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■分析係⇔DH係\20201026_大阪府後期高齢者医療広域連合_医療費分析他\医療費分析(令和元年度)\"/>
    </mc:Choice>
  </mc:AlternateContent>
  <xr:revisionPtr revIDLastSave="0" documentId="13_ncr:1_{62D40697-4B9D-4E3E-9343-06BD4232961A}" xr6:coauthVersionLast="36" xr6:coauthVersionMax="43" xr10:uidLastSave="{00000000-0000-0000-0000-000000000000}"/>
  <bookViews>
    <workbookView xWindow="-105" yWindow="-105" windowWidth="23250" windowHeight="12570" tabRatio="706" xr2:uid="{00000000-000D-0000-FFFF-FFFF00000000}"/>
  </bookViews>
  <sheets>
    <sheet name="被保険者数" sheetId="5" r:id="rId1"/>
    <sheet name="地区別_被保険者数" sheetId="6" r:id="rId2"/>
    <sheet name="市区町村別_被保険者数" sheetId="1" r:id="rId3"/>
    <sheet name="市区町村別_被保険者数MAP" sheetId="35" r:id="rId4"/>
    <sheet name="介護認定率" sheetId="7" r:id="rId5"/>
    <sheet name="地区別_介護認定率" sheetId="34" r:id="rId6"/>
    <sheet name="市区町村別_介護認定率" sheetId="9" r:id="rId7"/>
    <sheet name="介護疾病別有病状況" sheetId="8" r:id="rId8"/>
    <sheet name="地区別_介護疾病別有病状況" sheetId="12" r:id="rId9"/>
    <sheet name="市区町村別_介護疾病別有病状況" sheetId="11" r:id="rId10"/>
    <sheet name="標準化死亡比" sheetId="23" r:id="rId11"/>
    <sheet name="地区別_標準化死亡比" sheetId="24" r:id="rId12"/>
    <sheet name="市区町村別_標準化死亡比" sheetId="25" r:id="rId13"/>
    <sheet name="疾病別死因割合" sheetId="13" r:id="rId14"/>
    <sheet name="地区別_疾病別死因割合" sheetId="14" r:id="rId15"/>
    <sheet name="市区町村別_疾病別死因割合" sheetId="15" r:id="rId16"/>
    <sheet name="長期入院" sheetId="17" r:id="rId17"/>
    <sheet name="地区別_長期入院" sheetId="20" r:id="rId18"/>
    <sheet name="地区別_長期入院　グラフ" sheetId="29" r:id="rId19"/>
    <sheet name="市区町村別_長期入院" sheetId="30" r:id="rId20"/>
    <sheet name="市区町村別_長期入院　グラフ" sheetId="31" r:id="rId21"/>
    <sheet name="地区別_長期入院時年齢" sheetId="32" r:id="rId22"/>
    <sheet name="市区町村別_長期入院時年齢" sheetId="33" r:id="rId23"/>
  </sheets>
  <definedNames>
    <definedName name="_Order1" hidden="1">255</definedName>
    <definedName name="_xlnm.Print_Area" localSheetId="7">介護疾病別有病状況!$A$1:$L$59</definedName>
    <definedName name="_xlnm.Print_Area" localSheetId="9">市区町村別_介護疾病別有病状況!$A$1:$T$81</definedName>
    <definedName name="_xlnm.Print_Area" localSheetId="6">市区町村別_介護認定率!$A$1:$M$81</definedName>
    <definedName name="_xlnm.Print_Area" localSheetId="15">市区町村別_疾病別死因割合!$A$1:$P$80</definedName>
    <definedName name="_xlnm.Print_Area" localSheetId="19">市区町村別_長期入院!$A$1:$AI$79</definedName>
    <definedName name="_xlnm.Print_Area" localSheetId="20">'市区町村別_長期入院　グラフ'!$A$1:$M$77</definedName>
    <definedName name="_xlnm.Print_Area" localSheetId="22">市区町村別_長期入院時年齢!$A$1:$S$79</definedName>
    <definedName name="_xlnm.Print_Area" localSheetId="3">市区町村別_被保険者数MAP!$A$1:$P$85</definedName>
    <definedName name="_xlnm.Print_Area" localSheetId="12">市区町村別_標準化死亡比!$A$1:$N$80</definedName>
    <definedName name="_xlnm.Print_Area" localSheetId="13">疾病別死因割合!$A$1:$H$46</definedName>
    <definedName name="_xlnm.Print_Area" localSheetId="8">地区別_介護疾病別有病状況!$A$1:$T$15</definedName>
    <definedName name="_xlnm.Print_Area" localSheetId="5">地区別_介護認定率!$A$1:$M$15</definedName>
    <definedName name="_xlnm.Print_Area" localSheetId="14">地区別_疾病別死因割合!$A$1:$P$14</definedName>
    <definedName name="_xlnm.Print_Area" localSheetId="17">地区別_長期入院!$A$1:$AI$13</definedName>
    <definedName name="_xlnm.Print_Area" localSheetId="18">'地区別_長期入院　グラフ'!$A$1:$M$77</definedName>
    <definedName name="_xlnm.Print_Area" localSheetId="21">地区別_長期入院時年齢!$A$1:$S$13</definedName>
    <definedName name="_xlnm.Print_Area" localSheetId="11">地区別_標準化死亡比!$A$1:$O$39</definedName>
    <definedName name="_xlnm.Print_Area" localSheetId="16">長期入院!$A$1:$I$77</definedName>
    <definedName name="_xlnm.Print_Area" localSheetId="0">被保険者数!$A$1:$K$52</definedName>
    <definedName name="_xlnm.Print_Area" localSheetId="10">標準化死亡比!$A$1:$H$41</definedName>
    <definedName name="_xlnm.Print_Titles" localSheetId="19">市区町村別_長期入院!$1:$4</definedName>
    <definedName name="_xlnm.Print_Titles" localSheetId="17">地区別_長期入院!$A:$C,地区別_長期入院!$1:$4</definedName>
  </definedNames>
  <calcPr calcId="191029"/>
</workbook>
</file>

<file path=xl/calcChain.xml><?xml version="1.0" encoding="utf-8"?>
<calcChain xmlns="http://schemas.openxmlformats.org/spreadsheetml/2006/main">
  <c r="AF78" i="30" l="1"/>
  <c r="AF77" i="30"/>
  <c r="AF76" i="30"/>
  <c r="AF75" i="30"/>
  <c r="AF74" i="30"/>
  <c r="AF73" i="30"/>
  <c r="AF72" i="30"/>
  <c r="AF71" i="30"/>
  <c r="AF70" i="30"/>
  <c r="AF69" i="30"/>
  <c r="AF68" i="30"/>
  <c r="AF67" i="30"/>
  <c r="AF66" i="30"/>
  <c r="AF65" i="30"/>
  <c r="AF64" i="30"/>
  <c r="AF63" i="30"/>
  <c r="AF62" i="30"/>
  <c r="AF61" i="30"/>
  <c r="AF60" i="30"/>
  <c r="AF59" i="30"/>
  <c r="AF58" i="30"/>
  <c r="AF57" i="30"/>
  <c r="AF56" i="30"/>
  <c r="AF55" i="30"/>
  <c r="AF54" i="30"/>
  <c r="AF53" i="30"/>
  <c r="AF52" i="30"/>
  <c r="AF51" i="30"/>
  <c r="AF50" i="30"/>
  <c r="AF49" i="30"/>
  <c r="AF48" i="30"/>
  <c r="AF47" i="30"/>
  <c r="AF46" i="30"/>
  <c r="AF45" i="30"/>
  <c r="AF44" i="30"/>
  <c r="AF43" i="30"/>
  <c r="AF42" i="30"/>
  <c r="AF41" i="30"/>
  <c r="AF40" i="30"/>
  <c r="AF39" i="30"/>
  <c r="AF38" i="30"/>
  <c r="AF37" i="30"/>
  <c r="AF36" i="30"/>
  <c r="AF35" i="30"/>
  <c r="AF34" i="30"/>
  <c r="AF33" i="30"/>
  <c r="AF32" i="30"/>
  <c r="AF31" i="30"/>
  <c r="AF30" i="30"/>
  <c r="AF29" i="30"/>
  <c r="AF28" i="30"/>
  <c r="AF27" i="30"/>
  <c r="AF26" i="30"/>
  <c r="AF25" i="30"/>
  <c r="AF24" i="30"/>
  <c r="AF23" i="30"/>
  <c r="AF22" i="30"/>
  <c r="AF21" i="30"/>
  <c r="AF20" i="30"/>
  <c r="AF19" i="30"/>
  <c r="AF18" i="30"/>
  <c r="AF17" i="30"/>
  <c r="AF16" i="30"/>
  <c r="AF15" i="30"/>
  <c r="AF14" i="30"/>
  <c r="AF13" i="30"/>
  <c r="AF12" i="30"/>
  <c r="AF11" i="30"/>
  <c r="AF10" i="30"/>
  <c r="AF9" i="30"/>
  <c r="AF8" i="30"/>
  <c r="AF7" i="30"/>
  <c r="AF6" i="30"/>
  <c r="AF5" i="30"/>
  <c r="AF79" i="30" l="1"/>
  <c r="AB79" i="30"/>
  <c r="X79" i="30"/>
  <c r="T79" i="30"/>
  <c r="P79" i="30"/>
  <c r="L79" i="30"/>
  <c r="H79" i="30"/>
  <c r="D79" i="30"/>
  <c r="AF12" i="20" l="1"/>
  <c r="AF11" i="20"/>
  <c r="AF10" i="20"/>
  <c r="AF9" i="20"/>
  <c r="AF8" i="20"/>
  <c r="AF7" i="20"/>
  <c r="AF6" i="20"/>
  <c r="AF5" i="20"/>
  <c r="R13" i="32" l="1"/>
  <c r="O13" i="32" s="1"/>
  <c r="R12" i="32"/>
  <c r="O12" i="32" s="1"/>
  <c r="R11" i="32"/>
  <c r="O11" i="32" s="1"/>
  <c r="R10" i="32"/>
  <c r="M10" i="32" s="1"/>
  <c r="R9" i="32"/>
  <c r="O9" i="32" s="1"/>
  <c r="R8" i="32"/>
  <c r="Q8" i="32" s="1"/>
  <c r="R7" i="32"/>
  <c r="O7" i="32" s="1"/>
  <c r="M9" i="32" l="1"/>
  <c r="M13" i="32"/>
  <c r="K13" i="32"/>
  <c r="G13" i="32"/>
  <c r="Q13" i="32"/>
  <c r="I13" i="32"/>
  <c r="E13" i="32"/>
  <c r="Q12" i="32"/>
  <c r="E12" i="32"/>
  <c r="I12" i="32"/>
  <c r="M12" i="32"/>
  <c r="G12" i="32"/>
  <c r="K12" i="32"/>
  <c r="M11" i="32"/>
  <c r="G11" i="32"/>
  <c r="K11" i="32"/>
  <c r="Q11" i="32"/>
  <c r="E11" i="32"/>
  <c r="I11" i="32"/>
  <c r="I10" i="32"/>
  <c r="Q10" i="32"/>
  <c r="G10" i="32"/>
  <c r="K10" i="32"/>
  <c r="O10" i="32"/>
  <c r="E10" i="32"/>
  <c r="G9" i="32"/>
  <c r="K9" i="32"/>
  <c r="I9" i="32"/>
  <c r="E9" i="32"/>
  <c r="Q9" i="32"/>
  <c r="E8" i="32"/>
  <c r="G8" i="32"/>
  <c r="I8" i="32"/>
  <c r="K8" i="32"/>
  <c r="M8" i="32"/>
  <c r="O8" i="32"/>
  <c r="G7" i="32"/>
  <c r="Q7" i="32"/>
  <c r="E7" i="32"/>
  <c r="I7" i="32"/>
  <c r="K7" i="32"/>
  <c r="M7" i="32"/>
  <c r="E79" i="11"/>
  <c r="D6" i="12"/>
  <c r="D7" i="12"/>
  <c r="D8" i="12"/>
  <c r="D9" i="12"/>
  <c r="D10" i="12"/>
  <c r="D11" i="12"/>
  <c r="D12" i="12"/>
  <c r="D5" i="12"/>
  <c r="F79" i="9" l="1"/>
  <c r="D79" i="9"/>
  <c r="D79" i="11"/>
  <c r="D79" i="15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P79" i="15" l="1"/>
  <c r="O79" i="15"/>
  <c r="N79" i="15"/>
  <c r="M79" i="15"/>
  <c r="L79" i="15"/>
  <c r="K79" i="15"/>
  <c r="J79" i="15"/>
  <c r="I79" i="15"/>
  <c r="H79" i="15"/>
  <c r="G79" i="15"/>
  <c r="F79" i="15"/>
  <c r="E79" i="15"/>
  <c r="P13" i="14" l="1"/>
  <c r="O13" i="14"/>
  <c r="N13" i="14"/>
  <c r="M13" i="14"/>
  <c r="L13" i="14"/>
  <c r="K13" i="14"/>
  <c r="J13" i="14"/>
  <c r="I13" i="14"/>
  <c r="H13" i="14"/>
  <c r="G13" i="14"/>
  <c r="F13" i="14"/>
  <c r="D13" i="14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M79" i="9"/>
  <c r="L79" i="9"/>
  <c r="K79" i="9"/>
  <c r="J79" i="9"/>
  <c r="I79" i="9"/>
  <c r="H79" i="9"/>
  <c r="G79" i="9"/>
  <c r="E79" i="9"/>
  <c r="M13" i="34"/>
  <c r="L13" i="34"/>
  <c r="K13" i="34"/>
  <c r="J13" i="34"/>
  <c r="I13" i="34"/>
  <c r="H13" i="34"/>
  <c r="G13" i="34"/>
  <c r="F13" i="34"/>
  <c r="E13" i="34"/>
  <c r="D13" i="12" s="1"/>
  <c r="D13" i="34"/>
  <c r="E79" i="25" l="1"/>
  <c r="D79" i="25"/>
  <c r="E13" i="24"/>
  <c r="D13" i="24"/>
  <c r="R52" i="25" l="1"/>
  <c r="R64" i="25"/>
  <c r="S54" i="25"/>
  <c r="S64" i="25"/>
  <c r="R63" i="25"/>
  <c r="R76" i="25"/>
  <c r="R60" i="25"/>
  <c r="R75" i="25"/>
  <c r="R59" i="25"/>
  <c r="R72" i="25"/>
  <c r="R56" i="25"/>
  <c r="R55" i="25"/>
  <c r="R51" i="25"/>
  <c r="R67" i="25"/>
  <c r="R71" i="25"/>
  <c r="R68" i="25"/>
  <c r="S67" i="25"/>
  <c r="S62" i="25"/>
  <c r="S56" i="25"/>
  <c r="S69" i="25"/>
  <c r="S53" i="25"/>
  <c r="S74" i="25"/>
  <c r="S68" i="25"/>
  <c r="S63" i="25"/>
  <c r="S58" i="25"/>
  <c r="S52" i="25"/>
  <c r="S73" i="25"/>
  <c r="S57" i="25"/>
  <c r="S51" i="25"/>
  <c r="S72" i="25"/>
  <c r="S77" i="25"/>
  <c r="S61" i="25"/>
  <c r="S50" i="25"/>
  <c r="S76" i="25"/>
  <c r="S71" i="25"/>
  <c r="S66" i="25"/>
  <c r="S60" i="25"/>
  <c r="S55" i="25"/>
  <c r="S49" i="25"/>
  <c r="S65" i="25"/>
  <c r="S78" i="25"/>
  <c r="S75" i="25"/>
  <c r="S70" i="25"/>
  <c r="S59" i="25"/>
  <c r="R50" i="25"/>
  <c r="R49" i="25"/>
  <c r="R74" i="25"/>
  <c r="R70" i="25"/>
  <c r="R66" i="25"/>
  <c r="R62" i="25"/>
  <c r="R58" i="25"/>
  <c r="R54" i="25"/>
  <c r="R77" i="25"/>
  <c r="R73" i="25"/>
  <c r="R69" i="25"/>
  <c r="R65" i="25"/>
  <c r="R61" i="25"/>
  <c r="R57" i="25"/>
  <c r="R53" i="25"/>
  <c r="R78" i="25"/>
  <c r="AE78" i="30" l="1"/>
  <c r="AE77" i="30"/>
  <c r="AE76" i="30"/>
  <c r="AE75" i="30"/>
  <c r="AE74" i="30"/>
  <c r="AE73" i="30"/>
  <c r="AE72" i="30"/>
  <c r="AE71" i="30"/>
  <c r="AE70" i="30"/>
  <c r="AE69" i="30"/>
  <c r="AE68" i="30"/>
  <c r="AE67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AE43" i="30"/>
  <c r="AE42" i="30"/>
  <c r="AE41" i="30"/>
  <c r="AE40" i="30"/>
  <c r="AE39" i="30"/>
  <c r="AE38" i="30"/>
  <c r="AE37" i="30"/>
  <c r="AE36" i="30"/>
  <c r="AE35" i="30"/>
  <c r="AE34" i="30"/>
  <c r="AE33" i="30"/>
  <c r="AE32" i="30"/>
  <c r="AE31" i="30"/>
  <c r="AE30" i="30"/>
  <c r="AE29" i="30"/>
  <c r="AE28" i="30"/>
  <c r="AE27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E5" i="30"/>
  <c r="AA78" i="30"/>
  <c r="AA77" i="30"/>
  <c r="AA76" i="30"/>
  <c r="AA75" i="30"/>
  <c r="AA74" i="30"/>
  <c r="AA73" i="30"/>
  <c r="AA72" i="30"/>
  <c r="AA71" i="30"/>
  <c r="AA70" i="30"/>
  <c r="AA69" i="30"/>
  <c r="AA68" i="30"/>
  <c r="AA67" i="30"/>
  <c r="AA66" i="30"/>
  <c r="AA65" i="30"/>
  <c r="AA64" i="30"/>
  <c r="AA63" i="30"/>
  <c r="AA62" i="30"/>
  <c r="AA61" i="30"/>
  <c r="AA60" i="30"/>
  <c r="AA59" i="30"/>
  <c r="AA58" i="30"/>
  <c r="AA57" i="30"/>
  <c r="AA56" i="30"/>
  <c r="AA55" i="30"/>
  <c r="AA54" i="30"/>
  <c r="AA53" i="30"/>
  <c r="AA52" i="30"/>
  <c r="AA51" i="30"/>
  <c r="AA50" i="30"/>
  <c r="AA49" i="30"/>
  <c r="AA48" i="30"/>
  <c r="AA47" i="30"/>
  <c r="AA46" i="30"/>
  <c r="AA45" i="30"/>
  <c r="AA44" i="30"/>
  <c r="AA43" i="30"/>
  <c r="AA42" i="30"/>
  <c r="AA41" i="30"/>
  <c r="AA40" i="30"/>
  <c r="AA39" i="30"/>
  <c r="AA38" i="30"/>
  <c r="AA37" i="30"/>
  <c r="AA36" i="30"/>
  <c r="AA35" i="30"/>
  <c r="AA34" i="30"/>
  <c r="AA33" i="30"/>
  <c r="AA32" i="30"/>
  <c r="AA31" i="30"/>
  <c r="AA30" i="30"/>
  <c r="AA29" i="30"/>
  <c r="AA28" i="30"/>
  <c r="AA27" i="30"/>
  <c r="AA26" i="30"/>
  <c r="AA25" i="30"/>
  <c r="AA24" i="30"/>
  <c r="AA23" i="30"/>
  <c r="AA22" i="30"/>
  <c r="AA21" i="30"/>
  <c r="AA20" i="30"/>
  <c r="AA19" i="30"/>
  <c r="AA18" i="30"/>
  <c r="AA17" i="30"/>
  <c r="AA16" i="30"/>
  <c r="AA15" i="30"/>
  <c r="AA14" i="30"/>
  <c r="AA13" i="30"/>
  <c r="AA12" i="30"/>
  <c r="AA11" i="30"/>
  <c r="AA10" i="30"/>
  <c r="AA9" i="30"/>
  <c r="AA8" i="30"/>
  <c r="AA7" i="30"/>
  <c r="AA6" i="30"/>
  <c r="AA5" i="30"/>
  <c r="W78" i="30"/>
  <c r="W77" i="30"/>
  <c r="W76" i="30"/>
  <c r="W75" i="30"/>
  <c r="W74" i="30"/>
  <c r="W73" i="30"/>
  <c r="W72" i="30"/>
  <c r="W71" i="30"/>
  <c r="W70" i="30"/>
  <c r="W69" i="30"/>
  <c r="W68" i="30"/>
  <c r="W67" i="30"/>
  <c r="W66" i="30"/>
  <c r="W65" i="30"/>
  <c r="W64" i="30"/>
  <c r="W63" i="30"/>
  <c r="W62" i="30"/>
  <c r="W61" i="30"/>
  <c r="W60" i="30"/>
  <c r="W59" i="30"/>
  <c r="W58" i="30"/>
  <c r="W57" i="30"/>
  <c r="W56" i="30"/>
  <c r="W55" i="30"/>
  <c r="W54" i="30"/>
  <c r="W53" i="30"/>
  <c r="W52" i="30"/>
  <c r="W51" i="30"/>
  <c r="W50" i="30"/>
  <c r="W49" i="30"/>
  <c r="W48" i="30"/>
  <c r="W47" i="30"/>
  <c r="W46" i="30"/>
  <c r="W45" i="30"/>
  <c r="W44" i="30"/>
  <c r="W43" i="30"/>
  <c r="W42" i="30"/>
  <c r="W41" i="30"/>
  <c r="W40" i="30"/>
  <c r="W39" i="30"/>
  <c r="W38" i="30"/>
  <c r="W37" i="30"/>
  <c r="W36" i="30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W6" i="30"/>
  <c r="W5" i="30"/>
  <c r="S78" i="30"/>
  <c r="S77" i="30"/>
  <c r="S76" i="30"/>
  <c r="S75" i="30"/>
  <c r="S74" i="30"/>
  <c r="S73" i="30"/>
  <c r="S72" i="30"/>
  <c r="S71" i="30"/>
  <c r="S70" i="30"/>
  <c r="S69" i="30"/>
  <c r="S68" i="30"/>
  <c r="S67" i="30"/>
  <c r="S66" i="30"/>
  <c r="S65" i="30"/>
  <c r="S64" i="30"/>
  <c r="S63" i="30"/>
  <c r="S62" i="30"/>
  <c r="S61" i="30"/>
  <c r="S60" i="30"/>
  <c r="S59" i="30"/>
  <c r="S58" i="30"/>
  <c r="S57" i="30"/>
  <c r="S56" i="30"/>
  <c r="S55" i="30"/>
  <c r="S54" i="30"/>
  <c r="S53" i="30"/>
  <c r="S52" i="30"/>
  <c r="S51" i="30"/>
  <c r="S50" i="30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5" i="30"/>
  <c r="O7" i="30"/>
  <c r="O5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O8" i="30"/>
  <c r="O6" i="30"/>
  <c r="K78" i="30"/>
  <c r="K77" i="30"/>
  <c r="K76" i="30"/>
  <c r="K75" i="30"/>
  <c r="K74" i="30"/>
  <c r="K73" i="30"/>
  <c r="K72" i="30"/>
  <c r="K71" i="30"/>
  <c r="K70" i="30"/>
  <c r="K69" i="30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AE12" i="20"/>
  <c r="AE11" i="20"/>
  <c r="AE10" i="20"/>
  <c r="AE9" i="20"/>
  <c r="AE8" i="20"/>
  <c r="AE7" i="20"/>
  <c r="AE6" i="20"/>
  <c r="AE5" i="20"/>
  <c r="AA12" i="20"/>
  <c r="AA11" i="20"/>
  <c r="AA10" i="20"/>
  <c r="AA9" i="20"/>
  <c r="AA8" i="20"/>
  <c r="AA7" i="20"/>
  <c r="AA6" i="20"/>
  <c r="AA5" i="20"/>
  <c r="W12" i="20"/>
  <c r="W11" i="20"/>
  <c r="W10" i="20"/>
  <c r="W9" i="20"/>
  <c r="W8" i="20"/>
  <c r="W7" i="20"/>
  <c r="W6" i="20"/>
  <c r="W5" i="20"/>
  <c r="S12" i="20"/>
  <c r="S11" i="20"/>
  <c r="S10" i="20"/>
  <c r="S9" i="20"/>
  <c r="S8" i="20"/>
  <c r="S7" i="20"/>
  <c r="S6" i="20"/>
  <c r="S5" i="20"/>
  <c r="O12" i="20"/>
  <c r="O11" i="20"/>
  <c r="O10" i="20"/>
  <c r="O9" i="20"/>
  <c r="O8" i="20"/>
  <c r="O7" i="20"/>
  <c r="O6" i="20"/>
  <c r="O5" i="20"/>
  <c r="K12" i="20"/>
  <c r="K11" i="20"/>
  <c r="K10" i="20"/>
  <c r="K9" i="20"/>
  <c r="K8" i="20"/>
  <c r="K7" i="20"/>
  <c r="K6" i="20"/>
  <c r="K5" i="20"/>
  <c r="G6" i="20"/>
  <c r="G5" i="20"/>
  <c r="G12" i="20"/>
  <c r="G11" i="20"/>
  <c r="G10" i="20"/>
  <c r="G9" i="20"/>
  <c r="G8" i="20"/>
  <c r="G7" i="20"/>
  <c r="G13" i="20" l="1"/>
  <c r="C4" i="17"/>
  <c r="K13" i="20"/>
  <c r="C5" i="17"/>
  <c r="O13" i="20"/>
  <c r="C6" i="17"/>
  <c r="S13" i="20"/>
  <c r="C7" i="17"/>
  <c r="W13" i="20"/>
  <c r="C8" i="17"/>
  <c r="AE13" i="20"/>
  <c r="C10" i="17"/>
  <c r="AA13" i="20"/>
  <c r="C9" i="17"/>
  <c r="C11" i="17"/>
  <c r="R5" i="25" l="1"/>
  <c r="D7" i="17" l="1"/>
  <c r="F7" i="17" s="1"/>
  <c r="AG13" i="20" l="1"/>
  <c r="AG12" i="20"/>
  <c r="AG11" i="20"/>
  <c r="AG10" i="20"/>
  <c r="AG9" i="20"/>
  <c r="AG8" i="20"/>
  <c r="AG7" i="20"/>
  <c r="AG6" i="20"/>
  <c r="AG5" i="20"/>
  <c r="AD9" i="20" l="1"/>
  <c r="R9" i="20"/>
  <c r="J9" i="20"/>
  <c r="Z9" i="20"/>
  <c r="V9" i="20"/>
  <c r="F9" i="20"/>
  <c r="N9" i="20"/>
  <c r="Z6" i="20"/>
  <c r="R6" i="20"/>
  <c r="J6" i="20"/>
  <c r="V6" i="20"/>
  <c r="N6" i="20"/>
  <c r="AD6" i="20"/>
  <c r="F6" i="20"/>
  <c r="AD8" i="20"/>
  <c r="V8" i="20"/>
  <c r="Z8" i="20"/>
  <c r="J8" i="20"/>
  <c r="F8" i="20"/>
  <c r="R8" i="20"/>
  <c r="N8" i="20"/>
  <c r="J11" i="20"/>
  <c r="R11" i="20"/>
  <c r="F11" i="20"/>
  <c r="V11" i="20"/>
  <c r="N11" i="20"/>
  <c r="AD11" i="20"/>
  <c r="Z11" i="20"/>
  <c r="N12" i="20"/>
  <c r="R12" i="20"/>
  <c r="V12" i="20"/>
  <c r="J12" i="20"/>
  <c r="F12" i="20"/>
  <c r="Z12" i="20"/>
  <c r="AD12" i="20"/>
  <c r="Z7" i="20"/>
  <c r="N7" i="20"/>
  <c r="J7" i="20"/>
  <c r="R7" i="20"/>
  <c r="F7" i="20"/>
  <c r="AD7" i="20"/>
  <c r="V7" i="20"/>
  <c r="F10" i="20"/>
  <c r="AD10" i="20"/>
  <c r="Z10" i="20"/>
  <c r="V10" i="20"/>
  <c r="R10" i="20"/>
  <c r="N10" i="20"/>
  <c r="J10" i="20"/>
  <c r="V5" i="20"/>
  <c r="R5" i="20"/>
  <c r="N5" i="20"/>
  <c r="J5" i="20"/>
  <c r="F5" i="20"/>
  <c r="AD5" i="20"/>
  <c r="Z5" i="20"/>
  <c r="AI13" i="20"/>
  <c r="V13" i="20"/>
  <c r="R13" i="20"/>
  <c r="N13" i="20"/>
  <c r="AD13" i="20"/>
  <c r="Z13" i="20"/>
  <c r="J13" i="20"/>
  <c r="F13" i="20"/>
  <c r="AI6" i="20"/>
  <c r="AH6" i="20"/>
  <c r="AI10" i="20"/>
  <c r="AH10" i="20"/>
  <c r="AI7" i="20"/>
  <c r="AH7" i="20"/>
  <c r="AI9" i="20"/>
  <c r="AH9" i="20"/>
  <c r="AI11" i="20"/>
  <c r="AH11" i="20"/>
  <c r="AI8" i="20"/>
  <c r="AH8" i="20"/>
  <c r="AI12" i="20"/>
  <c r="AH12" i="20"/>
  <c r="AI5" i="20"/>
  <c r="AH5" i="20"/>
  <c r="R6" i="24"/>
  <c r="R7" i="24"/>
  <c r="R8" i="24"/>
  <c r="R9" i="24"/>
  <c r="R10" i="24"/>
  <c r="R11" i="24"/>
  <c r="R12" i="24"/>
  <c r="R13" i="24"/>
  <c r="R5" i="24"/>
  <c r="Q6" i="24"/>
  <c r="Q7" i="24"/>
  <c r="Q8" i="24"/>
  <c r="Q9" i="24"/>
  <c r="Q10" i="24"/>
  <c r="Q11" i="24"/>
  <c r="Q12" i="24"/>
  <c r="Q13" i="24"/>
  <c r="Q5" i="24"/>
  <c r="P79" i="33" l="1"/>
  <c r="N79" i="33"/>
  <c r="L79" i="33"/>
  <c r="J79" i="33"/>
  <c r="H79" i="33"/>
  <c r="F79" i="33"/>
  <c r="D79" i="33"/>
  <c r="R78" i="33"/>
  <c r="R77" i="33"/>
  <c r="R76" i="33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R7" i="33"/>
  <c r="R6" i="33"/>
  <c r="R5" i="33"/>
  <c r="S10" i="32"/>
  <c r="S9" i="32"/>
  <c r="S8" i="32"/>
  <c r="S7" i="32"/>
  <c r="R6" i="32"/>
  <c r="R5" i="32"/>
  <c r="AG79" i="30"/>
  <c r="AC79" i="30"/>
  <c r="AE79" i="30" s="1"/>
  <c r="Y79" i="30"/>
  <c r="AA79" i="30" s="1"/>
  <c r="U79" i="30"/>
  <c r="W79" i="30" s="1"/>
  <c r="Q79" i="30"/>
  <c r="S79" i="30" s="1"/>
  <c r="M79" i="30"/>
  <c r="O79" i="30" s="1"/>
  <c r="I79" i="30"/>
  <c r="K79" i="30" s="1"/>
  <c r="E79" i="30"/>
  <c r="AG78" i="30"/>
  <c r="AG77" i="30"/>
  <c r="AG76" i="30"/>
  <c r="AG75" i="30"/>
  <c r="AG74" i="30"/>
  <c r="AG73" i="30"/>
  <c r="AG72" i="30"/>
  <c r="AG71" i="30"/>
  <c r="AG70" i="30"/>
  <c r="AG69" i="30"/>
  <c r="AG68" i="30"/>
  <c r="AG67" i="30"/>
  <c r="AG66" i="30"/>
  <c r="AG65" i="30"/>
  <c r="AG64" i="30"/>
  <c r="AG63" i="30"/>
  <c r="AG62" i="30"/>
  <c r="AG61" i="30"/>
  <c r="AG60" i="30"/>
  <c r="AG59" i="30"/>
  <c r="AG58" i="30"/>
  <c r="AG57" i="30"/>
  <c r="AG56" i="30"/>
  <c r="AG55" i="30"/>
  <c r="AG54" i="30"/>
  <c r="AG53" i="30"/>
  <c r="AG52" i="30"/>
  <c r="AG51" i="30"/>
  <c r="AG50" i="30"/>
  <c r="AG49" i="30"/>
  <c r="AG48" i="30"/>
  <c r="AG47" i="30"/>
  <c r="AG46" i="30"/>
  <c r="AG45" i="30"/>
  <c r="AG44" i="30"/>
  <c r="AG43" i="30"/>
  <c r="AG42" i="30"/>
  <c r="AG41" i="30"/>
  <c r="AG40" i="30"/>
  <c r="AG39" i="30"/>
  <c r="AG38" i="30"/>
  <c r="AG37" i="30"/>
  <c r="AG36" i="30"/>
  <c r="AG35" i="30"/>
  <c r="AG34" i="30"/>
  <c r="AG33" i="30"/>
  <c r="AG32" i="30"/>
  <c r="AG31" i="30"/>
  <c r="AG30" i="30"/>
  <c r="AG29" i="30"/>
  <c r="AG28" i="30"/>
  <c r="AG27" i="30"/>
  <c r="AG26" i="30"/>
  <c r="AG25" i="30"/>
  <c r="AG24" i="30"/>
  <c r="AG23" i="30"/>
  <c r="AG22" i="30"/>
  <c r="AG21" i="30"/>
  <c r="AG20" i="30"/>
  <c r="AG19" i="30"/>
  <c r="AG18" i="30"/>
  <c r="AG17" i="30"/>
  <c r="AG16" i="30"/>
  <c r="AG15" i="30"/>
  <c r="AG14" i="30"/>
  <c r="AG13" i="30"/>
  <c r="AG12" i="30"/>
  <c r="AG11" i="30"/>
  <c r="AG10" i="30"/>
  <c r="AG9" i="30"/>
  <c r="AG8" i="30"/>
  <c r="AG7" i="30"/>
  <c r="AG6" i="30"/>
  <c r="AG5" i="30"/>
  <c r="C50" i="17"/>
  <c r="C49" i="17"/>
  <c r="C48" i="17"/>
  <c r="C47" i="17"/>
  <c r="C46" i="17"/>
  <c r="C45" i="17"/>
  <c r="C44" i="17"/>
  <c r="C43" i="17"/>
  <c r="D11" i="17"/>
  <c r="D10" i="17"/>
  <c r="F10" i="17" s="1"/>
  <c r="D9" i="17"/>
  <c r="F9" i="17" s="1"/>
  <c r="D8" i="17"/>
  <c r="F8" i="17" s="1"/>
  <c r="D6" i="17"/>
  <c r="F6" i="17" s="1"/>
  <c r="D5" i="17"/>
  <c r="F5" i="17" s="1"/>
  <c r="D4" i="17"/>
  <c r="S48" i="25"/>
  <c r="R48" i="25"/>
  <c r="S47" i="25"/>
  <c r="R47" i="25"/>
  <c r="S46" i="25"/>
  <c r="R46" i="25"/>
  <c r="S45" i="25"/>
  <c r="R45" i="25"/>
  <c r="S44" i="25"/>
  <c r="R44" i="25"/>
  <c r="S43" i="25"/>
  <c r="R43" i="25"/>
  <c r="S42" i="25"/>
  <c r="R42" i="25"/>
  <c r="S41" i="25"/>
  <c r="R41" i="25"/>
  <c r="S40" i="25"/>
  <c r="R40" i="25"/>
  <c r="S39" i="25"/>
  <c r="R39" i="25"/>
  <c r="S38" i="25"/>
  <c r="R38" i="25"/>
  <c r="S37" i="25"/>
  <c r="R37" i="25"/>
  <c r="S36" i="25"/>
  <c r="R36" i="25"/>
  <c r="S35" i="25"/>
  <c r="R35" i="25"/>
  <c r="S34" i="25"/>
  <c r="R34" i="25"/>
  <c r="S33" i="25"/>
  <c r="R33" i="25"/>
  <c r="S32" i="25"/>
  <c r="R32" i="25"/>
  <c r="S31" i="25"/>
  <c r="R31" i="25"/>
  <c r="S30" i="25"/>
  <c r="R30" i="25"/>
  <c r="S29" i="25"/>
  <c r="R29" i="25"/>
  <c r="S28" i="25"/>
  <c r="R28" i="25"/>
  <c r="S27" i="25"/>
  <c r="R27" i="25"/>
  <c r="S26" i="25"/>
  <c r="R26" i="25"/>
  <c r="S25" i="25"/>
  <c r="R25" i="25"/>
  <c r="S24" i="25"/>
  <c r="R24" i="25"/>
  <c r="S23" i="25"/>
  <c r="R23" i="25"/>
  <c r="S22" i="25"/>
  <c r="R22" i="25"/>
  <c r="S21" i="25"/>
  <c r="R21" i="25"/>
  <c r="S20" i="25"/>
  <c r="R20" i="25"/>
  <c r="S19" i="25"/>
  <c r="R19" i="25"/>
  <c r="S18" i="25"/>
  <c r="R18" i="25"/>
  <c r="S17" i="25"/>
  <c r="R17" i="25"/>
  <c r="S16" i="25"/>
  <c r="R16" i="25"/>
  <c r="S15" i="25"/>
  <c r="R15" i="25"/>
  <c r="S14" i="25"/>
  <c r="R14" i="25"/>
  <c r="S13" i="25"/>
  <c r="R13" i="25"/>
  <c r="S12" i="25"/>
  <c r="R12" i="25"/>
  <c r="S11" i="25"/>
  <c r="R11" i="25"/>
  <c r="S10" i="25"/>
  <c r="R10" i="25"/>
  <c r="S9" i="25"/>
  <c r="R9" i="25"/>
  <c r="S8" i="25"/>
  <c r="R8" i="25"/>
  <c r="S7" i="25"/>
  <c r="R7" i="25"/>
  <c r="S6" i="25"/>
  <c r="R6" i="25"/>
  <c r="S5" i="25"/>
  <c r="Z78" i="1"/>
  <c r="Y78" i="1"/>
  <c r="X78" i="1"/>
  <c r="W78" i="1"/>
  <c r="V78" i="1"/>
  <c r="U78" i="1"/>
  <c r="T78" i="1"/>
  <c r="S78" i="1"/>
  <c r="K78" i="1"/>
  <c r="Z77" i="1"/>
  <c r="Y77" i="1"/>
  <c r="X77" i="1"/>
  <c r="W77" i="1"/>
  <c r="V77" i="1"/>
  <c r="U77" i="1"/>
  <c r="T77" i="1"/>
  <c r="S77" i="1"/>
  <c r="AA77" i="1" s="1"/>
  <c r="K77" i="1"/>
  <c r="Z76" i="1"/>
  <c r="Y76" i="1"/>
  <c r="X76" i="1"/>
  <c r="W76" i="1"/>
  <c r="V76" i="1"/>
  <c r="U76" i="1"/>
  <c r="T76" i="1"/>
  <c r="S76" i="1"/>
  <c r="K76" i="1"/>
  <c r="Z75" i="1"/>
  <c r="Y75" i="1"/>
  <c r="X75" i="1"/>
  <c r="W75" i="1"/>
  <c r="V75" i="1"/>
  <c r="U75" i="1"/>
  <c r="T75" i="1"/>
  <c r="S75" i="1"/>
  <c r="K75" i="1"/>
  <c r="Z74" i="1"/>
  <c r="Y74" i="1"/>
  <c r="X74" i="1"/>
  <c r="W74" i="1"/>
  <c r="V74" i="1"/>
  <c r="U74" i="1"/>
  <c r="T74" i="1"/>
  <c r="S74" i="1"/>
  <c r="K74" i="1"/>
  <c r="Z73" i="1"/>
  <c r="Y73" i="1"/>
  <c r="X73" i="1"/>
  <c r="W73" i="1"/>
  <c r="V73" i="1"/>
  <c r="U73" i="1"/>
  <c r="T73" i="1"/>
  <c r="S73" i="1"/>
  <c r="K73" i="1"/>
  <c r="Z72" i="1"/>
  <c r="Y72" i="1"/>
  <c r="X72" i="1"/>
  <c r="W72" i="1"/>
  <c r="V72" i="1"/>
  <c r="U72" i="1"/>
  <c r="T72" i="1"/>
  <c r="S72" i="1"/>
  <c r="K72" i="1"/>
  <c r="Z71" i="1"/>
  <c r="Y71" i="1"/>
  <c r="X71" i="1"/>
  <c r="W71" i="1"/>
  <c r="V71" i="1"/>
  <c r="U71" i="1"/>
  <c r="T71" i="1"/>
  <c r="S71" i="1"/>
  <c r="K71" i="1"/>
  <c r="Z70" i="1"/>
  <c r="Y70" i="1"/>
  <c r="X70" i="1"/>
  <c r="W70" i="1"/>
  <c r="V70" i="1"/>
  <c r="U70" i="1"/>
  <c r="T70" i="1"/>
  <c r="S70" i="1"/>
  <c r="K70" i="1"/>
  <c r="Z69" i="1"/>
  <c r="Y69" i="1"/>
  <c r="X69" i="1"/>
  <c r="W69" i="1"/>
  <c r="V69" i="1"/>
  <c r="U69" i="1"/>
  <c r="T69" i="1"/>
  <c r="S69" i="1"/>
  <c r="AA69" i="1" s="1"/>
  <c r="K69" i="1"/>
  <c r="Z68" i="1"/>
  <c r="Y68" i="1"/>
  <c r="X68" i="1"/>
  <c r="W68" i="1"/>
  <c r="V68" i="1"/>
  <c r="U68" i="1"/>
  <c r="T68" i="1"/>
  <c r="S68" i="1"/>
  <c r="K68" i="1"/>
  <c r="Z67" i="1"/>
  <c r="Y67" i="1"/>
  <c r="X67" i="1"/>
  <c r="W67" i="1"/>
  <c r="V67" i="1"/>
  <c r="U67" i="1"/>
  <c r="T67" i="1"/>
  <c r="S67" i="1"/>
  <c r="K67" i="1"/>
  <c r="Z66" i="1"/>
  <c r="Y66" i="1"/>
  <c r="X66" i="1"/>
  <c r="W66" i="1"/>
  <c r="V66" i="1"/>
  <c r="U66" i="1"/>
  <c r="T66" i="1"/>
  <c r="S66" i="1"/>
  <c r="K66" i="1"/>
  <c r="Z65" i="1"/>
  <c r="Y65" i="1"/>
  <c r="X65" i="1"/>
  <c r="W65" i="1"/>
  <c r="V65" i="1"/>
  <c r="U65" i="1"/>
  <c r="T65" i="1"/>
  <c r="S65" i="1"/>
  <c r="K65" i="1"/>
  <c r="Z64" i="1"/>
  <c r="Y64" i="1"/>
  <c r="X64" i="1"/>
  <c r="W64" i="1"/>
  <c r="V64" i="1"/>
  <c r="U64" i="1"/>
  <c r="T64" i="1"/>
  <c r="S64" i="1"/>
  <c r="K64" i="1"/>
  <c r="Z63" i="1"/>
  <c r="Y63" i="1"/>
  <c r="X63" i="1"/>
  <c r="W63" i="1"/>
  <c r="V63" i="1"/>
  <c r="U63" i="1"/>
  <c r="T63" i="1"/>
  <c r="S63" i="1"/>
  <c r="K63" i="1"/>
  <c r="Z62" i="1"/>
  <c r="Y62" i="1"/>
  <c r="X62" i="1"/>
  <c r="W62" i="1"/>
  <c r="V62" i="1"/>
  <c r="U62" i="1"/>
  <c r="T62" i="1"/>
  <c r="S62" i="1"/>
  <c r="K62" i="1"/>
  <c r="Z61" i="1"/>
  <c r="Y61" i="1"/>
  <c r="X61" i="1"/>
  <c r="W61" i="1"/>
  <c r="V61" i="1"/>
  <c r="U61" i="1"/>
  <c r="T61" i="1"/>
  <c r="S61" i="1"/>
  <c r="K61" i="1"/>
  <c r="Z60" i="1"/>
  <c r="Y60" i="1"/>
  <c r="X60" i="1"/>
  <c r="W60" i="1"/>
  <c r="V60" i="1"/>
  <c r="U60" i="1"/>
  <c r="T60" i="1"/>
  <c r="S60" i="1"/>
  <c r="K60" i="1"/>
  <c r="AA60" i="1" s="1"/>
  <c r="Z59" i="1"/>
  <c r="Y59" i="1"/>
  <c r="X59" i="1"/>
  <c r="W59" i="1"/>
  <c r="V59" i="1"/>
  <c r="U59" i="1"/>
  <c r="T59" i="1"/>
  <c r="S59" i="1"/>
  <c r="K59" i="1"/>
  <c r="Z58" i="1"/>
  <c r="Y58" i="1"/>
  <c r="X58" i="1"/>
  <c r="W58" i="1"/>
  <c r="V58" i="1"/>
  <c r="U58" i="1"/>
  <c r="T58" i="1"/>
  <c r="S58" i="1"/>
  <c r="K58" i="1"/>
  <c r="Z57" i="1"/>
  <c r="Y57" i="1"/>
  <c r="X57" i="1"/>
  <c r="W57" i="1"/>
  <c r="V57" i="1"/>
  <c r="U57" i="1"/>
  <c r="T57" i="1"/>
  <c r="S57" i="1"/>
  <c r="K57" i="1"/>
  <c r="Z56" i="1"/>
  <c r="Y56" i="1"/>
  <c r="X56" i="1"/>
  <c r="W56" i="1"/>
  <c r="V56" i="1"/>
  <c r="U56" i="1"/>
  <c r="T56" i="1"/>
  <c r="S56" i="1"/>
  <c r="K56" i="1"/>
  <c r="Z55" i="1"/>
  <c r="Y55" i="1"/>
  <c r="X55" i="1"/>
  <c r="W55" i="1"/>
  <c r="V55" i="1"/>
  <c r="U55" i="1"/>
  <c r="T55" i="1"/>
  <c r="S55" i="1"/>
  <c r="K55" i="1"/>
  <c r="Z54" i="1"/>
  <c r="Y54" i="1"/>
  <c r="X54" i="1"/>
  <c r="W54" i="1"/>
  <c r="V54" i="1"/>
  <c r="U54" i="1"/>
  <c r="T54" i="1"/>
  <c r="S54" i="1"/>
  <c r="K54" i="1"/>
  <c r="Z53" i="1"/>
  <c r="Y53" i="1"/>
  <c r="X53" i="1"/>
  <c r="W53" i="1"/>
  <c r="V53" i="1"/>
  <c r="U53" i="1"/>
  <c r="T53" i="1"/>
  <c r="S53" i="1"/>
  <c r="K53" i="1"/>
  <c r="Z52" i="1"/>
  <c r="Y52" i="1"/>
  <c r="X52" i="1"/>
  <c r="W52" i="1"/>
  <c r="V52" i="1"/>
  <c r="U52" i="1"/>
  <c r="T52" i="1"/>
  <c r="S52" i="1"/>
  <c r="K52" i="1"/>
  <c r="AA52" i="1" s="1"/>
  <c r="Z51" i="1"/>
  <c r="Y51" i="1"/>
  <c r="X51" i="1"/>
  <c r="W51" i="1"/>
  <c r="V51" i="1"/>
  <c r="U51" i="1"/>
  <c r="T51" i="1"/>
  <c r="S51" i="1"/>
  <c r="K51" i="1"/>
  <c r="Z50" i="1"/>
  <c r="Y50" i="1"/>
  <c r="X50" i="1"/>
  <c r="W50" i="1"/>
  <c r="V50" i="1"/>
  <c r="U50" i="1"/>
  <c r="T50" i="1"/>
  <c r="S50" i="1"/>
  <c r="K50" i="1"/>
  <c r="Z49" i="1"/>
  <c r="Y49" i="1"/>
  <c r="X49" i="1"/>
  <c r="W49" i="1"/>
  <c r="V49" i="1"/>
  <c r="U49" i="1"/>
  <c r="T49" i="1"/>
  <c r="S49" i="1"/>
  <c r="K49" i="1"/>
  <c r="Z48" i="1"/>
  <c r="Y48" i="1"/>
  <c r="X48" i="1"/>
  <c r="W48" i="1"/>
  <c r="V48" i="1"/>
  <c r="U48" i="1"/>
  <c r="T48" i="1"/>
  <c r="S48" i="1"/>
  <c r="K48" i="1"/>
  <c r="Z47" i="1"/>
  <c r="Y47" i="1"/>
  <c r="X47" i="1"/>
  <c r="W47" i="1"/>
  <c r="V47" i="1"/>
  <c r="U47" i="1"/>
  <c r="T47" i="1"/>
  <c r="S47" i="1"/>
  <c r="K47" i="1"/>
  <c r="Z46" i="1"/>
  <c r="Y46" i="1"/>
  <c r="X46" i="1"/>
  <c r="W46" i="1"/>
  <c r="V46" i="1"/>
  <c r="U46" i="1"/>
  <c r="T46" i="1"/>
  <c r="S46" i="1"/>
  <c r="K46" i="1"/>
  <c r="Z45" i="1"/>
  <c r="Y45" i="1"/>
  <c r="X45" i="1"/>
  <c r="W45" i="1"/>
  <c r="V45" i="1"/>
  <c r="U45" i="1"/>
  <c r="T45" i="1"/>
  <c r="S45" i="1"/>
  <c r="K45" i="1"/>
  <c r="Z44" i="1"/>
  <c r="Y44" i="1"/>
  <c r="X44" i="1"/>
  <c r="W44" i="1"/>
  <c r="V44" i="1"/>
  <c r="U44" i="1"/>
  <c r="T44" i="1"/>
  <c r="S44" i="1"/>
  <c r="K44" i="1"/>
  <c r="AA44" i="1" s="1"/>
  <c r="Z43" i="1"/>
  <c r="Y43" i="1"/>
  <c r="X43" i="1"/>
  <c r="W43" i="1"/>
  <c r="V43" i="1"/>
  <c r="U43" i="1"/>
  <c r="T43" i="1"/>
  <c r="S43" i="1"/>
  <c r="K43" i="1"/>
  <c r="Z42" i="1"/>
  <c r="Y42" i="1"/>
  <c r="X42" i="1"/>
  <c r="W42" i="1"/>
  <c r="V42" i="1"/>
  <c r="U42" i="1"/>
  <c r="T42" i="1"/>
  <c r="S42" i="1"/>
  <c r="K42" i="1"/>
  <c r="Z41" i="1"/>
  <c r="Y41" i="1"/>
  <c r="X41" i="1"/>
  <c r="W41" i="1"/>
  <c r="V41" i="1"/>
  <c r="U41" i="1"/>
  <c r="T41" i="1"/>
  <c r="S41" i="1"/>
  <c r="K41" i="1"/>
  <c r="Z40" i="1"/>
  <c r="Y40" i="1"/>
  <c r="X40" i="1"/>
  <c r="W40" i="1"/>
  <c r="V40" i="1"/>
  <c r="U40" i="1"/>
  <c r="T40" i="1"/>
  <c r="S40" i="1"/>
  <c r="K40" i="1"/>
  <c r="Z39" i="1"/>
  <c r="Y39" i="1"/>
  <c r="X39" i="1"/>
  <c r="W39" i="1"/>
  <c r="V39" i="1"/>
  <c r="U39" i="1"/>
  <c r="T39" i="1"/>
  <c r="S39" i="1"/>
  <c r="K39" i="1"/>
  <c r="Z38" i="1"/>
  <c r="Y38" i="1"/>
  <c r="X38" i="1"/>
  <c r="W38" i="1"/>
  <c r="V38" i="1"/>
  <c r="U38" i="1"/>
  <c r="T38" i="1"/>
  <c r="S38" i="1"/>
  <c r="K38" i="1"/>
  <c r="Z37" i="1"/>
  <c r="Y37" i="1"/>
  <c r="X37" i="1"/>
  <c r="W37" i="1"/>
  <c r="V37" i="1"/>
  <c r="U37" i="1"/>
  <c r="T37" i="1"/>
  <c r="S37" i="1"/>
  <c r="K37" i="1"/>
  <c r="Z36" i="1"/>
  <c r="Y36" i="1"/>
  <c r="X36" i="1"/>
  <c r="W36" i="1"/>
  <c r="V36" i="1"/>
  <c r="U36" i="1"/>
  <c r="T36" i="1"/>
  <c r="S36" i="1"/>
  <c r="K36" i="1"/>
  <c r="AA36" i="1" s="1"/>
  <c r="Z35" i="1"/>
  <c r="Y35" i="1"/>
  <c r="X35" i="1"/>
  <c r="W35" i="1"/>
  <c r="V35" i="1"/>
  <c r="U35" i="1"/>
  <c r="T35" i="1"/>
  <c r="S35" i="1"/>
  <c r="K35" i="1"/>
  <c r="Z34" i="1"/>
  <c r="Y34" i="1"/>
  <c r="X34" i="1"/>
  <c r="W34" i="1"/>
  <c r="V34" i="1"/>
  <c r="U34" i="1"/>
  <c r="T34" i="1"/>
  <c r="S34" i="1"/>
  <c r="K34" i="1"/>
  <c r="Z33" i="1"/>
  <c r="Y33" i="1"/>
  <c r="X33" i="1"/>
  <c r="W33" i="1"/>
  <c r="V33" i="1"/>
  <c r="U33" i="1"/>
  <c r="T33" i="1"/>
  <c r="S33" i="1"/>
  <c r="K33" i="1"/>
  <c r="Z32" i="1"/>
  <c r="Y32" i="1"/>
  <c r="X32" i="1"/>
  <c r="W32" i="1"/>
  <c r="V32" i="1"/>
  <c r="U32" i="1"/>
  <c r="T32" i="1"/>
  <c r="S32" i="1"/>
  <c r="K32" i="1"/>
  <c r="Z31" i="1"/>
  <c r="Y31" i="1"/>
  <c r="X31" i="1"/>
  <c r="W31" i="1"/>
  <c r="V31" i="1"/>
  <c r="U31" i="1"/>
  <c r="T31" i="1"/>
  <c r="S31" i="1"/>
  <c r="K31" i="1"/>
  <c r="Z30" i="1"/>
  <c r="Y30" i="1"/>
  <c r="X30" i="1"/>
  <c r="W30" i="1"/>
  <c r="V30" i="1"/>
  <c r="U30" i="1"/>
  <c r="T30" i="1"/>
  <c r="S30" i="1"/>
  <c r="K30" i="1"/>
  <c r="Z29" i="1"/>
  <c r="Y29" i="1"/>
  <c r="X29" i="1"/>
  <c r="W29" i="1"/>
  <c r="V29" i="1"/>
  <c r="U29" i="1"/>
  <c r="T29" i="1"/>
  <c r="S29" i="1"/>
  <c r="K29" i="1"/>
  <c r="Z28" i="1"/>
  <c r="Y28" i="1"/>
  <c r="X28" i="1"/>
  <c r="W28" i="1"/>
  <c r="V28" i="1"/>
  <c r="U28" i="1"/>
  <c r="T28" i="1"/>
  <c r="S28" i="1"/>
  <c r="K28" i="1"/>
  <c r="AA28" i="1" s="1"/>
  <c r="Z27" i="1"/>
  <c r="Y27" i="1"/>
  <c r="X27" i="1"/>
  <c r="W27" i="1"/>
  <c r="V27" i="1"/>
  <c r="U27" i="1"/>
  <c r="T27" i="1"/>
  <c r="S27" i="1"/>
  <c r="K27" i="1"/>
  <c r="Z26" i="1"/>
  <c r="Y26" i="1"/>
  <c r="X26" i="1"/>
  <c r="W26" i="1"/>
  <c r="V26" i="1"/>
  <c r="U26" i="1"/>
  <c r="T26" i="1"/>
  <c r="S26" i="1"/>
  <c r="K26" i="1"/>
  <c r="Z25" i="1"/>
  <c r="Y25" i="1"/>
  <c r="X25" i="1"/>
  <c r="W25" i="1"/>
  <c r="V25" i="1"/>
  <c r="U25" i="1"/>
  <c r="T25" i="1"/>
  <c r="S25" i="1"/>
  <c r="K25" i="1"/>
  <c r="Z24" i="1"/>
  <c r="Y24" i="1"/>
  <c r="X24" i="1"/>
  <c r="W24" i="1"/>
  <c r="V24" i="1"/>
  <c r="U24" i="1"/>
  <c r="T24" i="1"/>
  <c r="S24" i="1"/>
  <c r="K24" i="1"/>
  <c r="Z23" i="1"/>
  <c r="Y23" i="1"/>
  <c r="X23" i="1"/>
  <c r="W23" i="1"/>
  <c r="V23" i="1"/>
  <c r="U23" i="1"/>
  <c r="T23" i="1"/>
  <c r="S23" i="1"/>
  <c r="K23" i="1"/>
  <c r="Z22" i="1"/>
  <c r="Y22" i="1"/>
  <c r="X22" i="1"/>
  <c r="W22" i="1"/>
  <c r="V22" i="1"/>
  <c r="U22" i="1"/>
  <c r="T22" i="1"/>
  <c r="S22" i="1"/>
  <c r="K22" i="1"/>
  <c r="Z21" i="1"/>
  <c r="Y21" i="1"/>
  <c r="X21" i="1"/>
  <c r="W21" i="1"/>
  <c r="V21" i="1"/>
  <c r="U21" i="1"/>
  <c r="T21" i="1"/>
  <c r="S21" i="1"/>
  <c r="K21" i="1"/>
  <c r="Z20" i="1"/>
  <c r="Y20" i="1"/>
  <c r="X20" i="1"/>
  <c r="W20" i="1"/>
  <c r="V20" i="1"/>
  <c r="U20" i="1"/>
  <c r="T20" i="1"/>
  <c r="S20" i="1"/>
  <c r="K20" i="1"/>
  <c r="AA20" i="1" s="1"/>
  <c r="Z19" i="1"/>
  <c r="Y19" i="1"/>
  <c r="X19" i="1"/>
  <c r="W19" i="1"/>
  <c r="V19" i="1"/>
  <c r="U19" i="1"/>
  <c r="T19" i="1"/>
  <c r="S19" i="1"/>
  <c r="K19" i="1"/>
  <c r="Z18" i="1"/>
  <c r="Y18" i="1"/>
  <c r="X18" i="1"/>
  <c r="W18" i="1"/>
  <c r="V18" i="1"/>
  <c r="U18" i="1"/>
  <c r="T18" i="1"/>
  <c r="S18" i="1"/>
  <c r="K18" i="1"/>
  <c r="Z17" i="1"/>
  <c r="Y17" i="1"/>
  <c r="X17" i="1"/>
  <c r="W17" i="1"/>
  <c r="V17" i="1"/>
  <c r="U17" i="1"/>
  <c r="T17" i="1"/>
  <c r="S17" i="1"/>
  <c r="K17" i="1"/>
  <c r="Z16" i="1"/>
  <c r="Y16" i="1"/>
  <c r="X16" i="1"/>
  <c r="W16" i="1"/>
  <c r="V16" i="1"/>
  <c r="U16" i="1"/>
  <c r="T16" i="1"/>
  <c r="S16" i="1"/>
  <c r="K16" i="1"/>
  <c r="Z15" i="1"/>
  <c r="Y15" i="1"/>
  <c r="X15" i="1"/>
  <c r="W15" i="1"/>
  <c r="V15" i="1"/>
  <c r="U15" i="1"/>
  <c r="T15" i="1"/>
  <c r="S15" i="1"/>
  <c r="K15" i="1"/>
  <c r="Z14" i="1"/>
  <c r="Y14" i="1"/>
  <c r="X14" i="1"/>
  <c r="W14" i="1"/>
  <c r="V14" i="1"/>
  <c r="U14" i="1"/>
  <c r="T14" i="1"/>
  <c r="S14" i="1"/>
  <c r="K14" i="1"/>
  <c r="Z13" i="1"/>
  <c r="Y13" i="1"/>
  <c r="X13" i="1"/>
  <c r="W13" i="1"/>
  <c r="V13" i="1"/>
  <c r="U13" i="1"/>
  <c r="T13" i="1"/>
  <c r="S13" i="1"/>
  <c r="K13" i="1"/>
  <c r="Z12" i="1"/>
  <c r="Y12" i="1"/>
  <c r="X12" i="1"/>
  <c r="W12" i="1"/>
  <c r="V12" i="1"/>
  <c r="U12" i="1"/>
  <c r="T12" i="1"/>
  <c r="S12" i="1"/>
  <c r="K12" i="1"/>
  <c r="AA12" i="1" s="1"/>
  <c r="Z11" i="1"/>
  <c r="Y11" i="1"/>
  <c r="X11" i="1"/>
  <c r="W11" i="1"/>
  <c r="V11" i="1"/>
  <c r="U11" i="1"/>
  <c r="T11" i="1"/>
  <c r="S11" i="1"/>
  <c r="K11" i="1"/>
  <c r="Z10" i="1"/>
  <c r="Y10" i="1"/>
  <c r="X10" i="1"/>
  <c r="W10" i="1"/>
  <c r="V10" i="1"/>
  <c r="U10" i="1"/>
  <c r="T10" i="1"/>
  <c r="S10" i="1"/>
  <c r="K10" i="1"/>
  <c r="Z9" i="1"/>
  <c r="Y9" i="1"/>
  <c r="X9" i="1"/>
  <c r="W9" i="1"/>
  <c r="V9" i="1"/>
  <c r="U9" i="1"/>
  <c r="T9" i="1"/>
  <c r="S9" i="1"/>
  <c r="K9" i="1"/>
  <c r="Z8" i="1"/>
  <c r="Y8" i="1"/>
  <c r="X8" i="1"/>
  <c r="W8" i="1"/>
  <c r="V8" i="1"/>
  <c r="U8" i="1"/>
  <c r="T8" i="1"/>
  <c r="S8" i="1"/>
  <c r="K8" i="1"/>
  <c r="Z7" i="1"/>
  <c r="Y7" i="1"/>
  <c r="X7" i="1"/>
  <c r="W7" i="1"/>
  <c r="V7" i="1"/>
  <c r="U7" i="1"/>
  <c r="T7" i="1"/>
  <c r="S7" i="1"/>
  <c r="K7" i="1"/>
  <c r="Z6" i="1"/>
  <c r="Y6" i="1"/>
  <c r="X6" i="1"/>
  <c r="W6" i="1"/>
  <c r="V6" i="1"/>
  <c r="U6" i="1"/>
  <c r="T6" i="1"/>
  <c r="S6" i="1"/>
  <c r="K6" i="1"/>
  <c r="Z5" i="1"/>
  <c r="Y5" i="1"/>
  <c r="X5" i="1"/>
  <c r="W5" i="1"/>
  <c r="V5" i="1"/>
  <c r="U5" i="1"/>
  <c r="T5" i="1"/>
  <c r="S5" i="1"/>
  <c r="K5" i="1"/>
  <c r="R13" i="6"/>
  <c r="R79" i="1" s="1"/>
  <c r="Q13" i="6"/>
  <c r="E10" i="5" s="1"/>
  <c r="P13" i="6"/>
  <c r="P79" i="1" s="1"/>
  <c r="O13" i="6"/>
  <c r="O79" i="1" s="1"/>
  <c r="N13" i="6"/>
  <c r="N79" i="1" s="1"/>
  <c r="M13" i="6"/>
  <c r="M79" i="1" s="1"/>
  <c r="L13" i="6"/>
  <c r="L79" i="1" s="1"/>
  <c r="J13" i="6"/>
  <c r="I13" i="6"/>
  <c r="C10" i="5" s="1"/>
  <c r="H13" i="6"/>
  <c r="H79" i="1" s="1"/>
  <c r="G13" i="6"/>
  <c r="G79" i="1" s="1"/>
  <c r="F13" i="6"/>
  <c r="F79" i="1" s="1"/>
  <c r="E13" i="6"/>
  <c r="C6" i="5" s="1"/>
  <c r="D13" i="6"/>
  <c r="D79" i="1" s="1"/>
  <c r="Z12" i="6"/>
  <c r="Y12" i="6"/>
  <c r="X12" i="6"/>
  <c r="W12" i="6"/>
  <c r="V12" i="6"/>
  <c r="U12" i="6"/>
  <c r="T12" i="6"/>
  <c r="S12" i="6"/>
  <c r="K12" i="6"/>
  <c r="Z11" i="6"/>
  <c r="Y11" i="6"/>
  <c r="X11" i="6"/>
  <c r="W11" i="6"/>
  <c r="V11" i="6"/>
  <c r="U11" i="6"/>
  <c r="T11" i="6"/>
  <c r="S11" i="6"/>
  <c r="K11" i="6"/>
  <c r="Z10" i="6"/>
  <c r="Y10" i="6"/>
  <c r="X10" i="6"/>
  <c r="W10" i="6"/>
  <c r="V10" i="6"/>
  <c r="U10" i="6"/>
  <c r="T10" i="6"/>
  <c r="S10" i="6"/>
  <c r="K10" i="6"/>
  <c r="Z9" i="6"/>
  <c r="Y9" i="6"/>
  <c r="X9" i="6"/>
  <c r="W9" i="6"/>
  <c r="V9" i="6"/>
  <c r="U9" i="6"/>
  <c r="T9" i="6"/>
  <c r="S9" i="6"/>
  <c r="K9" i="6"/>
  <c r="Z8" i="6"/>
  <c r="Y8" i="6"/>
  <c r="X8" i="6"/>
  <c r="W8" i="6"/>
  <c r="V8" i="6"/>
  <c r="U8" i="6"/>
  <c r="T8" i="6"/>
  <c r="S8" i="6"/>
  <c r="K8" i="6"/>
  <c r="Z7" i="6"/>
  <c r="Y7" i="6"/>
  <c r="X7" i="6"/>
  <c r="W7" i="6"/>
  <c r="V7" i="6"/>
  <c r="U7" i="6"/>
  <c r="T7" i="6"/>
  <c r="S7" i="6"/>
  <c r="K7" i="6"/>
  <c r="Z6" i="6"/>
  <c r="Y6" i="6"/>
  <c r="X6" i="6"/>
  <c r="W6" i="6"/>
  <c r="V6" i="6"/>
  <c r="U6" i="6"/>
  <c r="T6" i="6"/>
  <c r="S6" i="6"/>
  <c r="K6" i="6"/>
  <c r="Z5" i="6"/>
  <c r="Y5" i="6"/>
  <c r="X5" i="6"/>
  <c r="W5" i="6"/>
  <c r="V5" i="6"/>
  <c r="U5" i="6"/>
  <c r="T5" i="6"/>
  <c r="S5" i="6"/>
  <c r="K5" i="6"/>
  <c r="C11" i="5"/>
  <c r="AA68" i="1" l="1"/>
  <c r="Q5" i="32"/>
  <c r="I5" i="32"/>
  <c r="O5" i="32"/>
  <c r="G5" i="32"/>
  <c r="K5" i="32"/>
  <c r="M5" i="32"/>
  <c r="E5" i="32"/>
  <c r="I6" i="32"/>
  <c r="K6" i="32"/>
  <c r="Q6" i="32"/>
  <c r="O6" i="32"/>
  <c r="E6" i="32"/>
  <c r="G6" i="32"/>
  <c r="M6" i="32"/>
  <c r="D44" i="17"/>
  <c r="D45" i="17"/>
  <c r="D48" i="17"/>
  <c r="D46" i="17"/>
  <c r="D49" i="17"/>
  <c r="D47" i="17"/>
  <c r="D43" i="17"/>
  <c r="E4" i="17"/>
  <c r="F4" i="17"/>
  <c r="E6" i="17"/>
  <c r="E7" i="17"/>
  <c r="E9" i="17"/>
  <c r="E5" i="17"/>
  <c r="E8" i="17"/>
  <c r="E10" i="17"/>
  <c r="F11" i="17"/>
  <c r="AA76" i="1"/>
  <c r="O24" i="33"/>
  <c r="G24" i="33"/>
  <c r="M24" i="33"/>
  <c r="Q24" i="33"/>
  <c r="I24" i="33"/>
  <c r="K24" i="33"/>
  <c r="E24" i="33"/>
  <c r="M49" i="33"/>
  <c r="O49" i="33"/>
  <c r="I49" i="33"/>
  <c r="E49" i="33"/>
  <c r="Q49" i="33"/>
  <c r="K49" i="33"/>
  <c r="G49" i="33"/>
  <c r="Q6" i="33"/>
  <c r="I6" i="33"/>
  <c r="O6" i="33"/>
  <c r="K6" i="33"/>
  <c r="M6" i="33"/>
  <c r="G6" i="33"/>
  <c r="E6" i="33"/>
  <c r="Q14" i="33"/>
  <c r="I14" i="33"/>
  <c r="O14" i="33"/>
  <c r="K14" i="33"/>
  <c r="M14" i="33"/>
  <c r="E14" i="33"/>
  <c r="G14" i="33"/>
  <c r="Q22" i="33"/>
  <c r="I22" i="33"/>
  <c r="O22" i="33"/>
  <c r="K22" i="33"/>
  <c r="M22" i="33"/>
  <c r="E22" i="33"/>
  <c r="G22" i="33"/>
  <c r="Q30" i="33"/>
  <c r="I30" i="33"/>
  <c r="O30" i="33"/>
  <c r="K30" i="33"/>
  <c r="M30" i="33"/>
  <c r="E30" i="33"/>
  <c r="G30" i="33"/>
  <c r="Q38" i="33"/>
  <c r="I38" i="33"/>
  <c r="O38" i="33"/>
  <c r="K38" i="33"/>
  <c r="E38" i="33"/>
  <c r="M38" i="33"/>
  <c r="G38" i="33"/>
  <c r="Q46" i="33"/>
  <c r="I46" i="33"/>
  <c r="O46" i="33"/>
  <c r="K46" i="33"/>
  <c r="M46" i="33"/>
  <c r="G46" i="33"/>
  <c r="E46" i="33"/>
  <c r="Q54" i="33"/>
  <c r="I54" i="33"/>
  <c r="O54" i="33"/>
  <c r="K54" i="33"/>
  <c r="G54" i="33"/>
  <c r="M54" i="33"/>
  <c r="E54" i="33"/>
  <c r="Q62" i="33"/>
  <c r="I62" i="33"/>
  <c r="O62" i="33"/>
  <c r="K62" i="33"/>
  <c r="M62" i="33"/>
  <c r="E62" i="33"/>
  <c r="G62" i="33"/>
  <c r="Q70" i="33"/>
  <c r="I70" i="33"/>
  <c r="O70" i="33"/>
  <c r="K70" i="33"/>
  <c r="G70" i="33"/>
  <c r="M70" i="33"/>
  <c r="E70" i="33"/>
  <c r="Q78" i="33"/>
  <c r="I78" i="33"/>
  <c r="O78" i="33"/>
  <c r="K78" i="33"/>
  <c r="M78" i="33"/>
  <c r="G78" i="33"/>
  <c r="E78" i="33"/>
  <c r="O8" i="33"/>
  <c r="G8" i="33"/>
  <c r="M8" i="33"/>
  <c r="Q8" i="33"/>
  <c r="I8" i="33"/>
  <c r="K8" i="33"/>
  <c r="E8" i="33"/>
  <c r="O32" i="33"/>
  <c r="G32" i="33"/>
  <c r="M32" i="33"/>
  <c r="Q32" i="33"/>
  <c r="I32" i="33"/>
  <c r="K32" i="33"/>
  <c r="E32" i="33"/>
  <c r="O48" i="33"/>
  <c r="G48" i="33"/>
  <c r="M48" i="33"/>
  <c r="Q48" i="33"/>
  <c r="I48" i="33"/>
  <c r="K48" i="33"/>
  <c r="E48" i="33"/>
  <c r="M57" i="33"/>
  <c r="Q57" i="33"/>
  <c r="O57" i="33"/>
  <c r="E57" i="33"/>
  <c r="I57" i="33"/>
  <c r="G57" i="33"/>
  <c r="K57" i="33"/>
  <c r="O7" i="33"/>
  <c r="Q7" i="33"/>
  <c r="K7" i="33"/>
  <c r="G7" i="33"/>
  <c r="E7" i="33"/>
  <c r="M7" i="33"/>
  <c r="I7" i="33"/>
  <c r="G15" i="33"/>
  <c r="O15" i="33"/>
  <c r="Q15" i="33"/>
  <c r="E15" i="33"/>
  <c r="I15" i="33"/>
  <c r="K15" i="33"/>
  <c r="M15" i="33"/>
  <c r="G23" i="33"/>
  <c r="O23" i="33"/>
  <c r="Q23" i="33"/>
  <c r="K23" i="33"/>
  <c r="I23" i="33"/>
  <c r="E23" i="33"/>
  <c r="M23" i="33"/>
  <c r="G31" i="33"/>
  <c r="O31" i="33"/>
  <c r="Q31" i="33"/>
  <c r="I31" i="33"/>
  <c r="K31" i="33"/>
  <c r="E31" i="33"/>
  <c r="M31" i="33"/>
  <c r="G39" i="33"/>
  <c r="O39" i="33"/>
  <c r="Q39" i="33"/>
  <c r="K39" i="33"/>
  <c r="E39" i="33"/>
  <c r="M39" i="33"/>
  <c r="I39" i="33"/>
  <c r="G47" i="33"/>
  <c r="O47" i="33"/>
  <c r="Q47" i="33"/>
  <c r="E47" i="33"/>
  <c r="I47" i="33"/>
  <c r="K47" i="33"/>
  <c r="M47" i="33"/>
  <c r="G55" i="33"/>
  <c r="O55" i="33"/>
  <c r="Q55" i="33"/>
  <c r="K55" i="33"/>
  <c r="E55" i="33"/>
  <c r="M55" i="33"/>
  <c r="I55" i="33"/>
  <c r="G63" i="33"/>
  <c r="O63" i="33"/>
  <c r="Q63" i="33"/>
  <c r="K63" i="33"/>
  <c r="I63" i="33"/>
  <c r="E63" i="33"/>
  <c r="M63" i="33"/>
  <c r="G71" i="33"/>
  <c r="O71" i="33"/>
  <c r="Q71" i="33"/>
  <c r="K71" i="33"/>
  <c r="E71" i="33"/>
  <c r="M71" i="33"/>
  <c r="I71" i="33"/>
  <c r="O64" i="33"/>
  <c r="G64" i="33"/>
  <c r="M64" i="33"/>
  <c r="Q64" i="33"/>
  <c r="I64" i="33"/>
  <c r="K64" i="33"/>
  <c r="E64" i="33"/>
  <c r="M17" i="33"/>
  <c r="E17" i="33"/>
  <c r="Q17" i="33"/>
  <c r="O17" i="33"/>
  <c r="K17" i="33"/>
  <c r="G17" i="33"/>
  <c r="I17" i="33"/>
  <c r="M41" i="33"/>
  <c r="O41" i="33"/>
  <c r="Q41" i="33"/>
  <c r="I41" i="33"/>
  <c r="E41" i="33"/>
  <c r="G41" i="33"/>
  <c r="K41" i="33"/>
  <c r="M10" i="33"/>
  <c r="E10" i="33"/>
  <c r="K10" i="33"/>
  <c r="Q10" i="33"/>
  <c r="O10" i="33"/>
  <c r="G10" i="33"/>
  <c r="I10" i="33"/>
  <c r="M18" i="33"/>
  <c r="E18" i="33"/>
  <c r="K18" i="33"/>
  <c r="Q18" i="33"/>
  <c r="O18" i="33"/>
  <c r="G18" i="33"/>
  <c r="I18" i="33"/>
  <c r="M26" i="33"/>
  <c r="E26" i="33"/>
  <c r="K26" i="33"/>
  <c r="Q26" i="33"/>
  <c r="O26" i="33"/>
  <c r="G26" i="33"/>
  <c r="I26" i="33"/>
  <c r="M34" i="33"/>
  <c r="E34" i="33"/>
  <c r="K34" i="33"/>
  <c r="Q34" i="33"/>
  <c r="O34" i="33"/>
  <c r="G34" i="33"/>
  <c r="I34" i="33"/>
  <c r="M42" i="33"/>
  <c r="E42" i="33"/>
  <c r="K42" i="33"/>
  <c r="Q42" i="33"/>
  <c r="O42" i="33"/>
  <c r="G42" i="33"/>
  <c r="I42" i="33"/>
  <c r="M50" i="33"/>
  <c r="E50" i="33"/>
  <c r="K50" i="33"/>
  <c r="Q50" i="33"/>
  <c r="O50" i="33"/>
  <c r="G50" i="33"/>
  <c r="I50" i="33"/>
  <c r="M58" i="33"/>
  <c r="E58" i="33"/>
  <c r="K58" i="33"/>
  <c r="Q58" i="33"/>
  <c r="O58" i="33"/>
  <c r="G58" i="33"/>
  <c r="I58" i="33"/>
  <c r="M66" i="33"/>
  <c r="E66" i="33"/>
  <c r="K66" i="33"/>
  <c r="Q66" i="33"/>
  <c r="O66" i="33"/>
  <c r="G66" i="33"/>
  <c r="I66" i="33"/>
  <c r="M74" i="33"/>
  <c r="E74" i="33"/>
  <c r="K74" i="33"/>
  <c r="Q74" i="33"/>
  <c r="O74" i="33"/>
  <c r="G74" i="33"/>
  <c r="I74" i="33"/>
  <c r="O16" i="33"/>
  <c r="G16" i="33"/>
  <c r="M16" i="33"/>
  <c r="Q16" i="33"/>
  <c r="I16" i="33"/>
  <c r="E16" i="33"/>
  <c r="K16" i="33"/>
  <c r="O40" i="33"/>
  <c r="G40" i="33"/>
  <c r="M40" i="33"/>
  <c r="Q40" i="33"/>
  <c r="I40" i="33"/>
  <c r="K40" i="33"/>
  <c r="E40" i="33"/>
  <c r="O72" i="33"/>
  <c r="G72" i="33"/>
  <c r="M72" i="33"/>
  <c r="Q72" i="33"/>
  <c r="I72" i="33"/>
  <c r="K72" i="33"/>
  <c r="E72" i="33"/>
  <c r="M9" i="33"/>
  <c r="G9" i="33"/>
  <c r="I9" i="33"/>
  <c r="Q9" i="33"/>
  <c r="O9" i="33"/>
  <c r="E9" i="33"/>
  <c r="K9" i="33"/>
  <c r="M25" i="33"/>
  <c r="O25" i="33"/>
  <c r="I25" i="33"/>
  <c r="E25" i="33"/>
  <c r="Q25" i="33"/>
  <c r="G25" i="33"/>
  <c r="K25" i="33"/>
  <c r="M33" i="33"/>
  <c r="O33" i="33"/>
  <c r="Q33" i="33"/>
  <c r="G33" i="33"/>
  <c r="E33" i="33"/>
  <c r="K33" i="33"/>
  <c r="I33" i="33"/>
  <c r="M65" i="33"/>
  <c r="Q65" i="33"/>
  <c r="O65" i="33"/>
  <c r="I65" i="33"/>
  <c r="G65" i="33"/>
  <c r="K65" i="33"/>
  <c r="E65" i="33"/>
  <c r="K11" i="33"/>
  <c r="I11" i="33"/>
  <c r="Q11" i="33"/>
  <c r="O11" i="33"/>
  <c r="M11" i="33"/>
  <c r="E11" i="33"/>
  <c r="G11" i="33"/>
  <c r="K19" i="33"/>
  <c r="E19" i="33"/>
  <c r="O19" i="33"/>
  <c r="G19" i="33"/>
  <c r="Q19" i="33"/>
  <c r="I19" i="33"/>
  <c r="M19" i="33"/>
  <c r="K27" i="33"/>
  <c r="Q27" i="33"/>
  <c r="M27" i="33"/>
  <c r="E27" i="33"/>
  <c r="O27" i="33"/>
  <c r="I27" i="33"/>
  <c r="G27" i="33"/>
  <c r="K35" i="33"/>
  <c r="G35" i="33"/>
  <c r="I35" i="33"/>
  <c r="O35" i="33"/>
  <c r="M35" i="33"/>
  <c r="E35" i="33"/>
  <c r="Q35" i="33"/>
  <c r="K43" i="33"/>
  <c r="O43" i="33"/>
  <c r="I43" i="33"/>
  <c r="Q43" i="33"/>
  <c r="M43" i="33"/>
  <c r="G43" i="33"/>
  <c r="E43" i="33"/>
  <c r="K51" i="33"/>
  <c r="E51" i="33"/>
  <c r="Q51" i="33"/>
  <c r="O51" i="33"/>
  <c r="M51" i="33"/>
  <c r="G51" i="33"/>
  <c r="I51" i="33"/>
  <c r="K59" i="33"/>
  <c r="G59" i="33"/>
  <c r="O59" i="33"/>
  <c r="Q59" i="33"/>
  <c r="M59" i="33"/>
  <c r="E59" i="33"/>
  <c r="I59" i="33"/>
  <c r="K67" i="33"/>
  <c r="Q67" i="33"/>
  <c r="O67" i="33"/>
  <c r="M67" i="33"/>
  <c r="G67" i="33"/>
  <c r="E67" i="33"/>
  <c r="I67" i="33"/>
  <c r="K75" i="33"/>
  <c r="Q75" i="33"/>
  <c r="O75" i="33"/>
  <c r="M75" i="33"/>
  <c r="I75" i="33"/>
  <c r="E75" i="33"/>
  <c r="G75" i="33"/>
  <c r="O56" i="33"/>
  <c r="G56" i="33"/>
  <c r="M56" i="33"/>
  <c r="Q56" i="33"/>
  <c r="I56" i="33"/>
  <c r="K56" i="33"/>
  <c r="E56" i="33"/>
  <c r="M73" i="33"/>
  <c r="Q73" i="33"/>
  <c r="O73" i="33"/>
  <c r="G73" i="33"/>
  <c r="I73" i="33"/>
  <c r="E73" i="33"/>
  <c r="K73" i="33"/>
  <c r="K12" i="33"/>
  <c r="Q12" i="33"/>
  <c r="M12" i="33"/>
  <c r="E12" i="33"/>
  <c r="O12" i="33"/>
  <c r="G12" i="33"/>
  <c r="I12" i="33"/>
  <c r="K20" i="33"/>
  <c r="Q20" i="33"/>
  <c r="M20" i="33"/>
  <c r="E20" i="33"/>
  <c r="O20" i="33"/>
  <c r="G20" i="33"/>
  <c r="I20" i="33"/>
  <c r="K28" i="33"/>
  <c r="Q28" i="33"/>
  <c r="M28" i="33"/>
  <c r="E28" i="33"/>
  <c r="G28" i="33"/>
  <c r="I28" i="33"/>
  <c r="O28" i="33"/>
  <c r="K36" i="33"/>
  <c r="Q36" i="33"/>
  <c r="M36" i="33"/>
  <c r="E36" i="33"/>
  <c r="I36" i="33"/>
  <c r="O36" i="33"/>
  <c r="G36" i="33"/>
  <c r="K44" i="33"/>
  <c r="Q44" i="33"/>
  <c r="O44" i="33"/>
  <c r="M44" i="33"/>
  <c r="E44" i="33"/>
  <c r="G44" i="33"/>
  <c r="I44" i="33"/>
  <c r="K52" i="33"/>
  <c r="Q52" i="33"/>
  <c r="I52" i="33"/>
  <c r="O52" i="33"/>
  <c r="M52" i="33"/>
  <c r="E52" i="33"/>
  <c r="G52" i="33"/>
  <c r="K60" i="33"/>
  <c r="Q60" i="33"/>
  <c r="I60" i="33"/>
  <c r="O60" i="33"/>
  <c r="M60" i="33"/>
  <c r="E60" i="33"/>
  <c r="G60" i="33"/>
  <c r="K68" i="33"/>
  <c r="Q68" i="33"/>
  <c r="I68" i="33"/>
  <c r="O68" i="33"/>
  <c r="M68" i="33"/>
  <c r="E68" i="33"/>
  <c r="G68" i="33"/>
  <c r="K76" i="33"/>
  <c r="Q76" i="33"/>
  <c r="I76" i="33"/>
  <c r="O76" i="33"/>
  <c r="M76" i="33"/>
  <c r="E76" i="33"/>
  <c r="G76" i="33"/>
  <c r="I5" i="33"/>
  <c r="Q5" i="33"/>
  <c r="G5" i="33"/>
  <c r="E5" i="33"/>
  <c r="K5" i="33"/>
  <c r="M5" i="33"/>
  <c r="O5" i="33"/>
  <c r="I13" i="33"/>
  <c r="Q13" i="33"/>
  <c r="M13" i="33"/>
  <c r="G13" i="33"/>
  <c r="O13" i="33"/>
  <c r="K13" i="33"/>
  <c r="E13" i="33"/>
  <c r="I21" i="33"/>
  <c r="Q21" i="33"/>
  <c r="G21" i="33"/>
  <c r="M21" i="33"/>
  <c r="K21" i="33"/>
  <c r="E21" i="33"/>
  <c r="O21" i="33"/>
  <c r="I29" i="33"/>
  <c r="Q29" i="33"/>
  <c r="M29" i="33"/>
  <c r="E29" i="33"/>
  <c r="O29" i="33"/>
  <c r="G29" i="33"/>
  <c r="K29" i="33"/>
  <c r="I37" i="33"/>
  <c r="Q37" i="33"/>
  <c r="O37" i="33"/>
  <c r="E37" i="33"/>
  <c r="M37" i="33"/>
  <c r="K37" i="33"/>
  <c r="G37" i="33"/>
  <c r="I45" i="33"/>
  <c r="Q45" i="33"/>
  <c r="M45" i="33"/>
  <c r="G45" i="33"/>
  <c r="K45" i="33"/>
  <c r="E45" i="33"/>
  <c r="O45" i="33"/>
  <c r="Q53" i="33"/>
  <c r="I53" i="33"/>
  <c r="G53" i="33"/>
  <c r="O53" i="33"/>
  <c r="K53" i="33"/>
  <c r="E53" i="33"/>
  <c r="M53" i="33"/>
  <c r="I61" i="33"/>
  <c r="Q61" i="33"/>
  <c r="M61" i="33"/>
  <c r="E61" i="33"/>
  <c r="O61" i="33"/>
  <c r="K61" i="33"/>
  <c r="G61" i="33"/>
  <c r="Q69" i="33"/>
  <c r="I69" i="33"/>
  <c r="O69" i="33"/>
  <c r="M69" i="33"/>
  <c r="K69" i="33"/>
  <c r="G69" i="33"/>
  <c r="E69" i="33"/>
  <c r="I77" i="33"/>
  <c r="Q77" i="33"/>
  <c r="M77" i="33"/>
  <c r="E77" i="33"/>
  <c r="G77" i="33"/>
  <c r="K77" i="33"/>
  <c r="O77" i="33"/>
  <c r="S11" i="32"/>
  <c r="S12" i="32"/>
  <c r="S5" i="32"/>
  <c r="S6" i="32"/>
  <c r="AI9" i="30"/>
  <c r="R9" i="30"/>
  <c r="AD9" i="30"/>
  <c r="J9" i="30"/>
  <c r="V9" i="30"/>
  <c r="Z9" i="30"/>
  <c r="N9" i="30"/>
  <c r="F9" i="30"/>
  <c r="AI17" i="30"/>
  <c r="R17" i="30"/>
  <c r="AD17" i="30"/>
  <c r="Z17" i="30"/>
  <c r="N17" i="30"/>
  <c r="F17" i="30"/>
  <c r="J17" i="30"/>
  <c r="V17" i="30"/>
  <c r="AI25" i="30"/>
  <c r="R25" i="30"/>
  <c r="AD25" i="30"/>
  <c r="F25" i="30"/>
  <c r="N25" i="30"/>
  <c r="V25" i="30"/>
  <c r="Z25" i="30"/>
  <c r="J25" i="30"/>
  <c r="AI33" i="30"/>
  <c r="R33" i="30"/>
  <c r="AD33" i="30"/>
  <c r="V33" i="30"/>
  <c r="N33" i="30"/>
  <c r="J33" i="30"/>
  <c r="Z33" i="30"/>
  <c r="F33" i="30"/>
  <c r="AI41" i="30"/>
  <c r="R41" i="30"/>
  <c r="AD41" i="30"/>
  <c r="Z41" i="30"/>
  <c r="F41" i="30"/>
  <c r="N41" i="30"/>
  <c r="J41" i="30"/>
  <c r="V41" i="30"/>
  <c r="AI49" i="30"/>
  <c r="R49" i="30"/>
  <c r="AD49" i="30"/>
  <c r="N49" i="30"/>
  <c r="V49" i="30"/>
  <c r="F49" i="30"/>
  <c r="Z49" i="30"/>
  <c r="J49" i="30"/>
  <c r="AI57" i="30"/>
  <c r="R57" i="30"/>
  <c r="AD57" i="30"/>
  <c r="N57" i="30"/>
  <c r="V57" i="30"/>
  <c r="F57" i="30"/>
  <c r="Z57" i="30"/>
  <c r="J57" i="30"/>
  <c r="AI65" i="30"/>
  <c r="R65" i="30"/>
  <c r="AD65" i="30"/>
  <c r="N65" i="30"/>
  <c r="V65" i="30"/>
  <c r="F65" i="30"/>
  <c r="Z65" i="30"/>
  <c r="J65" i="30"/>
  <c r="AI73" i="30"/>
  <c r="R73" i="30"/>
  <c r="AD73" i="30"/>
  <c r="N73" i="30"/>
  <c r="V73" i="30"/>
  <c r="J73" i="30"/>
  <c r="Z73" i="30"/>
  <c r="F73" i="30"/>
  <c r="AI10" i="30"/>
  <c r="R10" i="30"/>
  <c r="N10" i="30"/>
  <c r="AD10" i="30"/>
  <c r="Z10" i="30"/>
  <c r="V10" i="30"/>
  <c r="F10" i="30"/>
  <c r="J10" i="30"/>
  <c r="AI18" i="30"/>
  <c r="R18" i="30"/>
  <c r="N18" i="30"/>
  <c r="AD18" i="30"/>
  <c r="Z18" i="30"/>
  <c r="F18" i="30"/>
  <c r="J18" i="30"/>
  <c r="V18" i="30"/>
  <c r="AI26" i="30"/>
  <c r="R26" i="30"/>
  <c r="N26" i="30"/>
  <c r="AD26" i="30"/>
  <c r="Z26" i="30"/>
  <c r="F26" i="30"/>
  <c r="V26" i="30"/>
  <c r="J26" i="30"/>
  <c r="AI34" i="30"/>
  <c r="R34" i="30"/>
  <c r="N34" i="30"/>
  <c r="AD34" i="30"/>
  <c r="Z34" i="30"/>
  <c r="V34" i="30"/>
  <c r="J34" i="30"/>
  <c r="F34" i="30"/>
  <c r="AI42" i="30"/>
  <c r="R42" i="30"/>
  <c r="N42" i="30"/>
  <c r="AD42" i="30"/>
  <c r="Z42" i="30"/>
  <c r="F42" i="30"/>
  <c r="J42" i="30"/>
  <c r="V42" i="30"/>
  <c r="AI50" i="30"/>
  <c r="R50" i="30"/>
  <c r="N50" i="30"/>
  <c r="AD50" i="30"/>
  <c r="Z50" i="30"/>
  <c r="F50" i="30"/>
  <c r="V50" i="30"/>
  <c r="J50" i="30"/>
  <c r="AI58" i="30"/>
  <c r="R58" i="30"/>
  <c r="N58" i="30"/>
  <c r="AD58" i="30"/>
  <c r="Z58" i="30"/>
  <c r="J58" i="30"/>
  <c r="V58" i="30"/>
  <c r="F58" i="30"/>
  <c r="AI66" i="30"/>
  <c r="R66" i="30"/>
  <c r="N66" i="30"/>
  <c r="AD66" i="30"/>
  <c r="Z66" i="30"/>
  <c r="F66" i="30"/>
  <c r="V66" i="30"/>
  <c r="J66" i="30"/>
  <c r="AI74" i="30"/>
  <c r="R74" i="30"/>
  <c r="N74" i="30"/>
  <c r="AD74" i="30"/>
  <c r="Z74" i="30"/>
  <c r="V74" i="30"/>
  <c r="J74" i="30"/>
  <c r="F74" i="30"/>
  <c r="AI35" i="30"/>
  <c r="AD35" i="30"/>
  <c r="N35" i="30"/>
  <c r="Z35" i="30"/>
  <c r="J35" i="30"/>
  <c r="R35" i="30"/>
  <c r="F35" i="30"/>
  <c r="V35" i="30"/>
  <c r="AI67" i="30"/>
  <c r="AD67" i="30"/>
  <c r="N67" i="30"/>
  <c r="Z67" i="30"/>
  <c r="J67" i="30"/>
  <c r="R67" i="30"/>
  <c r="F67" i="30"/>
  <c r="V67" i="30"/>
  <c r="AI28" i="30"/>
  <c r="AD28" i="30"/>
  <c r="N28" i="30"/>
  <c r="Z28" i="30"/>
  <c r="V28" i="30"/>
  <c r="F28" i="30"/>
  <c r="J28" i="30"/>
  <c r="R28" i="30"/>
  <c r="AI44" i="30"/>
  <c r="AD44" i="30"/>
  <c r="N44" i="30"/>
  <c r="Z44" i="30"/>
  <c r="V44" i="30"/>
  <c r="F44" i="30"/>
  <c r="R44" i="30"/>
  <c r="J44" i="30"/>
  <c r="AI76" i="30"/>
  <c r="AD76" i="30"/>
  <c r="N76" i="30"/>
  <c r="Z76" i="30"/>
  <c r="V76" i="30"/>
  <c r="F76" i="30"/>
  <c r="J76" i="30"/>
  <c r="R76" i="30"/>
  <c r="AI5" i="30"/>
  <c r="Z5" i="30"/>
  <c r="J5" i="30"/>
  <c r="V5" i="30"/>
  <c r="N5" i="30"/>
  <c r="F5" i="30"/>
  <c r="AD5" i="30"/>
  <c r="R5" i="30"/>
  <c r="AI13" i="30"/>
  <c r="Z13" i="30"/>
  <c r="V13" i="30"/>
  <c r="AD13" i="30"/>
  <c r="N13" i="30"/>
  <c r="R13" i="30"/>
  <c r="F13" i="30"/>
  <c r="J13" i="30"/>
  <c r="AI21" i="30"/>
  <c r="Z21" i="30"/>
  <c r="V21" i="30"/>
  <c r="R21" i="30"/>
  <c r="N21" i="30"/>
  <c r="J21" i="30"/>
  <c r="AD21" i="30"/>
  <c r="F21" i="30"/>
  <c r="AI29" i="30"/>
  <c r="Z29" i="30"/>
  <c r="V29" i="30"/>
  <c r="F29" i="30"/>
  <c r="N29" i="30"/>
  <c r="AD29" i="30"/>
  <c r="J29" i="30"/>
  <c r="R29" i="30"/>
  <c r="AI37" i="30"/>
  <c r="Z37" i="30"/>
  <c r="V37" i="30"/>
  <c r="N37" i="30"/>
  <c r="AD37" i="30"/>
  <c r="R37" i="30"/>
  <c r="F37" i="30"/>
  <c r="J37" i="30"/>
  <c r="AI45" i="30"/>
  <c r="Z45" i="30"/>
  <c r="V45" i="30"/>
  <c r="J45" i="30"/>
  <c r="AD45" i="30"/>
  <c r="R45" i="30"/>
  <c r="F45" i="30"/>
  <c r="N45" i="30"/>
  <c r="AI53" i="30"/>
  <c r="Z53" i="30"/>
  <c r="J53" i="30"/>
  <c r="V53" i="30"/>
  <c r="N53" i="30"/>
  <c r="R53" i="30"/>
  <c r="F53" i="30"/>
  <c r="AD53" i="30"/>
  <c r="AI61" i="30"/>
  <c r="J61" i="30"/>
  <c r="Z61" i="30"/>
  <c r="V61" i="30"/>
  <c r="R61" i="30"/>
  <c r="AD61" i="30"/>
  <c r="F61" i="30"/>
  <c r="N61" i="30"/>
  <c r="AI69" i="30"/>
  <c r="Z69" i="30"/>
  <c r="J69" i="30"/>
  <c r="V69" i="30"/>
  <c r="F69" i="30"/>
  <c r="AD69" i="30"/>
  <c r="N69" i="30"/>
  <c r="R69" i="30"/>
  <c r="AI77" i="30"/>
  <c r="J77" i="30"/>
  <c r="Z77" i="30"/>
  <c r="V77" i="30"/>
  <c r="N77" i="30"/>
  <c r="R77" i="30"/>
  <c r="F77" i="30"/>
  <c r="AD77" i="30"/>
  <c r="AI27" i="30"/>
  <c r="AD27" i="30"/>
  <c r="N27" i="30"/>
  <c r="Z27" i="30"/>
  <c r="J27" i="30"/>
  <c r="V27" i="30"/>
  <c r="F27" i="30"/>
  <c r="R27" i="30"/>
  <c r="AI75" i="30"/>
  <c r="AD75" i="30"/>
  <c r="N75" i="30"/>
  <c r="Z75" i="30"/>
  <c r="J75" i="30"/>
  <c r="F75" i="30"/>
  <c r="R75" i="30"/>
  <c r="V75" i="30"/>
  <c r="AI12" i="30"/>
  <c r="AD12" i="30"/>
  <c r="N12" i="30"/>
  <c r="Z12" i="30"/>
  <c r="V12" i="30"/>
  <c r="F12" i="30"/>
  <c r="R12" i="30"/>
  <c r="J12" i="30"/>
  <c r="AI36" i="30"/>
  <c r="AD36" i="30"/>
  <c r="N36" i="30"/>
  <c r="Z36" i="30"/>
  <c r="V36" i="30"/>
  <c r="F36" i="30"/>
  <c r="R36" i="30"/>
  <c r="J36" i="30"/>
  <c r="AI68" i="30"/>
  <c r="AD68" i="30"/>
  <c r="N68" i="30"/>
  <c r="Z68" i="30"/>
  <c r="V68" i="30"/>
  <c r="F68" i="30"/>
  <c r="J68" i="30"/>
  <c r="R68" i="30"/>
  <c r="AI6" i="30"/>
  <c r="Z6" i="30"/>
  <c r="J6" i="30"/>
  <c r="V6" i="30"/>
  <c r="R6" i="30"/>
  <c r="AD6" i="30"/>
  <c r="N6" i="30"/>
  <c r="F6" i="30"/>
  <c r="AI14" i="30"/>
  <c r="Z14" i="30"/>
  <c r="V14" i="30"/>
  <c r="J14" i="30"/>
  <c r="R14" i="30"/>
  <c r="F14" i="30"/>
  <c r="N14" i="30"/>
  <c r="AD14" i="30"/>
  <c r="AI22" i="30"/>
  <c r="Z22" i="30"/>
  <c r="V22" i="30"/>
  <c r="J22" i="30"/>
  <c r="R22" i="30"/>
  <c r="AD22" i="30"/>
  <c r="N22" i="30"/>
  <c r="F22" i="30"/>
  <c r="AI30" i="30"/>
  <c r="Z30" i="30"/>
  <c r="V30" i="30"/>
  <c r="J30" i="30"/>
  <c r="R30" i="30"/>
  <c r="F30" i="30"/>
  <c r="AD30" i="30"/>
  <c r="N30" i="30"/>
  <c r="AI38" i="30"/>
  <c r="Z38" i="30"/>
  <c r="V38" i="30"/>
  <c r="J38" i="30"/>
  <c r="R38" i="30"/>
  <c r="AD38" i="30"/>
  <c r="N38" i="30"/>
  <c r="F38" i="30"/>
  <c r="AI46" i="30"/>
  <c r="Z46" i="30"/>
  <c r="V46" i="30"/>
  <c r="J46" i="30"/>
  <c r="R46" i="30"/>
  <c r="N46" i="30"/>
  <c r="AD46" i="30"/>
  <c r="F46" i="30"/>
  <c r="AI54" i="30"/>
  <c r="Z54" i="30"/>
  <c r="J54" i="30"/>
  <c r="V54" i="30"/>
  <c r="R54" i="30"/>
  <c r="N54" i="30"/>
  <c r="F54" i="30"/>
  <c r="AD54" i="30"/>
  <c r="AI62" i="30"/>
  <c r="Z62" i="30"/>
  <c r="J62" i="30"/>
  <c r="R62" i="30"/>
  <c r="AD62" i="30"/>
  <c r="V62" i="30"/>
  <c r="F62" i="30"/>
  <c r="N62" i="30"/>
  <c r="AI70" i="30"/>
  <c r="Z70" i="30"/>
  <c r="J70" i="30"/>
  <c r="V70" i="30"/>
  <c r="R70" i="30"/>
  <c r="AD70" i="30"/>
  <c r="F70" i="30"/>
  <c r="N70" i="30"/>
  <c r="AI78" i="30"/>
  <c r="Z78" i="30"/>
  <c r="J78" i="30"/>
  <c r="V78" i="30"/>
  <c r="R78" i="30"/>
  <c r="F78" i="30"/>
  <c r="N78" i="30"/>
  <c r="AD78" i="30"/>
  <c r="AI19" i="30"/>
  <c r="AD19" i="30"/>
  <c r="N19" i="30"/>
  <c r="Z19" i="30"/>
  <c r="J19" i="30"/>
  <c r="R19" i="30"/>
  <c r="F19" i="30"/>
  <c r="V19" i="30"/>
  <c r="AI51" i="30"/>
  <c r="AD51" i="30"/>
  <c r="N51" i="30"/>
  <c r="Z51" i="30"/>
  <c r="J51" i="30"/>
  <c r="V51" i="30"/>
  <c r="F51" i="30"/>
  <c r="R51" i="30"/>
  <c r="AI20" i="30"/>
  <c r="AD20" i="30"/>
  <c r="N20" i="30"/>
  <c r="Z20" i="30"/>
  <c r="V20" i="30"/>
  <c r="F20" i="30"/>
  <c r="R20" i="30"/>
  <c r="J20" i="30"/>
  <c r="AI60" i="30"/>
  <c r="AD60" i="30"/>
  <c r="N60" i="30"/>
  <c r="Z60" i="30"/>
  <c r="V60" i="30"/>
  <c r="F60" i="30"/>
  <c r="J60" i="30"/>
  <c r="R60" i="30"/>
  <c r="AI7" i="30"/>
  <c r="J7" i="30"/>
  <c r="V7" i="30"/>
  <c r="F7" i="30"/>
  <c r="R7" i="30"/>
  <c r="AD7" i="30"/>
  <c r="Z7" i="30"/>
  <c r="N7" i="30"/>
  <c r="AI15" i="30"/>
  <c r="J15" i="30"/>
  <c r="V15" i="30"/>
  <c r="F15" i="30"/>
  <c r="R15" i="30"/>
  <c r="N15" i="30"/>
  <c r="Z15" i="30"/>
  <c r="AD15" i="30"/>
  <c r="AI23" i="30"/>
  <c r="J23" i="30"/>
  <c r="V23" i="30"/>
  <c r="F23" i="30"/>
  <c r="R23" i="30"/>
  <c r="AD23" i="30"/>
  <c r="Z23" i="30"/>
  <c r="N23" i="30"/>
  <c r="AI31" i="30"/>
  <c r="J31" i="30"/>
  <c r="V31" i="30"/>
  <c r="F31" i="30"/>
  <c r="R31" i="30"/>
  <c r="AD31" i="30"/>
  <c r="N31" i="30"/>
  <c r="Z31" i="30"/>
  <c r="AI39" i="30"/>
  <c r="J39" i="30"/>
  <c r="V39" i="30"/>
  <c r="F39" i="30"/>
  <c r="R39" i="30"/>
  <c r="AD39" i="30"/>
  <c r="Z39" i="30"/>
  <c r="N39" i="30"/>
  <c r="AI47" i="30"/>
  <c r="J47" i="30"/>
  <c r="V47" i="30"/>
  <c r="F47" i="30"/>
  <c r="R47" i="30"/>
  <c r="AD47" i="30"/>
  <c r="N47" i="30"/>
  <c r="Z47" i="30"/>
  <c r="AI55" i="30"/>
  <c r="J55" i="30"/>
  <c r="V55" i="30"/>
  <c r="F55" i="30"/>
  <c r="R55" i="30"/>
  <c r="AD55" i="30"/>
  <c r="Z55" i="30"/>
  <c r="N55" i="30"/>
  <c r="AI63" i="30"/>
  <c r="J63" i="30"/>
  <c r="V63" i="30"/>
  <c r="F63" i="30"/>
  <c r="R63" i="30"/>
  <c r="AD63" i="30"/>
  <c r="Z63" i="30"/>
  <c r="N63" i="30"/>
  <c r="AI71" i="30"/>
  <c r="J71" i="30"/>
  <c r="V71" i="30"/>
  <c r="F71" i="30"/>
  <c r="R71" i="30"/>
  <c r="AD71" i="30"/>
  <c r="N71" i="30"/>
  <c r="Z71" i="30"/>
  <c r="AI11" i="30"/>
  <c r="AD11" i="30"/>
  <c r="N11" i="30"/>
  <c r="Z11" i="30"/>
  <c r="J11" i="30"/>
  <c r="V11" i="30"/>
  <c r="F11" i="30"/>
  <c r="R11" i="30"/>
  <c r="AI43" i="30"/>
  <c r="AD43" i="30"/>
  <c r="N43" i="30"/>
  <c r="Z43" i="30"/>
  <c r="J43" i="30"/>
  <c r="F43" i="30"/>
  <c r="R43" i="30"/>
  <c r="V43" i="30"/>
  <c r="AI59" i="30"/>
  <c r="AD59" i="30"/>
  <c r="N59" i="30"/>
  <c r="Z59" i="30"/>
  <c r="J59" i="30"/>
  <c r="R59" i="30"/>
  <c r="V59" i="30"/>
  <c r="F59" i="30"/>
  <c r="AI52" i="30"/>
  <c r="AD52" i="30"/>
  <c r="N52" i="30"/>
  <c r="Z52" i="30"/>
  <c r="V52" i="30"/>
  <c r="F52" i="30"/>
  <c r="R52" i="30"/>
  <c r="J52" i="30"/>
  <c r="AI8" i="30"/>
  <c r="V8" i="30"/>
  <c r="F8" i="30"/>
  <c r="R8" i="30"/>
  <c r="AD8" i="30"/>
  <c r="N8" i="30"/>
  <c r="J8" i="30"/>
  <c r="Z8" i="30"/>
  <c r="AI16" i="30"/>
  <c r="V16" i="30"/>
  <c r="F16" i="30"/>
  <c r="R16" i="30"/>
  <c r="AD16" i="30"/>
  <c r="N16" i="30"/>
  <c r="J16" i="30"/>
  <c r="Z16" i="30"/>
  <c r="AI24" i="30"/>
  <c r="V24" i="30"/>
  <c r="F24" i="30"/>
  <c r="R24" i="30"/>
  <c r="AD24" i="30"/>
  <c r="N24" i="30"/>
  <c r="Z24" i="30"/>
  <c r="J24" i="30"/>
  <c r="AI32" i="30"/>
  <c r="V32" i="30"/>
  <c r="F32" i="30"/>
  <c r="R32" i="30"/>
  <c r="AD32" i="30"/>
  <c r="N32" i="30"/>
  <c r="J32" i="30"/>
  <c r="Z32" i="30"/>
  <c r="AI40" i="30"/>
  <c r="V40" i="30"/>
  <c r="F40" i="30"/>
  <c r="R40" i="30"/>
  <c r="AD40" i="30"/>
  <c r="N40" i="30"/>
  <c r="Z40" i="30"/>
  <c r="J40" i="30"/>
  <c r="AI48" i="30"/>
  <c r="V48" i="30"/>
  <c r="F48" i="30"/>
  <c r="R48" i="30"/>
  <c r="AD48" i="30"/>
  <c r="N48" i="30"/>
  <c r="J48" i="30"/>
  <c r="Z48" i="30"/>
  <c r="AI56" i="30"/>
  <c r="V56" i="30"/>
  <c r="F56" i="30"/>
  <c r="R56" i="30"/>
  <c r="AD56" i="30"/>
  <c r="N56" i="30"/>
  <c r="J56" i="30"/>
  <c r="Z56" i="30"/>
  <c r="AI64" i="30"/>
  <c r="V64" i="30"/>
  <c r="F64" i="30"/>
  <c r="R64" i="30"/>
  <c r="AD64" i="30"/>
  <c r="N64" i="30"/>
  <c r="Z64" i="30"/>
  <c r="J64" i="30"/>
  <c r="AI72" i="30"/>
  <c r="V72" i="30"/>
  <c r="F72" i="30"/>
  <c r="R72" i="30"/>
  <c r="AD72" i="30"/>
  <c r="N72" i="30"/>
  <c r="Z72" i="30"/>
  <c r="J72" i="30"/>
  <c r="AI79" i="30"/>
  <c r="AH77" i="30"/>
  <c r="AH69" i="30"/>
  <c r="AH61" i="30"/>
  <c r="AH53" i="30"/>
  <c r="AH45" i="30"/>
  <c r="AH37" i="30"/>
  <c r="AH29" i="30"/>
  <c r="AH21" i="30"/>
  <c r="AH13" i="30"/>
  <c r="AD79" i="30"/>
  <c r="J79" i="30"/>
  <c r="AH65" i="30"/>
  <c r="AH33" i="30"/>
  <c r="AH17" i="30"/>
  <c r="AH72" i="30"/>
  <c r="AH32" i="30"/>
  <c r="AH8" i="30"/>
  <c r="AH71" i="30"/>
  <c r="AH47" i="30"/>
  <c r="AH15" i="30"/>
  <c r="AH62" i="30"/>
  <c r="AH38" i="30"/>
  <c r="AH6" i="30"/>
  <c r="AH76" i="30"/>
  <c r="AH68" i="30"/>
  <c r="AH60" i="30"/>
  <c r="AH52" i="30"/>
  <c r="AH44" i="30"/>
  <c r="AH36" i="30"/>
  <c r="AH28" i="30"/>
  <c r="AH20" i="30"/>
  <c r="AH12" i="30"/>
  <c r="R79" i="30"/>
  <c r="AH57" i="30"/>
  <c r="AH48" i="30"/>
  <c r="AH16" i="30"/>
  <c r="AH63" i="30"/>
  <c r="AH31" i="30"/>
  <c r="AH78" i="30"/>
  <c r="AH46" i="30"/>
  <c r="AH14" i="30"/>
  <c r="AH75" i="30"/>
  <c r="AH67" i="30"/>
  <c r="AH59" i="30"/>
  <c r="AH51" i="30"/>
  <c r="AH43" i="30"/>
  <c r="AH35" i="30"/>
  <c r="AH27" i="30"/>
  <c r="AH19" i="30"/>
  <c r="AH11" i="30"/>
  <c r="AH73" i="30"/>
  <c r="AH41" i="30"/>
  <c r="AH25" i="30"/>
  <c r="AH9" i="30"/>
  <c r="N79" i="30"/>
  <c r="AH64" i="30"/>
  <c r="AH40" i="30"/>
  <c r="AH5" i="30"/>
  <c r="AH39" i="30"/>
  <c r="AH7" i="30"/>
  <c r="AH70" i="30"/>
  <c r="AH30" i="30"/>
  <c r="AH74" i="30"/>
  <c r="AH66" i="30"/>
  <c r="AH58" i="30"/>
  <c r="AH50" i="30"/>
  <c r="AH42" i="30"/>
  <c r="AH34" i="30"/>
  <c r="AH26" i="30"/>
  <c r="AH18" i="30"/>
  <c r="AH10" i="30"/>
  <c r="Z79" i="30"/>
  <c r="AH49" i="30"/>
  <c r="AH56" i="30"/>
  <c r="AH24" i="30"/>
  <c r="AH55" i="30"/>
  <c r="AH23" i="30"/>
  <c r="V79" i="30"/>
  <c r="AH54" i="30"/>
  <c r="AH22" i="30"/>
  <c r="G79" i="30"/>
  <c r="F79" i="30"/>
  <c r="AA10" i="1"/>
  <c r="AA18" i="1"/>
  <c r="AA26" i="1"/>
  <c r="AA34" i="1"/>
  <c r="AA50" i="1"/>
  <c r="AA58" i="1"/>
  <c r="AA66" i="1"/>
  <c r="AA74" i="1"/>
  <c r="AA8" i="1"/>
  <c r="AA16" i="1"/>
  <c r="AA24" i="1"/>
  <c r="AA32" i="1"/>
  <c r="AA40" i="1"/>
  <c r="AA48" i="1"/>
  <c r="AA56" i="1"/>
  <c r="AA64" i="1"/>
  <c r="AA72" i="1"/>
  <c r="AA17" i="1"/>
  <c r="AA25" i="1"/>
  <c r="AA13" i="1"/>
  <c r="AA37" i="1"/>
  <c r="AA45" i="1"/>
  <c r="AA53" i="1"/>
  <c r="AA61" i="1"/>
  <c r="AA10" i="6"/>
  <c r="AA78" i="1"/>
  <c r="AA73" i="1"/>
  <c r="AA71" i="1"/>
  <c r="AA70" i="1"/>
  <c r="AA65" i="1"/>
  <c r="AA63" i="1"/>
  <c r="AA62" i="1"/>
  <c r="AA57" i="1"/>
  <c r="AA55" i="1"/>
  <c r="AA54" i="1"/>
  <c r="AA49" i="1"/>
  <c r="AA47" i="1"/>
  <c r="AA46" i="1"/>
  <c r="AA42" i="1"/>
  <c r="AA41" i="1"/>
  <c r="AA39" i="1"/>
  <c r="AA38" i="1"/>
  <c r="AA33" i="1"/>
  <c r="AA31" i="1"/>
  <c r="AA30" i="1"/>
  <c r="AA29" i="1"/>
  <c r="AA23" i="1"/>
  <c r="AA22" i="1"/>
  <c r="AA21" i="1"/>
  <c r="AA15" i="1"/>
  <c r="AA14" i="1"/>
  <c r="AA9" i="1"/>
  <c r="AA7" i="1"/>
  <c r="AA6" i="1"/>
  <c r="AA5" i="1"/>
  <c r="E9" i="5"/>
  <c r="E8" i="5"/>
  <c r="E7" i="5"/>
  <c r="E6" i="5"/>
  <c r="E5" i="5"/>
  <c r="AA7" i="6"/>
  <c r="C8" i="5"/>
  <c r="C5" i="5"/>
  <c r="G10" i="5"/>
  <c r="AA9" i="6"/>
  <c r="AA8" i="6"/>
  <c r="Q79" i="1"/>
  <c r="Y13" i="6"/>
  <c r="Y79" i="1" s="1"/>
  <c r="Z13" i="6"/>
  <c r="Z79" i="1" s="1"/>
  <c r="U13" i="6"/>
  <c r="U79" i="1" s="1"/>
  <c r="AA11" i="1"/>
  <c r="AA19" i="1"/>
  <c r="AA27" i="1"/>
  <c r="AA35" i="1"/>
  <c r="AA43" i="1"/>
  <c r="AA51" i="1"/>
  <c r="AA59" i="1"/>
  <c r="AA67" i="1"/>
  <c r="AA75" i="1"/>
  <c r="E11" i="5"/>
  <c r="AA11" i="6"/>
  <c r="AA12" i="6"/>
  <c r="AA5" i="6"/>
  <c r="AA6" i="6"/>
  <c r="C9" i="5"/>
  <c r="V13" i="6"/>
  <c r="V79" i="1" s="1"/>
  <c r="I79" i="1"/>
  <c r="C7" i="5"/>
  <c r="S13" i="6"/>
  <c r="S79" i="1" s="1"/>
  <c r="J79" i="1"/>
  <c r="K13" i="6"/>
  <c r="E79" i="1"/>
  <c r="W13" i="6"/>
  <c r="W79" i="1" s="1"/>
  <c r="T13" i="6"/>
  <c r="T79" i="1" s="1"/>
  <c r="X13" i="6"/>
  <c r="X79" i="1" s="1"/>
  <c r="R79" i="33"/>
  <c r="G8" i="5" l="1"/>
  <c r="G11" i="5"/>
  <c r="G6" i="5"/>
  <c r="G5" i="5"/>
  <c r="S78" i="33"/>
  <c r="S70" i="33"/>
  <c r="S62" i="33"/>
  <c r="S54" i="33"/>
  <c r="S46" i="33"/>
  <c r="S38" i="33"/>
  <c r="S30" i="33"/>
  <c r="S22" i="33"/>
  <c r="S14" i="33"/>
  <c r="S6" i="33"/>
  <c r="M79" i="33"/>
  <c r="S39" i="33"/>
  <c r="S77" i="33"/>
  <c r="S69" i="33"/>
  <c r="S61" i="33"/>
  <c r="S53" i="33"/>
  <c r="S45" i="33"/>
  <c r="S37" i="33"/>
  <c r="S29" i="33"/>
  <c r="S21" i="33"/>
  <c r="S13" i="33"/>
  <c r="S5" i="33"/>
  <c r="G79" i="33"/>
  <c r="S71" i="33"/>
  <c r="S23" i="33"/>
  <c r="S76" i="33"/>
  <c r="S68" i="33"/>
  <c r="S60" i="33"/>
  <c r="S52" i="33"/>
  <c r="S44" i="33"/>
  <c r="S36" i="33"/>
  <c r="S28" i="33"/>
  <c r="S20" i="33"/>
  <c r="S12" i="33"/>
  <c r="Q79" i="33"/>
  <c r="S63" i="33"/>
  <c r="S7" i="33"/>
  <c r="S75" i="33"/>
  <c r="S67" i="33"/>
  <c r="S59" i="33"/>
  <c r="S51" i="33"/>
  <c r="S43" i="33"/>
  <c r="S35" i="33"/>
  <c r="S27" i="33"/>
  <c r="S19" i="33"/>
  <c r="S11" i="33"/>
  <c r="K79" i="33"/>
  <c r="S31" i="33"/>
  <c r="S74" i="33"/>
  <c r="S66" i="33"/>
  <c r="S58" i="33"/>
  <c r="S50" i="33"/>
  <c r="S42" i="33"/>
  <c r="S34" i="33"/>
  <c r="S26" i="33"/>
  <c r="S18" i="33"/>
  <c r="S10" i="33"/>
  <c r="S73" i="33"/>
  <c r="S65" i="33"/>
  <c r="S57" i="33"/>
  <c r="S49" i="33"/>
  <c r="S41" i="33"/>
  <c r="S33" i="33"/>
  <c r="S25" i="33"/>
  <c r="S17" i="33"/>
  <c r="S9" i="33"/>
  <c r="O79" i="33"/>
  <c r="S55" i="33"/>
  <c r="S15" i="33"/>
  <c r="S72" i="33"/>
  <c r="S64" i="33"/>
  <c r="S56" i="33"/>
  <c r="S48" i="33"/>
  <c r="S40" i="33"/>
  <c r="S32" i="33"/>
  <c r="S24" i="33"/>
  <c r="S16" i="33"/>
  <c r="S8" i="33"/>
  <c r="I79" i="33"/>
  <c r="S47" i="33"/>
  <c r="E79" i="33"/>
  <c r="G9" i="5"/>
  <c r="E12" i="5"/>
  <c r="F10" i="5" s="1"/>
  <c r="AA13" i="6"/>
  <c r="AA79" i="1" s="1"/>
  <c r="K79" i="1"/>
  <c r="AL72" i="30"/>
  <c r="AL5" i="30"/>
  <c r="AL23" i="30"/>
  <c r="AL67" i="30"/>
  <c r="AL39" i="30"/>
  <c r="AL19" i="30"/>
  <c r="AL22" i="30"/>
  <c r="AL70" i="30"/>
  <c r="AL7" i="30"/>
  <c r="AL13" i="30"/>
  <c r="AL38" i="30"/>
  <c r="AL55" i="30"/>
  <c r="AL35" i="30"/>
  <c r="AL71" i="30"/>
  <c r="AL51" i="30"/>
  <c r="AL54" i="30"/>
  <c r="AL29" i="30"/>
  <c r="AL45" i="30"/>
  <c r="AL61" i="30"/>
  <c r="AL77" i="30"/>
  <c r="AL14" i="30"/>
  <c r="AL30" i="30"/>
  <c r="AL46" i="30"/>
  <c r="AL62" i="30"/>
  <c r="AL78" i="30"/>
  <c r="AL15" i="30"/>
  <c r="AL31" i="30"/>
  <c r="AL47" i="30"/>
  <c r="AL63" i="30"/>
  <c r="AL21" i="30"/>
  <c r="AL37" i="30"/>
  <c r="AL53" i="30"/>
  <c r="AL69" i="30"/>
  <c r="AL11" i="30"/>
  <c r="AL27" i="30"/>
  <c r="AL43" i="30"/>
  <c r="AL59" i="30"/>
  <c r="AL75" i="30"/>
  <c r="G7" i="5"/>
  <c r="C12" i="5"/>
  <c r="D9" i="5" s="1"/>
  <c r="AL17" i="30"/>
  <c r="AL33" i="30"/>
  <c r="AL49" i="30"/>
  <c r="AL65" i="30"/>
  <c r="AL6" i="30"/>
  <c r="AL20" i="30"/>
  <c r="AL36" i="30"/>
  <c r="AL52" i="30"/>
  <c r="AL68" i="30"/>
  <c r="AL10" i="30"/>
  <c r="AL26" i="30"/>
  <c r="AL42" i="30"/>
  <c r="AL58" i="30"/>
  <c r="AL74" i="30"/>
  <c r="AL16" i="30"/>
  <c r="AL32" i="30"/>
  <c r="AL48" i="30"/>
  <c r="AL64" i="30"/>
  <c r="AL9" i="30"/>
  <c r="AL25" i="30"/>
  <c r="AL41" i="30"/>
  <c r="AL57" i="30"/>
  <c r="AL73" i="30"/>
  <c r="AL12" i="30"/>
  <c r="AL28" i="30"/>
  <c r="AL44" i="30"/>
  <c r="AL60" i="30"/>
  <c r="AL76" i="30"/>
  <c r="AL18" i="30"/>
  <c r="AL34" i="30"/>
  <c r="AL50" i="30"/>
  <c r="AL66" i="30"/>
  <c r="AL8" i="30"/>
  <c r="AL24" i="30"/>
  <c r="AL40" i="30"/>
  <c r="AL56" i="30"/>
  <c r="F5" i="5" l="1"/>
  <c r="F9" i="5"/>
  <c r="F8" i="5"/>
  <c r="F11" i="5"/>
  <c r="F6" i="5"/>
  <c r="F7" i="5"/>
  <c r="D11" i="5"/>
  <c r="D6" i="5"/>
  <c r="D10" i="5"/>
  <c r="D8" i="5"/>
  <c r="D5" i="5"/>
  <c r="D7" i="5"/>
  <c r="G12" i="5"/>
  <c r="H9" i="5" s="1"/>
  <c r="H5" i="5" l="1"/>
  <c r="H7" i="5"/>
  <c r="H11" i="5"/>
  <c r="H8" i="5"/>
  <c r="H6" i="5"/>
  <c r="H10" i="5"/>
</calcChain>
</file>

<file path=xl/sharedStrings.xml><?xml version="1.0" encoding="utf-8"?>
<sst xmlns="http://schemas.openxmlformats.org/spreadsheetml/2006/main" count="2048" uniqueCount="222">
  <si>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</si>
  <si>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</si>
  <si>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</si>
  <si>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</si>
  <si>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</si>
  <si>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</si>
  <si>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</si>
  <si>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</si>
  <si>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</si>
  <si>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</si>
  <si>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</si>
  <si>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</si>
  <si>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</si>
  <si>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</si>
  <si>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</si>
  <si>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</si>
  <si>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</si>
  <si>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</si>
  <si>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</si>
  <si>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</si>
  <si>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</si>
  <si>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</si>
  <si>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</si>
  <si>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</si>
  <si>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</si>
  <si>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</si>
  <si>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</si>
  <si>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</si>
  <si>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</si>
  <si>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</si>
  <si>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</si>
  <si>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</si>
  <si>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</si>
  <si>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</si>
  <si>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</si>
  <si>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</si>
  <si>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</si>
  <si>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</si>
  <si>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</si>
  <si>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</si>
  <si>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</si>
  <si>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</si>
  <si>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</si>
  <si>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</si>
  <si>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</si>
  <si>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</si>
  <si>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</si>
  <si>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</si>
  <si>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</si>
  <si>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</si>
  <si>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</si>
  <si>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</si>
  <si>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</si>
  <si>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</si>
  <si>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</si>
  <si>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</si>
  <si>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</si>
  <si>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</si>
  <si>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</si>
  <si>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</si>
  <si>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</si>
  <si>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</si>
  <si>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</si>
  <si>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</si>
  <si>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</si>
  <si>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  <rPh sb="0" eb="2">
      <t>ネンレイ</t>
    </rPh>
    <rPh sb="2" eb="4">
      <t>カイソウ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</si>
  <si>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</si>
  <si>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</si>
  <si>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国</t>
    <rPh sb="0" eb="1">
      <t>クニ</t>
    </rPh>
    <phoneticPr fontId="3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</si>
  <si>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</si>
  <si>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</si>
  <si>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</si>
  <si>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</si>
  <si>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</si>
  <si>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</si>
  <si>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合計</t>
    <rPh sb="0" eb="2">
      <t>ゴウケイ</t>
    </rPh>
    <phoneticPr fontId="3"/>
  </si>
  <si>
    <t>95歳～</t>
    <rPh sb="2" eb="3">
      <t>サイ</t>
    </rPh>
    <phoneticPr fontId="3"/>
  </si>
  <si>
    <t>被保険者数</t>
    <phoneticPr fontId="3"/>
  </si>
  <si>
    <t>区分</t>
    <rPh sb="0" eb="2">
      <t>クブン</t>
    </rPh>
    <phoneticPr fontId="3"/>
  </si>
  <si>
    <t>同規模</t>
    <phoneticPr fontId="3"/>
  </si>
  <si>
    <t>国</t>
    <phoneticPr fontId="3"/>
  </si>
  <si>
    <t>認定者数(人)</t>
    <rPh sb="0" eb="3">
      <t>ニンテイシャ</t>
    </rPh>
    <rPh sb="3" eb="4">
      <t>スウ</t>
    </rPh>
    <rPh sb="5" eb="6">
      <t>ニン</t>
    </rPh>
    <phoneticPr fontId="3"/>
  </si>
  <si>
    <t>給付費</t>
    <rPh sb="0" eb="2">
      <t>キュウフ</t>
    </rPh>
    <rPh sb="2" eb="3">
      <t>ヒ</t>
    </rPh>
    <phoneticPr fontId="3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</si>
  <si>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</si>
  <si>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</si>
  <si>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</si>
  <si>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</si>
  <si>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</si>
  <si>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</si>
  <si>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</si>
  <si>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※各項目毎に上位5疾病を</t>
    <phoneticPr fontId="3"/>
  </si>
  <si>
    <t>表示する</t>
    <phoneticPr fontId="3"/>
  </si>
  <si>
    <t>順位</t>
    <rPh sb="0" eb="2">
      <t>ジュンイ</t>
    </rPh>
    <phoneticPr fontId="3"/>
  </si>
  <si>
    <t>順位</t>
    <phoneticPr fontId="3"/>
  </si>
  <si>
    <t>糖尿病</t>
    <rPh sb="0" eb="3">
      <t>トウニョウビョウ</t>
    </rPh>
    <phoneticPr fontId="3"/>
  </si>
  <si>
    <t>高血圧症</t>
    <rPh sb="0" eb="3">
      <t>コウケツアツ</t>
    </rPh>
    <phoneticPr fontId="3"/>
  </si>
  <si>
    <t>脂質異常症</t>
    <phoneticPr fontId="3"/>
  </si>
  <si>
    <t>心臓病</t>
    <rPh sb="0" eb="3">
      <t>シンゾウビョウ</t>
    </rPh>
    <phoneticPr fontId="3"/>
  </si>
  <si>
    <t>脳疾患</t>
    <rPh sb="0" eb="1">
      <t>ノウ</t>
    </rPh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</si>
  <si>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</si>
  <si>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筋・骨格</t>
    <phoneticPr fontId="3"/>
  </si>
  <si>
    <t>精神</t>
    <rPh sb="0" eb="2">
      <t>セイシン</t>
    </rPh>
    <phoneticPr fontId="3"/>
  </si>
  <si>
    <t>一件当たり給付費(円)</t>
    <rPh sb="0" eb="2">
      <t>１ケン</t>
    </rPh>
    <rPh sb="2" eb="3">
      <t>ア</t>
    </rPh>
    <rPh sb="5" eb="7">
      <t>キュウフ</t>
    </rPh>
    <rPh sb="7" eb="8">
      <t>ヒ</t>
    </rPh>
    <rPh sb="9" eb="10">
      <t>エン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</si>
  <si>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</si>
  <si>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</si>
  <si>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3">
      <t>ヨウカイゴ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</si>
  <si>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</si>
  <si>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</si>
  <si>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</si>
  <si>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高血圧症</t>
    <rPh sb="0" eb="4">
      <t>コウケツアツショウ</t>
    </rPh>
    <phoneticPr fontId="3"/>
  </si>
  <si>
    <t>筋・骨格</t>
    <rPh sb="0" eb="1">
      <t>キン</t>
    </rPh>
    <rPh sb="2" eb="4">
      <t>コッカク</t>
    </rPh>
    <phoneticPr fontId="3"/>
  </si>
  <si>
    <t>実人数(人)</t>
    <rPh sb="0" eb="1">
      <t>ジツ</t>
    </rPh>
    <rPh sb="1" eb="2">
      <t>ニン</t>
    </rPh>
    <rPh sb="2" eb="3">
      <t>スウ</t>
    </rPh>
    <rPh sb="4" eb="5">
      <t>ニン</t>
    </rPh>
    <phoneticPr fontId="3"/>
  </si>
  <si>
    <t>疾病項目</t>
    <rPh sb="0" eb="2">
      <t>シッペイ</t>
    </rPh>
    <rPh sb="2" eb="4">
      <t>コウモク</t>
    </rPh>
    <phoneticPr fontId="3"/>
  </si>
  <si>
    <t>同規模</t>
    <rPh sb="0" eb="3">
      <t>ドウキボ</t>
    </rPh>
    <phoneticPr fontId="3"/>
  </si>
  <si>
    <t>自殺</t>
    <rPh sb="0" eb="2">
      <t>ジサツ</t>
    </rPh>
    <phoneticPr fontId="3"/>
  </si>
  <si>
    <t>腎不全</t>
    <rPh sb="0" eb="3">
      <t>ジンフゼン</t>
    </rPh>
    <phoneticPr fontId="3"/>
  </si>
  <si>
    <t>地区</t>
    <rPh sb="0" eb="2">
      <t>チク</t>
    </rPh>
    <phoneticPr fontId="3"/>
  </si>
  <si>
    <t>地区別</t>
    <rPh sb="0" eb="2">
      <t>チク</t>
    </rPh>
    <rPh sb="2" eb="3">
      <t>ベツ</t>
    </rPh>
    <phoneticPr fontId="3"/>
  </si>
  <si>
    <t>　　地区別</t>
    <rPh sb="2" eb="4">
      <t>チク</t>
    </rPh>
    <rPh sb="4" eb="5">
      <t>ベツ</t>
    </rPh>
    <phoneticPr fontId="3"/>
  </si>
  <si>
    <t>　　地区別</t>
    <rPh sb="2" eb="4">
      <t>チク</t>
    </rPh>
    <phoneticPr fontId="3"/>
  </si>
  <si>
    <t>【グラフ用】</t>
    <rPh sb="4" eb="5">
      <t>ヨウ</t>
    </rPh>
    <phoneticPr fontId="3"/>
  </si>
  <si>
    <t>　　標準化死亡比</t>
    <rPh sb="2" eb="5">
      <t>ヒョウジュンカ</t>
    </rPh>
    <rPh sb="5" eb="7">
      <t>シボウ</t>
    </rPh>
    <rPh sb="7" eb="8">
      <t>ヒ</t>
    </rPh>
    <phoneticPr fontId="3"/>
  </si>
  <si>
    <t>計</t>
    <rPh sb="0" eb="1">
      <t>ケイ</t>
    </rPh>
    <phoneticPr fontId="3"/>
  </si>
  <si>
    <t>合計(人)</t>
    <rPh sb="0" eb="2">
      <t>ゴウケイ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</si>
  <si>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</si>
  <si>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</si>
  <si>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</si>
  <si>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</si>
  <si>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</si>
  <si>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</si>
  <si>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</si>
  <si>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</si>
  <si>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</si>
  <si>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</si>
  <si>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</si>
  <si>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</si>
  <si>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</si>
  <si>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</si>
  <si>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</si>
  <si>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</si>
  <si>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</si>
  <si>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</si>
  <si>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3"/>
  </si>
  <si>
    <t>～69歳</t>
    <rPh sb="3" eb="4">
      <t>サイ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</si>
  <si>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</si>
  <si>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市区町村</t>
    <rPh sb="0" eb="1">
      <t>シ</t>
    </rPh>
    <rPh sb="1" eb="2">
      <t>ク</t>
    </rPh>
    <phoneticPr fontId="3"/>
  </si>
  <si>
    <t>年齢階層</t>
    <rPh sb="0" eb="2">
      <t>ネンレイ</t>
    </rPh>
    <rPh sb="2" eb="4">
      <t>カイソウ</t>
    </rPh>
    <phoneticPr fontId="3"/>
  </si>
  <si>
    <t>年齢基準日…入院時の年齢。</t>
    <rPh sb="6" eb="8">
      <t>ニュウイン</t>
    </rPh>
    <rPh sb="8" eb="9">
      <t>ジ</t>
    </rPh>
    <rPh sb="10" eb="12">
      <t>ネンレイ</t>
    </rPh>
    <phoneticPr fontId="39"/>
  </si>
  <si>
    <t>要介護5</t>
    <rPh sb="0" eb="3">
      <t>ヨウカイゴ</t>
    </rPh>
    <phoneticPr fontId="3"/>
  </si>
  <si>
    <t>脂質異常症</t>
    <phoneticPr fontId="3"/>
  </si>
  <si>
    <t>脂質異常症</t>
    <rPh sb="0" eb="5">
      <t>シシツイジョウショウ</t>
    </rPh>
    <phoneticPr fontId="3"/>
  </si>
  <si>
    <t>人数(人)</t>
    <rPh sb="0" eb="2">
      <t>ニンズウ</t>
    </rPh>
    <phoneticPr fontId="3"/>
  </si>
  <si>
    <t xml:space="preserve">    広域連合全体</t>
    <rPh sb="4" eb="6">
      <t>コウイキ</t>
    </rPh>
    <rPh sb="6" eb="8">
      <t>レンゴウ</t>
    </rPh>
    <rPh sb="8" eb="10">
      <t>ゼンタイ</t>
    </rPh>
    <phoneticPr fontId="3"/>
  </si>
  <si>
    <t xml:space="preserve">    被保険者割合</t>
    <rPh sb="8" eb="10">
      <t>ワリアイ</t>
    </rPh>
    <phoneticPr fontId="3"/>
  </si>
  <si>
    <t>　　被保険者数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</si>
  <si>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</si>
  <si>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介護保険の状況</t>
    <rPh sb="2" eb="4">
      <t>カイゴ</t>
    </rPh>
    <rPh sb="4" eb="6">
      <t>ホケン</t>
    </rPh>
    <rPh sb="7" eb="9">
      <t>ジョウキョウ</t>
    </rPh>
    <phoneticPr fontId="3"/>
  </si>
  <si>
    <t>大阪府後期
高齢者医療
広域連合</t>
    <rPh sb="0" eb="3">
      <t>オオサカフ</t>
    </rPh>
    <phoneticPr fontId="3"/>
  </si>
  <si>
    <t>認定率(%)</t>
    <rPh sb="0" eb="2">
      <t>ニンテイ</t>
    </rPh>
    <rPh sb="2" eb="3">
      <t>リツ</t>
    </rPh>
    <phoneticPr fontId="3"/>
  </si>
  <si>
    <t>-</t>
    <phoneticPr fontId="3"/>
  </si>
  <si>
    <t xml:space="preserve">    認定者の疾病別有病状況</t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</si>
  <si>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</si>
  <si>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広域連合全体</t>
    <rPh sb="2" eb="8">
      <t>コウイキレンゴウゼンタイ</t>
    </rPh>
    <phoneticPr fontId="3"/>
  </si>
  <si>
    <t>　　　「地域の全体像の把握」</t>
    <phoneticPr fontId="3"/>
  </si>
  <si>
    <t>　　主たる死因の状況</t>
    <rPh sb="2" eb="3">
      <t>シュ</t>
    </rPh>
    <rPh sb="5" eb="7">
      <t>シイン</t>
    </rPh>
    <rPh sb="8" eb="10">
      <t>ジョウキョウ</t>
    </rPh>
    <phoneticPr fontId="3"/>
  </si>
  <si>
    <t>　　主たる死因の状況</t>
    <phoneticPr fontId="3"/>
  </si>
  <si>
    <t>　　市区町村別</t>
    <rPh sb="3" eb="4">
      <t>ク</t>
    </rPh>
    <phoneticPr fontId="3"/>
  </si>
  <si>
    <t>死亡者数(人)</t>
    <rPh sb="0" eb="2">
      <t>シボウ</t>
    </rPh>
    <rPh sb="2" eb="3">
      <t>シャ</t>
    </rPh>
    <rPh sb="3" eb="4">
      <t>スウ</t>
    </rPh>
    <rPh sb="5" eb="6">
      <t>ニン</t>
    </rPh>
    <phoneticPr fontId="3"/>
  </si>
  <si>
    <t xml:space="preserve"> 　　広域連合全体</t>
    <rPh sb="3" eb="5">
      <t>コウイキ</t>
    </rPh>
    <rPh sb="5" eb="7">
      <t>レンゴウ</t>
    </rPh>
    <rPh sb="7" eb="9">
      <t>ゼンタイ</t>
    </rPh>
    <phoneticPr fontId="3"/>
  </si>
  <si>
    <t>資格確認日…1日でも資格があれば分析対象としている。</t>
    <phoneticPr fontId="39"/>
  </si>
  <si>
    <t>　　 長期入院患者数</t>
    <phoneticPr fontId="3"/>
  </si>
  <si>
    <t>-</t>
    <phoneticPr fontId="3"/>
  </si>
  <si>
    <t>　　長期入院患者年齢構成比</t>
    <rPh sb="2" eb="4">
      <t>チョウキ</t>
    </rPh>
    <rPh sb="4" eb="6">
      <t>ニュウイン</t>
    </rPh>
    <rPh sb="6" eb="8">
      <t>カンジャ</t>
    </rPh>
    <rPh sb="8" eb="10">
      <t>ネンレイ</t>
    </rPh>
    <rPh sb="10" eb="12">
      <t>コウセイ</t>
    </rPh>
    <rPh sb="12" eb="13">
      <t>ヒ</t>
    </rPh>
    <phoneticPr fontId="3"/>
  </si>
  <si>
    <t>　　市区町村別</t>
    <rPh sb="2" eb="3">
      <t>シ</t>
    </rPh>
    <phoneticPr fontId="3"/>
  </si>
  <si>
    <t>　　長期入院患者の入院時年齢</t>
    <rPh sb="2" eb="4">
      <t>チョウキ</t>
    </rPh>
    <rPh sb="4" eb="6">
      <t>ニュウイン</t>
    </rPh>
    <rPh sb="6" eb="8">
      <t>カンジャ</t>
    </rPh>
    <rPh sb="9" eb="11">
      <t>ニュウイン</t>
    </rPh>
    <rPh sb="11" eb="12">
      <t>ジ</t>
    </rPh>
    <rPh sb="12" eb="14">
      <t>ネンレイ</t>
    </rPh>
    <phoneticPr fontId="3"/>
  </si>
  <si>
    <t>-</t>
    <phoneticPr fontId="3"/>
  </si>
  <si>
    <t>有病状況(%)</t>
    <rPh sb="0" eb="1">
      <t>ユウ</t>
    </rPh>
    <rPh sb="1" eb="2">
      <t>ビョウ</t>
    </rPh>
    <rPh sb="2" eb="4">
      <t>ジョウキョウ</t>
    </rPh>
    <phoneticPr fontId="3"/>
  </si>
  <si>
    <t>　　長期入院患者数</t>
    <rPh sb="2" eb="4">
      <t>チョウキ</t>
    </rPh>
    <rPh sb="4" eb="6">
      <t>ニュウイン</t>
    </rPh>
    <rPh sb="6" eb="8">
      <t>カンジャ</t>
    </rPh>
    <rPh sb="8" eb="9">
      <t>スウ</t>
    </rPh>
    <phoneticPr fontId="3"/>
  </si>
  <si>
    <t>【グラフ用】</t>
    <phoneticPr fontId="3"/>
  </si>
  <si>
    <t>-</t>
    <phoneticPr fontId="3"/>
  </si>
  <si>
    <t>-</t>
    <phoneticPr fontId="3"/>
  </si>
  <si>
    <t>　　市区町村別</t>
  </si>
  <si>
    <t>　　 長期入院患者の入院時年齢</t>
    <phoneticPr fontId="3"/>
  </si>
  <si>
    <t>　　 長期入院患者の入院時年齢構成</t>
    <phoneticPr fontId="3"/>
  </si>
  <si>
    <t>性別</t>
    <rPh sb="0" eb="2">
      <t>セイベツ</t>
    </rPh>
    <phoneticPr fontId="3"/>
  </si>
  <si>
    <t>割合(%)
(長期入院
患者数合計に占める
割合)</t>
    <rPh sb="0" eb="2">
      <t>ワリアイ</t>
    </rPh>
    <rPh sb="7" eb="9">
      <t>チョウキ</t>
    </rPh>
    <rPh sb="9" eb="11">
      <t>ニュウイン</t>
    </rPh>
    <rPh sb="12" eb="15">
      <t>カンジャスウ</t>
    </rPh>
    <rPh sb="14" eb="15">
      <t>スウ</t>
    </rPh>
    <rPh sb="15" eb="17">
      <t>ゴウケイ</t>
    </rPh>
    <rPh sb="18" eb="19">
      <t>シ</t>
    </rPh>
    <rPh sb="22" eb="24">
      <t>ワリアイ</t>
    </rPh>
    <phoneticPr fontId="3"/>
  </si>
  <si>
    <t>※KDBデータが欠損している地区は「-」と表示している。</t>
    <rPh sb="8" eb="10">
      <t>ケッソン</t>
    </rPh>
    <rPh sb="14" eb="16">
      <t>チク</t>
    </rPh>
    <rPh sb="21" eb="23">
      <t>ヒョウジ</t>
    </rPh>
    <phoneticPr fontId="3"/>
  </si>
  <si>
    <t>※KDBデータが欠損している市区町村は「-」と表示している。</t>
    <rPh sb="8" eb="10">
      <t>ケッソン</t>
    </rPh>
    <rPh sb="14" eb="16">
      <t>シク</t>
    </rPh>
    <rPh sb="16" eb="18">
      <t>チョウソン</t>
    </rPh>
    <rPh sb="23" eb="25">
      <t>ヒョウジ</t>
    </rPh>
    <phoneticPr fontId="3"/>
  </si>
  <si>
    <t>男性(人)</t>
    <rPh sb="0" eb="2">
      <t>ダンセイ</t>
    </rPh>
    <rPh sb="3" eb="4">
      <t>ニン</t>
    </rPh>
    <phoneticPr fontId="3"/>
  </si>
  <si>
    <t>女性(人)</t>
    <rPh sb="0" eb="2">
      <t>ジョセイ</t>
    </rPh>
    <rPh sb="3" eb="4">
      <t>ニン</t>
    </rPh>
    <phoneticPr fontId="3"/>
  </si>
  <si>
    <t>全体(人)</t>
    <rPh sb="0" eb="2">
      <t>ゼンタイ</t>
    </rPh>
    <rPh sb="3" eb="4">
      <t>ニン</t>
    </rPh>
    <phoneticPr fontId="3"/>
  </si>
  <si>
    <t>　　被保険者数</t>
    <phoneticPr fontId="3"/>
  </si>
  <si>
    <t>認定率(%)</t>
    <phoneticPr fontId="3"/>
  </si>
  <si>
    <t>　　認定者の疾病別有病状況</t>
    <phoneticPr fontId="3"/>
  </si>
  <si>
    <t>市町村</t>
    <phoneticPr fontId="3"/>
  </si>
  <si>
    <t>資格確認日…令和2年3月31日時点。</t>
    <rPh sb="0" eb="2">
      <t>シカク</t>
    </rPh>
    <rPh sb="2" eb="4">
      <t>カクニン</t>
    </rPh>
    <rPh sb="4" eb="5">
      <t>ビ</t>
    </rPh>
    <rPh sb="6" eb="8">
      <t>レイワ</t>
    </rPh>
    <rPh sb="9" eb="10">
      <t>ネン</t>
    </rPh>
    <rPh sb="10" eb="11">
      <t>ヘイネン</t>
    </rPh>
    <rPh sb="11" eb="12">
      <t>ツキ</t>
    </rPh>
    <rPh sb="14" eb="15">
      <t>ニチ</t>
    </rPh>
    <rPh sb="15" eb="17">
      <t>ジテン</t>
    </rPh>
    <phoneticPr fontId="3"/>
  </si>
  <si>
    <t>年齢基準日…令和2年3月31日時点。</t>
    <rPh sb="6" eb="8">
      <t>レイワ</t>
    </rPh>
    <phoneticPr fontId="3"/>
  </si>
  <si>
    <t>※令和2年3月31日時点で資格がある者を対象とする。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ジテン</t>
    </rPh>
    <rPh sb="13" eb="15">
      <t>シカク</t>
    </rPh>
    <rPh sb="18" eb="19">
      <t>モノ</t>
    </rPh>
    <rPh sb="20" eb="22">
      <t>タイショウ</t>
    </rPh>
    <phoneticPr fontId="3"/>
  </si>
  <si>
    <t>出典：令和元年度 国保データベース(KDB)システム「地域の全体像の把握」</t>
    <rPh sb="0" eb="2">
      <t>シュッテン</t>
    </rPh>
    <rPh sb="3" eb="5">
      <t>レイワ</t>
    </rPh>
    <rPh sb="5" eb="7">
      <t>ガンネン</t>
    </rPh>
    <rPh sb="7" eb="8">
      <t>ド</t>
    </rPh>
    <rPh sb="9" eb="11">
      <t>コクホ</t>
    </rPh>
    <rPh sb="27" eb="29">
      <t>チイキ</t>
    </rPh>
    <rPh sb="30" eb="33">
      <t>ゼンタイゾウ</t>
    </rPh>
    <rPh sb="34" eb="36">
      <t>ハアク</t>
    </rPh>
    <phoneticPr fontId="3"/>
  </si>
  <si>
    <t>出典：令和元年度</t>
    <rPh sb="0" eb="2">
      <t>シュッテン</t>
    </rPh>
    <rPh sb="3" eb="5">
      <t>レイワ</t>
    </rPh>
    <rPh sb="5" eb="7">
      <t>ガンネン</t>
    </rPh>
    <rPh sb="7" eb="8">
      <t>ド</t>
    </rPh>
    <phoneticPr fontId="3"/>
  </si>
  <si>
    <t xml:space="preserve"> 　　 国保データベース(KDB)システム</t>
    <phoneticPr fontId="3"/>
  </si>
  <si>
    <t>データ化範囲(分析対象)…入院(DPCを含む)の電子レセプト。対象診療年月は平成31年4月～令和2年3月診療分(12カ月分)。</t>
    <rPh sb="46" eb="48">
      <t>レイワ</t>
    </rPh>
    <phoneticPr fontId="39"/>
  </si>
  <si>
    <t>年齢基準日…令和2年3月31日時点。</t>
    <rPh sb="6" eb="8">
      <t>レイワ</t>
    </rPh>
    <phoneticPr fontId="39"/>
  </si>
  <si>
    <t>被保険者数(人)</t>
    <rPh sb="0" eb="4">
      <t>ヒホケンシャ</t>
    </rPh>
    <rPh sb="4" eb="5">
      <t>スウ</t>
    </rPh>
    <rPh sb="6" eb="7">
      <t>ニン</t>
    </rPh>
    <phoneticPr fontId="3"/>
  </si>
  <si>
    <t>割合(%)
(長期入院患者数合計に占める割合)</t>
    <rPh sb="0" eb="2">
      <t>ワリアイ</t>
    </rPh>
    <rPh sb="7" eb="9">
      <t>チョウキ</t>
    </rPh>
    <rPh sb="9" eb="11">
      <t>ニュウイン</t>
    </rPh>
    <rPh sb="11" eb="14">
      <t>カンジャスウ</t>
    </rPh>
    <rPh sb="13" eb="14">
      <t>スウ</t>
    </rPh>
    <rPh sb="14" eb="16">
      <t>ゴウケイ</t>
    </rPh>
    <rPh sb="17" eb="18">
      <t>シ</t>
    </rPh>
    <rPh sb="20" eb="22">
      <t>ワリアイ</t>
    </rPh>
    <phoneticPr fontId="3"/>
  </si>
  <si>
    <t>長期入院患者割合(%)
(被保険者数に占める割合)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2" eb="24">
      <t>ワリアイ</t>
    </rPh>
    <phoneticPr fontId="3"/>
  </si>
  <si>
    <t>患者数
(人)</t>
    <rPh sb="0" eb="3">
      <t>カンジャスウ</t>
    </rPh>
    <rPh sb="5" eb="6">
      <t>ニン</t>
    </rPh>
    <phoneticPr fontId="3"/>
  </si>
  <si>
    <t>割合
(長期入院
患者数合計に占める
割合)</t>
    <rPh sb="0" eb="2">
      <t>ワリアイ</t>
    </rPh>
    <rPh sb="4" eb="6">
      <t>チョウキ</t>
    </rPh>
    <rPh sb="6" eb="8">
      <t>ニュウイン</t>
    </rPh>
    <rPh sb="9" eb="12">
      <t>カンジャスウ</t>
    </rPh>
    <rPh sb="11" eb="12">
      <t>スウ</t>
    </rPh>
    <rPh sb="12" eb="14">
      <t>ゴウケイ</t>
    </rPh>
    <rPh sb="15" eb="16">
      <t>シ</t>
    </rPh>
    <rPh sb="19" eb="21">
      <t>ワリアイ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</si>
  <si>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</si>
  <si>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一件当たり給付費(円)</t>
    <rPh sb="0" eb="1">
      <t>イチ</t>
    </rPh>
    <rPh sb="5" eb="7">
      <t>キュウフ</t>
    </rPh>
    <rPh sb="7" eb="8">
      <t>ヒ</t>
    </rPh>
    <phoneticPr fontId="3"/>
  </si>
  <si>
    <t>実人数(人)</t>
  </si>
  <si>
    <t>実人数(人)</t>
    <rPh sb="0" eb="1">
      <t>ジツ</t>
    </rPh>
    <rPh sb="1" eb="3">
      <t>ニンズウ</t>
    </rPh>
    <rPh sb="4" eb="5">
      <t>ニン</t>
    </rPh>
    <phoneticPr fontId="3"/>
  </si>
  <si>
    <t>人数(人)</t>
    <rPh sb="0" eb="2">
      <t>ニンズウ</t>
    </rPh>
    <rPh sb="3" eb="4">
      <t>ヒト</t>
    </rPh>
    <phoneticPr fontId="3"/>
  </si>
  <si>
    <t>死因割合(%)</t>
    <rPh sb="0" eb="2">
      <t>シイン</t>
    </rPh>
    <rPh sb="2" eb="4">
      <t>ワリアイ</t>
    </rPh>
    <phoneticPr fontId="3"/>
  </si>
  <si>
    <t>患者数(人)</t>
    <rPh sb="0" eb="3">
      <t>カンジャスウ</t>
    </rPh>
    <phoneticPr fontId="3"/>
  </si>
  <si>
    <t>割合(%)</t>
    <rPh sb="0" eb="2">
      <t>ワリアイ</t>
    </rPh>
    <phoneticPr fontId="3"/>
  </si>
  <si>
    <t>以上</t>
    <rPh sb="0" eb="2">
      <t>イジョウ</t>
    </rPh>
    <phoneticPr fontId="5"/>
  </si>
  <si>
    <t>以下</t>
    <rPh sb="0" eb="2">
      <t>イカ</t>
    </rPh>
    <phoneticPr fontId="5"/>
  </si>
  <si>
    <t>未満</t>
    <rPh sb="0" eb="2">
      <t>ミマン</t>
    </rPh>
    <phoneticPr fontId="5"/>
  </si>
  <si>
    <t>被保険者数</t>
    <phoneticPr fontId="3"/>
  </si>
  <si>
    <t>　　 長期入院の患者数合計に占める年齢階層別割合</t>
    <rPh sb="8" eb="10">
      <t>カンジャ</t>
    </rPh>
    <rPh sb="10" eb="11">
      <t>スウ</t>
    </rPh>
    <rPh sb="11" eb="13">
      <t>ゴウケイ</t>
    </rPh>
    <rPh sb="14" eb="15">
      <t>シ</t>
    </rPh>
    <rPh sb="17" eb="22">
      <t>ネンレイカイソウベツ</t>
    </rPh>
    <rPh sb="22" eb="24">
      <t>ワリアイ</t>
    </rPh>
    <phoneticPr fontId="3"/>
  </si>
  <si>
    <t>長期入院…レセプトに記載されている入院年月日から求めた入院月数が6カ月以上のもの。1カ月を30日とする。</t>
    <rPh sb="0" eb="2">
      <t>チョウキ</t>
    </rPh>
    <rPh sb="2" eb="4">
      <t>ニュウイン</t>
    </rPh>
    <rPh sb="24" eb="25">
      <t>モト</t>
    </rPh>
    <rPh sb="27" eb="29">
      <t>ニュウイン</t>
    </rPh>
    <rPh sb="29" eb="31">
      <t>ゲッスウ</t>
    </rPh>
    <rPh sb="34" eb="35">
      <t>ゲツ</t>
    </rPh>
    <rPh sb="35" eb="37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</si>
</sst>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0_);[Red]\(0\)"/>
    <numFmt numFmtId="181" formatCode="0_ "/>
    <numFmt numFmtId="182" formatCode="#,##0.0_ "/>
    <numFmt numFmtId="183" formatCode="#,##0&quot;人&quot;"/>
    <numFmt numFmtId="184" formatCode="#,##0_);[Red]\(#,##0\)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  <fill>
      <patternFill patternType="solid">
        <fgColor rgb="FFF2F2F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ashDot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28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2" fillId="0" borderId="0"/>
  </cellStyleXfs>
  <cellXfs count="330">
    <xf numFmtId="0" fontId="0" fillId="0" borderId="0" xfId="0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>
      <alignment vertical="center"/>
    </xf>
    <xf numFmtId="0" fontId="38" fillId="0" borderId="0" xfId="0" applyFont="1">
      <alignment vertical="center"/>
    </xf>
    <xf numFmtId="0" fontId="38" fillId="28" borderId="31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177" fontId="38" fillId="0" borderId="29" xfId="0" applyNumberFormat="1" applyFont="1" applyFill="1" applyBorder="1" applyAlignment="1">
      <alignment horizontal="right" vertical="center" shrinkToFit="1"/>
    </xf>
    <xf numFmtId="177" fontId="38" fillId="0" borderId="29" xfId="1" applyNumberFormat="1" applyFont="1" applyFill="1" applyBorder="1" applyAlignment="1">
      <alignment horizontal="right" vertical="center" shrinkToFit="1"/>
    </xf>
    <xf numFmtId="0" fontId="38" fillId="0" borderId="7" xfId="0" applyFont="1" applyFill="1" applyBorder="1" applyAlignment="1">
      <alignment horizontal="center" vertical="center"/>
    </xf>
    <xf numFmtId="0" fontId="40" fillId="0" borderId="0" xfId="2" applyNumberFormat="1" applyFont="1" applyFill="1" applyBorder="1" applyAlignment="1">
      <alignment vertical="center"/>
    </xf>
    <xf numFmtId="0" fontId="35" fillId="5" borderId="0" xfId="0" applyFont="1" applyFill="1">
      <alignment vertical="center"/>
    </xf>
    <xf numFmtId="0" fontId="38" fillId="0" borderId="3" xfId="1387" applyFont="1" applyFill="1" applyBorder="1">
      <alignment vertical="center"/>
    </xf>
    <xf numFmtId="179" fontId="38" fillId="0" borderId="49" xfId="1" applyNumberFormat="1" applyFont="1" applyBorder="1" applyAlignment="1">
      <alignment horizontal="right" vertical="center" shrinkToFit="1"/>
    </xf>
    <xf numFmtId="177" fontId="38" fillId="0" borderId="48" xfId="1" applyNumberFormat="1" applyFont="1" applyBorder="1" applyAlignment="1">
      <alignment horizontal="right" vertical="center" shrinkToFit="1"/>
    </xf>
    <xf numFmtId="0" fontId="38" fillId="0" borderId="3" xfId="1387" applyFont="1" applyBorder="1">
      <alignment vertical="center"/>
    </xf>
    <xf numFmtId="177" fontId="38" fillId="0" borderId="32" xfId="1" applyNumberFormat="1" applyFont="1" applyFill="1" applyBorder="1" applyAlignment="1">
      <alignment horizontal="right" vertical="center" shrinkToFit="1"/>
    </xf>
    <xf numFmtId="179" fontId="38" fillId="0" borderId="52" xfId="1" applyNumberFormat="1" applyFont="1" applyBorder="1" applyAlignment="1">
      <alignment horizontal="right" vertical="center" shrinkToFit="1"/>
    </xf>
    <xf numFmtId="177" fontId="38" fillId="0" borderId="51" xfId="1" applyNumberFormat="1" applyFont="1" applyBorder="1" applyAlignment="1">
      <alignment horizontal="right" vertical="center" shrinkToFit="1"/>
    </xf>
    <xf numFmtId="0" fontId="43" fillId="0" borderId="0" xfId="2" applyNumberFormat="1" applyFont="1" applyFill="1" applyBorder="1" applyAlignment="1">
      <alignment vertical="center"/>
    </xf>
    <xf numFmtId="0" fontId="35" fillId="0" borderId="0" xfId="0" applyNumberFormat="1" applyFont="1" applyAlignment="1">
      <alignment vertical="center"/>
    </xf>
    <xf numFmtId="179" fontId="38" fillId="0" borderId="52" xfId="1" applyNumberFormat="1" applyFont="1" applyFill="1" applyBorder="1" applyAlignment="1">
      <alignment horizontal="right" vertical="center" shrinkToFit="1"/>
    </xf>
    <xf numFmtId="179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29" xfId="0" applyFont="1" applyFill="1" applyBorder="1" applyAlignment="1">
      <alignment horizontal="center" vertical="center"/>
    </xf>
    <xf numFmtId="0" fontId="35" fillId="0" borderId="60" xfId="0" applyFont="1" applyBorder="1">
      <alignment vertical="center"/>
    </xf>
    <xf numFmtId="0" fontId="38" fillId="0" borderId="0" xfId="1550" applyFont="1" applyFill="1" applyAlignment="1">
      <alignment vertical="center"/>
    </xf>
    <xf numFmtId="0" fontId="40" fillId="0" borderId="0" xfId="1135" applyNumberFormat="1" applyFont="1" applyFill="1" applyBorder="1" applyAlignment="1">
      <alignment vertical="center"/>
    </xf>
    <xf numFmtId="0" fontId="35" fillId="0" borderId="0" xfId="1550" applyFont="1" applyFill="1"/>
    <xf numFmtId="0" fontId="44" fillId="0" borderId="0" xfId="1550" applyFont="1" applyFill="1" applyAlignment="1">
      <alignment vertical="center"/>
    </xf>
    <xf numFmtId="0" fontId="43" fillId="0" borderId="0" xfId="1135" applyNumberFormat="1" applyFont="1" applyFill="1" applyBorder="1" applyAlignment="1">
      <alignment vertical="center"/>
    </xf>
    <xf numFmtId="0" fontId="38" fillId="28" borderId="55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shrinkToFit="1"/>
    </xf>
    <xf numFmtId="177" fontId="38" fillId="0" borderId="0" xfId="0" applyNumberFormat="1" applyFont="1">
      <alignment vertical="center"/>
    </xf>
    <xf numFmtId="0" fontId="45" fillId="0" borderId="0" xfId="0" applyFont="1">
      <alignment vertical="center"/>
    </xf>
    <xf numFmtId="0" fontId="35" fillId="0" borderId="0" xfId="0" applyFont="1" applyBorder="1">
      <alignment vertical="center"/>
    </xf>
    <xf numFmtId="0" fontId="46" fillId="28" borderId="3" xfId="0" applyFont="1" applyFill="1" applyBorder="1" applyAlignment="1">
      <alignment horizontal="center" vertical="center" wrapText="1"/>
    </xf>
    <xf numFmtId="0" fontId="46" fillId="28" borderId="19" xfId="0" applyFont="1" applyFill="1" applyBorder="1" applyAlignment="1">
      <alignment horizontal="center" vertical="center" wrapText="1"/>
    </xf>
    <xf numFmtId="0" fontId="38" fillId="0" borderId="3" xfId="0" applyFont="1" applyFill="1" applyBorder="1">
      <alignment vertical="center"/>
    </xf>
    <xf numFmtId="0" fontId="38" fillId="0" borderId="4" xfId="0" applyFont="1" applyFill="1" applyBorder="1">
      <alignment vertical="center"/>
    </xf>
    <xf numFmtId="3" fontId="35" fillId="0" borderId="0" xfId="0" applyNumberFormat="1" applyFont="1">
      <alignment vertical="center"/>
    </xf>
    <xf numFmtId="178" fontId="46" fillId="0" borderId="0" xfId="0" applyNumberFormat="1" applyFont="1" applyFill="1" applyBorder="1">
      <alignment vertical="center"/>
    </xf>
    <xf numFmtId="179" fontId="46" fillId="0" borderId="0" xfId="0" applyNumberFormat="1" applyFont="1" applyFill="1" applyBorder="1">
      <alignment vertical="center"/>
    </xf>
    <xf numFmtId="0" fontId="38" fillId="0" borderId="0" xfId="0" applyFont="1" applyFill="1">
      <alignment vertical="center"/>
    </xf>
    <xf numFmtId="0" fontId="38" fillId="0" borderId="0" xfId="0" applyFont="1" applyFill="1" applyAlignment="1">
      <alignment horizontal="right" vertical="center"/>
    </xf>
    <xf numFmtId="0" fontId="46" fillId="28" borderId="22" xfId="0" applyFont="1" applyFill="1" applyBorder="1" applyAlignment="1">
      <alignment horizontal="center" vertical="center"/>
    </xf>
    <xf numFmtId="0" fontId="38" fillId="28" borderId="23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22" xfId="0" applyFont="1" applyFill="1" applyBorder="1" applyAlignment="1">
      <alignment horizontal="center" vertical="center"/>
    </xf>
    <xf numFmtId="0" fontId="38" fillId="0" borderId="34" xfId="0" applyFont="1" applyFill="1" applyBorder="1">
      <alignment vertical="center"/>
    </xf>
    <xf numFmtId="0" fontId="38" fillId="0" borderId="35" xfId="0" applyFont="1" applyFill="1" applyBorder="1">
      <alignment vertical="center"/>
    </xf>
    <xf numFmtId="38" fontId="38" fillId="0" borderId="36" xfId="0" applyNumberFormat="1" applyFont="1" applyFill="1" applyBorder="1">
      <alignment vertical="center"/>
    </xf>
    <xf numFmtId="0" fontId="38" fillId="0" borderId="20" xfId="0" applyFont="1" applyFill="1" applyBorder="1">
      <alignment vertical="center"/>
    </xf>
    <xf numFmtId="0" fontId="38" fillId="0" borderId="21" xfId="0" applyFont="1" applyFill="1" applyBorder="1">
      <alignment vertical="center"/>
    </xf>
    <xf numFmtId="0" fontId="38" fillId="0" borderId="39" xfId="0" applyFont="1" applyFill="1" applyBorder="1">
      <alignment vertical="center"/>
    </xf>
    <xf numFmtId="0" fontId="38" fillId="0" borderId="44" xfId="0" applyFont="1" applyFill="1" applyBorder="1">
      <alignment vertical="center"/>
    </xf>
    <xf numFmtId="177" fontId="35" fillId="0" borderId="0" xfId="0" applyNumberFormat="1" applyFont="1" applyFill="1">
      <alignment vertical="center"/>
    </xf>
    <xf numFmtId="177" fontId="35" fillId="0" borderId="0" xfId="0" applyNumberFormat="1" applyFont="1" applyFill="1" applyBorder="1">
      <alignment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19" xfId="0" applyFont="1" applyFill="1" applyBorder="1">
      <alignment vertical="center"/>
    </xf>
    <xf numFmtId="0" fontId="38" fillId="0" borderId="17" xfId="0" applyFont="1" applyFill="1" applyBorder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24" xfId="0" applyFont="1" applyFill="1" applyBorder="1">
      <alignment vertical="center"/>
    </xf>
    <xf numFmtId="0" fontId="38" fillId="0" borderId="27" xfId="0" applyFont="1" applyFill="1" applyBorder="1">
      <alignment vertical="center"/>
    </xf>
    <xf numFmtId="0" fontId="38" fillId="0" borderId="18" xfId="0" applyFont="1" applyFill="1" applyBorder="1">
      <alignment vertical="center"/>
    </xf>
    <xf numFmtId="0" fontId="38" fillId="0" borderId="33" xfId="0" applyFont="1" applyFill="1" applyBorder="1">
      <alignment vertical="center"/>
    </xf>
    <xf numFmtId="0" fontId="38" fillId="0" borderId="28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8" fillId="28" borderId="50" xfId="0" applyFont="1" applyFill="1" applyBorder="1" applyAlignment="1">
      <alignment horizontal="center" vertical="center"/>
    </xf>
    <xf numFmtId="177" fontId="38" fillId="0" borderId="4" xfId="0" applyNumberFormat="1" applyFont="1" applyBorder="1" applyAlignment="1">
      <alignment horizontal="right" vertical="center" shrinkToFit="1"/>
    </xf>
    <xf numFmtId="177" fontId="38" fillId="0" borderId="31" xfId="0" applyNumberFormat="1" applyFont="1" applyBorder="1" applyAlignment="1">
      <alignment horizontal="right" vertical="center" shrinkToFit="1"/>
    </xf>
    <xf numFmtId="177" fontId="38" fillId="0" borderId="48" xfId="0" applyNumberFormat="1" applyFont="1" applyBorder="1" applyAlignment="1">
      <alignment horizontal="right" vertical="center" shrinkToFit="1"/>
    </xf>
    <xf numFmtId="177" fontId="38" fillId="0" borderId="49" xfId="0" applyNumberFormat="1" applyFont="1" applyBorder="1" applyAlignment="1">
      <alignment horizontal="right" vertical="center" shrinkToFit="1"/>
    </xf>
    <xf numFmtId="177" fontId="38" fillId="0" borderId="49" xfId="1" applyNumberFormat="1" applyFont="1" applyBorder="1" applyAlignment="1">
      <alignment horizontal="right" vertical="center" shrinkToFit="1"/>
    </xf>
    <xf numFmtId="177" fontId="38" fillId="0" borderId="4" xfId="1" applyNumberFormat="1" applyFont="1" applyBorder="1" applyAlignment="1">
      <alignment horizontal="right" vertical="center" shrinkToFit="1"/>
    </xf>
    <xf numFmtId="177" fontId="38" fillId="0" borderId="32" xfId="0" applyNumberFormat="1" applyFont="1" applyBorder="1" applyAlignment="1">
      <alignment horizontal="right" vertical="center" shrinkToFit="1"/>
    </xf>
    <xf numFmtId="177" fontId="38" fillId="0" borderId="52" xfId="0" applyNumberFormat="1" applyFont="1" applyBorder="1" applyAlignment="1">
      <alignment horizontal="right" vertical="center" shrinkToFit="1"/>
    </xf>
    <xf numFmtId="177" fontId="38" fillId="0" borderId="7" xfId="0" applyNumberFormat="1" applyFont="1" applyBorder="1" applyAlignment="1">
      <alignment horizontal="right" vertical="center" shrinkToFit="1"/>
    </xf>
    <xf numFmtId="177" fontId="38" fillId="0" borderId="52" xfId="1" applyNumberFormat="1" applyFont="1" applyBorder="1" applyAlignment="1">
      <alignment horizontal="right" vertical="center" shrinkToFit="1"/>
    </xf>
    <xf numFmtId="177" fontId="38" fillId="0" borderId="7" xfId="1" applyNumberFormat="1" applyFont="1" applyBorder="1" applyAlignment="1">
      <alignment horizontal="right" vertical="center" shrinkToFit="1"/>
    </xf>
    <xf numFmtId="177" fontId="38" fillId="0" borderId="4" xfId="0" applyNumberFormat="1" applyFont="1" applyFill="1" applyBorder="1" applyAlignment="1">
      <alignment horizontal="right" vertical="center" shrinkToFit="1"/>
    </xf>
    <xf numFmtId="177" fontId="38" fillId="0" borderId="7" xfId="0" applyNumberFormat="1" applyFont="1" applyFill="1" applyBorder="1" applyAlignment="1">
      <alignment horizontal="right" vertical="center" shrinkToFit="1"/>
    </xf>
    <xf numFmtId="0" fontId="47" fillId="0" borderId="0" xfId="2" applyNumberFormat="1" applyFont="1" applyFill="1" applyBorder="1" applyAlignment="1">
      <alignment vertical="center"/>
    </xf>
    <xf numFmtId="0" fontId="42" fillId="28" borderId="3" xfId="0" applyFont="1" applyFill="1" applyBorder="1" applyAlignment="1">
      <alignment horizontal="center" vertical="center"/>
    </xf>
    <xf numFmtId="0" fontId="41" fillId="0" borderId="0" xfId="0" applyFont="1" applyFill="1">
      <alignment vertical="center"/>
    </xf>
    <xf numFmtId="0" fontId="48" fillId="0" borderId="0" xfId="2" applyNumberFormat="1" applyFont="1" applyFill="1" applyBorder="1" applyAlignment="1">
      <alignment vertical="center"/>
    </xf>
    <xf numFmtId="0" fontId="38" fillId="0" borderId="4" xfId="0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right" vertical="center"/>
    </xf>
    <xf numFmtId="182" fontId="38" fillId="0" borderId="0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47" fillId="0" borderId="0" xfId="1135" applyNumberFormat="1" applyFont="1" applyFill="1" applyBorder="1" applyAlignment="1">
      <alignment vertical="center"/>
    </xf>
    <xf numFmtId="0" fontId="49" fillId="0" borderId="0" xfId="1550" applyFont="1" applyFill="1" applyAlignment="1">
      <alignment vertical="center"/>
    </xf>
    <xf numFmtId="0" fontId="38" fillId="28" borderId="1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 shrinkToFit="1"/>
    </xf>
    <xf numFmtId="179" fontId="38" fillId="0" borderId="18" xfId="0" applyNumberFormat="1" applyFont="1" applyFill="1" applyBorder="1" applyAlignment="1">
      <alignment horizontal="right" vertical="center"/>
    </xf>
    <xf numFmtId="38" fontId="38" fillId="0" borderId="30" xfId="0" applyNumberFormat="1" applyFont="1" applyFill="1" applyBorder="1" applyAlignment="1">
      <alignment horizontal="right" vertical="center"/>
    </xf>
    <xf numFmtId="0" fontId="38" fillId="0" borderId="33" xfId="0" applyFont="1" applyFill="1" applyBorder="1" applyAlignment="1">
      <alignment vertical="center"/>
    </xf>
    <xf numFmtId="179" fontId="46" fillId="0" borderId="3" xfId="0" applyNumberFormat="1" applyFont="1" applyFill="1" applyBorder="1" applyAlignment="1">
      <alignment horizontal="right" vertical="center"/>
    </xf>
    <xf numFmtId="179" fontId="38" fillId="0" borderId="3" xfId="0" applyNumberFormat="1" applyFont="1" applyFill="1" applyBorder="1" applyAlignment="1">
      <alignment horizontal="right" vertical="center"/>
    </xf>
    <xf numFmtId="178" fontId="46" fillId="0" borderId="3" xfId="0" applyNumberFormat="1" applyFont="1" applyFill="1" applyBorder="1" applyAlignment="1">
      <alignment horizontal="right" vertical="center"/>
    </xf>
    <xf numFmtId="178" fontId="46" fillId="0" borderId="34" xfId="0" applyNumberFormat="1" applyFont="1" applyFill="1" applyBorder="1" applyAlignment="1">
      <alignment horizontal="right" vertical="center"/>
    </xf>
    <xf numFmtId="178" fontId="46" fillId="0" borderId="0" xfId="0" applyNumberFormat="1" applyFont="1" applyFill="1" applyBorder="1" applyAlignment="1">
      <alignment horizontal="right" vertical="center"/>
    </xf>
    <xf numFmtId="179" fontId="46" fillId="0" borderId="40" xfId="0" applyNumberFormat="1" applyFont="1" applyFill="1" applyBorder="1" applyAlignment="1">
      <alignment horizontal="right" vertical="center"/>
    </xf>
    <xf numFmtId="178" fontId="46" fillId="0" borderId="24" xfId="0" applyNumberFormat="1" applyFont="1" applyFill="1" applyBorder="1" applyAlignment="1">
      <alignment horizontal="right" vertical="center"/>
    </xf>
    <xf numFmtId="179" fontId="46" fillId="0" borderId="46" xfId="0" applyNumberFormat="1" applyFont="1" applyFill="1" applyBorder="1" applyAlignment="1">
      <alignment horizontal="right" vertical="center"/>
    </xf>
    <xf numFmtId="178" fontId="38" fillId="0" borderId="37" xfId="0" applyNumberFormat="1" applyFont="1" applyFill="1" applyBorder="1" applyAlignment="1">
      <alignment horizontal="right" vertical="center"/>
    </xf>
    <xf numFmtId="178" fontId="38" fillId="0" borderId="0" xfId="0" applyNumberFormat="1" applyFont="1" applyFill="1" applyBorder="1" applyAlignment="1">
      <alignment horizontal="right" vertical="center"/>
    </xf>
    <xf numFmtId="179" fontId="38" fillId="0" borderId="41" xfId="0" applyNumberFormat="1" applyFont="1" applyFill="1" applyBorder="1" applyAlignment="1">
      <alignment horizontal="right" vertical="center"/>
    </xf>
    <xf numFmtId="178" fontId="38" fillId="0" borderId="42" xfId="0" applyNumberFormat="1" applyFont="1" applyFill="1" applyBorder="1" applyAlignment="1">
      <alignment horizontal="right" vertical="center"/>
    </xf>
    <xf numFmtId="179" fontId="38" fillId="0" borderId="43" xfId="0" applyNumberFormat="1" applyFont="1" applyFill="1" applyBorder="1" applyAlignment="1">
      <alignment horizontal="right" vertical="center"/>
    </xf>
    <xf numFmtId="179" fontId="38" fillId="0" borderId="40" xfId="0" applyNumberFormat="1" applyFont="1" applyFill="1" applyBorder="1" applyAlignment="1">
      <alignment horizontal="right" vertical="center"/>
    </xf>
    <xf numFmtId="178" fontId="38" fillId="0" borderId="34" xfId="0" applyNumberFormat="1" applyFont="1" applyFill="1" applyBorder="1" applyAlignment="1">
      <alignment horizontal="right" vertical="center"/>
    </xf>
    <xf numFmtId="0" fontId="38" fillId="28" borderId="39" xfId="0" applyFont="1" applyFill="1" applyBorder="1" applyAlignment="1">
      <alignment horizontal="center" vertical="center"/>
    </xf>
    <xf numFmtId="182" fontId="38" fillId="0" borderId="44" xfId="0" applyNumberFormat="1" applyFont="1" applyBorder="1" applyAlignment="1">
      <alignment horizontal="right" vertical="center"/>
    </xf>
    <xf numFmtId="182" fontId="38" fillId="0" borderId="61" xfId="0" applyNumberFormat="1" applyFont="1" applyBorder="1" applyAlignment="1">
      <alignment horizontal="right" vertical="center"/>
    </xf>
    <xf numFmtId="182" fontId="38" fillId="0" borderId="39" xfId="0" applyNumberFormat="1" applyFont="1" applyBorder="1" applyAlignment="1">
      <alignment horizontal="right" vertical="center"/>
    </xf>
    <xf numFmtId="178" fontId="46" fillId="0" borderId="4" xfId="0" applyNumberFormat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right" vertical="center"/>
    </xf>
    <xf numFmtId="180" fontId="38" fillId="0" borderId="47" xfId="0" applyNumberFormat="1" applyFont="1" applyFill="1" applyBorder="1" applyAlignment="1">
      <alignment horizontal="right" vertical="center"/>
    </xf>
    <xf numFmtId="0" fontId="38" fillId="0" borderId="3" xfId="1387" applyFont="1" applyFill="1" applyBorder="1" applyAlignment="1">
      <alignment vertical="center"/>
    </xf>
    <xf numFmtId="0" fontId="38" fillId="0" borderId="3" xfId="1387" applyFont="1" applyBorder="1" applyAlignment="1">
      <alignment vertical="center"/>
    </xf>
    <xf numFmtId="0" fontId="42" fillId="0" borderId="3" xfId="1148" applyFont="1" applyBorder="1" applyAlignment="1" applyProtection="1">
      <alignment vertical="center"/>
      <protection locked="0"/>
    </xf>
    <xf numFmtId="0" fontId="35" fillId="0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79" fontId="46" fillId="0" borderId="0" xfId="0" applyNumberFormat="1" applyFont="1" applyFill="1" applyBorder="1" applyAlignment="1">
      <alignment vertical="center"/>
    </xf>
    <xf numFmtId="178" fontId="46" fillId="0" borderId="0" xfId="0" applyNumberFormat="1" applyFont="1" applyFill="1" applyBorder="1" applyAlignment="1">
      <alignment vertical="center"/>
    </xf>
    <xf numFmtId="178" fontId="46" fillId="0" borderId="0" xfId="1" applyNumberFormat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177" fontId="38" fillId="0" borderId="32" xfId="0" applyNumberFormat="1" applyFont="1" applyFill="1" applyBorder="1" applyAlignment="1">
      <alignment horizontal="right" vertical="center"/>
    </xf>
    <xf numFmtId="177" fontId="38" fillId="0" borderId="30" xfId="0" applyNumberFormat="1" applyFont="1" applyFill="1" applyBorder="1" applyAlignment="1">
      <alignment horizontal="right" vertical="center"/>
    </xf>
    <xf numFmtId="177" fontId="38" fillId="0" borderId="44" xfId="0" applyNumberFormat="1" applyFont="1" applyBorder="1" applyAlignment="1">
      <alignment horizontal="right" vertical="center"/>
    </xf>
    <xf numFmtId="177" fontId="38" fillId="0" borderId="61" xfId="0" applyNumberFormat="1" applyFont="1" applyBorder="1" applyAlignment="1">
      <alignment horizontal="right" vertical="center"/>
    </xf>
    <xf numFmtId="177" fontId="38" fillId="0" borderId="39" xfId="0" applyNumberFormat="1" applyFont="1" applyBorder="1" applyAlignment="1">
      <alignment horizontal="right" vertical="center"/>
    </xf>
    <xf numFmtId="177" fontId="38" fillId="0" borderId="31" xfId="1" applyNumberFormat="1" applyFont="1" applyFill="1" applyBorder="1" applyAlignment="1">
      <alignment horizontal="right" vertical="center" shrinkToFit="1"/>
    </xf>
    <xf numFmtId="177" fontId="38" fillId="0" borderId="56" xfId="1" applyNumberFormat="1" applyFont="1" applyFill="1" applyBorder="1" applyAlignment="1">
      <alignment horizontal="right" vertical="center" shrinkToFit="1"/>
    </xf>
    <xf numFmtId="179" fontId="38" fillId="0" borderId="4" xfId="1740" applyNumberFormat="1" applyFont="1" applyFill="1" applyBorder="1" applyAlignment="1">
      <alignment horizontal="right" vertical="center"/>
    </xf>
    <xf numFmtId="177" fontId="38" fillId="0" borderId="4" xfId="1" applyNumberFormat="1" applyFont="1" applyFill="1" applyBorder="1" applyAlignment="1">
      <alignment horizontal="right" vertical="center" shrinkToFit="1"/>
    </xf>
    <xf numFmtId="179" fontId="38" fillId="0" borderId="7" xfId="1740" applyNumberFormat="1" applyFont="1" applyFill="1" applyBorder="1" applyAlignment="1">
      <alignment horizontal="right" vertical="center"/>
    </xf>
    <xf numFmtId="177" fontId="38" fillId="0" borderId="7" xfId="1" applyNumberFormat="1" applyFont="1" applyFill="1" applyBorder="1" applyAlignment="1">
      <alignment horizontal="right" vertical="center" shrinkToFit="1"/>
    </xf>
    <xf numFmtId="177" fontId="38" fillId="0" borderId="4" xfId="1740" applyNumberFormat="1" applyFont="1" applyFill="1" applyBorder="1" applyAlignment="1">
      <alignment horizontal="right" vertical="center"/>
    </xf>
    <xf numFmtId="179" fontId="42" fillId="0" borderId="4" xfId="1740" applyNumberFormat="1" applyFont="1" applyFill="1" applyBorder="1" applyAlignment="1" applyProtection="1">
      <alignment horizontal="right" vertical="center"/>
      <protection locked="0"/>
    </xf>
    <xf numFmtId="179" fontId="38" fillId="0" borderId="7" xfId="1" applyNumberFormat="1" applyFont="1" applyFill="1" applyBorder="1" applyAlignment="1">
      <alignment horizontal="right" vertical="center" shrinkToFit="1"/>
    </xf>
    <xf numFmtId="179" fontId="38" fillId="0" borderId="7" xfId="0" applyNumberFormat="1" applyFont="1" applyFill="1" applyBorder="1" applyAlignment="1">
      <alignment horizontal="right" vertical="center" shrinkToFit="1"/>
    </xf>
    <xf numFmtId="182" fontId="46" fillId="0" borderId="3" xfId="0" applyNumberFormat="1" applyFont="1" applyFill="1" applyBorder="1" applyAlignment="1">
      <alignment horizontal="right" vertical="center"/>
    </xf>
    <xf numFmtId="182" fontId="38" fillId="0" borderId="3" xfId="0" applyNumberFormat="1" applyFont="1" applyFill="1" applyBorder="1" applyAlignment="1">
      <alignment horizontal="right" vertical="center"/>
    </xf>
    <xf numFmtId="182" fontId="38" fillId="0" borderId="4" xfId="0" applyNumberFormat="1" applyFont="1" applyFill="1" applyBorder="1" applyAlignment="1">
      <alignment horizontal="right" vertical="center"/>
    </xf>
    <xf numFmtId="182" fontId="38" fillId="0" borderId="7" xfId="0" applyNumberFormat="1" applyFont="1" applyFill="1" applyBorder="1" applyAlignment="1">
      <alignment horizontal="right" vertical="center"/>
    </xf>
    <xf numFmtId="0" fontId="35" fillId="0" borderId="62" xfId="0" applyFont="1" applyBorder="1">
      <alignment vertical="center"/>
    </xf>
    <xf numFmtId="0" fontId="35" fillId="0" borderId="63" xfId="0" applyFont="1" applyBorder="1">
      <alignment vertical="center"/>
    </xf>
    <xf numFmtId="0" fontId="35" fillId="0" borderId="64" xfId="0" applyFont="1" applyBorder="1">
      <alignment vertical="center"/>
    </xf>
    <xf numFmtId="0" fontId="35" fillId="0" borderId="65" xfId="0" applyFont="1" applyBorder="1">
      <alignment vertical="center"/>
    </xf>
    <xf numFmtId="0" fontId="35" fillId="29" borderId="3" xfId="0" applyFont="1" applyFill="1" applyBorder="1">
      <alignment vertical="center"/>
    </xf>
    <xf numFmtId="0" fontId="35" fillId="0" borderId="66" xfId="0" applyFont="1" applyBorder="1" applyAlignment="1">
      <alignment vertical="center"/>
    </xf>
    <xf numFmtId="0" fontId="35" fillId="30" borderId="3" xfId="0" applyFont="1" applyFill="1" applyBorder="1">
      <alignment vertical="center"/>
    </xf>
    <xf numFmtId="0" fontId="35" fillId="31" borderId="3" xfId="0" applyFont="1" applyFill="1" applyBorder="1">
      <alignment vertical="center"/>
    </xf>
    <xf numFmtId="0" fontId="35" fillId="32" borderId="3" xfId="0" applyFont="1" applyFill="1" applyBorder="1">
      <alignment vertical="center"/>
    </xf>
    <xf numFmtId="0" fontId="35" fillId="33" borderId="3" xfId="0" applyFont="1" applyFill="1" applyBorder="1">
      <alignment vertical="center"/>
    </xf>
    <xf numFmtId="0" fontId="35" fillId="0" borderId="67" xfId="0" applyFont="1" applyBorder="1">
      <alignment vertical="center"/>
    </xf>
    <xf numFmtId="0" fontId="35" fillId="0" borderId="68" xfId="0" applyFont="1" applyBorder="1">
      <alignment vertical="center"/>
    </xf>
    <xf numFmtId="0" fontId="35" fillId="0" borderId="69" xfId="0" applyFont="1" applyBorder="1">
      <alignment vertical="center"/>
    </xf>
    <xf numFmtId="0" fontId="35" fillId="0" borderId="66" xfId="0" applyFont="1" applyBorder="1">
      <alignment vertical="center"/>
    </xf>
    <xf numFmtId="183" fontId="35" fillId="0" borderId="0" xfId="0" applyNumberFormat="1" applyFont="1" applyBorder="1">
      <alignment vertical="center"/>
    </xf>
    <xf numFmtId="179" fontId="38" fillId="0" borderId="17" xfId="0" applyNumberFormat="1" applyFont="1" applyFill="1" applyBorder="1" applyAlignment="1">
      <alignment horizontal="right" vertical="center"/>
    </xf>
    <xf numFmtId="38" fontId="38" fillId="0" borderId="70" xfId="0" applyNumberFormat="1" applyFont="1" applyFill="1" applyBorder="1" applyAlignment="1">
      <alignment horizontal="right" vertical="center"/>
    </xf>
    <xf numFmtId="0" fontId="45" fillId="28" borderId="55" xfId="0" applyFont="1" applyFill="1" applyBorder="1" applyAlignment="1">
      <alignment horizontal="center" vertical="center" wrapText="1"/>
    </xf>
    <xf numFmtId="0" fontId="45" fillId="28" borderId="71" xfId="0" applyFont="1" applyFill="1" applyBorder="1" applyAlignment="1">
      <alignment horizontal="center" vertical="center" wrapText="1"/>
    </xf>
    <xf numFmtId="0" fontId="38" fillId="28" borderId="31" xfId="0" applyFont="1" applyFill="1" applyBorder="1" applyAlignment="1">
      <alignment horizontal="center" vertical="center" wrapText="1"/>
    </xf>
    <xf numFmtId="179" fontId="38" fillId="0" borderId="72" xfId="1" applyNumberFormat="1" applyFont="1" applyFill="1" applyBorder="1" applyAlignment="1">
      <alignment horizontal="right" vertical="center" shrinkToFit="1"/>
    </xf>
    <xf numFmtId="0" fontId="38" fillId="28" borderId="19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45" fillId="28" borderId="49" xfId="0" applyFont="1" applyFill="1" applyBorder="1" applyAlignment="1">
      <alignment horizontal="center" vertical="center" wrapText="1"/>
    </xf>
    <xf numFmtId="0" fontId="45" fillId="0" borderId="33" xfId="0" applyFont="1" applyFill="1" applyBorder="1" applyAlignment="1">
      <alignment horizontal="center" vertical="center" wrapText="1"/>
    </xf>
    <xf numFmtId="179" fontId="38" fillId="0" borderId="33" xfId="1740" applyNumberFormat="1" applyFont="1" applyFill="1" applyBorder="1">
      <alignment vertical="center"/>
    </xf>
    <xf numFmtId="178" fontId="38" fillId="0" borderId="24" xfId="1387" applyNumberFormat="1" applyFont="1" applyFill="1" applyBorder="1" applyAlignment="1">
      <alignment vertical="center" shrinkToFit="1"/>
    </xf>
    <xf numFmtId="178" fontId="38" fillId="0" borderId="19" xfId="1387" applyNumberFormat="1" applyFont="1" applyFill="1" applyBorder="1" applyAlignment="1">
      <alignment vertical="center" shrinkToFit="1"/>
    </xf>
    <xf numFmtId="178" fontId="38" fillId="0" borderId="28" xfId="1387" applyNumberFormat="1" applyFont="1" applyFill="1" applyBorder="1" applyAlignment="1">
      <alignment vertical="center" shrinkToFit="1"/>
    </xf>
    <xf numFmtId="178" fontId="38" fillId="0" borderId="75" xfId="0" applyNumberFormat="1" applyFont="1" applyFill="1" applyBorder="1" applyAlignment="1">
      <alignment vertical="center" shrinkToFit="1"/>
    </xf>
    <xf numFmtId="178" fontId="42" fillId="0" borderId="28" xfId="1148" applyNumberFormat="1" applyFont="1" applyFill="1" applyBorder="1" applyAlignment="1" applyProtection="1">
      <alignment vertical="center" shrinkToFit="1"/>
      <protection locked="0"/>
    </xf>
    <xf numFmtId="178" fontId="42" fillId="0" borderId="24" xfId="1148" applyNumberFormat="1" applyFont="1" applyFill="1" applyBorder="1" applyAlignment="1" applyProtection="1">
      <alignment vertical="center" shrinkToFit="1"/>
      <protection locked="0"/>
    </xf>
    <xf numFmtId="178" fontId="42" fillId="0" borderId="19" xfId="1148" applyNumberFormat="1" applyFont="1" applyFill="1" applyBorder="1" applyAlignment="1" applyProtection="1">
      <alignment vertical="center" shrinkToFit="1"/>
      <protection locked="0"/>
    </xf>
    <xf numFmtId="178" fontId="42" fillId="0" borderId="33" xfId="1148" applyNumberFormat="1" applyFont="1" applyFill="1" applyBorder="1" applyAlignment="1" applyProtection="1">
      <alignment vertical="center" shrinkToFit="1"/>
      <protection locked="0"/>
    </xf>
    <xf numFmtId="178" fontId="38" fillId="0" borderId="19" xfId="0" applyNumberFormat="1" applyFont="1" applyBorder="1" applyAlignment="1">
      <alignment horizontal="right" vertical="center"/>
    </xf>
    <xf numFmtId="178" fontId="38" fillId="0" borderId="24" xfId="0" applyNumberFormat="1" applyFont="1" applyBorder="1" applyAlignment="1">
      <alignment horizontal="right" vertical="center"/>
    </xf>
    <xf numFmtId="178" fontId="38" fillId="0" borderId="5" xfId="0" applyNumberFormat="1" applyFont="1" applyBorder="1" applyAlignment="1">
      <alignment horizontal="right" vertical="center"/>
    </xf>
    <xf numFmtId="179" fontId="38" fillId="0" borderId="55" xfId="1740" applyNumberFormat="1" applyFont="1" applyBorder="1" applyAlignment="1">
      <alignment horizontal="right" vertical="center"/>
    </xf>
    <xf numFmtId="179" fontId="38" fillId="0" borderId="49" xfId="1740" applyNumberFormat="1" applyFont="1" applyBorder="1" applyAlignment="1">
      <alignment horizontal="right" vertical="center"/>
    </xf>
    <xf numFmtId="179" fontId="38" fillId="0" borderId="52" xfId="1740" applyNumberFormat="1" applyFont="1" applyBorder="1" applyAlignment="1">
      <alignment horizontal="right" vertical="center"/>
    </xf>
    <xf numFmtId="178" fontId="38" fillId="0" borderId="24" xfId="1387" applyNumberFormat="1" applyFont="1" applyFill="1" applyBorder="1" applyAlignment="1">
      <alignment horizontal="right" vertical="center" shrinkToFit="1"/>
    </xf>
    <xf numFmtId="178" fontId="38" fillId="0" borderId="19" xfId="1387" applyNumberFormat="1" applyFont="1" applyFill="1" applyBorder="1" applyAlignment="1">
      <alignment horizontal="right" vertical="center" shrinkToFit="1"/>
    </xf>
    <xf numFmtId="178" fontId="38" fillId="0" borderId="28" xfId="1387" applyNumberFormat="1" applyFont="1" applyFill="1" applyBorder="1" applyAlignment="1">
      <alignment horizontal="right" vertical="center" shrinkToFit="1"/>
    </xf>
    <xf numFmtId="178" fontId="38" fillId="0" borderId="50" xfId="0" applyNumberFormat="1" applyFont="1" applyFill="1" applyBorder="1" applyAlignment="1">
      <alignment horizontal="right" vertical="center" shrinkToFit="1"/>
    </xf>
    <xf numFmtId="178" fontId="38" fillId="0" borderId="50" xfId="1" applyNumberFormat="1" applyFont="1" applyFill="1" applyBorder="1" applyAlignment="1">
      <alignment horizontal="right" vertical="center" shrinkToFit="1"/>
    </xf>
    <xf numFmtId="178" fontId="38" fillId="0" borderId="51" xfId="0" applyNumberFormat="1" applyFont="1" applyFill="1" applyBorder="1" applyAlignment="1">
      <alignment horizontal="right" vertical="center"/>
    </xf>
    <xf numFmtId="178" fontId="38" fillId="0" borderId="29" xfId="0" applyNumberFormat="1" applyFont="1" applyFill="1" applyBorder="1" applyAlignment="1">
      <alignment horizontal="right" vertical="center" shrinkToFit="1"/>
    </xf>
    <xf numFmtId="178" fontId="38" fillId="0" borderId="29" xfId="1" applyNumberFormat="1" applyFont="1" applyFill="1" applyBorder="1" applyAlignment="1">
      <alignment horizontal="right" vertical="center" shrinkToFit="1"/>
    </xf>
    <xf numFmtId="178" fontId="38" fillId="0" borderId="32" xfId="0" applyNumberFormat="1" applyFont="1" applyFill="1" applyBorder="1" applyAlignment="1">
      <alignment horizontal="right" vertical="center"/>
    </xf>
    <xf numFmtId="178" fontId="38" fillId="0" borderId="51" xfId="1" applyNumberFormat="1" applyFont="1" applyFill="1" applyBorder="1" applyAlignment="1">
      <alignment horizontal="right" vertical="center" shrinkToFit="1"/>
    </xf>
    <xf numFmtId="0" fontId="33" fillId="0" borderId="4" xfId="0" applyFont="1" applyBorder="1" applyAlignment="1">
      <alignment horizontal="center" vertical="center" shrinkToFit="1"/>
    </xf>
    <xf numFmtId="0" fontId="33" fillId="0" borderId="3" xfId="1387" applyFont="1" applyFill="1" applyBorder="1">
      <alignment vertical="center"/>
    </xf>
    <xf numFmtId="0" fontId="33" fillId="0" borderId="3" xfId="1387" applyFont="1" applyBorder="1">
      <alignment vertical="center"/>
    </xf>
    <xf numFmtId="0" fontId="50" fillId="0" borderId="3" xfId="1148" applyFont="1" applyBorder="1" applyProtection="1">
      <protection locked="0"/>
    </xf>
    <xf numFmtId="0" fontId="38" fillId="28" borderId="3" xfId="0" applyFont="1" applyFill="1" applyBorder="1" applyAlignment="1">
      <alignment horizontal="center" vertical="center"/>
    </xf>
    <xf numFmtId="179" fontId="33" fillId="0" borderId="3" xfId="0" applyNumberFormat="1" applyFont="1" applyFill="1" applyBorder="1">
      <alignment vertical="center"/>
    </xf>
    <xf numFmtId="178" fontId="33" fillId="0" borderId="3" xfId="0" applyNumberFormat="1" applyFont="1" applyFill="1" applyBorder="1">
      <alignment vertical="center"/>
    </xf>
    <xf numFmtId="178" fontId="38" fillId="0" borderId="3" xfId="0" applyNumberFormat="1" applyFont="1" applyFill="1" applyBorder="1" applyAlignment="1">
      <alignment horizontal="right" vertical="center"/>
    </xf>
    <xf numFmtId="178" fontId="38" fillId="0" borderId="3" xfId="1" applyNumberFormat="1" applyFont="1" applyFill="1" applyBorder="1" applyAlignment="1">
      <alignment horizontal="right" vertical="center"/>
    </xf>
    <xf numFmtId="177" fontId="38" fillId="0" borderId="3" xfId="1" applyNumberFormat="1" applyFont="1" applyFill="1" applyBorder="1" applyAlignment="1">
      <alignment horizontal="right" vertical="center" shrinkToFit="1"/>
    </xf>
    <xf numFmtId="177" fontId="38" fillId="0" borderId="79" xfId="1" applyNumberFormat="1" applyFont="1" applyFill="1" applyBorder="1" applyAlignment="1">
      <alignment horizontal="right" vertical="center" shrinkToFit="1"/>
    </xf>
    <xf numFmtId="177" fontId="38" fillId="0" borderId="3" xfId="0" applyNumberFormat="1" applyFont="1" applyFill="1" applyBorder="1" applyAlignment="1">
      <alignment horizontal="right" vertical="center" shrinkToFit="1"/>
    </xf>
    <xf numFmtId="179" fontId="38" fillId="0" borderId="3" xfId="1" applyNumberFormat="1" applyFont="1" applyFill="1" applyBorder="1" applyAlignment="1">
      <alignment horizontal="right" vertical="center" shrinkToFit="1"/>
    </xf>
    <xf numFmtId="179" fontId="38" fillId="0" borderId="3" xfId="0" applyNumberFormat="1" applyFont="1" applyFill="1" applyBorder="1" applyAlignment="1">
      <alignment horizontal="right" vertical="center" shrinkToFit="1"/>
    </xf>
    <xf numFmtId="178" fontId="33" fillId="0" borderId="79" xfId="0" applyNumberFormat="1" applyFont="1" applyFill="1" applyBorder="1">
      <alignment vertical="center"/>
    </xf>
    <xf numFmtId="179" fontId="33" fillId="0" borderId="79" xfId="0" applyNumberFormat="1" applyFont="1" applyFill="1" applyBorder="1">
      <alignment vertical="center"/>
    </xf>
    <xf numFmtId="179" fontId="38" fillId="0" borderId="3" xfId="0" applyNumberFormat="1" applyFont="1" applyFill="1" applyBorder="1">
      <alignment vertical="center"/>
    </xf>
    <xf numFmtId="178" fontId="38" fillId="0" borderId="3" xfId="0" applyNumberFormat="1" applyFont="1" applyFill="1" applyBorder="1">
      <alignment vertical="center"/>
    </xf>
    <xf numFmtId="0" fontId="38" fillId="28" borderId="1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wrapText="1"/>
    </xf>
    <xf numFmtId="0" fontId="38" fillId="28" borderId="3" xfId="0" applyFont="1" applyFill="1" applyBorder="1" applyAlignment="1">
      <alignment horizontal="center" vertical="center" wrapText="1"/>
    </xf>
    <xf numFmtId="177" fontId="35" fillId="0" borderId="0" xfId="0" applyNumberFormat="1" applyFont="1" applyBorder="1">
      <alignment vertical="center"/>
    </xf>
    <xf numFmtId="0" fontId="42" fillId="0" borderId="3" xfId="1148" applyFont="1" applyFill="1" applyBorder="1" applyAlignment="1" applyProtection="1">
      <alignment vertical="center"/>
      <protection locked="0"/>
    </xf>
    <xf numFmtId="179" fontId="38" fillId="0" borderId="3" xfId="1740" applyNumberFormat="1" applyFont="1" applyFill="1" applyBorder="1" applyAlignment="1">
      <alignment horizontal="right" vertical="center"/>
    </xf>
    <xf numFmtId="179" fontId="38" fillId="0" borderId="3" xfId="0" applyNumberFormat="1" applyFont="1" applyBorder="1">
      <alignment vertical="center"/>
    </xf>
    <xf numFmtId="184" fontId="38" fillId="0" borderId="3" xfId="0" applyNumberFormat="1" applyFont="1" applyFill="1" applyBorder="1" applyAlignment="1">
      <alignment horizontal="right" vertical="center" shrinkToFit="1"/>
    </xf>
    <xf numFmtId="184" fontId="38" fillId="0" borderId="3" xfId="1" applyNumberFormat="1" applyFont="1" applyFill="1" applyBorder="1" applyAlignment="1">
      <alignment horizontal="right" vertical="center" shrinkToFit="1"/>
    </xf>
    <xf numFmtId="184" fontId="38" fillId="0" borderId="3" xfId="0" applyNumberFormat="1" applyFont="1" applyFill="1" applyBorder="1">
      <alignment vertical="center"/>
    </xf>
    <xf numFmtId="184" fontId="38" fillId="0" borderId="3" xfId="0" applyNumberFormat="1" applyFont="1" applyBorder="1">
      <alignment vertical="center"/>
    </xf>
    <xf numFmtId="0" fontId="38" fillId="0" borderId="4" xfId="1387" applyFont="1" applyBorder="1">
      <alignment vertical="center"/>
    </xf>
    <xf numFmtId="184" fontId="38" fillId="0" borderId="4" xfId="0" applyNumberFormat="1" applyFont="1" applyFill="1" applyBorder="1" applyAlignment="1">
      <alignment horizontal="right" vertical="center" shrinkToFit="1"/>
    </xf>
    <xf numFmtId="184" fontId="38" fillId="0" borderId="7" xfId="1" applyNumberFormat="1" applyFont="1" applyFill="1" applyBorder="1" applyAlignment="1">
      <alignment horizontal="right" vertical="center" shrinkToFit="1"/>
    </xf>
    <xf numFmtId="179" fontId="38" fillId="0" borderId="4" xfId="0" applyNumberFormat="1" applyFont="1" applyFill="1" applyBorder="1" applyAlignment="1">
      <alignment horizontal="right" vertical="center" shrinkToFit="1"/>
    </xf>
    <xf numFmtId="184" fontId="38" fillId="0" borderId="4" xfId="1" applyNumberFormat="1" applyFont="1" applyFill="1" applyBorder="1" applyAlignment="1">
      <alignment horizontal="right" vertical="center" shrinkToFit="1"/>
    </xf>
    <xf numFmtId="184" fontId="38" fillId="0" borderId="7" xfId="0" applyNumberFormat="1" applyFont="1" applyFill="1" applyBorder="1" applyAlignment="1">
      <alignment horizontal="right" vertical="center" shrinkToFit="1"/>
    </xf>
    <xf numFmtId="184" fontId="38" fillId="0" borderId="4" xfId="0" applyNumberFormat="1" applyFont="1" applyFill="1" applyBorder="1">
      <alignment vertical="center"/>
    </xf>
    <xf numFmtId="179" fontId="38" fillId="0" borderId="4" xfId="0" applyNumberFormat="1" applyFont="1" applyFill="1" applyBorder="1">
      <alignment vertical="center"/>
    </xf>
    <xf numFmtId="179" fontId="46" fillId="0" borderId="3" xfId="0" applyNumberFormat="1" applyFont="1" applyFill="1" applyBorder="1">
      <alignment vertical="center"/>
    </xf>
    <xf numFmtId="178" fontId="46" fillId="0" borderId="3" xfId="0" applyNumberFormat="1" applyFont="1" applyFill="1" applyBorder="1">
      <alignment vertical="center"/>
    </xf>
    <xf numFmtId="178" fontId="38" fillId="0" borderId="21" xfId="0" applyNumberFormat="1" applyFont="1" applyFill="1" applyBorder="1">
      <alignment vertical="center"/>
    </xf>
    <xf numFmtId="179" fontId="38" fillId="0" borderId="21" xfId="0" applyNumberFormat="1" applyFont="1" applyFill="1" applyBorder="1">
      <alignment vertical="center"/>
    </xf>
    <xf numFmtId="178" fontId="38" fillId="0" borderId="79" xfId="0" applyNumberFormat="1" applyFont="1" applyFill="1" applyBorder="1">
      <alignment vertical="center"/>
    </xf>
    <xf numFmtId="179" fontId="38" fillId="0" borderId="79" xfId="0" applyNumberFormat="1" applyFont="1" applyFill="1" applyBorder="1">
      <alignment vertical="center"/>
    </xf>
    <xf numFmtId="182" fontId="38" fillId="0" borderId="3" xfId="0" applyNumberFormat="1" applyFont="1" applyFill="1" applyBorder="1">
      <alignment vertical="center"/>
    </xf>
    <xf numFmtId="182" fontId="38" fillId="0" borderId="4" xfId="0" applyNumberFormat="1" applyFont="1" applyFill="1" applyBorder="1">
      <alignment vertical="center"/>
    </xf>
    <xf numFmtId="179" fontId="38" fillId="0" borderId="4" xfId="1" applyNumberFormat="1" applyFont="1" applyFill="1" applyBorder="1" applyAlignment="1">
      <alignment horizontal="right" vertical="center" shrinkToFit="1"/>
    </xf>
    <xf numFmtId="177" fontId="38" fillId="0" borderId="31" xfId="0" applyNumberFormat="1" applyFont="1" applyFill="1" applyBorder="1" applyAlignment="1">
      <alignment horizontal="right" vertical="center" shrinkToFit="1"/>
    </xf>
    <xf numFmtId="177" fontId="38" fillId="0" borderId="48" xfId="1" applyNumberFormat="1" applyFont="1" applyFill="1" applyBorder="1" applyAlignment="1">
      <alignment horizontal="right" vertical="center" shrinkToFit="1"/>
    </xf>
    <xf numFmtId="177" fontId="38" fillId="0" borderId="49" xfId="0" applyNumberFormat="1" applyFont="1" applyFill="1" applyBorder="1" applyAlignment="1">
      <alignment horizontal="right" vertical="center" shrinkToFit="1"/>
    </xf>
    <xf numFmtId="177" fontId="38" fillId="0" borderId="57" xfId="0" applyNumberFormat="1" applyFont="1" applyFill="1" applyBorder="1" applyAlignment="1">
      <alignment horizontal="right" vertical="center" shrinkToFit="1"/>
    </xf>
    <xf numFmtId="177" fontId="38" fillId="0" borderId="58" xfId="1" applyNumberFormat="1" applyFont="1" applyFill="1" applyBorder="1" applyAlignment="1">
      <alignment horizontal="right" vertical="center" shrinkToFit="1"/>
    </xf>
    <xf numFmtId="177" fontId="38" fillId="0" borderId="59" xfId="0" applyNumberFormat="1" applyFont="1" applyFill="1" applyBorder="1" applyAlignment="1">
      <alignment horizontal="right" vertical="center" shrinkToFit="1"/>
    </xf>
    <xf numFmtId="177" fontId="38" fillId="0" borderId="32" xfId="0" applyNumberFormat="1" applyFont="1" applyFill="1" applyBorder="1" applyAlignment="1">
      <alignment horizontal="right" vertical="center" shrinkToFit="1"/>
    </xf>
    <xf numFmtId="177" fontId="38" fillId="0" borderId="51" xfId="1" applyNumberFormat="1" applyFont="1" applyFill="1" applyBorder="1" applyAlignment="1">
      <alignment horizontal="right" vertical="center" shrinkToFit="1"/>
    </xf>
    <xf numFmtId="177" fontId="38" fillId="0" borderId="52" xfId="0" applyNumberFormat="1" applyFont="1" applyFill="1" applyBorder="1" applyAlignment="1">
      <alignment horizontal="right" vertical="center" shrinkToFit="1"/>
    </xf>
    <xf numFmtId="0" fontId="38" fillId="0" borderId="3" xfId="0" applyFont="1" applyFill="1" applyBorder="1" applyAlignment="1">
      <alignment horizontal="center" vertical="center" shrinkToFit="1"/>
    </xf>
    <xf numFmtId="178" fontId="38" fillId="0" borderId="48" xfId="1" applyNumberFormat="1" applyFont="1" applyFill="1" applyBorder="1" applyAlignment="1">
      <alignment horizontal="right" vertical="center" shrinkToFit="1"/>
    </xf>
    <xf numFmtId="179" fontId="38" fillId="0" borderId="71" xfId="1" applyNumberFormat="1" applyFont="1" applyFill="1" applyBorder="1" applyAlignment="1">
      <alignment horizontal="right" vertical="center" shrinkToFit="1"/>
    </xf>
    <xf numFmtId="179" fontId="38" fillId="0" borderId="49" xfId="1" applyNumberFormat="1" applyFont="1" applyFill="1" applyBorder="1" applyAlignment="1">
      <alignment horizontal="right" vertical="center" shrinkToFit="1"/>
    </xf>
    <xf numFmtId="179" fontId="38" fillId="0" borderId="55" xfId="1" applyNumberFormat="1" applyFont="1" applyFill="1" applyBorder="1" applyAlignment="1">
      <alignment horizontal="right" vertical="center" shrinkToFit="1"/>
    </xf>
    <xf numFmtId="178" fontId="38" fillId="0" borderId="76" xfId="1" applyNumberFormat="1" applyFont="1" applyFill="1" applyBorder="1" applyAlignment="1">
      <alignment horizontal="right" vertical="center" shrinkToFit="1"/>
    </xf>
    <xf numFmtId="179" fontId="38" fillId="0" borderId="73" xfId="1" applyNumberFormat="1" applyFont="1" applyFill="1" applyBorder="1" applyAlignment="1">
      <alignment horizontal="right" vertical="center" shrinkToFit="1"/>
    </xf>
    <xf numFmtId="178" fontId="38" fillId="0" borderId="75" xfId="0" applyNumberFormat="1" applyFont="1" applyFill="1" applyBorder="1" applyAlignment="1">
      <alignment horizontal="right" vertical="center" shrinkToFit="1"/>
    </xf>
    <xf numFmtId="0" fontId="37" fillId="0" borderId="0" xfId="0" applyFont="1" applyFill="1" applyAlignment="1">
      <alignment horizontal="left" vertical="center" readingOrder="1"/>
    </xf>
    <xf numFmtId="0" fontId="35" fillId="0" borderId="0" xfId="0" applyNumberFormat="1" applyFont="1" applyFill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179" fontId="38" fillId="0" borderId="44" xfId="0" applyNumberFormat="1" applyFont="1" applyFill="1" applyBorder="1" applyAlignment="1">
      <alignment horizontal="right" vertical="center"/>
    </xf>
    <xf numFmtId="181" fontId="38" fillId="0" borderId="44" xfId="0" applyNumberFormat="1" applyFont="1" applyFill="1" applyBorder="1" applyAlignment="1">
      <alignment horizontal="right" vertical="center"/>
    </xf>
    <xf numFmtId="179" fontId="38" fillId="0" borderId="61" xfId="0" applyNumberFormat="1" applyFont="1" applyFill="1" applyBorder="1" applyAlignment="1">
      <alignment horizontal="right" vertical="center"/>
    </xf>
    <xf numFmtId="181" fontId="38" fillId="0" borderId="61" xfId="0" applyNumberFormat="1" applyFont="1" applyFill="1" applyBorder="1" applyAlignment="1">
      <alignment horizontal="right" vertical="center"/>
    </xf>
    <xf numFmtId="179" fontId="38" fillId="0" borderId="74" xfId="1" applyNumberFormat="1" applyFont="1" applyFill="1" applyBorder="1" applyAlignment="1">
      <alignment horizontal="right" vertical="center" shrinkToFit="1"/>
    </xf>
    <xf numFmtId="178" fontId="38" fillId="0" borderId="77" xfId="1" applyNumberFormat="1" applyFont="1" applyFill="1" applyBorder="1" applyAlignment="1">
      <alignment horizontal="right" vertical="center" shrinkToFit="1"/>
    </xf>
    <xf numFmtId="179" fontId="38" fillId="0" borderId="39" xfId="0" applyNumberFormat="1" applyFont="1" applyFill="1" applyBorder="1" applyAlignment="1">
      <alignment horizontal="right" vertical="center"/>
    </xf>
    <xf numFmtId="181" fontId="38" fillId="0" borderId="39" xfId="0" applyNumberFormat="1" applyFont="1" applyFill="1" applyBorder="1" applyAlignment="1">
      <alignment horizontal="right" vertical="center"/>
    </xf>
    <xf numFmtId="0" fontId="38" fillId="34" borderId="31" xfId="0" applyFont="1" applyFill="1" applyBorder="1" applyAlignment="1">
      <alignment horizontal="center" vertical="center" wrapText="1"/>
    </xf>
    <xf numFmtId="0" fontId="45" fillId="34" borderId="71" xfId="0" applyFont="1" applyFill="1" applyBorder="1" applyAlignment="1">
      <alignment horizontal="center" vertical="center" wrapText="1"/>
    </xf>
    <xf numFmtId="0" fontId="45" fillId="34" borderId="49" xfId="0" applyFont="1" applyFill="1" applyBorder="1" applyAlignment="1">
      <alignment horizontal="center" vertical="center" wrapText="1"/>
    </xf>
    <xf numFmtId="0" fontId="45" fillId="28" borderId="19" xfId="0" applyFont="1" applyFill="1" applyBorder="1" applyAlignment="1">
      <alignment horizontal="center" vertical="center" wrapText="1"/>
    </xf>
    <xf numFmtId="0" fontId="38" fillId="28" borderId="48" xfId="0" applyFont="1" applyFill="1" applyBorder="1" applyAlignment="1">
      <alignment horizontal="center" vertical="center" wrapText="1"/>
    </xf>
    <xf numFmtId="0" fontId="47" fillId="0" borderId="0" xfId="0" applyFont="1">
      <alignment vertical="center"/>
    </xf>
    <xf numFmtId="0" fontId="38" fillId="28" borderId="4" xfId="0" applyFont="1" applyFill="1" applyBorder="1" applyAlignment="1">
      <alignment horizontal="center" vertical="center"/>
    </xf>
    <xf numFmtId="0" fontId="38" fillId="28" borderId="21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17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28" borderId="81" xfId="0" applyFont="1" applyFill="1" applyBorder="1" applyAlignment="1">
      <alignment horizontal="center" vertical="center"/>
    </xf>
    <xf numFmtId="0" fontId="38" fillId="28" borderId="82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shrinkToFit="1"/>
    </xf>
    <xf numFmtId="0" fontId="38" fillId="28" borderId="21" xfId="0" applyFont="1" applyFill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wrapText="1"/>
    </xf>
    <xf numFmtId="0" fontId="38" fillId="28" borderId="21" xfId="0" applyFont="1" applyFill="1" applyBorder="1" applyAlignment="1">
      <alignment horizontal="center" vertical="center" wrapText="1"/>
    </xf>
    <xf numFmtId="38" fontId="46" fillId="0" borderId="25" xfId="0" applyNumberFormat="1" applyFont="1" applyFill="1" applyBorder="1" applyAlignment="1">
      <alignment horizontal="center" vertical="center"/>
    </xf>
    <xf numFmtId="38" fontId="46" fillId="0" borderId="45" xfId="0" applyNumberFormat="1" applyFont="1" applyFill="1" applyBorder="1" applyAlignment="1">
      <alignment horizontal="center" vertical="center"/>
    </xf>
    <xf numFmtId="38" fontId="38" fillId="0" borderId="22" xfId="0" applyNumberFormat="1" applyFont="1" applyFill="1" applyBorder="1" applyAlignment="1">
      <alignment horizontal="center" vertical="center"/>
    </xf>
    <xf numFmtId="38" fontId="38" fillId="0" borderId="25" xfId="0" applyNumberFormat="1" applyFont="1" applyFill="1" applyBorder="1" applyAlignment="1">
      <alignment horizontal="center" vertical="center"/>
    </xf>
    <xf numFmtId="38" fontId="38" fillId="0" borderId="45" xfId="0" applyNumberFormat="1" applyFont="1" applyFill="1" applyBorder="1" applyAlignment="1">
      <alignment horizontal="center" vertical="center"/>
    </xf>
    <xf numFmtId="38" fontId="46" fillId="0" borderId="78" xfId="0" applyNumberFormat="1" applyFont="1" applyFill="1" applyBorder="1" applyAlignment="1">
      <alignment horizontal="center" vertical="center"/>
    </xf>
    <xf numFmtId="38" fontId="38" fillId="0" borderId="38" xfId="0" applyNumberFormat="1" applyFont="1" applyFill="1" applyBorder="1" applyAlignment="1">
      <alignment horizontal="center" vertical="center"/>
    </xf>
    <xf numFmtId="38" fontId="38" fillId="0" borderId="78" xfId="0" applyNumberFormat="1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80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28" borderId="53" xfId="0" applyFont="1" applyFill="1" applyBorder="1" applyAlignment="1">
      <alignment horizontal="center" vertical="center"/>
    </xf>
    <xf numFmtId="0" fontId="38" fillId="28" borderId="54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 wrapText="1"/>
    </xf>
    <xf numFmtId="0" fontId="38" fillId="28" borderId="17" xfId="0" applyFont="1" applyFill="1" applyBorder="1" applyAlignment="1">
      <alignment horizontal="center" vertical="center" wrapText="1"/>
    </xf>
    <xf numFmtId="0" fontId="38" fillId="28" borderId="18" xfId="0" applyFont="1" applyFill="1" applyBorder="1" applyAlignment="1">
      <alignment horizontal="center" vertical="center" wrapText="1"/>
    </xf>
    <xf numFmtId="0" fontId="35" fillId="28" borderId="81" xfId="0" applyFont="1" applyFill="1" applyBorder="1" applyAlignment="1">
      <alignment horizontal="center" vertical="center"/>
    </xf>
    <xf numFmtId="0" fontId="35" fillId="28" borderId="82" xfId="0" applyFont="1" applyFill="1" applyBorder="1" applyAlignment="1">
      <alignment horizontal="center" vertical="center"/>
    </xf>
    <xf numFmtId="0" fontId="38" fillId="34" borderId="19" xfId="0" applyFont="1" applyFill="1" applyBorder="1" applyAlignment="1">
      <alignment horizontal="center" vertical="center" wrapText="1"/>
    </xf>
    <xf numFmtId="0" fontId="38" fillId="34" borderId="17" xfId="0" applyFont="1" applyFill="1" applyBorder="1" applyAlignment="1">
      <alignment horizontal="center" vertical="center" wrapText="1"/>
    </xf>
    <xf numFmtId="0" fontId="38" fillId="34" borderId="18" xfId="0" applyFont="1" applyFill="1" applyBorder="1" applyAlignment="1">
      <alignment horizontal="center" vertical="center" wrapText="1"/>
    </xf>
    <xf numFmtId="0" fontId="38" fillId="34" borderId="19" xfId="0" applyFont="1" applyFill="1" applyBorder="1" applyAlignment="1">
      <alignment horizontal="center" vertical="center"/>
    </xf>
    <xf numFmtId="0" fontId="38" fillId="34" borderId="17" xfId="0" applyFont="1" applyFill="1" applyBorder="1" applyAlignment="1">
      <alignment horizontal="center" vertical="center"/>
    </xf>
    <xf numFmtId="0" fontId="38" fillId="34" borderId="18" xfId="0" applyFont="1" applyFill="1" applyBorder="1" applyAlignment="1">
      <alignment horizontal="center" vertical="center"/>
    </xf>
    <xf numFmtId="0" fontId="38" fillId="34" borderId="80" xfId="0" applyFont="1" applyFill="1" applyBorder="1" applyAlignment="1">
      <alignment horizontal="center" vertical="center"/>
    </xf>
    <xf numFmtId="0" fontId="38" fillId="34" borderId="3" xfId="0" applyFont="1" applyFill="1" applyBorder="1" applyAlignment="1">
      <alignment horizontal="center" vertical="center"/>
    </xf>
    <xf numFmtId="0" fontId="35" fillId="28" borderId="80" xfId="0" applyFont="1" applyFill="1" applyBorder="1" applyAlignment="1">
      <alignment horizontal="center" vertical="center"/>
    </xf>
    <xf numFmtId="0" fontId="38" fillId="34" borderId="3" xfId="0" applyFont="1" applyFill="1" applyBorder="1" applyAlignment="1">
      <alignment horizontal="center" vertical="center" wrapText="1"/>
    </xf>
    <xf numFmtId="0" fontId="35" fillId="34" borderId="80" xfId="0" applyFont="1" applyFill="1" applyBorder="1" applyAlignment="1">
      <alignment horizontal="center" vertical="center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740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1" xr:uid="{00000000-0005-0000-0000-0000C3020000}"/>
    <cellStyle name="パーセント 2 2 3" xfId="1552" xr:uid="{00000000-0005-0000-0000-0000C4020000}"/>
    <cellStyle name="パーセント 2 3" xfId="708" xr:uid="{00000000-0005-0000-0000-0000C5020000}"/>
    <cellStyle name="パーセント 2 3 2" xfId="1553" xr:uid="{00000000-0005-0000-0000-0000C6020000}"/>
    <cellStyle name="パーセント 2 3 2 2" xfId="1554" xr:uid="{00000000-0005-0000-0000-0000C7020000}"/>
    <cellStyle name="パーセント 2 3 3" xfId="1555" xr:uid="{00000000-0005-0000-0000-0000C8020000}"/>
    <cellStyle name="パーセント 2 3 3 2" xfId="1556" xr:uid="{00000000-0005-0000-0000-0000C9020000}"/>
    <cellStyle name="パーセント 2 3 4" xfId="1557" xr:uid="{00000000-0005-0000-0000-0000CA020000}"/>
    <cellStyle name="パーセント 2 4" xfId="1558" xr:uid="{00000000-0005-0000-0000-0000CB020000}"/>
    <cellStyle name="パーセント 2 4 2" xfId="1549" xr:uid="{00000000-0005-0000-0000-0000CC020000}"/>
    <cellStyle name="パーセント 2 4 2 2" xfId="1559" xr:uid="{00000000-0005-0000-0000-0000CD020000}"/>
    <cellStyle name="パーセント 2 4 3" xfId="1560" xr:uid="{00000000-0005-0000-0000-0000CE020000}"/>
    <cellStyle name="パーセント 2 4 3 2" xfId="1561" xr:uid="{00000000-0005-0000-0000-0000CF020000}"/>
    <cellStyle name="パーセント 3" xfId="709" xr:uid="{00000000-0005-0000-0000-0000D0020000}"/>
    <cellStyle name="パーセント 3 2" xfId="1562" xr:uid="{00000000-0005-0000-0000-0000D1020000}"/>
    <cellStyle name="パーセント 3 3" xfId="1563" xr:uid="{00000000-0005-0000-0000-0000D2020000}"/>
    <cellStyle name="パーセント 3 3 2" xfId="1564" xr:uid="{00000000-0005-0000-0000-0000D3020000}"/>
    <cellStyle name="パーセント 3 3 2 2" xfId="1565" xr:uid="{00000000-0005-0000-0000-0000D4020000}"/>
    <cellStyle name="パーセント 3 3 3" xfId="1566" xr:uid="{00000000-0005-0000-0000-0000D5020000}"/>
    <cellStyle name="パーセント 3 3 3 2" xfId="1567" xr:uid="{00000000-0005-0000-0000-0000D6020000}"/>
    <cellStyle name="パーセント 3 3 4" xfId="1568" xr:uid="{00000000-0005-0000-0000-0000D7020000}"/>
    <cellStyle name="パーセント 3 4" xfId="1569" xr:uid="{00000000-0005-0000-0000-0000D8020000}"/>
    <cellStyle name="パーセント 3 4 2" xfId="1570" xr:uid="{00000000-0005-0000-0000-0000D9020000}"/>
    <cellStyle name="パーセント 3 5" xfId="1571" xr:uid="{00000000-0005-0000-0000-0000DA020000}"/>
    <cellStyle name="パーセント 3 5 2" xfId="1572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3" xr:uid="{00000000-0005-0000-0000-0000DE020000}"/>
    <cellStyle name="パーセント 7" xfId="1574" xr:uid="{00000000-0005-0000-0000-0000DF020000}"/>
    <cellStyle name="ハイパーリンク 2" xfId="1575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6" xr:uid="{00000000-0005-0000-0000-0000F3020000}"/>
    <cellStyle name="メモ 2 2 4 2" xfId="1577" xr:uid="{00000000-0005-0000-0000-0000F4020000}"/>
    <cellStyle name="メモ 2 2 5" xfId="1578" xr:uid="{00000000-0005-0000-0000-0000F5020000}"/>
    <cellStyle name="メモ 2 2 6" xfId="1579" xr:uid="{00000000-0005-0000-0000-0000F6020000}"/>
    <cellStyle name="メモ 2 2 6 2" xfId="1580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1" xr:uid="{00000000-0005-0000-0000-000005030000}"/>
    <cellStyle name="メモ 3 4 2" xfId="1582" xr:uid="{00000000-0005-0000-0000-000006030000}"/>
    <cellStyle name="メモ 3 5" xfId="1583" xr:uid="{00000000-0005-0000-0000-000007030000}"/>
    <cellStyle name="メモ 3 6" xfId="1584" xr:uid="{00000000-0005-0000-0000-000008030000}"/>
    <cellStyle name="メモ 3 6 2" xfId="1585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6" xr:uid="{00000000-0005-0000-0000-000011030000}"/>
    <cellStyle name="メモ 4 4 2" xfId="1587" xr:uid="{00000000-0005-0000-0000-000012030000}"/>
    <cellStyle name="メモ 4 5" xfId="1588" xr:uid="{00000000-0005-0000-0000-000013030000}"/>
    <cellStyle name="メモ 4 6" xfId="1589" xr:uid="{00000000-0005-0000-0000-000014030000}"/>
    <cellStyle name="メモ 4 6 2" xfId="1590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1" xr:uid="{00000000-0005-0000-0000-000062030000}"/>
    <cellStyle name="計算 2 2 4 2" xfId="1592" xr:uid="{00000000-0005-0000-0000-000063030000}"/>
    <cellStyle name="計算 2 2 5" xfId="1593" xr:uid="{00000000-0005-0000-0000-000064030000}"/>
    <cellStyle name="計算 2 2 6" xfId="1594" xr:uid="{00000000-0005-0000-0000-000065030000}"/>
    <cellStyle name="計算 2 2 6 2" xfId="1595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6" xr:uid="{00000000-0005-0000-0000-000074030000}"/>
    <cellStyle name="計算 3 4 2" xfId="1597" xr:uid="{00000000-0005-0000-0000-000075030000}"/>
    <cellStyle name="計算 3 5" xfId="1598" xr:uid="{00000000-0005-0000-0000-000076030000}"/>
    <cellStyle name="計算 3 6" xfId="1599" xr:uid="{00000000-0005-0000-0000-000077030000}"/>
    <cellStyle name="計算 3 6 2" xfId="1600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1" xr:uid="{00000000-0005-0000-0000-000080030000}"/>
    <cellStyle name="計算 4 4 2" xfId="1602" xr:uid="{00000000-0005-0000-0000-000081030000}"/>
    <cellStyle name="計算 4 5" xfId="1603" xr:uid="{00000000-0005-0000-0000-000082030000}"/>
    <cellStyle name="計算 4 6" xfId="1604" xr:uid="{00000000-0005-0000-0000-000083030000}"/>
    <cellStyle name="計算 4 6 2" xfId="1605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6" xr:uid="{00000000-0005-0000-0000-0000A8030000}"/>
    <cellStyle name="桁区切り 2 2 2 2 2" xfId="1607" xr:uid="{00000000-0005-0000-0000-0000A9030000}"/>
    <cellStyle name="桁区切り 2 2 2 3" xfId="1608" xr:uid="{00000000-0005-0000-0000-0000AA030000}"/>
    <cellStyle name="桁区切り 2 2 3" xfId="1609" xr:uid="{00000000-0005-0000-0000-0000AB030000}"/>
    <cellStyle name="桁区切り 2 2 3 2" xfId="1610" xr:uid="{00000000-0005-0000-0000-0000AC030000}"/>
    <cellStyle name="桁区切り 2 2 3 2 2" xfId="1611" xr:uid="{00000000-0005-0000-0000-0000AD030000}"/>
    <cellStyle name="桁区切り 2 2 3 3" xfId="1612" xr:uid="{00000000-0005-0000-0000-0000AE030000}"/>
    <cellStyle name="桁区切り 2 2 3 3 2" xfId="1613" xr:uid="{00000000-0005-0000-0000-0000AF030000}"/>
    <cellStyle name="桁区切り 2 2 3 4" xfId="1614" xr:uid="{00000000-0005-0000-0000-0000B0030000}"/>
    <cellStyle name="桁区切り 2 2 4" xfId="1615" xr:uid="{00000000-0005-0000-0000-0000B1030000}"/>
    <cellStyle name="桁区切り 2 3" xfId="855" xr:uid="{00000000-0005-0000-0000-0000B2030000}"/>
    <cellStyle name="桁区切り 2 3 2" xfId="1616" xr:uid="{00000000-0005-0000-0000-0000B3030000}"/>
    <cellStyle name="桁区切り 2 3 2 2" xfId="1617" xr:uid="{00000000-0005-0000-0000-0000B4030000}"/>
    <cellStyle name="桁区切り 2 3 3" xfId="1618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19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0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1" xr:uid="{00000000-0005-0000-0000-0000CA030000}"/>
    <cellStyle name="桁区切り 3 3 2" xfId="1622" xr:uid="{00000000-0005-0000-0000-0000CB030000}"/>
    <cellStyle name="桁区切り 3 3 2 2" xfId="1623" xr:uid="{00000000-0005-0000-0000-0000CC030000}"/>
    <cellStyle name="桁区切り 3 3 3" xfId="1624" xr:uid="{00000000-0005-0000-0000-0000CD030000}"/>
    <cellStyle name="桁区切り 3 4" xfId="1625" xr:uid="{00000000-0005-0000-0000-0000CE030000}"/>
    <cellStyle name="桁区切り 3 4 2" xfId="1626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7" xr:uid="{00000000-0005-0000-0000-0000D3030000}"/>
    <cellStyle name="桁区切り 4 2 2 2" xfId="1628" xr:uid="{00000000-0005-0000-0000-0000D4030000}"/>
    <cellStyle name="桁区切り 4 2 3" xfId="1629" xr:uid="{00000000-0005-0000-0000-0000D5030000}"/>
    <cellStyle name="桁区切り 4 3" xfId="1630" xr:uid="{00000000-0005-0000-0000-0000D6030000}"/>
    <cellStyle name="桁区切り 4 3 2" xfId="1631" xr:uid="{00000000-0005-0000-0000-0000D7030000}"/>
    <cellStyle name="桁区切り 4 4" xfId="1632" xr:uid="{00000000-0005-0000-0000-0000D8030000}"/>
    <cellStyle name="桁区切り 5" xfId="1434" xr:uid="{00000000-0005-0000-0000-0000D9030000}"/>
    <cellStyle name="桁区切り 5 2" xfId="1633" xr:uid="{00000000-0005-0000-0000-0000DA030000}"/>
    <cellStyle name="桁区切り 5 2 2" xfId="1634" xr:uid="{00000000-0005-0000-0000-0000DB030000}"/>
    <cellStyle name="桁区切り 5 3" xfId="1635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6" xr:uid="{00000000-0005-0000-0000-0000E1030000}"/>
    <cellStyle name="桁区切り 9 2" xfId="1637" xr:uid="{00000000-0005-0000-0000-0000E2030000}"/>
    <cellStyle name="桁区切り 9 2 2" xfId="1638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39" xr:uid="{00000000-0005-0000-0000-00005E040000}"/>
    <cellStyle name="集計 2 2 4 2" xfId="1640" xr:uid="{00000000-0005-0000-0000-00005F040000}"/>
    <cellStyle name="集計 2 2 5" xfId="1641" xr:uid="{00000000-0005-0000-0000-000060040000}"/>
    <cellStyle name="集計 2 2 5 2" xfId="1642" xr:uid="{00000000-0005-0000-0000-000061040000}"/>
    <cellStyle name="集計 2 2 6" xfId="1643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4" xr:uid="{00000000-0005-0000-0000-000070040000}"/>
    <cellStyle name="集計 3 4 2" xfId="1645" xr:uid="{00000000-0005-0000-0000-000071040000}"/>
    <cellStyle name="集計 3 5" xfId="1646" xr:uid="{00000000-0005-0000-0000-000072040000}"/>
    <cellStyle name="集計 3 5 2" xfId="1647" xr:uid="{00000000-0005-0000-0000-000073040000}"/>
    <cellStyle name="集計 3 6" xfId="1648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49" xr:uid="{00000000-0005-0000-0000-00007C040000}"/>
    <cellStyle name="集計 4 4 2" xfId="1650" xr:uid="{00000000-0005-0000-0000-00007D040000}"/>
    <cellStyle name="集計 4 5" xfId="1651" xr:uid="{00000000-0005-0000-0000-00007E040000}"/>
    <cellStyle name="集計 4 5 2" xfId="1652" xr:uid="{00000000-0005-0000-0000-00007F040000}"/>
    <cellStyle name="集計 4 6" xfId="1653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4" xr:uid="{00000000-0005-0000-0000-000098040000}"/>
    <cellStyle name="出力 2 2 4 2" xfId="1655" xr:uid="{00000000-0005-0000-0000-000099040000}"/>
    <cellStyle name="出力 2 2 5" xfId="1656" xr:uid="{00000000-0005-0000-0000-00009A040000}"/>
    <cellStyle name="出力 2 2 5 2" xfId="1657" xr:uid="{00000000-0005-0000-0000-00009B040000}"/>
    <cellStyle name="出力 2 2 6" xfId="1658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59" xr:uid="{00000000-0005-0000-0000-0000AA040000}"/>
    <cellStyle name="出力 3 4 2" xfId="1660" xr:uid="{00000000-0005-0000-0000-0000AB040000}"/>
    <cellStyle name="出力 3 5" xfId="1661" xr:uid="{00000000-0005-0000-0000-0000AC040000}"/>
    <cellStyle name="出力 3 5 2" xfId="1662" xr:uid="{00000000-0005-0000-0000-0000AD040000}"/>
    <cellStyle name="出力 3 6" xfId="1663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4" xr:uid="{00000000-0005-0000-0000-0000B6040000}"/>
    <cellStyle name="出力 4 4 2" xfId="1665" xr:uid="{00000000-0005-0000-0000-0000B7040000}"/>
    <cellStyle name="出力 4 5" xfId="1666" xr:uid="{00000000-0005-0000-0000-0000B8040000}"/>
    <cellStyle name="出力 4 5 2" xfId="1667" xr:uid="{00000000-0005-0000-0000-0000B9040000}"/>
    <cellStyle name="出力 4 6" xfId="1668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69" xr:uid="{00000000-0005-0000-0000-0000EF040000}"/>
    <cellStyle name="入力 2 2 4 2" xfId="1670" xr:uid="{00000000-0005-0000-0000-0000F0040000}"/>
    <cellStyle name="入力 2 2 5" xfId="1671" xr:uid="{00000000-0005-0000-0000-0000F1040000}"/>
    <cellStyle name="入力 2 2 6" xfId="1672" xr:uid="{00000000-0005-0000-0000-0000F2040000}"/>
    <cellStyle name="入力 2 2 6 2" xfId="1673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4" xr:uid="{00000000-0005-0000-0000-000001050000}"/>
    <cellStyle name="入力 3 4 2" xfId="1675" xr:uid="{00000000-0005-0000-0000-000002050000}"/>
    <cellStyle name="入力 3 5" xfId="1676" xr:uid="{00000000-0005-0000-0000-000003050000}"/>
    <cellStyle name="入力 3 6" xfId="1677" xr:uid="{00000000-0005-0000-0000-000004050000}"/>
    <cellStyle name="入力 3 6 2" xfId="1678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79" xr:uid="{00000000-0005-0000-0000-00000D050000}"/>
    <cellStyle name="入力 4 4 2" xfId="1680" xr:uid="{00000000-0005-0000-0000-00000E050000}"/>
    <cellStyle name="入力 4 5" xfId="1681" xr:uid="{00000000-0005-0000-0000-00000F050000}"/>
    <cellStyle name="入力 4 6" xfId="1682" xr:uid="{00000000-0005-0000-0000-000010050000}"/>
    <cellStyle name="入力 4 6 2" xfId="1683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4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741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5" xr:uid="{00000000-0005-0000-0000-0000B3050000}"/>
    <cellStyle name="標準 2 26 2" xfId="1686" xr:uid="{00000000-0005-0000-0000-0000B4050000}"/>
    <cellStyle name="標準 2 26 3" xfId="1742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87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88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89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74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74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0" xr:uid="{00000000-0005-0000-0000-000057060000}"/>
    <cellStyle name="標準 3 2 2 2 2" xfId="1691" xr:uid="{00000000-0005-0000-0000-000058060000}"/>
    <cellStyle name="標準 3 2 2 2 2 2" xfId="1692" xr:uid="{00000000-0005-0000-0000-000059060000}"/>
    <cellStyle name="標準 3 2 2 2 3" xfId="1693" xr:uid="{00000000-0005-0000-0000-00005A060000}"/>
    <cellStyle name="標準 3 2 2 3" xfId="1694" xr:uid="{00000000-0005-0000-0000-00005B060000}"/>
    <cellStyle name="標準 3 2 2 4" xfId="1695" xr:uid="{00000000-0005-0000-0000-00005C060000}"/>
    <cellStyle name="標準 3 2 2 5" xfId="1696" xr:uid="{00000000-0005-0000-0000-00005D060000}"/>
    <cellStyle name="標準 3 2 3" xfId="1697" xr:uid="{00000000-0005-0000-0000-00005E060000}"/>
    <cellStyle name="標準 3 2 3 2" xfId="1698" xr:uid="{00000000-0005-0000-0000-00005F060000}"/>
    <cellStyle name="標準 3 2 3 2 2" xfId="1699" xr:uid="{00000000-0005-0000-0000-000060060000}"/>
    <cellStyle name="標準 3 2 3 2 2 2" xfId="1700" xr:uid="{00000000-0005-0000-0000-000061060000}"/>
    <cellStyle name="標準 3 2 3 3" xfId="1701" xr:uid="{00000000-0005-0000-0000-000062060000}"/>
    <cellStyle name="標準 3 2 3 3 2" xfId="1702" xr:uid="{00000000-0005-0000-0000-000063060000}"/>
    <cellStyle name="標準 3 2 3 4" xfId="1703" xr:uid="{00000000-0005-0000-0000-000064060000}"/>
    <cellStyle name="標準 3 2 4" xfId="1704" xr:uid="{00000000-0005-0000-0000-000065060000}"/>
    <cellStyle name="標準 3 2 5" xfId="1705" xr:uid="{00000000-0005-0000-0000-000066060000}"/>
    <cellStyle name="標準 3 2 5 2" xfId="1706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07" xr:uid="{00000000-0005-0000-0000-000073060000}"/>
    <cellStyle name="標準 3 3 2 2" xfId="1708" xr:uid="{00000000-0005-0000-0000-000074060000}"/>
    <cellStyle name="標準 3 3 3" xfId="1709" xr:uid="{00000000-0005-0000-0000-000075060000}"/>
    <cellStyle name="標準 3 3 3 2" xfId="1710" xr:uid="{00000000-0005-0000-0000-000076060000}"/>
    <cellStyle name="標準 3 3 4" xfId="1711" xr:uid="{00000000-0005-0000-0000-000077060000}"/>
    <cellStyle name="標準 3 4" xfId="1322" xr:uid="{00000000-0005-0000-0000-000078060000}"/>
    <cellStyle name="標準 3 4 2" xfId="1712" xr:uid="{00000000-0005-0000-0000-000079060000}"/>
    <cellStyle name="標準 3 5" xfId="1323" xr:uid="{00000000-0005-0000-0000-00007A060000}"/>
    <cellStyle name="標準 3 5 2" xfId="1713" xr:uid="{00000000-0005-0000-0000-00007B060000}"/>
    <cellStyle name="標準 3 6" xfId="1324" xr:uid="{00000000-0005-0000-0000-00007C060000}"/>
    <cellStyle name="標準 3 6 2" xfId="1714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15" xr:uid="{00000000-0005-0000-0000-000084060000}"/>
    <cellStyle name="標準 4 2 3" xfId="1716" xr:uid="{00000000-0005-0000-0000-000085060000}"/>
    <cellStyle name="標準 4 2 3 2" xfId="1717" xr:uid="{00000000-0005-0000-0000-000086060000}"/>
    <cellStyle name="標準 4 2 4" xfId="1718" xr:uid="{00000000-0005-0000-0000-000087060000}"/>
    <cellStyle name="標準 4 3" xfId="1331" xr:uid="{00000000-0005-0000-0000-000088060000}"/>
    <cellStyle name="標準 4 3 2" xfId="1719" xr:uid="{00000000-0005-0000-0000-000089060000}"/>
    <cellStyle name="標準 4 3 2 2" xfId="1720" xr:uid="{00000000-0005-0000-0000-00008A060000}"/>
    <cellStyle name="標準 4 3 3" xfId="1721" xr:uid="{00000000-0005-0000-0000-00008B060000}"/>
    <cellStyle name="標準 4 3 3 2" xfId="1722" xr:uid="{00000000-0005-0000-0000-00008C060000}"/>
    <cellStyle name="標準 4 3 4" xfId="1723" xr:uid="{00000000-0005-0000-0000-00008D060000}"/>
    <cellStyle name="標準 4 3 5" xfId="1724" xr:uid="{00000000-0005-0000-0000-00008E060000}"/>
    <cellStyle name="標準 4 3 5 2" xfId="1725" xr:uid="{00000000-0005-0000-0000-00008F060000}"/>
    <cellStyle name="標準 4 4" xfId="1332" xr:uid="{00000000-0005-0000-0000-000090060000}"/>
    <cellStyle name="標準 4 4 2" xfId="1726" xr:uid="{00000000-0005-0000-0000-000091060000}"/>
    <cellStyle name="標準 4 5" xfId="1333" xr:uid="{00000000-0005-0000-0000-000092060000}"/>
    <cellStyle name="標準 4 5 2" xfId="1727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28" xr:uid="{00000000-0005-0000-0000-000096060000}"/>
    <cellStyle name="標準 5 2 2 2" xfId="1729" xr:uid="{00000000-0005-0000-0000-000097060000}"/>
    <cellStyle name="標準 5 2 3" xfId="1730" xr:uid="{00000000-0005-0000-0000-000098060000}"/>
    <cellStyle name="標準 5 3" xfId="1731" xr:uid="{00000000-0005-0000-0000-000099060000}"/>
    <cellStyle name="標準 5 3 2" xfId="1732" xr:uid="{00000000-0005-0000-0000-00009A060000}"/>
    <cellStyle name="標準 5 4" xfId="1733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4" xr:uid="{00000000-0005-0000-0000-0000A0060000}"/>
    <cellStyle name="標準 6 3" xfId="1340" xr:uid="{00000000-0005-0000-0000-0000A1060000}"/>
    <cellStyle name="標準 6 3 2" xfId="1735" xr:uid="{00000000-0005-0000-0000-0000A2060000}"/>
    <cellStyle name="標準 6 3 3" xfId="1736" xr:uid="{00000000-0005-0000-0000-0000A3060000}"/>
    <cellStyle name="標準 6 3 3 2" xfId="1737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38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39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40"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</dxfs>
  <tableStyles count="0" defaultTableStyle="TableStyleMedium2" defaultPivotStyle="PivotStyleLight16"/>
  <colors>
    <mruColors>
      <color rgb="FFD9D9D9"/>
      <color rgb="FFF2F2F2"/>
      <color rgb="FFFFFF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432086876486E-2"/>
          <c:y val="0.14177950684145685"/>
          <c:w val="0.95520653626975305"/>
          <c:h val="0.70768402712783318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被保険者数!$E$3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被保険者数!$F$5:$F$11</c:f>
              <c:numCache>
                <c:formatCode>0.0%</c:formatCode>
                <c:ptCount val="7"/>
                <c:pt idx="0">
                  <c:v>2.1362620300461048E-3</c:v>
                </c:pt>
                <c:pt idx="1">
                  <c:v>4.8004820840362597E-3</c:v>
                </c:pt>
                <c:pt idx="2">
                  <c:v>0.37940366530447162</c:v>
                </c:pt>
                <c:pt idx="3">
                  <c:v>0.28581122989789642</c:v>
                </c:pt>
                <c:pt idx="4">
                  <c:v>0.19516803044512698</c:v>
                </c:pt>
                <c:pt idx="5">
                  <c:v>9.6918978122993868E-2</c:v>
                </c:pt>
                <c:pt idx="6">
                  <c:v>3.5761352115428725E-2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0"/>
        <c:axId val="337137600"/>
      </c:barChart>
      <c:barChart>
        <c:barDir val="bar"/>
        <c:grouping val="clustered"/>
        <c:varyColors val="0"/>
        <c:ser>
          <c:idx val="3"/>
          <c:order val="0"/>
          <c:tx>
            <c:strRef>
              <c:f>被保険者数!$C$3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2"/>
              <c:layout>
                <c:manualLayout>
                  <c:x val="-7.87711697518708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3-49C8-900F-6B3DC3499D5E}"/>
                </c:ext>
              </c:extLst>
            </c:dLbl>
            <c:dLbl>
              <c:idx val="4"/>
              <c:layout>
                <c:manualLayout>
                  <c:x val="-3.55555555555555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C-447C-AC1C-6C437F7DC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被保険者数!$D$5:$D$11</c:f>
              <c:numCache>
                <c:formatCode>0.0%</c:formatCode>
                <c:ptCount val="7"/>
                <c:pt idx="0">
                  <c:v>4.9405071978435413E-3</c:v>
                </c:pt>
                <c:pt idx="1">
                  <c:v>9.3166803099083012E-3</c:v>
                </c:pt>
                <c:pt idx="2">
                  <c:v>0.44973912468269128</c:v>
                </c:pt>
                <c:pt idx="3">
                  <c:v>0.30813674662433127</c:v>
                </c:pt>
                <c:pt idx="4">
                  <c:v>0.16165794326065205</c:v>
                </c:pt>
                <c:pt idx="5">
                  <c:v>5.4920249051174562E-2</c:v>
                </c:pt>
                <c:pt idx="6">
                  <c:v>1.1288748873398986E-2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68"/>
        <c:axId val="337138176"/>
      </c:barChart>
      <c:catAx>
        <c:axId val="1876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solidFill>
            <a:srgbClr val="FFFFFF"/>
          </a:solidFill>
        </c:spPr>
        <c:txPr>
          <a:bodyPr rot="0"/>
          <a:lstStyle/>
          <a:p>
            <a:pPr>
              <a:defRPr sz="7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37137600"/>
        <c:crossesAt val="0"/>
        <c:auto val="1"/>
        <c:lblAlgn val="ctr"/>
        <c:lblOffset val="0"/>
        <c:tickLblSkip val="1"/>
        <c:noMultiLvlLbl val="0"/>
      </c:catAx>
      <c:valAx>
        <c:axId val="337137600"/>
        <c:scaling>
          <c:orientation val="minMax"/>
          <c:max val="0.5"/>
          <c:min val="-0.60000000000000009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1" i="0" u="none" strike="noStrike" baseline="0">
                    <a:effectLst/>
                  </a:rPr>
                  <a:t>構成割合</a:t>
                </a:r>
                <a:r>
                  <a:rPr lang="ja-JP" altLang="ja-JP" sz="1000" b="1" i="0" baseline="0">
                    <a:effectLst/>
                  </a:rPr>
                  <a:t>（</a:t>
                </a:r>
                <a:r>
                  <a:rPr lang="en-US" altLang="ja-JP" sz="1000" b="1" i="0" baseline="0">
                    <a:effectLst/>
                  </a:rPr>
                  <a:t>%</a:t>
                </a:r>
                <a:r>
                  <a:rPr lang="ja-JP" altLang="ja-JP" sz="1000" b="1" i="0" baseline="0">
                    <a:effectLst/>
                  </a:rPr>
                  <a:t>）</a:t>
                </a:r>
                <a:endParaRPr lang="ja-JP" altLang="ja-JP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8.3653485621989557E-3"/>
              <c:y val="0.92653190146683251"/>
            </c:manualLayout>
          </c:layout>
          <c:overlay val="0"/>
          <c:spPr>
            <a:noFill/>
          </c:spPr>
        </c:title>
        <c:numFmt formatCode="0.0%;" sourceLinked="0"/>
        <c:majorTickMark val="in"/>
        <c:minorTickMark val="none"/>
        <c:tickLblPos val="high"/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876480"/>
        <c:crosses val="autoZero"/>
        <c:crossBetween val="between"/>
        <c:majorUnit val="0.1"/>
      </c:valAx>
      <c:valAx>
        <c:axId val="337138176"/>
        <c:scaling>
          <c:orientation val="maxMin"/>
          <c:max val="0.5"/>
          <c:min val="-0.60000000000000009"/>
        </c:scaling>
        <c:delete val="0"/>
        <c:axPos val="t"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構成割合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（</a:t>
                </a:r>
                <a:r>
                  <a:rPr lang="en-US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%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）</a:t>
                </a:r>
                <a:endParaRPr lang="ja-JP" altLang="ja-JP" sz="1000" b="1">
                  <a:effectLst/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89878114307733437"/>
              <c:y val="1.9471102716544588E-2"/>
            </c:manualLayout>
          </c:layout>
          <c:overlay val="0"/>
          <c:spPr>
            <a:noFill/>
          </c:spPr>
        </c:title>
        <c:numFmt formatCode="0.0%;" sourceLinked="0"/>
        <c:majorTickMark val="in"/>
        <c:minorTickMark val="none"/>
        <c:tickLblPos val="low"/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003968"/>
        <c:crosses val="max"/>
        <c:crossBetween val="between"/>
        <c:majorUnit val="0.1"/>
      </c:valAx>
      <c:catAx>
        <c:axId val="200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7138176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rgbClr val="A5A5A5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4803149606299213" l="0.70866141732283472" r="0.19685039370078741" t="0.74803149606299213" header="0.31496062992125984" footer="0.31496062992125984"/>
    <c:pageSetup paperSize="9"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86216048836592"/>
          <c:y val="9.8742324561403513E-2"/>
          <c:w val="0.45491187197105981"/>
          <c:h val="0.84570211988304089"/>
        </c:manualLayout>
      </c:layout>
      <c:pieChart>
        <c:varyColors val="1"/>
        <c:ser>
          <c:idx val="0"/>
          <c:order val="0"/>
          <c:tx>
            <c:strRef>
              <c:f>長期入院!$D$3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51-4D70-A0BC-94D99664DD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51-4D70-A0BC-94D99664DD43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51-4D70-A0BC-94D99664DD43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51-4D70-A0BC-94D99664DD43}"/>
              </c:ext>
            </c:extLst>
          </c:dPt>
          <c:dLbls>
            <c:dLbl>
              <c:idx val="0"/>
              <c:layout>
                <c:manualLayout>
                  <c:x val="-0.21905079280820233"/>
                  <c:y val="1.50858918128654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74-4681-B233-BE2100F9207B}"/>
                </c:ext>
              </c:extLst>
            </c:dLbl>
            <c:dLbl>
              <c:idx val="1"/>
              <c:layout>
                <c:manualLayout>
                  <c:x val="0.10642405654349386"/>
                  <c:y val="1.3979897660818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1-4D70-A0BC-94D99664DD43}"/>
                </c:ext>
              </c:extLst>
            </c:dLbl>
            <c:dLbl>
              <c:idx val="2"/>
              <c:layout>
                <c:manualLayout>
                  <c:x val="-0.14514750262958703"/>
                  <c:y val="0.18462573099415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1-4D70-A0BC-94D99664DD43}"/>
                </c:ext>
              </c:extLst>
            </c:dLbl>
            <c:dLbl>
              <c:idx val="3"/>
              <c:layout>
                <c:manualLayout>
                  <c:x val="-0.15434594842693816"/>
                  <c:y val="-0.147629810762175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51-4D70-A0BC-94D99664DD43}"/>
                </c:ext>
              </c:extLst>
            </c:dLbl>
            <c:dLbl>
              <c:idx val="4"/>
              <c:layout>
                <c:manualLayout>
                  <c:x val="0.13088855044646583"/>
                  <c:y val="-0.21642044465083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51-4D70-A0BC-94D99664DD43}"/>
                </c:ext>
              </c:extLst>
            </c:dLbl>
            <c:dLbl>
              <c:idx val="5"/>
              <c:layout>
                <c:manualLayout>
                  <c:x val="0.16694462989234748"/>
                  <c:y val="0.108056756835200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1-4D70-A0BC-94D99664DD43}"/>
                </c:ext>
              </c:extLst>
            </c:dLbl>
            <c:dLbl>
              <c:idx val="6"/>
              <c:layout>
                <c:manualLayout>
                  <c:x val="6.2865709202080081E-2"/>
                  <c:y val="0.17174707602339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1-4D70-A0BC-94D99664DD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長期入院!$B$4:$B$10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長期入院!$D$4:$D$10</c:f>
              <c:numCache>
                <c:formatCode>General</c:formatCode>
                <c:ptCount val="7"/>
                <c:pt idx="0">
                  <c:v>301</c:v>
                </c:pt>
                <c:pt idx="1">
                  <c:v>526</c:v>
                </c:pt>
                <c:pt idx="2">
                  <c:v>4354</c:v>
                </c:pt>
                <c:pt idx="3">
                  <c:v>5469</c:v>
                </c:pt>
                <c:pt idx="4">
                  <c:v>5792</c:v>
                </c:pt>
                <c:pt idx="5">
                  <c:v>4153</c:v>
                </c:pt>
                <c:pt idx="6">
                  <c:v>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51-4D70-A0BC-94D99664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689327566447"/>
          <c:y val="6.1607976086322555E-2"/>
          <c:w val="0.71621662785109608"/>
          <c:h val="0.88283646835812191"/>
        </c:manualLayout>
      </c:layout>
      <c:pieChart>
        <c:varyColors val="1"/>
        <c:ser>
          <c:idx val="0"/>
          <c:order val="0"/>
          <c:tx>
            <c:strRef>
              <c:f>長期入院!$C$42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D1-4641-A688-AA3AEBF62C9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D1-4641-A688-AA3AEBF62C9A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D1-4641-A688-AA3AEBF62C9A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D1-4641-A688-AA3AEBF62C9A}"/>
              </c:ext>
            </c:extLst>
          </c:dPt>
          <c:dLbls>
            <c:dLbl>
              <c:idx val="0"/>
              <c:layout>
                <c:manualLayout>
                  <c:x val="9.2604977589054019E-2"/>
                  <c:y val="6.9627192982456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59-4341-8FBD-AF8B9C594CDB}"/>
                </c:ext>
              </c:extLst>
            </c:dLbl>
            <c:dLbl>
              <c:idx val="1"/>
              <c:layout>
                <c:manualLayout>
                  <c:x val="5.1475190689627963E-2"/>
                  <c:y val="7.896637426900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1-4641-A688-AA3AEBF62C9A}"/>
                </c:ext>
              </c:extLst>
            </c:dLbl>
            <c:dLbl>
              <c:idx val="2"/>
              <c:layout>
                <c:manualLayout>
                  <c:x val="-0.19895247433864641"/>
                  <c:y val="-1.10582225576130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1-4641-A688-AA3AEBF62C9A}"/>
                </c:ext>
              </c:extLst>
            </c:dLbl>
            <c:dLbl>
              <c:idx val="3"/>
              <c:layout>
                <c:manualLayout>
                  <c:x val="-4.1971543019277309E-2"/>
                  <c:y val="-0.17053099785220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1-4641-A688-AA3AEBF62C9A}"/>
                </c:ext>
              </c:extLst>
            </c:dLbl>
            <c:dLbl>
              <c:idx val="4"/>
              <c:layout>
                <c:manualLayout>
                  <c:x val="0.19049225986814655"/>
                  <c:y val="-5.8297657746560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1-4641-A688-AA3AEBF62C9A}"/>
                </c:ext>
              </c:extLst>
            </c:dLbl>
            <c:dLbl>
              <c:idx val="5"/>
              <c:layout>
                <c:manualLayout>
                  <c:x val="0.1263763247934574"/>
                  <c:y val="0.209526470076043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1-4641-A688-AA3AEBF62C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長期入院!$B$43:$B$49</c:f>
              <c:strCache>
                <c:ptCount val="7"/>
                <c:pt idx="0">
                  <c:v>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長期入院!$C$43:$C$49</c:f>
              <c:numCache>
                <c:formatCode>General</c:formatCode>
                <c:ptCount val="7"/>
                <c:pt idx="0">
                  <c:v>1771</c:v>
                </c:pt>
                <c:pt idx="1">
                  <c:v>1835</c:v>
                </c:pt>
                <c:pt idx="2">
                  <c:v>4605</c:v>
                </c:pt>
                <c:pt idx="3">
                  <c:v>5533</c:v>
                </c:pt>
                <c:pt idx="4">
                  <c:v>5090</c:v>
                </c:pt>
                <c:pt idx="5">
                  <c:v>2850</c:v>
                </c:pt>
                <c:pt idx="6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1-4641-A688-AA3AEBF62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地区別_長期入院!$D$3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782561799931529E-3"/>
                  <c:y val="3.225404761904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4-4296-8981-492624B4AC3D}"/>
                </c:ext>
              </c:extLst>
            </c:dLbl>
            <c:dLbl>
              <c:idx val="1"/>
              <c:layout>
                <c:manualLayout>
                  <c:x val="-6.1565123599863197E-3"/>
                  <c:y val="3.2253968253968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A4-4296-8981-492624B4AC3D}"/>
                </c:ext>
              </c:extLst>
            </c:dLbl>
            <c:dLbl>
              <c:idx val="2"/>
              <c:layout>
                <c:manualLayout>
                  <c:x val="-4.6173842699897428E-3"/>
                  <c:y val="3.2253968253968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4-4296-8981-492624B4AC3D}"/>
                </c:ext>
              </c:extLst>
            </c:dLbl>
            <c:dLbl>
              <c:idx val="3"/>
              <c:layout>
                <c:manualLayout>
                  <c:x val="1.7043948559484388E-3"/>
                  <c:y val="3.3261996758608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A4-4296-8981-492624B4AC3D}"/>
                </c:ext>
              </c:extLst>
            </c:dLbl>
            <c:dLbl>
              <c:idx val="4"/>
              <c:layout>
                <c:manualLayout>
                  <c:x val="-3.0782561799931529E-3"/>
                  <c:y val="3.124603174603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4-4296-8981-492624B4AC3D}"/>
                </c:ext>
              </c:extLst>
            </c:dLbl>
            <c:dLbl>
              <c:idx val="5"/>
              <c:layout>
                <c:manualLayout>
                  <c:x val="0"/>
                  <c:y val="3.2253968253968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A4-4296-8981-492624B4AC3D}"/>
                </c:ext>
              </c:extLst>
            </c:dLbl>
            <c:dLbl>
              <c:idx val="6"/>
              <c:layout>
                <c:manualLayout>
                  <c:x val="-1.5391280899965764E-3"/>
                  <c:y val="3.326190476190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A4-4296-8981-492624B4AC3D}"/>
                </c:ext>
              </c:extLst>
            </c:dLbl>
            <c:dLbl>
              <c:idx val="7"/>
              <c:layout>
                <c:manualLayout>
                  <c:x val="3.3054523859848869E-4"/>
                  <c:y val="3.426996064720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A4-4296-8981-492624B4AC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地区別_長期入院!$F$5:$F$12</c:f>
              <c:numCache>
                <c:formatCode>0.0%</c:formatCode>
                <c:ptCount val="8"/>
                <c:pt idx="0">
                  <c:v>4.5934772622875514E-3</c:v>
                </c:pt>
                <c:pt idx="1">
                  <c:v>1.1954261954261955E-2</c:v>
                </c:pt>
                <c:pt idx="2">
                  <c:v>1.4407924358397118E-2</c:v>
                </c:pt>
                <c:pt idx="3">
                  <c:v>9.4936708860759497E-3</c:v>
                </c:pt>
                <c:pt idx="4">
                  <c:v>1.3095861707700367E-2</c:v>
                </c:pt>
                <c:pt idx="5">
                  <c:v>1.4754098360655738E-2</c:v>
                </c:pt>
                <c:pt idx="6">
                  <c:v>1.7438833940655908E-2</c:v>
                </c:pt>
                <c:pt idx="7">
                  <c:v>1.3921113689095127E-2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6-4AEB-9E75-34B92A3876B9}"/>
            </c:ext>
          </c:extLst>
        </c:ser>
        <c:ser>
          <c:idx val="2"/>
          <c:order val="1"/>
          <c:tx>
            <c:strRef>
              <c:f>地区別_長期入院!$H$3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9.23476853997945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A4-4296-8981-492624B4AC3D}"/>
                </c:ext>
              </c:extLst>
            </c:dLbl>
            <c:dLbl>
              <c:idx val="1"/>
              <c:layout>
                <c:manualLayout>
                  <c:x val="8.548199392472049E-3"/>
                  <c:y val="7.8785381530027868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CF-45B5-8167-46B7A232D0D7}"/>
                </c:ext>
              </c:extLst>
            </c:dLbl>
            <c:dLbl>
              <c:idx val="2"/>
              <c:layout>
                <c:manualLayout>
                  <c:x val="8.5481993924720803E-3"/>
                  <c:y val="1.575707631334303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CF-45B5-8167-46B7A232D0D7}"/>
                </c:ext>
              </c:extLst>
            </c:dLbl>
            <c:dLbl>
              <c:idx val="3"/>
              <c:layout>
                <c:manualLayout>
                  <c:x val="1.3635158847587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CF-45B5-8167-46B7A232D0D7}"/>
                </c:ext>
              </c:extLst>
            </c:dLbl>
            <c:dLbl>
              <c:idx val="4"/>
              <c:layout>
                <c:manualLayout>
                  <c:x val="6.81757942379373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CF-45B5-8167-46B7A232D0D7}"/>
                </c:ext>
              </c:extLst>
            </c:dLbl>
            <c:dLbl>
              <c:idx val="5"/>
              <c:layout>
                <c:manualLayout>
                  <c:x val="6.8175794237937239E-3"/>
                  <c:y val="8.11565128451543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CF-45B5-8167-46B7A232D0D7}"/>
                </c:ext>
              </c:extLst>
            </c:dLbl>
            <c:dLbl>
              <c:idx val="6"/>
              <c:layout>
                <c:manualLayout>
                  <c:x val="6.81757942379375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CF-45B5-8167-46B7A232D0D7}"/>
                </c:ext>
              </c:extLst>
            </c:dLbl>
            <c:dLbl>
              <c:idx val="7"/>
              <c:layout>
                <c:manualLayout>
                  <c:x val="5.11318456784531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CF-45B5-8167-46B7A232D0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地区別_長期入院!$J$5:$J$12</c:f>
              <c:numCache>
                <c:formatCode>0.0%</c:formatCode>
                <c:ptCount val="8"/>
                <c:pt idx="0">
                  <c:v>1.4699127239320165E-2</c:v>
                </c:pt>
                <c:pt idx="1">
                  <c:v>2.1309771309771311E-2</c:v>
                </c:pt>
                <c:pt idx="2">
                  <c:v>2.2512381809995499E-2</c:v>
                </c:pt>
                <c:pt idx="3">
                  <c:v>9.4936708860759497E-3</c:v>
                </c:pt>
                <c:pt idx="4">
                  <c:v>2.4096385542168676E-2</c:v>
                </c:pt>
                <c:pt idx="5">
                  <c:v>2.2622950819672132E-2</c:v>
                </c:pt>
                <c:pt idx="6">
                  <c:v>2.5767829255596043E-2</c:v>
                </c:pt>
                <c:pt idx="7">
                  <c:v>2.8836592641697051E-2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6-4AEB-9E75-34B92A3876B9}"/>
            </c:ext>
          </c:extLst>
        </c:ser>
        <c:ser>
          <c:idx val="4"/>
          <c:order val="2"/>
          <c:tx>
            <c:strRef>
              <c:f>地区別_長期入院!$L$3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地区別_長期入院!$N$5:$N$12</c:f>
              <c:numCache>
                <c:formatCode>0.0%</c:formatCode>
                <c:ptCount val="8"/>
                <c:pt idx="0">
                  <c:v>0.19200734956361967</c:v>
                </c:pt>
                <c:pt idx="1">
                  <c:v>0.20686070686070687</c:v>
                </c:pt>
                <c:pt idx="2">
                  <c:v>0.22692480864475462</c:v>
                </c:pt>
                <c:pt idx="3">
                  <c:v>0.23860759493670886</c:v>
                </c:pt>
                <c:pt idx="4">
                  <c:v>0.18648507071765322</c:v>
                </c:pt>
                <c:pt idx="5">
                  <c:v>0.1780327868852459</c:v>
                </c:pt>
                <c:pt idx="6">
                  <c:v>0.18505986465382612</c:v>
                </c:pt>
                <c:pt idx="7">
                  <c:v>0.17351673848193569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6-4AEB-9E75-34B92A3876B9}"/>
            </c:ext>
          </c:extLst>
        </c:ser>
        <c:ser>
          <c:idx val="6"/>
          <c:order val="3"/>
          <c:tx>
            <c:strRef>
              <c:f>地区別_長期入院!$P$3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地区別_長期入院!$R$5:$R$12</c:f>
              <c:numCache>
                <c:formatCode>0.0%</c:formatCode>
                <c:ptCount val="8"/>
                <c:pt idx="0">
                  <c:v>0.23610473128158016</c:v>
                </c:pt>
                <c:pt idx="1">
                  <c:v>0.24272349272349272</c:v>
                </c:pt>
                <c:pt idx="2">
                  <c:v>0.24763619990995048</c:v>
                </c:pt>
                <c:pt idx="3">
                  <c:v>0.26202531645569621</c:v>
                </c:pt>
                <c:pt idx="4">
                  <c:v>0.22210581456259823</c:v>
                </c:pt>
                <c:pt idx="5">
                  <c:v>0.23770491803278687</c:v>
                </c:pt>
                <c:pt idx="6">
                  <c:v>0.24986985944820406</c:v>
                </c:pt>
                <c:pt idx="7">
                  <c:v>0.23450447464368579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6-4AEB-9E75-34B92A3876B9}"/>
            </c:ext>
          </c:extLst>
        </c:ser>
        <c:ser>
          <c:idx val="8"/>
          <c:order val="4"/>
          <c:tx>
            <c:strRef>
              <c:f>地区別_長期入院!$T$3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地区別_長期入院!$V$5:$V$12</c:f>
              <c:numCache>
                <c:formatCode>0.0%</c:formatCode>
                <c:ptCount val="8"/>
                <c:pt idx="0">
                  <c:v>0.26825907211759303</c:v>
                </c:pt>
                <c:pt idx="1">
                  <c:v>0.25467775467775466</c:v>
                </c:pt>
                <c:pt idx="2">
                  <c:v>0.23547951373255291</c:v>
                </c:pt>
                <c:pt idx="3">
                  <c:v>0.2481012658227848</c:v>
                </c:pt>
                <c:pt idx="4">
                  <c:v>0.25144054478784705</c:v>
                </c:pt>
                <c:pt idx="5">
                  <c:v>0.24852459016393444</c:v>
                </c:pt>
                <c:pt idx="6">
                  <c:v>0.25897969807391985</c:v>
                </c:pt>
                <c:pt idx="7">
                  <c:v>0.26019224395094465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6-4AEB-9E75-34B92A3876B9}"/>
            </c:ext>
          </c:extLst>
        </c:ser>
        <c:ser>
          <c:idx val="10"/>
          <c:order val="5"/>
          <c:tx>
            <c:strRef>
              <c:f>地区別_長期入院!$X$3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地区別_長期入院!$Z$5:$Z$12</c:f>
              <c:numCache>
                <c:formatCode>0.0%</c:formatCode>
                <c:ptCount val="8"/>
                <c:pt idx="0">
                  <c:v>0.18741387230133211</c:v>
                </c:pt>
                <c:pt idx="1">
                  <c:v>0.18191268191268192</c:v>
                </c:pt>
                <c:pt idx="2">
                  <c:v>0.17649707339036469</c:v>
                </c:pt>
                <c:pt idx="3">
                  <c:v>0.15316455696202533</c:v>
                </c:pt>
                <c:pt idx="4">
                  <c:v>0.18334206390780514</c:v>
                </c:pt>
                <c:pt idx="5">
                  <c:v>0.19934426229508198</c:v>
                </c:pt>
                <c:pt idx="6">
                  <c:v>0.17516918271733473</c:v>
                </c:pt>
                <c:pt idx="7">
                  <c:v>0.18727212462711301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E6-4AEB-9E75-34B92A3876B9}"/>
            </c:ext>
          </c:extLst>
        </c:ser>
        <c:ser>
          <c:idx val="12"/>
          <c:order val="6"/>
          <c:tx>
            <c:strRef>
              <c:f>地区別_長期入院!$AB$3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地区別_長期入院!$AD$5:$AD$12</c:f>
              <c:numCache>
                <c:formatCode>0.0%</c:formatCode>
                <c:ptCount val="8"/>
                <c:pt idx="0">
                  <c:v>9.6922370234267335E-2</c:v>
                </c:pt>
                <c:pt idx="1">
                  <c:v>8.0561330561330566E-2</c:v>
                </c:pt>
                <c:pt idx="2">
                  <c:v>7.6542098153984689E-2</c:v>
                </c:pt>
                <c:pt idx="3">
                  <c:v>7.9113924050632917E-2</c:v>
                </c:pt>
                <c:pt idx="4">
                  <c:v>0.11943425877422735</c:v>
                </c:pt>
                <c:pt idx="5">
                  <c:v>9.9016393442622946E-2</c:v>
                </c:pt>
                <c:pt idx="6">
                  <c:v>8.7714731910463306E-2</c:v>
                </c:pt>
                <c:pt idx="7">
                  <c:v>0.10175671196552867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E6-4AEB-9E75-34B92A38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309696"/>
        <c:axId val="461549504"/>
      </c:barChart>
      <c:catAx>
        <c:axId val="441309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61549504"/>
        <c:crosses val="autoZero"/>
        <c:auto val="1"/>
        <c:lblAlgn val="ctr"/>
        <c:lblOffset val="100"/>
        <c:noMultiLvlLbl val="0"/>
      </c:catAx>
      <c:valAx>
        <c:axId val="461549504"/>
        <c:scaling>
          <c:orientation val="minMax"/>
          <c:max val="1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529579419930295"/>
              <c:y val="6.7917309670781833E-3"/>
            </c:manualLayout>
          </c:layout>
          <c:overlay val="0"/>
        </c:title>
        <c:numFmt formatCode="0.0%" sourceLinked="0"/>
        <c:majorTickMark val="out"/>
        <c:minorTickMark val="none"/>
        <c:tickLblPos val="high"/>
        <c:spPr>
          <a:ln>
            <a:solidFill>
              <a:srgbClr val="D9D9D9"/>
            </a:solidFill>
          </a:ln>
        </c:spPr>
        <c:crossAx val="4413096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市区町村別_長期入院!$D$3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市区町村別_長期入院!$F$5:$F$78</c:f>
              <c:numCache>
                <c:formatCode>0.0%</c:formatCode>
                <c:ptCount val="74"/>
                <c:pt idx="0">
                  <c:v>1.3921113689095127E-2</c:v>
                </c:pt>
                <c:pt idx="1">
                  <c:v>1.7543859649122806E-2</c:v>
                </c:pt>
                <c:pt idx="2">
                  <c:v>7.874015748031496E-3</c:v>
                </c:pt>
                <c:pt idx="3">
                  <c:v>2.247191011235955E-2</c:v>
                </c:pt>
                <c:pt idx="4">
                  <c:v>1.5625E-2</c:v>
                </c:pt>
                <c:pt idx="5">
                  <c:v>0</c:v>
                </c:pt>
                <c:pt idx="6">
                  <c:v>1.11731843575419E-2</c:v>
                </c:pt>
                <c:pt idx="7">
                  <c:v>2.097902097902098E-2</c:v>
                </c:pt>
                <c:pt idx="8">
                  <c:v>0</c:v>
                </c:pt>
                <c:pt idx="9">
                  <c:v>5.5865921787709499E-3</c:v>
                </c:pt>
                <c:pt idx="10">
                  <c:v>2.2653721682847898E-2</c:v>
                </c:pt>
                <c:pt idx="11">
                  <c:v>3.9735099337748346E-2</c:v>
                </c:pt>
                <c:pt idx="12">
                  <c:v>1.6666666666666666E-2</c:v>
                </c:pt>
                <c:pt idx="13">
                  <c:v>1.0101010101010102E-2</c:v>
                </c:pt>
                <c:pt idx="14">
                  <c:v>1.9736842105263157E-2</c:v>
                </c:pt>
                <c:pt idx="15">
                  <c:v>1.4492753623188406E-2</c:v>
                </c:pt>
                <c:pt idx="16">
                  <c:v>1.2939001848428836E-2</c:v>
                </c:pt>
                <c:pt idx="17">
                  <c:v>5.3333333333333332E-3</c:v>
                </c:pt>
                <c:pt idx="18">
                  <c:v>1.4409221902017291E-2</c:v>
                </c:pt>
                <c:pt idx="19">
                  <c:v>1.358695652173913E-2</c:v>
                </c:pt>
                <c:pt idx="20">
                  <c:v>5.7471264367816091E-3</c:v>
                </c:pt>
                <c:pt idx="21">
                  <c:v>1.4534883720930232E-2</c:v>
                </c:pt>
                <c:pt idx="22">
                  <c:v>1.3888888888888888E-2</c:v>
                </c:pt>
                <c:pt idx="23">
                  <c:v>2.072538860103627E-2</c:v>
                </c:pt>
                <c:pt idx="24">
                  <c:v>0</c:v>
                </c:pt>
                <c:pt idx="25">
                  <c:v>1.4754098360655738E-2</c:v>
                </c:pt>
                <c:pt idx="26">
                  <c:v>3.7037037037037035E-2</c:v>
                </c:pt>
                <c:pt idx="27">
                  <c:v>9.433962264150943E-3</c:v>
                </c:pt>
                <c:pt idx="28">
                  <c:v>6.6445182724252493E-3</c:v>
                </c:pt>
                <c:pt idx="29">
                  <c:v>1.1904761904761904E-2</c:v>
                </c:pt>
                <c:pt idx="30">
                  <c:v>1.4308426073131956E-2</c:v>
                </c:pt>
                <c:pt idx="31">
                  <c:v>3.4013605442176869E-3</c:v>
                </c:pt>
                <c:pt idx="32">
                  <c:v>2.0270270270270271E-2</c:v>
                </c:pt>
                <c:pt idx="33">
                  <c:v>8.0645161290322578E-3</c:v>
                </c:pt>
                <c:pt idx="34">
                  <c:v>5.018820577164366E-3</c:v>
                </c:pt>
                <c:pt idx="35">
                  <c:v>7.9365079365079361E-3</c:v>
                </c:pt>
                <c:pt idx="36">
                  <c:v>0</c:v>
                </c:pt>
                <c:pt idx="37">
                  <c:v>1.5810276679841896E-2</c:v>
                </c:pt>
                <c:pt idx="38">
                  <c:v>2.2346368715083797E-3</c:v>
                </c:pt>
                <c:pt idx="39">
                  <c:v>2.7027027027027029E-2</c:v>
                </c:pt>
                <c:pt idx="40">
                  <c:v>7.7519379844961239E-3</c:v>
                </c:pt>
                <c:pt idx="41">
                  <c:v>1.3613861386138614E-2</c:v>
                </c:pt>
                <c:pt idx="42">
                  <c:v>2.2194821208384709E-2</c:v>
                </c:pt>
                <c:pt idx="43">
                  <c:v>7.3170731707317077E-3</c:v>
                </c:pt>
                <c:pt idx="44">
                  <c:v>1.6587677725118485E-2</c:v>
                </c:pt>
                <c:pt idx="45">
                  <c:v>3.4567901234567898E-2</c:v>
                </c:pt>
                <c:pt idx="46">
                  <c:v>2.0689655172413793E-2</c:v>
                </c:pt>
                <c:pt idx="47">
                  <c:v>4.3956043956043956E-3</c:v>
                </c:pt>
                <c:pt idx="48">
                  <c:v>1.0563380281690141E-2</c:v>
                </c:pt>
                <c:pt idx="49">
                  <c:v>2.3809523809523808E-2</c:v>
                </c:pt>
                <c:pt idx="50">
                  <c:v>9.8199672667757774E-3</c:v>
                </c:pt>
                <c:pt idx="51">
                  <c:v>6.1162079510703364E-3</c:v>
                </c:pt>
                <c:pt idx="52">
                  <c:v>4.6153846153846156E-2</c:v>
                </c:pt>
                <c:pt idx="53">
                  <c:v>1.2903225806451613E-2</c:v>
                </c:pt>
                <c:pt idx="54">
                  <c:v>1.2605042016806723E-2</c:v>
                </c:pt>
                <c:pt idx="55">
                  <c:v>1.2195121951219513E-2</c:v>
                </c:pt>
                <c:pt idx="56">
                  <c:v>2.4291497975708502E-2</c:v>
                </c:pt>
                <c:pt idx="57">
                  <c:v>0</c:v>
                </c:pt>
                <c:pt idx="58">
                  <c:v>5.7692307692307696E-3</c:v>
                </c:pt>
                <c:pt idx="59">
                  <c:v>2.6315789473684209E-2</c:v>
                </c:pt>
                <c:pt idx="60">
                  <c:v>7.0422535211267607E-3</c:v>
                </c:pt>
                <c:pt idx="61">
                  <c:v>7.6923076923076927E-3</c:v>
                </c:pt>
                <c:pt idx="62">
                  <c:v>9.3023255813953487E-3</c:v>
                </c:pt>
                <c:pt idx="63">
                  <c:v>3.3195020746887967E-2</c:v>
                </c:pt>
                <c:pt idx="64">
                  <c:v>1.8518518518518517E-2</c:v>
                </c:pt>
                <c:pt idx="65">
                  <c:v>0</c:v>
                </c:pt>
                <c:pt idx="66">
                  <c:v>2.7397260273972601E-2</c:v>
                </c:pt>
                <c:pt idx="67">
                  <c:v>2.7777777777777776E-2</c:v>
                </c:pt>
                <c:pt idx="68">
                  <c:v>3.1847133757961783E-2</c:v>
                </c:pt>
                <c:pt idx="69">
                  <c:v>0</c:v>
                </c:pt>
                <c:pt idx="70">
                  <c:v>1.8018018018018018E-2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2DD-BBD0-E7D4CF8EC293}"/>
            </c:ext>
          </c:extLst>
        </c:ser>
        <c:ser>
          <c:idx val="2"/>
          <c:order val="1"/>
          <c:tx>
            <c:strRef>
              <c:f>市区町村別_長期入院!$H$3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市区町村別_長期入院!$J$5:$J$78</c:f>
              <c:numCache>
                <c:formatCode>0.0%</c:formatCode>
                <c:ptCount val="74"/>
                <c:pt idx="0">
                  <c:v>2.8836592641697051E-2</c:v>
                </c:pt>
                <c:pt idx="1">
                  <c:v>1.7543859649122806E-2</c:v>
                </c:pt>
                <c:pt idx="2">
                  <c:v>7.0866141732283464E-2</c:v>
                </c:pt>
                <c:pt idx="3">
                  <c:v>1.1235955056179775E-2</c:v>
                </c:pt>
                <c:pt idx="4">
                  <c:v>4.6875E-2</c:v>
                </c:pt>
                <c:pt idx="5">
                  <c:v>3.3980582524271843E-2</c:v>
                </c:pt>
                <c:pt idx="6">
                  <c:v>5.027932960893855E-2</c:v>
                </c:pt>
                <c:pt idx="7">
                  <c:v>1.3986013986013986E-2</c:v>
                </c:pt>
                <c:pt idx="8">
                  <c:v>0.10144927536231885</c:v>
                </c:pt>
                <c:pt idx="9">
                  <c:v>2.7932960893854747E-2</c:v>
                </c:pt>
                <c:pt idx="10">
                  <c:v>2.5889967637540454E-2</c:v>
                </c:pt>
                <c:pt idx="11">
                  <c:v>3.3112582781456956E-2</c:v>
                </c:pt>
                <c:pt idx="12">
                  <c:v>2.6190476190476191E-2</c:v>
                </c:pt>
                <c:pt idx="13">
                  <c:v>1.0101010101010102E-2</c:v>
                </c:pt>
                <c:pt idx="14">
                  <c:v>1.9736842105263157E-2</c:v>
                </c:pt>
                <c:pt idx="15">
                  <c:v>2.1739130434782608E-2</c:v>
                </c:pt>
                <c:pt idx="16">
                  <c:v>2.9574861367837338E-2</c:v>
                </c:pt>
                <c:pt idx="17">
                  <c:v>1.3333333333333334E-2</c:v>
                </c:pt>
                <c:pt idx="18">
                  <c:v>2.8818443804034581E-2</c:v>
                </c:pt>
                <c:pt idx="19">
                  <c:v>2.717391304347826E-2</c:v>
                </c:pt>
                <c:pt idx="20">
                  <c:v>4.0229885057471264E-2</c:v>
                </c:pt>
                <c:pt idx="21">
                  <c:v>2.616279069767442E-2</c:v>
                </c:pt>
                <c:pt idx="22">
                  <c:v>4.1666666666666664E-2</c:v>
                </c:pt>
                <c:pt idx="23">
                  <c:v>2.072538860103627E-2</c:v>
                </c:pt>
                <c:pt idx="24">
                  <c:v>2.6666666666666668E-2</c:v>
                </c:pt>
                <c:pt idx="25">
                  <c:v>2.2622950819672132E-2</c:v>
                </c:pt>
                <c:pt idx="26">
                  <c:v>1.4814814814814815E-2</c:v>
                </c:pt>
                <c:pt idx="27">
                  <c:v>3.5377358490566037E-2</c:v>
                </c:pt>
                <c:pt idx="28">
                  <c:v>2.6578073089700997E-2</c:v>
                </c:pt>
                <c:pt idx="29">
                  <c:v>4.7619047619047623E-3</c:v>
                </c:pt>
                <c:pt idx="30">
                  <c:v>2.8616852146263912E-2</c:v>
                </c:pt>
                <c:pt idx="31">
                  <c:v>2.2108843537414966E-2</c:v>
                </c:pt>
                <c:pt idx="32">
                  <c:v>3.3783783783783786E-2</c:v>
                </c:pt>
                <c:pt idx="33">
                  <c:v>1.9153225806451613E-2</c:v>
                </c:pt>
                <c:pt idx="34">
                  <c:v>7.5282308657465494E-3</c:v>
                </c:pt>
                <c:pt idx="35">
                  <c:v>2.3809523809523808E-2</c:v>
                </c:pt>
                <c:pt idx="36">
                  <c:v>1.6845329249617153E-2</c:v>
                </c:pt>
                <c:pt idx="37">
                  <c:v>2.3715415019762844E-2</c:v>
                </c:pt>
                <c:pt idx="38">
                  <c:v>1.3407821229050279E-2</c:v>
                </c:pt>
                <c:pt idx="39">
                  <c:v>4.0540540540540543E-2</c:v>
                </c:pt>
                <c:pt idx="40">
                  <c:v>1.5503875968992248E-2</c:v>
                </c:pt>
                <c:pt idx="41">
                  <c:v>2.7227722772277228E-2</c:v>
                </c:pt>
                <c:pt idx="42">
                  <c:v>3.3292231812577067E-2</c:v>
                </c:pt>
                <c:pt idx="43">
                  <c:v>1.7073170731707318E-2</c:v>
                </c:pt>
                <c:pt idx="44">
                  <c:v>1.8957345971563982E-2</c:v>
                </c:pt>
                <c:pt idx="45">
                  <c:v>2.9629629629629631E-2</c:v>
                </c:pt>
                <c:pt idx="46">
                  <c:v>2.2988505747126436E-2</c:v>
                </c:pt>
                <c:pt idx="47">
                  <c:v>1.098901098901099E-2</c:v>
                </c:pt>
                <c:pt idx="48">
                  <c:v>2.464788732394366E-2</c:v>
                </c:pt>
                <c:pt idx="49">
                  <c:v>1.9047619047619049E-2</c:v>
                </c:pt>
                <c:pt idx="50">
                  <c:v>2.2913256955810146E-2</c:v>
                </c:pt>
                <c:pt idx="51">
                  <c:v>1.2232415902140673E-2</c:v>
                </c:pt>
                <c:pt idx="52">
                  <c:v>2.3076923076923078E-2</c:v>
                </c:pt>
                <c:pt idx="53">
                  <c:v>3.870967741935484E-2</c:v>
                </c:pt>
                <c:pt idx="54">
                  <c:v>2.100840336134454E-2</c:v>
                </c:pt>
                <c:pt idx="55">
                  <c:v>6.0975609756097563E-3</c:v>
                </c:pt>
                <c:pt idx="56">
                  <c:v>5.2631578947368418E-2</c:v>
                </c:pt>
                <c:pt idx="57">
                  <c:v>2.7397260273972601E-2</c:v>
                </c:pt>
                <c:pt idx="58">
                  <c:v>4.807692307692308E-3</c:v>
                </c:pt>
                <c:pt idx="59">
                  <c:v>3.007518796992481E-2</c:v>
                </c:pt>
                <c:pt idx="60">
                  <c:v>2.8169014084507043E-2</c:v>
                </c:pt>
                <c:pt idx="61">
                  <c:v>7.6923076923076927E-3</c:v>
                </c:pt>
                <c:pt idx="62">
                  <c:v>2.3255813953488372E-2</c:v>
                </c:pt>
                <c:pt idx="63">
                  <c:v>3.3195020746887967E-2</c:v>
                </c:pt>
                <c:pt idx="64">
                  <c:v>1.8518518518518517E-2</c:v>
                </c:pt>
                <c:pt idx="65">
                  <c:v>0</c:v>
                </c:pt>
                <c:pt idx="66">
                  <c:v>6.8493150684931503E-2</c:v>
                </c:pt>
                <c:pt idx="67">
                  <c:v>0</c:v>
                </c:pt>
                <c:pt idx="68">
                  <c:v>1.2738853503184714E-2</c:v>
                </c:pt>
                <c:pt idx="69">
                  <c:v>0</c:v>
                </c:pt>
                <c:pt idx="70">
                  <c:v>2.7027027027027029E-2</c:v>
                </c:pt>
                <c:pt idx="71">
                  <c:v>3.3333333333333333E-2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9-42DD-BBD0-E7D4CF8EC293}"/>
            </c:ext>
          </c:extLst>
        </c:ser>
        <c:ser>
          <c:idx val="4"/>
          <c:order val="2"/>
          <c:tx>
            <c:strRef>
              <c:f>市区町村別_長期入院!$L$3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市区町村別_長期入院!$N$5:$N$78</c:f>
              <c:numCache>
                <c:formatCode>0.0%</c:formatCode>
                <c:ptCount val="74"/>
                <c:pt idx="0">
                  <c:v>0.17351673848193569</c:v>
                </c:pt>
                <c:pt idx="1">
                  <c:v>0.16374269005847952</c:v>
                </c:pt>
                <c:pt idx="2">
                  <c:v>0.13385826771653545</c:v>
                </c:pt>
                <c:pt idx="3">
                  <c:v>0.1797752808988764</c:v>
                </c:pt>
                <c:pt idx="4">
                  <c:v>0.1875</c:v>
                </c:pt>
                <c:pt idx="5">
                  <c:v>0.19902912621359223</c:v>
                </c:pt>
                <c:pt idx="6">
                  <c:v>0.16759776536312848</c:v>
                </c:pt>
                <c:pt idx="7">
                  <c:v>0.19580419580419581</c:v>
                </c:pt>
                <c:pt idx="8">
                  <c:v>0.2318840579710145</c:v>
                </c:pt>
                <c:pt idx="9">
                  <c:v>0.18435754189944134</c:v>
                </c:pt>
                <c:pt idx="10">
                  <c:v>0.18770226537216828</c:v>
                </c:pt>
                <c:pt idx="11">
                  <c:v>0.14569536423841059</c:v>
                </c:pt>
                <c:pt idx="12">
                  <c:v>0.18571428571428572</c:v>
                </c:pt>
                <c:pt idx="13">
                  <c:v>0.21717171717171718</c:v>
                </c:pt>
                <c:pt idx="14">
                  <c:v>0.23355263157894737</c:v>
                </c:pt>
                <c:pt idx="15">
                  <c:v>0.15579710144927536</c:v>
                </c:pt>
                <c:pt idx="16">
                  <c:v>0.13493530499075784</c:v>
                </c:pt>
                <c:pt idx="17">
                  <c:v>0.14666666666666667</c:v>
                </c:pt>
                <c:pt idx="18">
                  <c:v>0.17867435158501441</c:v>
                </c:pt>
                <c:pt idx="19">
                  <c:v>0.14673913043478262</c:v>
                </c:pt>
                <c:pt idx="20">
                  <c:v>0.19540229885057472</c:v>
                </c:pt>
                <c:pt idx="21">
                  <c:v>0.1744186046511628</c:v>
                </c:pt>
                <c:pt idx="22">
                  <c:v>0.1765873015873016</c:v>
                </c:pt>
                <c:pt idx="23">
                  <c:v>0.19170984455958548</c:v>
                </c:pt>
                <c:pt idx="24">
                  <c:v>0.12666666666666668</c:v>
                </c:pt>
                <c:pt idx="25">
                  <c:v>0.1780327868852459</c:v>
                </c:pt>
                <c:pt idx="26">
                  <c:v>0.1537037037037037</c:v>
                </c:pt>
                <c:pt idx="27">
                  <c:v>0.19575471698113209</c:v>
                </c:pt>
                <c:pt idx="28">
                  <c:v>0.2292358803986711</c:v>
                </c:pt>
                <c:pt idx="29">
                  <c:v>0.17857142857142858</c:v>
                </c:pt>
                <c:pt idx="30">
                  <c:v>0.17011128775834658</c:v>
                </c:pt>
                <c:pt idx="31">
                  <c:v>0.16326530612244897</c:v>
                </c:pt>
                <c:pt idx="32">
                  <c:v>0.20270270270270271</c:v>
                </c:pt>
                <c:pt idx="33">
                  <c:v>0.17641129032258066</c:v>
                </c:pt>
                <c:pt idx="34">
                  <c:v>0.20451693851944794</c:v>
                </c:pt>
                <c:pt idx="35">
                  <c:v>0.13095238095238096</c:v>
                </c:pt>
                <c:pt idx="36">
                  <c:v>0.20520673813169985</c:v>
                </c:pt>
                <c:pt idx="37">
                  <c:v>0.14229249011857709</c:v>
                </c:pt>
                <c:pt idx="38">
                  <c:v>0.22681564245810057</c:v>
                </c:pt>
                <c:pt idx="39">
                  <c:v>0.2072072072072072</c:v>
                </c:pt>
                <c:pt idx="40">
                  <c:v>0.22093023255813954</c:v>
                </c:pt>
                <c:pt idx="41">
                  <c:v>0.20049504950495051</c:v>
                </c:pt>
                <c:pt idx="42">
                  <c:v>0.18249075215782984</c:v>
                </c:pt>
                <c:pt idx="43">
                  <c:v>0.25121951219512195</c:v>
                </c:pt>
                <c:pt idx="44">
                  <c:v>0.19431279620853081</c:v>
                </c:pt>
                <c:pt idx="45">
                  <c:v>0.17530864197530865</c:v>
                </c:pt>
                <c:pt idx="46">
                  <c:v>0.21149425287356322</c:v>
                </c:pt>
                <c:pt idx="47">
                  <c:v>0.13626373626373625</c:v>
                </c:pt>
                <c:pt idx="48">
                  <c:v>0.25704225352112675</c:v>
                </c:pt>
                <c:pt idx="49">
                  <c:v>0.25714285714285712</c:v>
                </c:pt>
                <c:pt idx="50">
                  <c:v>0.16693944353518822</c:v>
                </c:pt>
                <c:pt idx="51">
                  <c:v>0.22018348623853212</c:v>
                </c:pt>
                <c:pt idx="52">
                  <c:v>0.2153846153846154</c:v>
                </c:pt>
                <c:pt idx="53">
                  <c:v>0.19032258064516128</c:v>
                </c:pt>
                <c:pt idx="54">
                  <c:v>0.26890756302521007</c:v>
                </c:pt>
                <c:pt idx="55">
                  <c:v>0.23780487804878048</c:v>
                </c:pt>
                <c:pt idx="56">
                  <c:v>0.20242914979757085</c:v>
                </c:pt>
                <c:pt idx="57">
                  <c:v>0.21917808219178081</c:v>
                </c:pt>
                <c:pt idx="58">
                  <c:v>0.23653846153846153</c:v>
                </c:pt>
                <c:pt idx="59">
                  <c:v>0.21428571428571427</c:v>
                </c:pt>
                <c:pt idx="60">
                  <c:v>0.28169014084507044</c:v>
                </c:pt>
                <c:pt idx="61">
                  <c:v>0.26923076923076922</c:v>
                </c:pt>
                <c:pt idx="62">
                  <c:v>0.18139534883720931</c:v>
                </c:pt>
                <c:pt idx="63">
                  <c:v>0.21576763485477179</c:v>
                </c:pt>
                <c:pt idx="64">
                  <c:v>0.14814814814814814</c:v>
                </c:pt>
                <c:pt idx="65">
                  <c:v>5.3333333333333337E-2</c:v>
                </c:pt>
                <c:pt idx="66">
                  <c:v>0.16438356164383561</c:v>
                </c:pt>
                <c:pt idx="67">
                  <c:v>8.3333333333333329E-2</c:v>
                </c:pt>
                <c:pt idx="68">
                  <c:v>0.25477707006369427</c:v>
                </c:pt>
                <c:pt idx="69">
                  <c:v>0.19230769230769232</c:v>
                </c:pt>
                <c:pt idx="70">
                  <c:v>0.12612612612612611</c:v>
                </c:pt>
                <c:pt idx="71">
                  <c:v>0.13333333333333333</c:v>
                </c:pt>
                <c:pt idx="72">
                  <c:v>0.29729729729729731</c:v>
                </c:pt>
                <c:pt idx="73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9-42DD-BBD0-E7D4CF8EC293}"/>
            </c:ext>
          </c:extLst>
        </c:ser>
        <c:ser>
          <c:idx val="6"/>
          <c:order val="3"/>
          <c:tx>
            <c:strRef>
              <c:f>市区町村別_長期入院!$P$3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市区町村別_長期入院!$R$5:$R$78</c:f>
              <c:numCache>
                <c:formatCode>0.0%</c:formatCode>
                <c:ptCount val="74"/>
                <c:pt idx="0">
                  <c:v>0.23450447464368579</c:v>
                </c:pt>
                <c:pt idx="1">
                  <c:v>0.28654970760233917</c:v>
                </c:pt>
                <c:pt idx="2">
                  <c:v>0.19685039370078741</c:v>
                </c:pt>
                <c:pt idx="3">
                  <c:v>0.20224719101123595</c:v>
                </c:pt>
                <c:pt idx="4">
                  <c:v>0.15625</c:v>
                </c:pt>
                <c:pt idx="5">
                  <c:v>0.26213592233009708</c:v>
                </c:pt>
                <c:pt idx="6">
                  <c:v>0.28491620111731841</c:v>
                </c:pt>
                <c:pt idx="7">
                  <c:v>0.21678321678321677</c:v>
                </c:pt>
                <c:pt idx="8">
                  <c:v>0.2318840579710145</c:v>
                </c:pt>
                <c:pt idx="9">
                  <c:v>0.27374301675977653</c:v>
                </c:pt>
                <c:pt idx="10">
                  <c:v>0.24919093851132687</c:v>
                </c:pt>
                <c:pt idx="11">
                  <c:v>0.2185430463576159</c:v>
                </c:pt>
                <c:pt idx="12">
                  <c:v>0.22857142857142856</c:v>
                </c:pt>
                <c:pt idx="13">
                  <c:v>0.17171717171717171</c:v>
                </c:pt>
                <c:pt idx="14">
                  <c:v>0.22368421052631579</c:v>
                </c:pt>
                <c:pt idx="15">
                  <c:v>0.19927536231884058</c:v>
                </c:pt>
                <c:pt idx="16">
                  <c:v>0.21811460258780038</c:v>
                </c:pt>
                <c:pt idx="17">
                  <c:v>0.22133333333333333</c:v>
                </c:pt>
                <c:pt idx="18">
                  <c:v>0.2334293948126801</c:v>
                </c:pt>
                <c:pt idx="19">
                  <c:v>0.22010869565217392</c:v>
                </c:pt>
                <c:pt idx="20">
                  <c:v>0.28160919540229884</c:v>
                </c:pt>
                <c:pt idx="21">
                  <c:v>0.24709302325581395</c:v>
                </c:pt>
                <c:pt idx="22">
                  <c:v>0.2857142857142857</c:v>
                </c:pt>
                <c:pt idx="23">
                  <c:v>0.25388601036269431</c:v>
                </c:pt>
                <c:pt idx="24">
                  <c:v>0.20666666666666667</c:v>
                </c:pt>
                <c:pt idx="25">
                  <c:v>0.23770491803278687</c:v>
                </c:pt>
                <c:pt idx="26">
                  <c:v>0.21851851851851853</c:v>
                </c:pt>
                <c:pt idx="27">
                  <c:v>0.24056603773584906</c:v>
                </c:pt>
                <c:pt idx="28">
                  <c:v>0.20265780730897009</c:v>
                </c:pt>
                <c:pt idx="29">
                  <c:v>0.24047619047619048</c:v>
                </c:pt>
                <c:pt idx="30">
                  <c:v>0.24483306836248012</c:v>
                </c:pt>
                <c:pt idx="31">
                  <c:v>0.26360544217687076</c:v>
                </c:pt>
                <c:pt idx="32">
                  <c:v>0.22972972972972974</c:v>
                </c:pt>
                <c:pt idx="33">
                  <c:v>0.26008064516129031</c:v>
                </c:pt>
                <c:pt idx="34">
                  <c:v>0.23964868255959851</c:v>
                </c:pt>
                <c:pt idx="35">
                  <c:v>0.23809523809523808</c:v>
                </c:pt>
                <c:pt idx="36">
                  <c:v>0.21439509954058192</c:v>
                </c:pt>
                <c:pt idx="37">
                  <c:v>0.2648221343873518</c:v>
                </c:pt>
                <c:pt idx="38">
                  <c:v>0.25027932960893856</c:v>
                </c:pt>
                <c:pt idx="39">
                  <c:v>0.27702702702702703</c:v>
                </c:pt>
                <c:pt idx="40">
                  <c:v>0.26744186046511625</c:v>
                </c:pt>
                <c:pt idx="41">
                  <c:v>0.22772277227722773</c:v>
                </c:pt>
                <c:pt idx="42">
                  <c:v>0.23797780517879161</c:v>
                </c:pt>
                <c:pt idx="43">
                  <c:v>0.27317073170731709</c:v>
                </c:pt>
                <c:pt idx="44">
                  <c:v>0.26303317535545023</c:v>
                </c:pt>
                <c:pt idx="45">
                  <c:v>0.20246913580246914</c:v>
                </c:pt>
                <c:pt idx="46">
                  <c:v>0.22068965517241379</c:v>
                </c:pt>
                <c:pt idx="47">
                  <c:v>0.20439560439560439</c:v>
                </c:pt>
                <c:pt idx="48">
                  <c:v>0.28521126760563381</c:v>
                </c:pt>
                <c:pt idx="49">
                  <c:v>0.24761904761904763</c:v>
                </c:pt>
                <c:pt idx="50">
                  <c:v>0.2144026186579378</c:v>
                </c:pt>
                <c:pt idx="51">
                  <c:v>0.27217125382262997</c:v>
                </c:pt>
                <c:pt idx="52">
                  <c:v>0.2</c:v>
                </c:pt>
                <c:pt idx="53">
                  <c:v>0.20645161290322581</c:v>
                </c:pt>
                <c:pt idx="54">
                  <c:v>0.31932773109243695</c:v>
                </c:pt>
                <c:pt idx="55">
                  <c:v>0.25609756097560976</c:v>
                </c:pt>
                <c:pt idx="56">
                  <c:v>0.22267206477732793</c:v>
                </c:pt>
                <c:pt idx="57">
                  <c:v>0.24657534246575341</c:v>
                </c:pt>
                <c:pt idx="58">
                  <c:v>0.26538461538461539</c:v>
                </c:pt>
                <c:pt idx="59">
                  <c:v>0.28947368421052633</c:v>
                </c:pt>
                <c:pt idx="60">
                  <c:v>0.26760563380281688</c:v>
                </c:pt>
                <c:pt idx="61">
                  <c:v>0.26923076923076922</c:v>
                </c:pt>
                <c:pt idx="62">
                  <c:v>0.23720930232558141</c:v>
                </c:pt>
                <c:pt idx="63">
                  <c:v>0.23236514522821577</c:v>
                </c:pt>
                <c:pt idx="64">
                  <c:v>0.14814814814814814</c:v>
                </c:pt>
                <c:pt idx="65">
                  <c:v>0.22666666666666666</c:v>
                </c:pt>
                <c:pt idx="66">
                  <c:v>0.23287671232876711</c:v>
                </c:pt>
                <c:pt idx="67">
                  <c:v>0.27777777777777779</c:v>
                </c:pt>
                <c:pt idx="68">
                  <c:v>0.15286624203821655</c:v>
                </c:pt>
                <c:pt idx="69">
                  <c:v>0.34615384615384615</c:v>
                </c:pt>
                <c:pt idx="70">
                  <c:v>0.26126126126126126</c:v>
                </c:pt>
                <c:pt idx="71">
                  <c:v>0.16666666666666666</c:v>
                </c:pt>
                <c:pt idx="72">
                  <c:v>0.13513513513513514</c:v>
                </c:pt>
                <c:pt idx="73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9-42DD-BBD0-E7D4CF8EC293}"/>
            </c:ext>
          </c:extLst>
        </c:ser>
        <c:ser>
          <c:idx val="8"/>
          <c:order val="4"/>
          <c:tx>
            <c:strRef>
              <c:f>市区町村別_長期入院!$T$3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市区町村別_長期入院!$V$5:$V$78</c:f>
              <c:numCache>
                <c:formatCode>0.0%</c:formatCode>
                <c:ptCount val="74"/>
                <c:pt idx="0">
                  <c:v>0.26019224395094465</c:v>
                </c:pt>
                <c:pt idx="1">
                  <c:v>0.2982456140350877</c:v>
                </c:pt>
                <c:pt idx="2">
                  <c:v>0.24409448818897639</c:v>
                </c:pt>
                <c:pt idx="3">
                  <c:v>0.30337078651685395</c:v>
                </c:pt>
                <c:pt idx="4">
                  <c:v>0.25</c:v>
                </c:pt>
                <c:pt idx="5">
                  <c:v>0.22815533980582525</c:v>
                </c:pt>
                <c:pt idx="6">
                  <c:v>0.22346368715083798</c:v>
                </c:pt>
                <c:pt idx="7">
                  <c:v>0.21678321678321677</c:v>
                </c:pt>
                <c:pt idx="8">
                  <c:v>0.27536231884057971</c:v>
                </c:pt>
                <c:pt idx="9">
                  <c:v>0.21229050279329609</c:v>
                </c:pt>
                <c:pt idx="10">
                  <c:v>0.27831715210355989</c:v>
                </c:pt>
                <c:pt idx="11">
                  <c:v>0.28476821192052981</c:v>
                </c:pt>
                <c:pt idx="12">
                  <c:v>0.25714285714285712</c:v>
                </c:pt>
                <c:pt idx="13">
                  <c:v>0.30303030303030304</c:v>
                </c:pt>
                <c:pt idx="14">
                  <c:v>0.22039473684210525</c:v>
                </c:pt>
                <c:pt idx="15">
                  <c:v>0.2608695652173913</c:v>
                </c:pt>
                <c:pt idx="16">
                  <c:v>0.26987060998151569</c:v>
                </c:pt>
                <c:pt idx="17">
                  <c:v>0.25333333333333335</c:v>
                </c:pt>
                <c:pt idx="18">
                  <c:v>0.2737752161383285</c:v>
                </c:pt>
                <c:pt idx="19">
                  <c:v>0.24728260869565216</c:v>
                </c:pt>
                <c:pt idx="20">
                  <c:v>0.28160919540229884</c:v>
                </c:pt>
                <c:pt idx="21">
                  <c:v>0.26453488372093026</c:v>
                </c:pt>
                <c:pt idx="22">
                  <c:v>0.24801587301587302</c:v>
                </c:pt>
                <c:pt idx="23">
                  <c:v>0.26943005181347152</c:v>
                </c:pt>
                <c:pt idx="24">
                  <c:v>0.31333333333333335</c:v>
                </c:pt>
                <c:pt idx="25">
                  <c:v>0.24852459016393444</c:v>
                </c:pt>
                <c:pt idx="26">
                  <c:v>0.27037037037037037</c:v>
                </c:pt>
                <c:pt idx="27">
                  <c:v>0.24056603773584906</c:v>
                </c:pt>
                <c:pt idx="28">
                  <c:v>0.24584717607973422</c:v>
                </c:pt>
                <c:pt idx="29">
                  <c:v>0.24285714285714285</c:v>
                </c:pt>
                <c:pt idx="30">
                  <c:v>0.24165341812400637</c:v>
                </c:pt>
                <c:pt idx="31">
                  <c:v>0.24659863945578231</c:v>
                </c:pt>
                <c:pt idx="32">
                  <c:v>0.25</c:v>
                </c:pt>
                <c:pt idx="33">
                  <c:v>0.26411290322580644</c:v>
                </c:pt>
                <c:pt idx="34">
                  <c:v>0.25972396486825594</c:v>
                </c:pt>
                <c:pt idx="35">
                  <c:v>0.25793650793650796</c:v>
                </c:pt>
                <c:pt idx="36">
                  <c:v>0.28790199081163859</c:v>
                </c:pt>
                <c:pt idx="37">
                  <c:v>0.24901185770750989</c:v>
                </c:pt>
                <c:pt idx="38">
                  <c:v>0.2558659217877095</c:v>
                </c:pt>
                <c:pt idx="39">
                  <c:v>0.22972972972972974</c:v>
                </c:pt>
                <c:pt idx="40">
                  <c:v>0.23643410852713179</c:v>
                </c:pt>
                <c:pt idx="41">
                  <c:v>0.25742574257425743</c:v>
                </c:pt>
                <c:pt idx="42">
                  <c:v>0.24167694204685575</c:v>
                </c:pt>
                <c:pt idx="43">
                  <c:v>0.22195121951219512</c:v>
                </c:pt>
                <c:pt idx="44">
                  <c:v>0.25829383886255924</c:v>
                </c:pt>
                <c:pt idx="45">
                  <c:v>0.28888888888888886</c:v>
                </c:pt>
                <c:pt idx="46">
                  <c:v>0.25977011494252872</c:v>
                </c:pt>
                <c:pt idx="47">
                  <c:v>0.23296703296703297</c:v>
                </c:pt>
                <c:pt idx="48">
                  <c:v>0.22535211267605634</c:v>
                </c:pt>
                <c:pt idx="49">
                  <c:v>0.18095238095238095</c:v>
                </c:pt>
                <c:pt idx="50">
                  <c:v>0.29950900163666122</c:v>
                </c:pt>
                <c:pt idx="51">
                  <c:v>0.23853211009174313</c:v>
                </c:pt>
                <c:pt idx="52">
                  <c:v>0.29230769230769232</c:v>
                </c:pt>
                <c:pt idx="53">
                  <c:v>0.2870967741935484</c:v>
                </c:pt>
                <c:pt idx="54">
                  <c:v>0.17226890756302521</c:v>
                </c:pt>
                <c:pt idx="55">
                  <c:v>0.26219512195121952</c:v>
                </c:pt>
                <c:pt idx="56">
                  <c:v>0.24291497975708501</c:v>
                </c:pt>
                <c:pt idx="57">
                  <c:v>0.27397260273972601</c:v>
                </c:pt>
                <c:pt idx="58">
                  <c:v>0.25288461538461537</c:v>
                </c:pt>
                <c:pt idx="59">
                  <c:v>0.22180451127819548</c:v>
                </c:pt>
                <c:pt idx="60">
                  <c:v>0.26056338028169013</c:v>
                </c:pt>
                <c:pt idx="61">
                  <c:v>0.19230769230769232</c:v>
                </c:pt>
                <c:pt idx="62">
                  <c:v>0.19069767441860466</c:v>
                </c:pt>
                <c:pt idx="63">
                  <c:v>0.24066390041493776</c:v>
                </c:pt>
                <c:pt idx="64">
                  <c:v>0.40740740740740738</c:v>
                </c:pt>
                <c:pt idx="65">
                  <c:v>0.44</c:v>
                </c:pt>
                <c:pt idx="66">
                  <c:v>0.17808219178082191</c:v>
                </c:pt>
                <c:pt idx="67">
                  <c:v>0.34722222222222221</c:v>
                </c:pt>
                <c:pt idx="68">
                  <c:v>0.26114649681528662</c:v>
                </c:pt>
                <c:pt idx="69">
                  <c:v>0.23076923076923078</c:v>
                </c:pt>
                <c:pt idx="70">
                  <c:v>0.24324324324324326</c:v>
                </c:pt>
                <c:pt idx="71">
                  <c:v>0.33333333333333331</c:v>
                </c:pt>
                <c:pt idx="72">
                  <c:v>0.16216216216216217</c:v>
                </c:pt>
                <c:pt idx="73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9-42DD-BBD0-E7D4CF8EC293}"/>
            </c:ext>
          </c:extLst>
        </c:ser>
        <c:ser>
          <c:idx val="10"/>
          <c:order val="5"/>
          <c:tx>
            <c:strRef>
              <c:f>市区町村別_長期入院!$X$3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市区町村別_長期入院!$Z$5:$Z$78</c:f>
              <c:numCache>
                <c:formatCode>0.0%</c:formatCode>
                <c:ptCount val="74"/>
                <c:pt idx="0">
                  <c:v>0.18727212462711301</c:v>
                </c:pt>
                <c:pt idx="1">
                  <c:v>0.16374269005847952</c:v>
                </c:pt>
                <c:pt idx="2">
                  <c:v>0.19685039370078741</c:v>
                </c:pt>
                <c:pt idx="3">
                  <c:v>0.2247191011235955</c:v>
                </c:pt>
                <c:pt idx="4">
                  <c:v>0.21875</c:v>
                </c:pt>
                <c:pt idx="5">
                  <c:v>0.16019417475728157</c:v>
                </c:pt>
                <c:pt idx="6">
                  <c:v>0.17318435754189945</c:v>
                </c:pt>
                <c:pt idx="7">
                  <c:v>0.19580419580419581</c:v>
                </c:pt>
                <c:pt idx="8">
                  <c:v>7.2463768115942032E-2</c:v>
                </c:pt>
                <c:pt idx="9">
                  <c:v>0.18435754189944134</c:v>
                </c:pt>
                <c:pt idx="10">
                  <c:v>0.15857605177993528</c:v>
                </c:pt>
                <c:pt idx="11">
                  <c:v>0.17880794701986755</c:v>
                </c:pt>
                <c:pt idx="12">
                  <c:v>0.17142857142857143</c:v>
                </c:pt>
                <c:pt idx="13">
                  <c:v>0.19696969696969696</c:v>
                </c:pt>
                <c:pt idx="14">
                  <c:v>0.19407894736842105</c:v>
                </c:pt>
                <c:pt idx="15">
                  <c:v>0.2318840579710145</c:v>
                </c:pt>
                <c:pt idx="16">
                  <c:v>0.21811460258780038</c:v>
                </c:pt>
                <c:pt idx="17">
                  <c:v>0.23200000000000001</c:v>
                </c:pt>
                <c:pt idx="18">
                  <c:v>0.17579250720461095</c:v>
                </c:pt>
                <c:pt idx="19">
                  <c:v>0.20380434782608695</c:v>
                </c:pt>
                <c:pt idx="20">
                  <c:v>0.1206896551724138</c:v>
                </c:pt>
                <c:pt idx="21">
                  <c:v>0.18895348837209303</c:v>
                </c:pt>
                <c:pt idx="22">
                  <c:v>0.1626984126984127</c:v>
                </c:pt>
                <c:pt idx="23">
                  <c:v>0.15544041450777202</c:v>
                </c:pt>
                <c:pt idx="24">
                  <c:v>0.2</c:v>
                </c:pt>
                <c:pt idx="25">
                  <c:v>0.19934426229508198</c:v>
                </c:pt>
                <c:pt idx="26">
                  <c:v>0.22037037037037038</c:v>
                </c:pt>
                <c:pt idx="27">
                  <c:v>0.18396226415094338</c:v>
                </c:pt>
                <c:pt idx="28">
                  <c:v>0.16611295681063123</c:v>
                </c:pt>
                <c:pt idx="29">
                  <c:v>0.22142857142857142</c:v>
                </c:pt>
                <c:pt idx="30">
                  <c:v>0.19077901430842609</c:v>
                </c:pt>
                <c:pt idx="31">
                  <c:v>0.20238095238095238</c:v>
                </c:pt>
                <c:pt idx="32">
                  <c:v>0.19594594594594594</c:v>
                </c:pt>
                <c:pt idx="33">
                  <c:v>0.18145161290322581</c:v>
                </c:pt>
                <c:pt idx="34">
                  <c:v>0.191969887076537</c:v>
                </c:pt>
                <c:pt idx="35">
                  <c:v>0.1984126984126984</c:v>
                </c:pt>
                <c:pt idx="36">
                  <c:v>0.18223583460949463</c:v>
                </c:pt>
                <c:pt idx="37">
                  <c:v>0.17786561264822134</c:v>
                </c:pt>
                <c:pt idx="38">
                  <c:v>0.17653631284916202</c:v>
                </c:pt>
                <c:pt idx="39">
                  <c:v>0.14864864864864866</c:v>
                </c:pt>
                <c:pt idx="40">
                  <c:v>0.18217054263565891</c:v>
                </c:pt>
                <c:pt idx="41">
                  <c:v>0.18811881188118812</c:v>
                </c:pt>
                <c:pt idx="42">
                  <c:v>0.18742293464858201</c:v>
                </c:pt>
                <c:pt idx="43">
                  <c:v>0.15609756097560976</c:v>
                </c:pt>
                <c:pt idx="44">
                  <c:v>0.18483412322274881</c:v>
                </c:pt>
                <c:pt idx="45">
                  <c:v>0.18765432098765433</c:v>
                </c:pt>
                <c:pt idx="46">
                  <c:v>0.18620689655172415</c:v>
                </c:pt>
                <c:pt idx="47">
                  <c:v>0.24395604395604395</c:v>
                </c:pt>
                <c:pt idx="48">
                  <c:v>0.11267605633802817</c:v>
                </c:pt>
                <c:pt idx="49">
                  <c:v>0.19523809523809524</c:v>
                </c:pt>
                <c:pt idx="50">
                  <c:v>0.19639934533551553</c:v>
                </c:pt>
                <c:pt idx="51">
                  <c:v>0.16819571865443425</c:v>
                </c:pt>
                <c:pt idx="52">
                  <c:v>0.13846153846153847</c:v>
                </c:pt>
                <c:pt idx="53">
                  <c:v>0.13225806451612904</c:v>
                </c:pt>
                <c:pt idx="54">
                  <c:v>0.14285714285714285</c:v>
                </c:pt>
                <c:pt idx="55">
                  <c:v>0.16463414634146342</c:v>
                </c:pt>
                <c:pt idx="56">
                  <c:v>0.13765182186234817</c:v>
                </c:pt>
                <c:pt idx="57">
                  <c:v>0.17808219178082191</c:v>
                </c:pt>
                <c:pt idx="58">
                  <c:v>0.15384615384615385</c:v>
                </c:pt>
                <c:pt idx="59">
                  <c:v>0.13533834586466165</c:v>
                </c:pt>
                <c:pt idx="60">
                  <c:v>0.11267605633802817</c:v>
                </c:pt>
                <c:pt idx="61">
                  <c:v>0.16153846153846155</c:v>
                </c:pt>
                <c:pt idx="62">
                  <c:v>0.23720930232558141</c:v>
                </c:pt>
                <c:pt idx="63">
                  <c:v>0.18257261410788381</c:v>
                </c:pt>
                <c:pt idx="64">
                  <c:v>0.24074074074074073</c:v>
                </c:pt>
                <c:pt idx="65">
                  <c:v>0.2</c:v>
                </c:pt>
                <c:pt idx="66">
                  <c:v>0.21917808219178081</c:v>
                </c:pt>
                <c:pt idx="67">
                  <c:v>0.18055555555555555</c:v>
                </c:pt>
                <c:pt idx="68">
                  <c:v>0.19108280254777071</c:v>
                </c:pt>
                <c:pt idx="69">
                  <c:v>0.15384615384615385</c:v>
                </c:pt>
                <c:pt idx="70">
                  <c:v>0.2072072072072072</c:v>
                </c:pt>
                <c:pt idx="71">
                  <c:v>0.16666666666666666</c:v>
                </c:pt>
                <c:pt idx="72">
                  <c:v>0.21621621621621623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69-42DD-BBD0-E7D4CF8EC293}"/>
            </c:ext>
          </c:extLst>
        </c:ser>
        <c:ser>
          <c:idx val="12"/>
          <c:order val="6"/>
          <c:tx>
            <c:strRef>
              <c:f>市区町村別_長期入院!$AB$3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市区町村別_長期入院!$AD$5:$AD$78</c:f>
              <c:numCache>
                <c:formatCode>0.0%</c:formatCode>
                <c:ptCount val="74"/>
                <c:pt idx="0">
                  <c:v>0.10175671196552867</c:v>
                </c:pt>
                <c:pt idx="1">
                  <c:v>5.2631578947368418E-2</c:v>
                </c:pt>
                <c:pt idx="2">
                  <c:v>0.14960629921259844</c:v>
                </c:pt>
                <c:pt idx="3">
                  <c:v>5.6179775280898875E-2</c:v>
                </c:pt>
                <c:pt idx="4">
                  <c:v>0.125</c:v>
                </c:pt>
                <c:pt idx="5">
                  <c:v>0.11650485436893204</c:v>
                </c:pt>
                <c:pt idx="6">
                  <c:v>8.9385474860335198E-2</c:v>
                </c:pt>
                <c:pt idx="7">
                  <c:v>0.13986013986013987</c:v>
                </c:pt>
                <c:pt idx="8">
                  <c:v>8.6956521739130432E-2</c:v>
                </c:pt>
                <c:pt idx="9">
                  <c:v>0.11173184357541899</c:v>
                </c:pt>
                <c:pt idx="10">
                  <c:v>7.7669902912621352E-2</c:v>
                </c:pt>
                <c:pt idx="11">
                  <c:v>9.9337748344370855E-2</c:v>
                </c:pt>
                <c:pt idx="12">
                  <c:v>0.11428571428571428</c:v>
                </c:pt>
                <c:pt idx="13">
                  <c:v>9.0909090909090912E-2</c:v>
                </c:pt>
                <c:pt idx="14">
                  <c:v>8.8815789473684209E-2</c:v>
                </c:pt>
                <c:pt idx="15">
                  <c:v>0.11594202898550725</c:v>
                </c:pt>
                <c:pt idx="16">
                  <c:v>0.11645101663585952</c:v>
                </c:pt>
                <c:pt idx="17">
                  <c:v>0.128</c:v>
                </c:pt>
                <c:pt idx="18">
                  <c:v>9.5100864553314124E-2</c:v>
                </c:pt>
                <c:pt idx="19">
                  <c:v>0.14130434782608695</c:v>
                </c:pt>
                <c:pt idx="20">
                  <c:v>7.4712643678160925E-2</c:v>
                </c:pt>
                <c:pt idx="21">
                  <c:v>8.4302325581395346E-2</c:v>
                </c:pt>
                <c:pt idx="22">
                  <c:v>7.1428571428571425E-2</c:v>
                </c:pt>
                <c:pt idx="23">
                  <c:v>8.8082901554404139E-2</c:v>
                </c:pt>
                <c:pt idx="24">
                  <c:v>0.12666666666666668</c:v>
                </c:pt>
                <c:pt idx="25">
                  <c:v>9.9016393442622946E-2</c:v>
                </c:pt>
                <c:pt idx="26">
                  <c:v>8.5185185185185183E-2</c:v>
                </c:pt>
                <c:pt idx="27">
                  <c:v>9.4339622641509441E-2</c:v>
                </c:pt>
                <c:pt idx="28">
                  <c:v>0.12292358803986711</c:v>
                </c:pt>
                <c:pt idx="29">
                  <c:v>0.1</c:v>
                </c:pt>
                <c:pt idx="30">
                  <c:v>0.10969793322734499</c:v>
                </c:pt>
                <c:pt idx="31">
                  <c:v>9.8639455782312924E-2</c:v>
                </c:pt>
                <c:pt idx="32">
                  <c:v>6.7567567567567571E-2</c:v>
                </c:pt>
                <c:pt idx="33">
                  <c:v>9.0725806451612906E-2</c:v>
                </c:pt>
                <c:pt idx="34">
                  <c:v>9.1593475533249688E-2</c:v>
                </c:pt>
                <c:pt idx="35">
                  <c:v>0.14285714285714285</c:v>
                </c:pt>
                <c:pt idx="36">
                  <c:v>9.3415007656967836E-2</c:v>
                </c:pt>
                <c:pt idx="37">
                  <c:v>0.12648221343873517</c:v>
                </c:pt>
                <c:pt idx="38">
                  <c:v>7.4860335195530731E-2</c:v>
                </c:pt>
                <c:pt idx="39">
                  <c:v>6.9819819819819814E-2</c:v>
                </c:pt>
                <c:pt idx="40">
                  <c:v>6.9767441860465115E-2</c:v>
                </c:pt>
                <c:pt idx="41">
                  <c:v>8.5396039603960402E-2</c:v>
                </c:pt>
                <c:pt idx="42">
                  <c:v>9.4944512946979032E-2</c:v>
                </c:pt>
                <c:pt idx="43">
                  <c:v>7.3170731707317069E-2</c:v>
                </c:pt>
                <c:pt idx="44">
                  <c:v>6.398104265402843E-2</c:v>
                </c:pt>
                <c:pt idx="45">
                  <c:v>8.1481481481481488E-2</c:v>
                </c:pt>
                <c:pt idx="46">
                  <c:v>7.8160919540229884E-2</c:v>
                </c:pt>
                <c:pt idx="47">
                  <c:v>0.16703296703296702</c:v>
                </c:pt>
                <c:pt idx="48">
                  <c:v>8.4507042253521125E-2</c:v>
                </c:pt>
                <c:pt idx="49">
                  <c:v>7.6190476190476197E-2</c:v>
                </c:pt>
                <c:pt idx="50">
                  <c:v>9.0016366612111293E-2</c:v>
                </c:pt>
                <c:pt idx="51">
                  <c:v>8.2568807339449546E-2</c:v>
                </c:pt>
                <c:pt idx="52">
                  <c:v>8.461538461538462E-2</c:v>
                </c:pt>
                <c:pt idx="53">
                  <c:v>0.13225806451612904</c:v>
                </c:pt>
                <c:pt idx="54">
                  <c:v>6.3025210084033612E-2</c:v>
                </c:pt>
                <c:pt idx="55">
                  <c:v>6.097560975609756E-2</c:v>
                </c:pt>
                <c:pt idx="56">
                  <c:v>0.11740890688259109</c:v>
                </c:pt>
                <c:pt idx="57">
                  <c:v>5.4794520547945202E-2</c:v>
                </c:pt>
                <c:pt idx="58">
                  <c:v>8.0769230769230774E-2</c:v>
                </c:pt>
                <c:pt idx="59">
                  <c:v>8.2706766917293228E-2</c:v>
                </c:pt>
                <c:pt idx="60">
                  <c:v>4.2253521126760563E-2</c:v>
                </c:pt>
                <c:pt idx="61">
                  <c:v>9.2307692307692313E-2</c:v>
                </c:pt>
                <c:pt idx="62">
                  <c:v>0.12093023255813953</c:v>
                </c:pt>
                <c:pt idx="63">
                  <c:v>6.2240663900414939E-2</c:v>
                </c:pt>
                <c:pt idx="64">
                  <c:v>1.8518518518518517E-2</c:v>
                </c:pt>
                <c:pt idx="65">
                  <c:v>0.08</c:v>
                </c:pt>
                <c:pt idx="66">
                  <c:v>0.1095890410958904</c:v>
                </c:pt>
                <c:pt idx="67">
                  <c:v>8.3333333333333329E-2</c:v>
                </c:pt>
                <c:pt idx="68">
                  <c:v>9.5541401273885357E-2</c:v>
                </c:pt>
                <c:pt idx="69">
                  <c:v>7.6923076923076927E-2</c:v>
                </c:pt>
                <c:pt idx="70">
                  <c:v>0.11711711711711711</c:v>
                </c:pt>
                <c:pt idx="71">
                  <c:v>0.16666666666666666</c:v>
                </c:pt>
                <c:pt idx="72">
                  <c:v>0.1891891891891892</c:v>
                </c:pt>
                <c:pt idx="73">
                  <c:v>0.29629629629629628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9-42DD-BBD0-E7D4CF8EC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219840"/>
        <c:axId val="461551808"/>
      </c:barChart>
      <c:catAx>
        <c:axId val="445219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61551808"/>
        <c:crosses val="autoZero"/>
        <c:auto val="1"/>
        <c:lblAlgn val="ctr"/>
        <c:lblOffset val="100"/>
        <c:noMultiLvlLbl val="0"/>
      </c:catAx>
      <c:valAx>
        <c:axId val="461551808"/>
        <c:scaling>
          <c:orientation val="minMax"/>
          <c:max val="1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529579419930295"/>
              <c:y val="6.7917309670781833E-3"/>
            </c:manualLayout>
          </c:layout>
          <c:overlay val="0"/>
        </c:title>
        <c:numFmt formatCode="0.0%" sourceLinked="0"/>
        <c:majorTickMark val="out"/>
        <c:minorTickMark val="none"/>
        <c:tickLblPos val="high"/>
        <c:crossAx val="445219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018548053635775E-2"/>
          <c:y val="2.1436149691358024E-2"/>
          <c:w val="0.83946482367535002"/>
          <c:h val="1.623022762345679E-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2849738392909"/>
          <c:y val="0.10966895486287723"/>
          <c:w val="0.81057405420257767"/>
          <c:h val="0.8298489658600686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036444489420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EC-460B-8FAB-C59D7F2ABCA5}"/>
                </c:ext>
              </c:extLst>
            </c:dLbl>
            <c:dLbl>
              <c:idx val="6"/>
              <c:layout>
                <c:manualLayout>
                  <c:x val="-1.4056061310523188E-16"/>
                  <c:y val="-7.7733336706538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EC-460B-8FAB-C59D7F2ABCA5}"/>
                </c:ext>
              </c:extLst>
            </c:dLbl>
            <c:dLbl>
              <c:idx val="7"/>
              <c:layout>
                <c:manualLayout>
                  <c:x val="-1.4056061310523188E-16"/>
                  <c:y val="-5.1822224471025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EC-460B-8FAB-C59D7F2ABC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介護認定率!$D$7:$D$14</c:f>
              <c:numCache>
                <c:formatCode>General</c:formatCode>
                <c:ptCount val="8"/>
                <c:pt idx="0">
                  <c:v>51127</c:v>
                </c:pt>
                <c:pt idx="1">
                  <c:v>8821</c:v>
                </c:pt>
                <c:pt idx="2">
                  <c:v>11886</c:v>
                </c:pt>
                <c:pt idx="3">
                  <c:v>32313</c:v>
                </c:pt>
                <c:pt idx="4">
                  <c:v>39174</c:v>
                </c:pt>
                <c:pt idx="5">
                  <c:v>64503</c:v>
                </c:pt>
                <c:pt idx="6">
                  <c:v>85341</c:v>
                </c:pt>
                <c:pt idx="7">
                  <c:v>94059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B-442B-B5AC-D770B9D88021}"/>
            </c:ext>
          </c:extLst>
        </c:ser>
        <c:ser>
          <c:idx val="2"/>
          <c:order val="1"/>
          <c:tx>
            <c:strRef>
              <c:f>介護認定率!$E$3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介護認定率!$E$7:$E$14</c:f>
              <c:numCache>
                <c:formatCode>General</c:formatCode>
                <c:ptCount val="8"/>
                <c:pt idx="0">
                  <c:v>53865</c:v>
                </c:pt>
                <c:pt idx="1">
                  <c:v>10174</c:v>
                </c:pt>
                <c:pt idx="2">
                  <c:v>12749</c:v>
                </c:pt>
                <c:pt idx="3">
                  <c:v>33616</c:v>
                </c:pt>
                <c:pt idx="4">
                  <c:v>40635</c:v>
                </c:pt>
                <c:pt idx="5">
                  <c:v>67227</c:v>
                </c:pt>
                <c:pt idx="6">
                  <c:v>88637</c:v>
                </c:pt>
                <c:pt idx="7">
                  <c:v>97213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B-442B-B5AC-D770B9D88021}"/>
            </c:ext>
          </c:extLst>
        </c:ser>
        <c:ser>
          <c:idx val="3"/>
          <c:order val="2"/>
          <c:tx>
            <c:strRef>
              <c:f>介護認定率!$F$3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介護認定率!$F$7:$F$14</c:f>
              <c:numCache>
                <c:formatCode>General</c:formatCode>
                <c:ptCount val="8"/>
                <c:pt idx="0">
                  <c:v>61336</c:v>
                </c:pt>
                <c:pt idx="1">
                  <c:v>9825</c:v>
                </c:pt>
                <c:pt idx="2">
                  <c:v>13241</c:v>
                </c:pt>
                <c:pt idx="3">
                  <c:v>37931</c:v>
                </c:pt>
                <c:pt idx="4">
                  <c:v>47085</c:v>
                </c:pt>
                <c:pt idx="5">
                  <c:v>79808</c:v>
                </c:pt>
                <c:pt idx="6">
                  <c:v>106950</c:v>
                </c:pt>
                <c:pt idx="7">
                  <c:v>119410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B-442B-B5AC-D770B9D88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52583936"/>
        <c:axId val="443927360"/>
      </c:barChart>
      <c:catAx>
        <c:axId val="525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3927360"/>
        <c:crosses val="autoZero"/>
        <c:auto val="1"/>
        <c:lblAlgn val="ctr"/>
        <c:lblOffset val="100"/>
        <c:noMultiLvlLbl val="0"/>
      </c:catAx>
      <c:valAx>
        <c:axId val="4439273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ja-JP" altLang="en-US" b="1"/>
                  <a:t>一件当たり</a:t>
                </a:r>
                <a:endParaRPr lang="en-US" altLang="ja-JP" b="1"/>
              </a:p>
              <a:p>
                <a:pPr>
                  <a:defRPr b="1"/>
                </a:pPr>
                <a:r>
                  <a:rPr lang="ja-JP" altLang="en-US" b="1"/>
                  <a:t>給付費</a:t>
                </a:r>
                <a:r>
                  <a:rPr lang="en-US" b="1"/>
                  <a:t>(</a:t>
                </a:r>
                <a:r>
                  <a:rPr lang="ja-JP" b="1"/>
                  <a:t>円</a:t>
                </a:r>
                <a:r>
                  <a:rPr lang="en-US" b="1"/>
                  <a:t>)</a:t>
                </a:r>
                <a:endParaRPr lang="ja-JP" b="1"/>
              </a:p>
            </c:rich>
          </c:tx>
          <c:layout>
            <c:manualLayout>
              <c:xMode val="edge"/>
              <c:yMode val="edge"/>
              <c:x val="2.3994027567357003E-2"/>
              <c:y val="1.45469594084929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5839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172176819444"/>
          <c:y val="8.3025289499604873E-2"/>
          <c:w val="0.81989844773638265"/>
          <c:h val="0.85330536348973673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(介護疾病別有病状況!$D$6,介護疾病別有病状況!$D$8,介護疾病別有病状況!$D$10,介護疾病別有病状況!$D$12,介護疾病別有病状況!$D$14,介護疾病別有病状況!$D$16,介護疾病別有病状況!$D$18,介護疾病別有病状況!$D$20)</c:f>
              <c:numCache>
                <c:formatCode>0.0%</c:formatCode>
                <c:ptCount val="8"/>
                <c:pt idx="0">
                  <c:v>0.106</c:v>
                </c:pt>
                <c:pt idx="1">
                  <c:v>0.221</c:v>
                </c:pt>
                <c:pt idx="2">
                  <c:v>0.14300000000000002</c:v>
                </c:pt>
                <c:pt idx="3">
                  <c:v>0.253</c:v>
                </c:pt>
                <c:pt idx="4">
                  <c:v>0.10300000000000001</c:v>
                </c:pt>
                <c:pt idx="5">
                  <c:v>5.7000000000000002E-2</c:v>
                </c:pt>
                <c:pt idx="6">
                  <c:v>0.23300000000000001</c:v>
                </c:pt>
                <c:pt idx="7">
                  <c:v>0.14899999999999999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6-47F6-8193-18C20F9C8335}"/>
            </c:ext>
          </c:extLst>
        </c:ser>
        <c:ser>
          <c:idx val="2"/>
          <c:order val="1"/>
          <c:tx>
            <c:strRef>
              <c:f>介護疾病別有病状況!$F$3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(介護疾病別有病状況!$F$6,介護疾病別有病状況!$F$8,介護疾病別有病状況!$F$10,介護疾病別有病状況!$F$12,介護疾病別有病状況!$F$14,介護疾病別有病状況!$F$16,介護疾病別有病状況!$F$18,介護疾病別有病状況!$F$20)</c:f>
              <c:numCache>
                <c:formatCode>0.0%</c:formatCode>
                <c:ptCount val="8"/>
                <c:pt idx="0">
                  <c:v>0.2</c:v>
                </c:pt>
                <c:pt idx="1">
                  <c:v>0.435</c:v>
                </c:pt>
                <c:pt idx="2">
                  <c:v>0.26900000000000002</c:v>
                </c:pt>
                <c:pt idx="3">
                  <c:v>0.49399999999999999</c:v>
                </c:pt>
                <c:pt idx="4">
                  <c:v>0.19400000000000001</c:v>
                </c:pt>
                <c:pt idx="5">
                  <c:v>0.10199999999999999</c:v>
                </c:pt>
                <c:pt idx="6">
                  <c:v>0.437</c:v>
                </c:pt>
                <c:pt idx="7">
                  <c:v>0.308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06-47F6-8193-18C20F9C8335}"/>
            </c:ext>
          </c:extLst>
        </c:ser>
        <c:ser>
          <c:idx val="3"/>
          <c:order val="2"/>
          <c:tx>
            <c:strRef>
              <c:f>介護疾病別有病状況!$H$3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(介護疾病別有病状況!$H$6,介護疾病別有病状況!$H$8,介護疾病別有病状況!$H$10,介護疾病別有病状況!$H$12,介護疾病別有病状況!$H$14,介護疾病別有病状況!$H$16,介護疾病別有病状況!$H$18,介護疾病別有病状況!$H$20)</c:f>
              <c:numCache>
                <c:formatCode>0.0%</c:formatCode>
                <c:ptCount val="8"/>
                <c:pt idx="0">
                  <c:v>0.23</c:v>
                </c:pt>
                <c:pt idx="1">
                  <c:v>0.51700000000000002</c:v>
                </c:pt>
                <c:pt idx="2">
                  <c:v>0.30099999999999999</c:v>
                </c:pt>
                <c:pt idx="3">
                  <c:v>0.58700000000000008</c:v>
                </c:pt>
                <c:pt idx="4">
                  <c:v>0.24</c:v>
                </c:pt>
                <c:pt idx="5">
                  <c:v>0.11</c:v>
                </c:pt>
                <c:pt idx="6">
                  <c:v>0.51600000000000001</c:v>
                </c:pt>
                <c:pt idx="7">
                  <c:v>0.36399999999999999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06-47F6-8193-18C20F9C8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8576"/>
        <c:axId val="451069056"/>
      </c:barChart>
      <c:catAx>
        <c:axId val="59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69056"/>
        <c:crosses val="autoZero"/>
        <c:auto val="1"/>
        <c:lblAlgn val="ctr"/>
        <c:lblOffset val="100"/>
        <c:noMultiLvlLbl val="0"/>
      </c:catAx>
      <c:valAx>
        <c:axId val="45106905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有病状況</a:t>
                </a:r>
                <a:r>
                  <a:rPr lang="en-US" altLang="ja-JP" b="0"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％</a:t>
                </a:r>
                <a:r>
                  <a:rPr lang="en-US" altLang="ja-JP" b="0"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en-US" b="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5515917359170887E-2"/>
              <c:y val="2.393651107795371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9288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標準化死亡比!$C$4:$C$5</c:f>
              <c:numCache>
                <c:formatCode>#,##0.0_ </c:formatCode>
                <c:ptCount val="2"/>
                <c:pt idx="0">
                  <c:v>106.2</c:v>
                </c:pt>
                <c:pt idx="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9-4F3F-8724-511C55CBA2A9}"/>
            </c:ext>
          </c:extLst>
        </c:ser>
        <c:ser>
          <c:idx val="2"/>
          <c:order val="1"/>
          <c:tx>
            <c:strRef>
              <c:f>標準化死亡比!$D$3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標準化死亡比!$D$4:$D$5</c:f>
              <c:numCache>
                <c:formatCode>#,##0.0_ </c:formatCode>
                <c:ptCount val="2"/>
                <c:pt idx="0">
                  <c:v>99.4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9-4F3F-8724-511C55CBA2A9}"/>
            </c:ext>
          </c:extLst>
        </c:ser>
        <c:ser>
          <c:idx val="3"/>
          <c:order val="2"/>
          <c:tx>
            <c:strRef>
              <c:f>標準化死亡比!$E$3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標準化死亡比!$E$4:$E$5</c:f>
              <c:numCache>
                <c:formatCode>#,##0.0_ 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9-4F3F-8724-511C55CBA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3680"/>
        <c:axId val="451072512"/>
      </c:barChart>
      <c:catAx>
        <c:axId val="8058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72512"/>
        <c:crosses val="autoZero"/>
        <c:auto val="1"/>
        <c:lblAlgn val="ctr"/>
        <c:lblOffset val="100"/>
        <c:noMultiLvlLbl val="0"/>
      </c:catAx>
      <c:valAx>
        <c:axId val="45107251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0583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93235294117648"/>
          <c:y val="0.12480841126546673"/>
          <c:w val="0.6377192810457516"/>
          <c:h val="0.77727733859457804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男性</c:v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7060466385227308E-2"/>
                  <c:y val="-4.3171696267081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E-4069-A113-130DD0A8BB84}"/>
                </c:ext>
              </c:extLst>
            </c:dLbl>
            <c:dLbl>
              <c:idx val="1"/>
              <c:layout>
                <c:manualLayout>
                  <c:x val="5.973945320352661E-2"/>
                  <c:y val="3.35314145763741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A5-433A-8732-1FE5F3EB96BA}"/>
                </c:ext>
              </c:extLst>
            </c:dLbl>
            <c:dLbl>
              <c:idx val="2"/>
              <c:layout>
                <c:manualLayout>
                  <c:x val="1.8236121880474427E-2"/>
                  <c:y val="7.80714083844194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9C-44D0-9B39-84B768B09A4D}"/>
                </c:ext>
              </c:extLst>
            </c:dLbl>
            <c:dLbl>
              <c:idx val="4"/>
              <c:layout>
                <c:manualLayout>
                  <c:x val="4.1420407225524827E-2"/>
                  <c:y val="3.35314145763741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3-4E65-A116-B7F1EBCC7E12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3-4E65-A116-B7F1EBCC7E12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3-4E65-A116-B7F1EBCC7E12}"/>
                </c:ext>
              </c:extLst>
            </c:dLbl>
            <c:dLbl>
              <c:idx val="7"/>
              <c:layout>
                <c:manualLayout>
                  <c:x val="-1.4291736856495242E-2"/>
                  <c:y val="3.46110522434797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3-4E65-A116-B7F1EBCC7E12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3-4E65-A116-B7F1EBCC7E12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3-4E65-A116-B7F1EBCC7E12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63-4E65-A116-B7F1EBCC7E12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63-4E65-A116-B7F1EBCC7E12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63-4E65-A116-B7F1EBCC7E12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63-4E65-A116-B7F1EBCC7E12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63-4E65-A116-B7F1EBCC7E12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63-4E65-A116-B7F1EBCC7E12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63-4E65-A116-B7F1EBCC7E12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63-4E65-A116-B7F1EBCC7E12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63-4E65-A116-B7F1EBCC7E12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63-4E65-A116-B7F1EBCC7E12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63-4E65-A116-B7F1EBCC7E12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63-4E65-A116-B7F1EBCC7E12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63-4E65-A116-B7F1EBCC7E12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63-4E65-A116-B7F1EBCC7E12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63-4E65-A116-B7F1EBCC7E1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地区別_標準化死亡比!$D$5:$D$12</c:f>
              <c:numCache>
                <c:formatCode>#,##0.0_ </c:formatCode>
                <c:ptCount val="8"/>
                <c:pt idx="0">
                  <c:v>90.4</c:v>
                </c:pt>
                <c:pt idx="1">
                  <c:v>93.6</c:v>
                </c:pt>
                <c:pt idx="2">
                  <c:v>101.3</c:v>
                </c:pt>
                <c:pt idx="3">
                  <c:v>106.5</c:v>
                </c:pt>
                <c:pt idx="4">
                  <c:v>98.6</c:v>
                </c:pt>
                <c:pt idx="5">
                  <c:v>104.7</c:v>
                </c:pt>
                <c:pt idx="6">
                  <c:v>107.7</c:v>
                </c:pt>
                <c:pt idx="7">
                  <c:v>120.2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0992"/>
        <c:axId val="45107539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FA63-4E65-A116-B7F1EBCC7E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A5-433A-8732-1FE5F3EB96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63-4E65-A116-B7F1EBCC7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A5-433A-8732-1FE5F3EB96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A5-433A-8732-1FE5F3EB96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5-433A-8732-1FE5F3EB96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A5-433A-8732-1FE5F3EB96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A5-433A-8732-1FE5F3EB96BA}"/>
                </c:ext>
              </c:extLst>
            </c:dLbl>
            <c:dLbl>
              <c:idx val="7"/>
              <c:layout>
                <c:manualLayout>
                  <c:x val="-9.1307189542483666E-2"/>
                  <c:y val="5.408199064257526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広域連合全体</a:t>
                    </a:r>
                  </a:p>
                  <a:p>
                    <a:r>
                      <a:rPr lang="en-US" altLang="ja-JP" sz="900"/>
                      <a:t>106.2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A5-433A-8732-1FE5F3EB9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地区別_標準化死亡比!$Q$5:$Q$13</c:f>
              <c:numCache>
                <c:formatCode>#,##0.0_ </c:formatCode>
                <c:ptCount val="9"/>
                <c:pt idx="0">
                  <c:v>106.2</c:v>
                </c:pt>
                <c:pt idx="1">
                  <c:v>106.2</c:v>
                </c:pt>
                <c:pt idx="2">
                  <c:v>106.2</c:v>
                </c:pt>
                <c:pt idx="3">
                  <c:v>106.2</c:v>
                </c:pt>
                <c:pt idx="4">
                  <c:v>106.2</c:v>
                </c:pt>
                <c:pt idx="5">
                  <c:v>106.2</c:v>
                </c:pt>
                <c:pt idx="6">
                  <c:v>106.2</c:v>
                </c:pt>
                <c:pt idx="7">
                  <c:v>106.2</c:v>
                </c:pt>
                <c:pt idx="8">
                  <c:v>106.2</c:v>
                </c:pt>
              </c:numCache>
            </c:numRef>
          </c:xVal>
          <c:yVal>
            <c:numRef>
              <c:f>地区別_標準化死亡比!$S$5:$S$13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4704"/>
        <c:axId val="451223552"/>
      </c:scatterChart>
      <c:catAx>
        <c:axId val="18402099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075392"/>
        <c:crossesAt val="0"/>
        <c:auto val="1"/>
        <c:lblAlgn val="ctr"/>
        <c:lblOffset val="100"/>
        <c:noMultiLvlLbl val="0"/>
      </c:catAx>
      <c:valAx>
        <c:axId val="45107539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020992"/>
        <c:crosses val="autoZero"/>
        <c:crossBetween val="between"/>
      </c:valAx>
      <c:valAx>
        <c:axId val="451223552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1224704"/>
        <c:crosses val="max"/>
        <c:crossBetween val="midCat"/>
      </c:valAx>
      <c:valAx>
        <c:axId val="45122470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35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2866698135426826E-2"/>
        </c:manualLayout>
      </c:layout>
      <c:overlay val="1"/>
      <c:spPr>
        <a:ln>
          <a:solidFill>
            <a:srgbClr val="7F7F7F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72058823529409"/>
          <c:y val="0.1334045802776993"/>
          <c:w val="0.75253273425567568"/>
          <c:h val="0.75657326765511568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女性</c:v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5437046851422386E-2"/>
                  <c:y val="-6.4754202115664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B6-4146-B714-F1F17FB848DA}"/>
                </c:ext>
              </c:extLst>
            </c:dLbl>
            <c:dLbl>
              <c:idx val="1"/>
              <c:layout>
                <c:manualLayout>
                  <c:x val="3.7971241830065207E-2"/>
                  <c:y val="4.1604939788142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84705882352943"/>
                      <c:h val="3.3281331253250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AB6-4146-B714-F1F17FB848DA}"/>
                </c:ext>
              </c:extLst>
            </c:dLbl>
            <c:dLbl>
              <c:idx val="3"/>
              <c:layout>
                <c:manualLayout>
                  <c:x val="-1.2450980392156863E-2"/>
                  <c:y val="7.62688363912586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50-4164-9B47-35D8FE8E137D}"/>
                </c:ext>
              </c:extLst>
            </c:dLbl>
            <c:dLbl>
              <c:idx val="4"/>
              <c:layout>
                <c:manualLayout>
                  <c:x val="2.3414302013175899E-2"/>
                  <c:y val="1.040209258765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79477124183006E-2"/>
                      <c:h val="3.53614144565782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77D-432A-BA12-A271E3C58F67}"/>
                </c:ext>
              </c:extLst>
            </c:dLbl>
            <c:dLbl>
              <c:idx val="5"/>
              <c:layout>
                <c:manualLayout>
                  <c:x val="-2.1359477124184528E-3"/>
                  <c:y val="1.63786079002215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D-432A-BA12-A271E3C58F67}"/>
                </c:ext>
              </c:extLst>
            </c:dLbl>
            <c:dLbl>
              <c:idx val="6"/>
              <c:layout>
                <c:manualLayout>
                  <c:x val="-1.2022222222222375E-2"/>
                  <c:y val="-2.0795918450909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7D-432A-BA12-A271E3C58F67}"/>
                </c:ext>
              </c:extLst>
            </c:dLbl>
            <c:dLbl>
              <c:idx val="7"/>
              <c:layout>
                <c:manualLayout>
                  <c:x val="-8.821241830065359E-3"/>
                  <c:y val="1.63786079002215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7D-432A-BA12-A271E3C58F67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7D-432A-BA12-A271E3C58F67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7D-432A-BA12-A271E3C58F67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7D-432A-BA12-A271E3C58F67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7D-432A-BA12-A271E3C58F67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7D-432A-BA12-A271E3C58F67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7D-432A-BA12-A271E3C58F67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7D-432A-BA12-A271E3C58F67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7D-432A-BA12-A271E3C58F67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7D-432A-BA12-A271E3C58F67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7D-432A-BA12-A271E3C58F67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7D-432A-BA12-A271E3C58F67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7D-432A-BA12-A271E3C58F67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7D-432A-BA12-A271E3C58F67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7D-432A-BA12-A271E3C58F67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7D-432A-BA12-A271E3C58F67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7D-432A-BA12-A271E3C58F67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7D-432A-BA12-A271E3C58F6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地区別_標準化死亡比!$E$5:$E$12</c:f>
              <c:numCache>
                <c:formatCode>#,##0.0_ </c:formatCode>
                <c:ptCount val="8"/>
                <c:pt idx="0">
                  <c:v>95.4</c:v>
                </c:pt>
                <c:pt idx="1">
                  <c:v>97.1</c:v>
                </c:pt>
                <c:pt idx="2">
                  <c:v>104.1</c:v>
                </c:pt>
                <c:pt idx="3">
                  <c:v>105.9</c:v>
                </c:pt>
                <c:pt idx="4">
                  <c:v>99.2</c:v>
                </c:pt>
                <c:pt idx="5">
                  <c:v>103.5</c:v>
                </c:pt>
                <c:pt idx="6">
                  <c:v>108.3</c:v>
                </c:pt>
                <c:pt idx="7">
                  <c:v>110.3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3552"/>
        <c:axId val="45122643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7A79-49E4-B597-CA888E638AE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7D-432A-BA12-A271E3C58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9-49E4-B597-CA888E638A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7D-432A-BA12-A271E3C58F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77D-432A-BA12-A271E3C58F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77D-432A-BA12-A271E3C58F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77D-432A-BA12-A271E3C58F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77D-432A-BA12-A271E3C58F67}"/>
                </c:ext>
              </c:extLst>
            </c:dLbl>
            <c:dLbl>
              <c:idx val="7"/>
              <c:layout>
                <c:manualLayout>
                  <c:x val="-0.10375816993464053"/>
                  <c:y val="4.576183047321892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広域連合全体</a:t>
                    </a:r>
                  </a:p>
                  <a:p>
                    <a:r>
                      <a:rPr lang="en-US" altLang="ja-JP" sz="900"/>
                      <a:t>104.5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77D-432A-BA12-A271E3C58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地区別_標準化死亡比!$R$5:$R$13</c:f>
              <c:numCache>
                <c:formatCode>#,##0.0_ </c:formatCode>
                <c:ptCount val="9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</c:numCache>
            </c:numRef>
          </c:xVal>
          <c:yVal>
            <c:numRef>
              <c:f>地区別_標準化死亡比!$S$5:$S$13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7584"/>
        <c:axId val="451227008"/>
      </c:scatterChart>
      <c:catAx>
        <c:axId val="18402355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6432"/>
        <c:crossesAt val="0"/>
        <c:auto val="1"/>
        <c:lblAlgn val="ctr"/>
        <c:lblOffset val="100"/>
        <c:noMultiLvlLbl val="0"/>
      </c:catAx>
      <c:valAx>
        <c:axId val="4512264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023552"/>
        <c:crosses val="autoZero"/>
        <c:crossBetween val="between"/>
      </c:valAx>
      <c:valAx>
        <c:axId val="45122700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1227584"/>
        <c:crosses val="max"/>
        <c:crossBetween val="midCat"/>
      </c:valAx>
      <c:valAx>
        <c:axId val="45122758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70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9106956404240414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23300653594765"/>
          <c:y val="6.5275952380952393E-2"/>
          <c:w val="0.70272875816993463"/>
          <c:h val="0.90561727802317382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女性</c:v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9-49E4-B597-CA888E638AE8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9-49E4-B597-CA888E638AE8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9E4-B597-CA888E638AE8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9E4-B597-CA888E638AE8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9E4-B597-CA888E638AE8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9E4-B597-CA888E638AE8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9-49E4-B597-CA888E638AE8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9-49E4-B597-CA888E638AE8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9-49E4-B597-CA888E638AE8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9-49E4-B597-CA888E638AE8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9-49E4-B597-CA888E638AE8}"/>
                </c:ext>
              </c:extLst>
            </c:dLbl>
            <c:dLbl>
              <c:idx val="18"/>
              <c:layout>
                <c:manualLayout>
                  <c:x val="-9.12619552263115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2C-4B17-8925-17FE3F0FB942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9-49E4-B597-CA888E638AE8}"/>
                </c:ext>
              </c:extLst>
            </c:dLbl>
            <c:dLbl>
              <c:idx val="27"/>
              <c:layout>
                <c:manualLayout>
                  <c:x val="1.8503541071652575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9-49E4-B597-CA888E638AE8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9-49E4-B597-CA888E638AE8}"/>
                </c:ext>
              </c:extLst>
            </c:dLbl>
            <c:dLbl>
              <c:idx val="30"/>
              <c:layout>
                <c:manualLayout>
                  <c:x val="3.19416843292084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C-4B17-8925-17FE3F0FB942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9-49E4-B597-CA888E638AE8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9-49E4-B597-CA888E638AE8}"/>
                </c:ext>
              </c:extLst>
            </c:dLbl>
            <c:dLbl>
              <c:idx val="34"/>
              <c:layout>
                <c:manualLayout>
                  <c:x val="2.3288164040624639E-2"/>
                  <c:y val="7.5952186043005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9-49E4-B597-CA888E638AE8}"/>
                </c:ext>
              </c:extLst>
            </c:dLbl>
            <c:dLbl>
              <c:idx val="35"/>
              <c:layout>
                <c:manualLayout>
                  <c:x val="5.475717313578593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C-4B17-8925-17FE3F0FB942}"/>
                </c:ext>
              </c:extLst>
            </c:dLbl>
            <c:dLbl>
              <c:idx val="36"/>
              <c:layout>
                <c:manualLayout>
                  <c:x val="4.0226078034038104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C-4B17-8925-17FE3F0FB942}"/>
                </c:ext>
              </c:extLst>
            </c:dLbl>
            <c:dLbl>
              <c:idx val="38"/>
              <c:layout>
                <c:manualLayout>
                  <c:x val="2.9545519055963341E-2"/>
                  <c:y val="1.56040491259157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9-49E4-B597-CA888E638AE8}"/>
                </c:ext>
              </c:extLst>
            </c:dLbl>
            <c:dLbl>
              <c:idx val="41"/>
              <c:layout>
                <c:manualLayout>
                  <c:x val="2.1973756865983633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C-4B17-8925-17FE3F0FB942}"/>
                </c:ext>
              </c:extLst>
            </c:dLbl>
            <c:dLbl>
              <c:idx val="42"/>
              <c:layout>
                <c:manualLayout>
                  <c:x val="5.2697671059576366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9-49E4-B597-CA888E638AE8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9-49E4-B597-CA888E638AE8}"/>
                </c:ext>
              </c:extLst>
            </c:dLbl>
            <c:dLbl>
              <c:idx val="47"/>
              <c:layout>
                <c:manualLayout>
                  <c:x val="4.1067879851839448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C-4B17-8925-17FE3F0FB942}"/>
                </c:ext>
              </c:extLst>
            </c:dLbl>
            <c:dLbl>
              <c:idx val="51"/>
              <c:layout>
                <c:manualLayout>
                  <c:x val="-1.3689293283946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C-4B17-8925-17FE3F0FB942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9-49E4-B597-CA888E638AE8}"/>
                </c:ext>
              </c:extLst>
            </c:dLbl>
            <c:dLbl>
              <c:idx val="56"/>
              <c:layout>
                <c:manualLayout>
                  <c:x val="1.3689293283946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C-4B17-8925-17FE3F0FB942}"/>
                </c:ext>
              </c:extLst>
            </c:dLbl>
            <c:dLbl>
              <c:idx val="60"/>
              <c:layout>
                <c:manualLayout>
                  <c:x val="1.3689293283946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C-4B17-8925-17FE3F0FB942}"/>
                </c:ext>
              </c:extLst>
            </c:dLbl>
            <c:dLbl>
              <c:idx val="61"/>
              <c:layout>
                <c:manualLayout>
                  <c:x val="1.8252391045261895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C-4B17-8925-17FE3F0FB942}"/>
                </c:ext>
              </c:extLst>
            </c:dLbl>
            <c:dLbl>
              <c:idx val="62"/>
              <c:layout>
                <c:manualLayout>
                  <c:x val="-2.2815488806577557E-2"/>
                  <c:y val="3.12080982663639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C-4B17-8925-17FE3F0FB942}"/>
                </c:ext>
              </c:extLst>
            </c:dLbl>
            <c:dLbl>
              <c:idx val="67"/>
              <c:layout>
                <c:manualLayout>
                  <c:x val="3.1941684329208374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C-4B17-8925-17FE3F0FB942}"/>
                </c:ext>
              </c:extLst>
            </c:dLbl>
            <c:dLbl>
              <c:idx val="68"/>
              <c:layout>
                <c:manualLayout>
                  <c:x val="2.73785865678929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C-4B17-8925-17FE3F0FB942}"/>
                </c:ext>
              </c:extLst>
            </c:dLbl>
            <c:dLbl>
              <c:idx val="69"/>
              <c:layout>
                <c:manualLayout>
                  <c:x val="-1.3689293283946651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2C-4B17-8925-17FE3F0FB942}"/>
                </c:ext>
              </c:extLst>
            </c:dLbl>
            <c:dLbl>
              <c:idx val="71"/>
              <c:layout>
                <c:manualLayout>
                  <c:x val="3.1941684329208464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2C-4B17-8925-17FE3F0FB942}"/>
                </c:ext>
              </c:extLst>
            </c:dLbl>
            <c:dLbl>
              <c:idx val="72"/>
              <c:layout>
                <c:manualLayout>
                  <c:x val="2.73785865678928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C-4B17-8925-17FE3F0FB942}"/>
                </c:ext>
              </c:extLst>
            </c:dLbl>
            <c:dLbl>
              <c:idx val="73"/>
              <c:layout>
                <c:manualLayout>
                  <c:x val="5.4757173135785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C-4B17-8925-17FE3F0FB94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市区町村別_標準化死亡比!$E$5:$E$78</c:f>
              <c:numCache>
                <c:formatCode>#,##0.0_ </c:formatCode>
                <c:ptCount val="74"/>
                <c:pt idx="0">
                  <c:v>110.3</c:v>
                </c:pt>
                <c:pt idx="1">
                  <c:v>108.5</c:v>
                </c:pt>
                <c:pt idx="2">
                  <c:v>108.3</c:v>
                </c:pt>
                <c:pt idx="3">
                  <c:v>117.9</c:v>
                </c:pt>
                <c:pt idx="4">
                  <c:v>100.1</c:v>
                </c:pt>
                <c:pt idx="5">
                  <c:v>112.4</c:v>
                </c:pt>
                <c:pt idx="6">
                  <c:v>114</c:v>
                </c:pt>
                <c:pt idx="7">
                  <c:v>101.4</c:v>
                </c:pt>
                <c:pt idx="8">
                  <c:v>122.8</c:v>
                </c:pt>
                <c:pt idx="9">
                  <c:v>105.3</c:v>
                </c:pt>
                <c:pt idx="10">
                  <c:v>111.7</c:v>
                </c:pt>
                <c:pt idx="11">
                  <c:v>108.2</c:v>
                </c:pt>
                <c:pt idx="12">
                  <c:v>106.3</c:v>
                </c:pt>
                <c:pt idx="13">
                  <c:v>106.5</c:v>
                </c:pt>
                <c:pt idx="14">
                  <c:v>110.7</c:v>
                </c:pt>
                <c:pt idx="15">
                  <c:v>103.1</c:v>
                </c:pt>
                <c:pt idx="16">
                  <c:v>104.4</c:v>
                </c:pt>
                <c:pt idx="17">
                  <c:v>108.9</c:v>
                </c:pt>
                <c:pt idx="18">
                  <c:v>133.69999999999999</c:v>
                </c:pt>
                <c:pt idx="19">
                  <c:v>111.8</c:v>
                </c:pt>
                <c:pt idx="20">
                  <c:v>107.6</c:v>
                </c:pt>
                <c:pt idx="21">
                  <c:v>113.8</c:v>
                </c:pt>
                <c:pt idx="22">
                  <c:v>114.6</c:v>
                </c:pt>
                <c:pt idx="23">
                  <c:v>104.1</c:v>
                </c:pt>
                <c:pt idx="24">
                  <c:v>107.8</c:v>
                </c:pt>
                <c:pt idx="25">
                  <c:v>103.5</c:v>
                </c:pt>
                <c:pt idx="26">
                  <c:v>115.1</c:v>
                </c:pt>
                <c:pt idx="27">
                  <c:v>97.7</c:v>
                </c:pt>
                <c:pt idx="28">
                  <c:v>105.6</c:v>
                </c:pt>
                <c:pt idx="29">
                  <c:v>105.1</c:v>
                </c:pt>
                <c:pt idx="30">
                  <c:v>94.8</c:v>
                </c:pt>
                <c:pt idx="31">
                  <c:v>102.8</c:v>
                </c:pt>
                <c:pt idx="32">
                  <c:v>101.3</c:v>
                </c:pt>
                <c:pt idx="33">
                  <c:v>115.5</c:v>
                </c:pt>
                <c:pt idx="34">
                  <c:v>97.3</c:v>
                </c:pt>
                <c:pt idx="35">
                  <c:v>90</c:v>
                </c:pt>
                <c:pt idx="36">
                  <c:v>93.8</c:v>
                </c:pt>
                <c:pt idx="37">
                  <c:v>105.3</c:v>
                </c:pt>
                <c:pt idx="38">
                  <c:v>96.2</c:v>
                </c:pt>
                <c:pt idx="39">
                  <c:v>112.3</c:v>
                </c:pt>
                <c:pt idx="40">
                  <c:v>109.2</c:v>
                </c:pt>
                <c:pt idx="41">
                  <c:v>97.8</c:v>
                </c:pt>
                <c:pt idx="42">
                  <c:v>91.4</c:v>
                </c:pt>
                <c:pt idx="43">
                  <c:v>102.4</c:v>
                </c:pt>
                <c:pt idx="44">
                  <c:v>111.7</c:v>
                </c:pt>
                <c:pt idx="45">
                  <c:v>106.4</c:v>
                </c:pt>
                <c:pt idx="46">
                  <c:v>104.6</c:v>
                </c:pt>
                <c:pt idx="47">
                  <c:v>93.7</c:v>
                </c:pt>
                <c:pt idx="48">
                  <c:v>112.2</c:v>
                </c:pt>
                <c:pt idx="49">
                  <c:v>106.1</c:v>
                </c:pt>
                <c:pt idx="50">
                  <c:v>104.7</c:v>
                </c:pt>
                <c:pt idx="51">
                  <c:v>86.1</c:v>
                </c:pt>
                <c:pt idx="52">
                  <c:v>107.4</c:v>
                </c:pt>
                <c:pt idx="53">
                  <c:v>101.8</c:v>
                </c:pt>
                <c:pt idx="54">
                  <c:v>116.3</c:v>
                </c:pt>
                <c:pt idx="55">
                  <c:v>100.6</c:v>
                </c:pt>
                <c:pt idx="56">
                  <c:v>99.4</c:v>
                </c:pt>
                <c:pt idx="57">
                  <c:v>107.8</c:v>
                </c:pt>
                <c:pt idx="58">
                  <c:v>108</c:v>
                </c:pt>
                <c:pt idx="59">
                  <c:v>106.3</c:v>
                </c:pt>
                <c:pt idx="60">
                  <c:v>97.5</c:v>
                </c:pt>
                <c:pt idx="61">
                  <c:v>97.1</c:v>
                </c:pt>
                <c:pt idx="62">
                  <c:v>87.8</c:v>
                </c:pt>
                <c:pt idx="63">
                  <c:v>108.9</c:v>
                </c:pt>
                <c:pt idx="64">
                  <c:v>100.3</c:v>
                </c:pt>
                <c:pt idx="65">
                  <c:v>100.2</c:v>
                </c:pt>
                <c:pt idx="66">
                  <c:v>105.1</c:v>
                </c:pt>
                <c:pt idx="67">
                  <c:v>95.8</c:v>
                </c:pt>
                <c:pt idx="68">
                  <c:v>96.3</c:v>
                </c:pt>
                <c:pt idx="69">
                  <c:v>126.7</c:v>
                </c:pt>
                <c:pt idx="70">
                  <c:v>116.9</c:v>
                </c:pt>
                <c:pt idx="71">
                  <c:v>94.8</c:v>
                </c:pt>
                <c:pt idx="72">
                  <c:v>96.9</c:v>
                </c:pt>
                <c:pt idx="73">
                  <c:v>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6688"/>
        <c:axId val="45122873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7A79-49E4-B597-CA888E638AE8}"/>
              </c:ext>
            </c:extLst>
          </c:dPt>
          <c:xVal>
            <c:numRef>
              <c:f>市区町村別_標準化死亡比!$S$5:$S$78</c:f>
              <c:numCache>
                <c:formatCode>#,##0.0_ </c:formatCode>
                <c:ptCount val="7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  <c:pt idx="24">
                  <c:v>104.5</c:v>
                </c:pt>
                <c:pt idx="25">
                  <c:v>104.5</c:v>
                </c:pt>
                <c:pt idx="26">
                  <c:v>104.5</c:v>
                </c:pt>
                <c:pt idx="27">
                  <c:v>104.5</c:v>
                </c:pt>
                <c:pt idx="28">
                  <c:v>104.5</c:v>
                </c:pt>
                <c:pt idx="29">
                  <c:v>104.5</c:v>
                </c:pt>
                <c:pt idx="30">
                  <c:v>104.5</c:v>
                </c:pt>
                <c:pt idx="31">
                  <c:v>104.5</c:v>
                </c:pt>
                <c:pt idx="32">
                  <c:v>104.5</c:v>
                </c:pt>
                <c:pt idx="33">
                  <c:v>104.5</c:v>
                </c:pt>
                <c:pt idx="34">
                  <c:v>104.5</c:v>
                </c:pt>
                <c:pt idx="35">
                  <c:v>104.5</c:v>
                </c:pt>
                <c:pt idx="36">
                  <c:v>104.5</c:v>
                </c:pt>
                <c:pt idx="37">
                  <c:v>104.5</c:v>
                </c:pt>
                <c:pt idx="38">
                  <c:v>104.5</c:v>
                </c:pt>
                <c:pt idx="39">
                  <c:v>104.5</c:v>
                </c:pt>
                <c:pt idx="40">
                  <c:v>104.5</c:v>
                </c:pt>
                <c:pt idx="41">
                  <c:v>104.5</c:v>
                </c:pt>
                <c:pt idx="42">
                  <c:v>104.5</c:v>
                </c:pt>
                <c:pt idx="43">
                  <c:v>104.5</c:v>
                </c:pt>
                <c:pt idx="44">
                  <c:v>104.5</c:v>
                </c:pt>
                <c:pt idx="45">
                  <c:v>104.5</c:v>
                </c:pt>
                <c:pt idx="46">
                  <c:v>104.5</c:v>
                </c:pt>
                <c:pt idx="47">
                  <c:v>104.5</c:v>
                </c:pt>
                <c:pt idx="48">
                  <c:v>104.5</c:v>
                </c:pt>
                <c:pt idx="49">
                  <c:v>104.5</c:v>
                </c:pt>
                <c:pt idx="50">
                  <c:v>104.5</c:v>
                </c:pt>
                <c:pt idx="51">
                  <c:v>104.5</c:v>
                </c:pt>
                <c:pt idx="52">
                  <c:v>104.5</c:v>
                </c:pt>
                <c:pt idx="53">
                  <c:v>104.5</c:v>
                </c:pt>
                <c:pt idx="54">
                  <c:v>104.5</c:v>
                </c:pt>
                <c:pt idx="55">
                  <c:v>104.5</c:v>
                </c:pt>
                <c:pt idx="56">
                  <c:v>104.5</c:v>
                </c:pt>
                <c:pt idx="57">
                  <c:v>104.5</c:v>
                </c:pt>
                <c:pt idx="58">
                  <c:v>104.5</c:v>
                </c:pt>
                <c:pt idx="59">
                  <c:v>104.5</c:v>
                </c:pt>
                <c:pt idx="60">
                  <c:v>104.5</c:v>
                </c:pt>
                <c:pt idx="61">
                  <c:v>104.5</c:v>
                </c:pt>
                <c:pt idx="62">
                  <c:v>104.5</c:v>
                </c:pt>
                <c:pt idx="63">
                  <c:v>104.5</c:v>
                </c:pt>
                <c:pt idx="64">
                  <c:v>104.5</c:v>
                </c:pt>
                <c:pt idx="65">
                  <c:v>104.5</c:v>
                </c:pt>
                <c:pt idx="66">
                  <c:v>104.5</c:v>
                </c:pt>
                <c:pt idx="67">
                  <c:v>104.5</c:v>
                </c:pt>
                <c:pt idx="68">
                  <c:v>104.5</c:v>
                </c:pt>
                <c:pt idx="69">
                  <c:v>104.5</c:v>
                </c:pt>
                <c:pt idx="70">
                  <c:v>104.5</c:v>
                </c:pt>
                <c:pt idx="71">
                  <c:v>104.5</c:v>
                </c:pt>
                <c:pt idx="72">
                  <c:v>104.5</c:v>
                </c:pt>
                <c:pt idx="73">
                  <c:v>104.5</c:v>
                </c:pt>
              </c:numCache>
            </c:numRef>
          </c:xVal>
          <c:yVal>
            <c:numRef>
              <c:f>市区町村別_標準化死亡比!$T$5:$T$78</c:f>
              <c:numCache>
                <c:formatCode>#,##0_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9888"/>
        <c:axId val="451229312"/>
      </c:scatterChart>
      <c:catAx>
        <c:axId val="18430668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8736"/>
        <c:crossesAt val="0"/>
        <c:auto val="1"/>
        <c:lblAlgn val="ctr"/>
        <c:lblOffset val="100"/>
        <c:noMultiLvlLbl val="0"/>
      </c:catAx>
      <c:valAx>
        <c:axId val="45122873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306688"/>
        <c:crosses val="autoZero"/>
        <c:crossBetween val="between"/>
      </c:valAx>
      <c:valAx>
        <c:axId val="451229312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1229888"/>
        <c:crosses val="max"/>
        <c:crossBetween val="midCat"/>
      </c:valAx>
      <c:valAx>
        <c:axId val="451229888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93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39656862745098"/>
          <c:y val="4.3830158730158728E-3"/>
          <c:w val="0.63560202906255536"/>
          <c:h val="2.8098333333333333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190637187302"/>
          <c:y val="6.2266031746031743E-2"/>
          <c:w val="0.77988194444444447"/>
          <c:h val="0.90856586296527131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男性</c:v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3-4E65-A116-B7F1EBCC7E12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3-4E65-A116-B7F1EBCC7E12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3-4E65-A116-B7F1EBCC7E12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3-4E65-A116-B7F1EBCC7E12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3-4E65-A116-B7F1EBCC7E12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3-4E65-A116-B7F1EBCC7E12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63-4E65-A116-B7F1EBCC7E12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63-4E65-A116-B7F1EBCC7E12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63-4E65-A116-B7F1EBCC7E12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63-4E65-A116-B7F1EBCC7E12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63-4E65-A116-B7F1EBCC7E12}"/>
                </c:ext>
              </c:extLst>
            </c:dLbl>
            <c:dLbl>
              <c:idx val="18"/>
              <c:layout>
                <c:manualLayout>
                  <c:x val="-2.6912481457936004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5-4C78-8CDF-3089DB2CA097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63-4E65-A116-B7F1EBCC7E12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63-4E65-A116-B7F1EBCC7E12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63-4E65-A116-B7F1EBCC7E12}"/>
                </c:ext>
              </c:extLst>
            </c:dLbl>
            <c:dLbl>
              <c:idx val="30"/>
              <c:layout>
                <c:manualLayout>
                  <c:x val="2.7316253385853192E-2"/>
                  <c:y val="7.277017329832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6-4E53-B1CB-9B8FB1839689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63-4E65-A116-B7F1EBCC7E12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63-4E65-A116-B7F1EBCC7E12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63-4E65-A116-B7F1EBCC7E12}"/>
                </c:ext>
              </c:extLst>
            </c:dLbl>
            <c:dLbl>
              <c:idx val="35"/>
              <c:layout>
                <c:manualLayout>
                  <c:x val="-9.10541779528439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6-4E53-B1CB-9B8FB1839689}"/>
                </c:ext>
              </c:extLst>
            </c:dLbl>
            <c:dLbl>
              <c:idx val="36"/>
              <c:layout>
                <c:manualLayout>
                  <c:x val="5.37942671004683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76-4E53-B1CB-9B8FB1839689}"/>
                </c:ext>
              </c:extLst>
            </c:dLbl>
            <c:dLbl>
              <c:idx val="38"/>
              <c:layout>
                <c:manualLayout>
                  <c:x val="3.3220794193181115E-2"/>
                  <c:y val="1.56272757293040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63-4E65-A116-B7F1EBCC7E12}"/>
                </c:ext>
              </c:extLst>
            </c:dLbl>
            <c:dLbl>
              <c:idx val="41"/>
              <c:layout>
                <c:manualLayout>
                  <c:x val="4.097438007877970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76-4E53-B1CB-9B8FB1839689}"/>
                </c:ext>
              </c:extLst>
            </c:dLbl>
            <c:dLbl>
              <c:idx val="42"/>
              <c:layout>
                <c:manualLayout>
                  <c:x val="4.8082700136366181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63-4E65-A116-B7F1EBCC7E12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63-4E65-A116-B7F1EBCC7E12}"/>
                </c:ext>
              </c:extLst>
            </c:dLbl>
            <c:dLbl>
              <c:idx val="45"/>
              <c:layout>
                <c:manualLayout>
                  <c:x val="2.691248145793592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5-4C78-8CDF-3089DB2CA097}"/>
                </c:ext>
              </c:extLst>
            </c:dLbl>
            <c:dLbl>
              <c:idx val="47"/>
              <c:layout>
                <c:manualLayout>
                  <c:x val="4.4688924388062386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76-4E53-B1CB-9B8FB1839689}"/>
                </c:ext>
              </c:extLst>
            </c:dLbl>
            <c:dLbl>
              <c:idx val="51"/>
              <c:layout>
                <c:manualLayout>
                  <c:x val="-2.276354448821099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76-4E53-B1CB-9B8FB1839689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63-4E65-A116-B7F1EBCC7E12}"/>
                </c:ext>
              </c:extLst>
            </c:dLbl>
            <c:dLbl>
              <c:idx val="60"/>
              <c:layout>
                <c:manualLayout>
                  <c:x val="3.5580169744199412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76-4E53-B1CB-9B8FB1839689}"/>
                </c:ext>
              </c:extLst>
            </c:dLbl>
            <c:dLbl>
              <c:idx val="61"/>
              <c:layout>
                <c:manualLayout>
                  <c:x val="5.3791263958541967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76-4E53-B1CB-9B8FB1839689}"/>
                </c:ext>
              </c:extLst>
            </c:dLbl>
            <c:dLbl>
              <c:idx val="62"/>
              <c:layout>
                <c:manualLayout>
                  <c:x val="2.2763544488210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76-4E53-B1CB-9B8FB1839689}"/>
                </c:ext>
              </c:extLst>
            </c:dLbl>
            <c:dLbl>
              <c:idx val="64"/>
              <c:layout>
                <c:manualLayout>
                  <c:x val="4.9238246388722338E-2"/>
                  <c:y val="7.507837821263346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76-4E53-B1CB-9B8FB1839689}"/>
                </c:ext>
              </c:extLst>
            </c:dLbl>
            <c:dLbl>
              <c:idx val="65"/>
              <c:layout>
                <c:manualLayout>
                  <c:x val="-1.36581266929266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76-4E53-B1CB-9B8FB1839689}"/>
                </c:ext>
              </c:extLst>
            </c:dLbl>
            <c:dLbl>
              <c:idx val="68"/>
              <c:layout>
                <c:manualLayout>
                  <c:x val="3.64216711811375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76-4E53-B1CB-9B8FB1839689}"/>
                </c:ext>
              </c:extLst>
            </c:dLbl>
            <c:dLbl>
              <c:idx val="71"/>
              <c:layout>
                <c:manualLayout>
                  <c:x val="3.18689622834953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76-4E53-B1CB-9B8FB1839689}"/>
                </c:ext>
              </c:extLst>
            </c:dLbl>
            <c:dLbl>
              <c:idx val="72"/>
              <c:layout>
                <c:manualLayout>
                  <c:x val="5.834395617338297E-2"/>
                  <c:y val="2.25235134218367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76-4E53-B1CB-9B8FB183968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市区町村別_標準化死亡比!$D$5:$D$78</c:f>
              <c:numCache>
                <c:formatCode>#,##0.0_ </c:formatCode>
                <c:ptCount val="74"/>
                <c:pt idx="0">
                  <c:v>120.2</c:v>
                </c:pt>
                <c:pt idx="1">
                  <c:v>109.5</c:v>
                </c:pt>
                <c:pt idx="2">
                  <c:v>108.4</c:v>
                </c:pt>
                <c:pt idx="3">
                  <c:v>124.4</c:v>
                </c:pt>
                <c:pt idx="4">
                  <c:v>100.3</c:v>
                </c:pt>
                <c:pt idx="5">
                  <c:v>121.1</c:v>
                </c:pt>
                <c:pt idx="6">
                  <c:v>125.4</c:v>
                </c:pt>
                <c:pt idx="7">
                  <c:v>97.4</c:v>
                </c:pt>
                <c:pt idx="8">
                  <c:v>142.4</c:v>
                </c:pt>
                <c:pt idx="9">
                  <c:v>114.1</c:v>
                </c:pt>
                <c:pt idx="10">
                  <c:v>123</c:v>
                </c:pt>
                <c:pt idx="11">
                  <c:v>112.9</c:v>
                </c:pt>
                <c:pt idx="12">
                  <c:v>119.6</c:v>
                </c:pt>
                <c:pt idx="13">
                  <c:v>114.2</c:v>
                </c:pt>
                <c:pt idx="14">
                  <c:v>107</c:v>
                </c:pt>
                <c:pt idx="15">
                  <c:v>101.6</c:v>
                </c:pt>
                <c:pt idx="16">
                  <c:v>114.3</c:v>
                </c:pt>
                <c:pt idx="17">
                  <c:v>116.8</c:v>
                </c:pt>
                <c:pt idx="18">
                  <c:v>182.5</c:v>
                </c:pt>
                <c:pt idx="19">
                  <c:v>116.8</c:v>
                </c:pt>
                <c:pt idx="20">
                  <c:v>113.5</c:v>
                </c:pt>
                <c:pt idx="21">
                  <c:v>115</c:v>
                </c:pt>
                <c:pt idx="22">
                  <c:v>122</c:v>
                </c:pt>
                <c:pt idx="23">
                  <c:v>107.8</c:v>
                </c:pt>
                <c:pt idx="24">
                  <c:v>105.1</c:v>
                </c:pt>
                <c:pt idx="25">
                  <c:v>104.7</c:v>
                </c:pt>
                <c:pt idx="26">
                  <c:v>114.8</c:v>
                </c:pt>
                <c:pt idx="27">
                  <c:v>103.4</c:v>
                </c:pt>
                <c:pt idx="28">
                  <c:v>100.9</c:v>
                </c:pt>
                <c:pt idx="29">
                  <c:v>105.6</c:v>
                </c:pt>
                <c:pt idx="30">
                  <c:v>96.4</c:v>
                </c:pt>
                <c:pt idx="31">
                  <c:v>105.8</c:v>
                </c:pt>
                <c:pt idx="32">
                  <c:v>101.8</c:v>
                </c:pt>
                <c:pt idx="33">
                  <c:v>112.1</c:v>
                </c:pt>
                <c:pt idx="34">
                  <c:v>99.2</c:v>
                </c:pt>
                <c:pt idx="35">
                  <c:v>80.3</c:v>
                </c:pt>
                <c:pt idx="36">
                  <c:v>88.8</c:v>
                </c:pt>
                <c:pt idx="37">
                  <c:v>111.5</c:v>
                </c:pt>
                <c:pt idx="38">
                  <c:v>93.2</c:v>
                </c:pt>
                <c:pt idx="39">
                  <c:v>106.9</c:v>
                </c:pt>
                <c:pt idx="40">
                  <c:v>110.4</c:v>
                </c:pt>
                <c:pt idx="41">
                  <c:v>90.1</c:v>
                </c:pt>
                <c:pt idx="42">
                  <c:v>88.6</c:v>
                </c:pt>
                <c:pt idx="43">
                  <c:v>103</c:v>
                </c:pt>
                <c:pt idx="44">
                  <c:v>112.6</c:v>
                </c:pt>
                <c:pt idx="45">
                  <c:v>96.1</c:v>
                </c:pt>
                <c:pt idx="46">
                  <c:v>105</c:v>
                </c:pt>
                <c:pt idx="47">
                  <c:v>91.4</c:v>
                </c:pt>
                <c:pt idx="48">
                  <c:v>109</c:v>
                </c:pt>
                <c:pt idx="49">
                  <c:v>105.4</c:v>
                </c:pt>
                <c:pt idx="50">
                  <c:v>100.9</c:v>
                </c:pt>
                <c:pt idx="51">
                  <c:v>84.2</c:v>
                </c:pt>
                <c:pt idx="52">
                  <c:v>111.1</c:v>
                </c:pt>
                <c:pt idx="53">
                  <c:v>105.6</c:v>
                </c:pt>
                <c:pt idx="54">
                  <c:v>116</c:v>
                </c:pt>
                <c:pt idx="55">
                  <c:v>103.6</c:v>
                </c:pt>
                <c:pt idx="56">
                  <c:v>99.8</c:v>
                </c:pt>
                <c:pt idx="57">
                  <c:v>105.1</c:v>
                </c:pt>
                <c:pt idx="58">
                  <c:v>105.4</c:v>
                </c:pt>
                <c:pt idx="59">
                  <c:v>107.1</c:v>
                </c:pt>
                <c:pt idx="60">
                  <c:v>93.2</c:v>
                </c:pt>
                <c:pt idx="61">
                  <c:v>88.7</c:v>
                </c:pt>
                <c:pt idx="62">
                  <c:v>96.9</c:v>
                </c:pt>
                <c:pt idx="63">
                  <c:v>102</c:v>
                </c:pt>
                <c:pt idx="64">
                  <c:v>89</c:v>
                </c:pt>
                <c:pt idx="65">
                  <c:v>80</c:v>
                </c:pt>
                <c:pt idx="66">
                  <c:v>109.8</c:v>
                </c:pt>
                <c:pt idx="67">
                  <c:v>104.4</c:v>
                </c:pt>
                <c:pt idx="68">
                  <c:v>91.7</c:v>
                </c:pt>
                <c:pt idx="69">
                  <c:v>122.6</c:v>
                </c:pt>
                <c:pt idx="70">
                  <c:v>120.3</c:v>
                </c:pt>
                <c:pt idx="71">
                  <c:v>93.4</c:v>
                </c:pt>
                <c:pt idx="72">
                  <c:v>86</c:v>
                </c:pt>
                <c:pt idx="73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7296"/>
        <c:axId val="45654835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FA63-4E65-A116-B7F1EBCC7E12}"/>
              </c:ext>
            </c:extLst>
          </c:dPt>
          <c:xVal>
            <c:numRef>
              <c:f>市区町村別_標準化死亡比!$R$5:$R$78</c:f>
              <c:numCache>
                <c:formatCode>#,##0.0_ </c:formatCode>
                <c:ptCount val="74"/>
                <c:pt idx="0">
                  <c:v>106.2</c:v>
                </c:pt>
                <c:pt idx="1">
                  <c:v>106.2</c:v>
                </c:pt>
                <c:pt idx="2">
                  <c:v>106.2</c:v>
                </c:pt>
                <c:pt idx="3">
                  <c:v>106.2</c:v>
                </c:pt>
                <c:pt idx="4">
                  <c:v>106.2</c:v>
                </c:pt>
                <c:pt idx="5">
                  <c:v>106.2</c:v>
                </c:pt>
                <c:pt idx="6">
                  <c:v>106.2</c:v>
                </c:pt>
                <c:pt idx="7">
                  <c:v>106.2</c:v>
                </c:pt>
                <c:pt idx="8">
                  <c:v>106.2</c:v>
                </c:pt>
                <c:pt idx="9">
                  <c:v>106.2</c:v>
                </c:pt>
                <c:pt idx="10">
                  <c:v>106.2</c:v>
                </c:pt>
                <c:pt idx="11">
                  <c:v>106.2</c:v>
                </c:pt>
                <c:pt idx="12">
                  <c:v>106.2</c:v>
                </c:pt>
                <c:pt idx="13">
                  <c:v>106.2</c:v>
                </c:pt>
                <c:pt idx="14">
                  <c:v>106.2</c:v>
                </c:pt>
                <c:pt idx="15">
                  <c:v>106.2</c:v>
                </c:pt>
                <c:pt idx="16">
                  <c:v>106.2</c:v>
                </c:pt>
                <c:pt idx="17">
                  <c:v>106.2</c:v>
                </c:pt>
                <c:pt idx="18">
                  <c:v>106.2</c:v>
                </c:pt>
                <c:pt idx="19">
                  <c:v>106.2</c:v>
                </c:pt>
                <c:pt idx="20">
                  <c:v>106.2</c:v>
                </c:pt>
                <c:pt idx="21">
                  <c:v>106.2</c:v>
                </c:pt>
                <c:pt idx="22">
                  <c:v>106.2</c:v>
                </c:pt>
                <c:pt idx="23">
                  <c:v>106.2</c:v>
                </c:pt>
                <c:pt idx="24">
                  <c:v>106.2</c:v>
                </c:pt>
                <c:pt idx="25">
                  <c:v>106.2</c:v>
                </c:pt>
                <c:pt idx="26">
                  <c:v>106.2</c:v>
                </c:pt>
                <c:pt idx="27">
                  <c:v>106.2</c:v>
                </c:pt>
                <c:pt idx="28">
                  <c:v>106.2</c:v>
                </c:pt>
                <c:pt idx="29">
                  <c:v>106.2</c:v>
                </c:pt>
                <c:pt idx="30">
                  <c:v>106.2</c:v>
                </c:pt>
                <c:pt idx="31">
                  <c:v>106.2</c:v>
                </c:pt>
                <c:pt idx="32">
                  <c:v>106.2</c:v>
                </c:pt>
                <c:pt idx="33">
                  <c:v>106.2</c:v>
                </c:pt>
                <c:pt idx="34">
                  <c:v>106.2</c:v>
                </c:pt>
                <c:pt idx="35">
                  <c:v>106.2</c:v>
                </c:pt>
                <c:pt idx="36">
                  <c:v>106.2</c:v>
                </c:pt>
                <c:pt idx="37">
                  <c:v>106.2</c:v>
                </c:pt>
                <c:pt idx="38">
                  <c:v>106.2</c:v>
                </c:pt>
                <c:pt idx="39">
                  <c:v>106.2</c:v>
                </c:pt>
                <c:pt idx="40">
                  <c:v>106.2</c:v>
                </c:pt>
                <c:pt idx="41">
                  <c:v>106.2</c:v>
                </c:pt>
                <c:pt idx="42">
                  <c:v>106.2</c:v>
                </c:pt>
                <c:pt idx="43">
                  <c:v>106.2</c:v>
                </c:pt>
                <c:pt idx="44">
                  <c:v>106.2</c:v>
                </c:pt>
                <c:pt idx="45">
                  <c:v>106.2</c:v>
                </c:pt>
                <c:pt idx="46">
                  <c:v>106.2</c:v>
                </c:pt>
                <c:pt idx="47">
                  <c:v>106.2</c:v>
                </c:pt>
                <c:pt idx="48">
                  <c:v>106.2</c:v>
                </c:pt>
                <c:pt idx="49">
                  <c:v>106.2</c:v>
                </c:pt>
                <c:pt idx="50">
                  <c:v>106.2</c:v>
                </c:pt>
                <c:pt idx="51">
                  <c:v>106.2</c:v>
                </c:pt>
                <c:pt idx="52">
                  <c:v>106.2</c:v>
                </c:pt>
                <c:pt idx="53">
                  <c:v>106.2</c:v>
                </c:pt>
                <c:pt idx="54">
                  <c:v>106.2</c:v>
                </c:pt>
                <c:pt idx="55">
                  <c:v>106.2</c:v>
                </c:pt>
                <c:pt idx="56">
                  <c:v>106.2</c:v>
                </c:pt>
                <c:pt idx="57">
                  <c:v>106.2</c:v>
                </c:pt>
                <c:pt idx="58">
                  <c:v>106.2</c:v>
                </c:pt>
                <c:pt idx="59">
                  <c:v>106.2</c:v>
                </c:pt>
                <c:pt idx="60">
                  <c:v>106.2</c:v>
                </c:pt>
                <c:pt idx="61">
                  <c:v>106.2</c:v>
                </c:pt>
                <c:pt idx="62">
                  <c:v>106.2</c:v>
                </c:pt>
                <c:pt idx="63">
                  <c:v>106.2</c:v>
                </c:pt>
                <c:pt idx="64">
                  <c:v>106.2</c:v>
                </c:pt>
                <c:pt idx="65">
                  <c:v>106.2</c:v>
                </c:pt>
                <c:pt idx="66">
                  <c:v>106.2</c:v>
                </c:pt>
                <c:pt idx="67">
                  <c:v>106.2</c:v>
                </c:pt>
                <c:pt idx="68">
                  <c:v>106.2</c:v>
                </c:pt>
                <c:pt idx="69">
                  <c:v>106.2</c:v>
                </c:pt>
                <c:pt idx="70">
                  <c:v>106.2</c:v>
                </c:pt>
                <c:pt idx="71">
                  <c:v>106.2</c:v>
                </c:pt>
                <c:pt idx="72">
                  <c:v>106.2</c:v>
                </c:pt>
                <c:pt idx="73">
                  <c:v>106.2</c:v>
                </c:pt>
              </c:numCache>
            </c:numRef>
          </c:xVal>
          <c:yVal>
            <c:numRef>
              <c:f>市区町村別_標準化死亡比!$T$5:$T$78</c:f>
              <c:numCache>
                <c:formatCode>#,##0_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49504"/>
        <c:axId val="456548928"/>
      </c:scatterChart>
      <c:catAx>
        <c:axId val="184567296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548352"/>
        <c:crossesAt val="0"/>
        <c:auto val="1"/>
        <c:lblAlgn val="ctr"/>
        <c:lblOffset val="100"/>
        <c:noMultiLvlLbl val="0"/>
      </c:catAx>
      <c:valAx>
        <c:axId val="456548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567296"/>
        <c:crosses val="autoZero"/>
        <c:crossBetween val="between"/>
      </c:valAx>
      <c:valAx>
        <c:axId val="45654892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6549504"/>
        <c:crosses val="max"/>
        <c:crossBetween val="midCat"/>
      </c:valAx>
      <c:valAx>
        <c:axId val="45654950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654892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01307189541"/>
          <c:y val="4.3830158730158737E-3"/>
          <c:w val="0.63560202906255536"/>
          <c:h val="3.0114206349206349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37654606451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CB-4B3B-900D-66C57BE56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疾病別死因割合!$D$4:$D$9</c:f>
              <c:numCache>
                <c:formatCode>0.0%</c:formatCode>
                <c:ptCount val="6"/>
                <c:pt idx="0">
                  <c:v>0.51900000000000002</c:v>
                </c:pt>
                <c:pt idx="1">
                  <c:v>0.28300000000000003</c:v>
                </c:pt>
                <c:pt idx="2">
                  <c:v>0.11599999999999999</c:v>
                </c:pt>
                <c:pt idx="3">
                  <c:v>2.8999999999999998E-2</c:v>
                </c:pt>
                <c:pt idx="4">
                  <c:v>3.5000000000000003E-2</c:v>
                </c:pt>
                <c:pt idx="5">
                  <c:v>1.8000000000000002E-2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A-4A3C-AC43-D594E4239643}"/>
            </c:ext>
          </c:extLst>
        </c:ser>
        <c:ser>
          <c:idx val="2"/>
          <c:order val="1"/>
          <c:tx>
            <c:strRef>
              <c:f>疾病別死因割合!$E$3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疾病別死因割合!$E$4:$E$9</c:f>
              <c:numCache>
                <c:formatCode>0.0%</c:formatCode>
                <c:ptCount val="6"/>
                <c:pt idx="0">
                  <c:v>0.52</c:v>
                </c:pt>
                <c:pt idx="1">
                  <c:v>0.27200000000000002</c:v>
                </c:pt>
                <c:pt idx="2">
                  <c:v>0.13</c:v>
                </c:pt>
                <c:pt idx="3">
                  <c:v>2.9000000000000001E-2</c:v>
                </c:pt>
                <c:pt idx="4">
                  <c:v>0.03</c:v>
                </c:pt>
                <c:pt idx="5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A-4A3C-AC43-D594E4239643}"/>
            </c:ext>
          </c:extLst>
        </c:ser>
        <c:ser>
          <c:idx val="3"/>
          <c:order val="2"/>
          <c:tx>
            <c:strRef>
              <c:f>疾病別死因割合!$F$3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疾病別死因割合!$F$4:$F$9</c:f>
              <c:numCache>
                <c:formatCode>0.0%</c:formatCode>
                <c:ptCount val="6"/>
                <c:pt idx="0">
                  <c:v>0.499</c:v>
                </c:pt>
                <c:pt idx="1">
                  <c:v>0.27399999999999997</c:v>
                </c:pt>
                <c:pt idx="2">
                  <c:v>0.14699999999999999</c:v>
                </c:pt>
                <c:pt idx="3">
                  <c:v>2.7000000000000003E-2</c:v>
                </c:pt>
                <c:pt idx="4">
                  <c:v>3.4000000000000002E-2</c:v>
                </c:pt>
                <c:pt idx="5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A-4A3C-AC43-D594E4239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1824"/>
        <c:axId val="456554688"/>
      </c:bar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8032740165147663E-2"/>
              <c:y val="3.6331299175811786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17</xdr:row>
      <xdr:rowOff>6622</xdr:rowOff>
    </xdr:from>
    <xdr:to>
      <xdr:col>10</xdr:col>
      <xdr:colOff>295275</xdr:colOff>
      <xdr:row>47</xdr:row>
      <xdr:rowOff>123825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18</xdr:row>
      <xdr:rowOff>9525</xdr:rowOff>
    </xdr:from>
    <xdr:to>
      <xdr:col>5</xdr:col>
      <xdr:colOff>581880</xdr:colOff>
      <xdr:row>34</xdr:row>
      <xdr:rowOff>2325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57</xdr:row>
      <xdr:rowOff>19048</xdr:rowOff>
    </xdr:from>
    <xdr:to>
      <xdr:col>5</xdr:col>
      <xdr:colOff>534253</xdr:colOff>
      <xdr:row>73</xdr:row>
      <xdr:rowOff>11848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12</xdr:col>
      <xdr:colOff>336150</xdr:colOff>
      <xdr:row>75</xdr:row>
      <xdr:rowOff>112725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28575</xdr:rowOff>
    </xdr:from>
    <xdr:to>
      <xdr:col>12</xdr:col>
      <xdr:colOff>307575</xdr:colOff>
      <xdr:row>75</xdr:row>
      <xdr:rowOff>112725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0.75142</cdr:x>
      <cdr:y>0.02518</cdr:y>
    </cdr:from>
    <cdr:ext cx="633600" cy="2304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83304" y="114496"/>
          <a:ext cx="633600" cy="230400"/>
        </a:xfrm>
        <a:prstGeom xmlns:a="http://schemas.openxmlformats.org/drawingml/2006/main" prst="rect">
          <a:avLst/>
        </a:prstGeom>
        <a:solidFill xmlns:a="http://schemas.openxmlformats.org/drawingml/2006/main">
          <a:srgbClr val="FFC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女性</a:t>
          </a:r>
        </a:p>
      </cdr:txBody>
    </cdr:sp>
  </cdr:absSizeAnchor>
  <cdr:absSizeAnchor xmlns:cdr="http://schemas.openxmlformats.org/drawingml/2006/chartDrawing">
    <cdr:from>
      <cdr:x>0.23702</cdr:x>
      <cdr:y>0.02937</cdr:y>
    </cdr:from>
    <cdr:ext cx="633600" cy="230398"/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5744" y="133546"/>
          <a:ext cx="633600" cy="230398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男性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80</xdr:row>
      <xdr:rowOff>101832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8064E1B-9CD2-4913-A94C-912E9EA5F6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911"/>
        <a:stretch/>
      </xdr:blipFill>
      <xdr:spPr>
        <a:xfrm>
          <a:off x="1036320" y="3017520"/>
          <a:ext cx="6840000" cy="104955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311785</xdr:colOff>
      <xdr:row>18</xdr:row>
      <xdr:rowOff>0</xdr:rowOff>
    </xdr:from>
    <xdr:to>
      <xdr:col>9</xdr:col>
      <xdr:colOff>133986</xdr:colOff>
      <xdr:row>48</xdr:row>
      <xdr:rowOff>2800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1</xdr:row>
      <xdr:rowOff>47624</xdr:rowOff>
    </xdr:from>
    <xdr:to>
      <xdr:col>7</xdr:col>
      <xdr:colOff>736524</xdr:colOff>
      <xdr:row>1</xdr:row>
      <xdr:rowOff>231649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800599" y="257174"/>
          <a:ext cx="755575" cy="184025"/>
        </a:xfrm>
        <a:prstGeom prst="rect">
          <a:avLst/>
        </a:prstGeom>
        <a:solidFill>
          <a:srgbClr val="FFE07D"/>
        </a:solidFill>
        <a:ln>
          <a:solidFill>
            <a:sysClr val="windowText" lastClr="000000"/>
          </a:solidFill>
        </a:ln>
      </xdr:spPr>
      <xdr:txBody>
        <a:bodyPr vertOverflow="clip" horzOverflow="clip" wrap="square" lIns="90000" tIns="36000" bIns="36000" rtlCol="0" anchor="ctr" anchorCtr="1"/>
        <a:lstStyle/>
        <a:p>
          <a:pPr algn="ctr"/>
          <a:r>
            <a:rPr kumimoji="1" lang="ja-JP" altLang="en-US" sz="800" b="0"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 editAs="oneCell">
    <xdr:from>
      <xdr:col>1</xdr:col>
      <xdr:colOff>9525</xdr:colOff>
      <xdr:row>24</xdr:row>
      <xdr:rowOff>57150</xdr:rowOff>
    </xdr:from>
    <xdr:to>
      <xdr:col>11</xdr:col>
      <xdr:colOff>19050</xdr:colOff>
      <xdr:row>57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</xdr:row>
      <xdr:rowOff>171448</xdr:rowOff>
    </xdr:from>
    <xdr:to>
      <xdr:col>7</xdr:col>
      <xdr:colOff>514350</xdr:colOff>
      <xdr:row>39</xdr:row>
      <xdr:rowOff>2798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200024</xdr:rowOff>
    </xdr:from>
    <xdr:to>
      <xdr:col>9</xdr:col>
      <xdr:colOff>478725</xdr:colOff>
      <xdr:row>37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619124</xdr:colOff>
      <xdr:row>1</xdr:row>
      <xdr:rowOff>200024</xdr:rowOff>
    </xdr:from>
    <xdr:to>
      <xdr:col>14</xdr:col>
      <xdr:colOff>250124</xdr:colOff>
      <xdr:row>37</xdr:row>
      <xdr:rowOff>38099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527049</xdr:colOff>
      <xdr:row>2</xdr:row>
      <xdr:rowOff>0</xdr:rowOff>
    </xdr:from>
    <xdr:to>
      <xdr:col>13</xdr:col>
      <xdr:colOff>650174</xdr:colOff>
      <xdr:row>78</xdr:row>
      <xdr:rowOff>133350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215900</xdr:colOff>
      <xdr:row>2</xdr:row>
      <xdr:rowOff>6350</xdr:rowOff>
    </xdr:from>
    <xdr:to>
      <xdr:col>9</xdr:col>
      <xdr:colOff>345375</xdr:colOff>
      <xdr:row>78</xdr:row>
      <xdr:rowOff>120650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132657</xdr:colOff>
      <xdr:row>76</xdr:row>
      <xdr:rowOff>100039</xdr:rowOff>
    </xdr:from>
    <xdr:to>
      <xdr:col>8</xdr:col>
      <xdr:colOff>374073</xdr:colOff>
      <xdr:row>79</xdr:row>
      <xdr:rowOff>20781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4025784" y="12818512"/>
          <a:ext cx="906434" cy="43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広域連合全体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106.2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51089</xdr:colOff>
      <xdr:row>76</xdr:row>
      <xdr:rowOff>109104</xdr:rowOff>
    </xdr:from>
    <xdr:to>
      <xdr:col>13</xdr:col>
      <xdr:colOff>360219</xdr:colOff>
      <xdr:row>79</xdr:row>
      <xdr:rowOff>62345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7269307" y="12827577"/>
          <a:ext cx="974148" cy="465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広域連合全体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104.5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9524</xdr:rowOff>
    </xdr:from>
    <xdr:to>
      <xdr:col>7</xdr:col>
      <xdr:colOff>501650</xdr:colOff>
      <xdr:row>44</xdr:row>
      <xdr:rowOff>6609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0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1" style="1" customWidth="1"/>
    <col min="3" max="3" width="12.5" style="1" bestFit="1" customWidth="1"/>
    <col min="4" max="4" width="9.875" style="1" customWidth="1"/>
    <col min="5" max="5" width="12.5" style="1" customWidth="1"/>
    <col min="6" max="6" width="9.875" style="1" customWidth="1"/>
    <col min="7" max="7" width="12.5" style="1" customWidth="1"/>
    <col min="8" max="8" width="9.875" style="1" customWidth="1"/>
    <col min="9" max="9" width="9" style="1"/>
    <col min="10" max="10" width="2.5" style="1" customWidth="1"/>
    <col min="11" max="16384" width="9" style="1"/>
  </cols>
  <sheetData>
    <row r="1" spans="1:11" ht="13.5" customHeight="1">
      <c r="A1" s="2" t="s">
        <v>154</v>
      </c>
    </row>
    <row r="2" spans="1:11">
      <c r="A2" s="2" t="s">
        <v>152</v>
      </c>
    </row>
    <row r="3" spans="1:11">
      <c r="B3" s="284" t="s">
        <v>65</v>
      </c>
      <c r="C3" s="286" t="s">
        <v>66</v>
      </c>
      <c r="D3" s="287"/>
      <c r="E3" s="286" t="s">
        <v>67</v>
      </c>
      <c r="F3" s="288"/>
      <c r="G3" s="286" t="s">
        <v>75</v>
      </c>
      <c r="H3" s="288"/>
    </row>
    <row r="4" spans="1:11">
      <c r="B4" s="285"/>
      <c r="C4" s="5" t="s">
        <v>151</v>
      </c>
      <c r="D4" s="6" t="s">
        <v>215</v>
      </c>
      <c r="E4" s="5" t="s">
        <v>151</v>
      </c>
      <c r="F4" s="6" t="s">
        <v>215</v>
      </c>
      <c r="G4" s="5" t="s">
        <v>151</v>
      </c>
      <c r="H4" s="6" t="s">
        <v>215</v>
      </c>
    </row>
    <row r="5" spans="1:11">
      <c r="B5" s="7" t="s">
        <v>69</v>
      </c>
      <c r="C5" s="8">
        <f>地区別_被保険者数!D13</f>
        <v>2390</v>
      </c>
      <c r="D5" s="98">
        <f>IFERROR(C5/$C$12,0)</f>
        <v>4.9405071978435413E-3</v>
      </c>
      <c r="E5" s="8">
        <f>地区別_被保険者数!L13</f>
        <v>1574</v>
      </c>
      <c r="F5" s="98">
        <f>IFERROR(E5/$E$12,0)</f>
        <v>2.1362620300461048E-3</v>
      </c>
      <c r="G5" s="8">
        <f t="shared" ref="G5:G11" si="0">SUM(C5,E5)</f>
        <v>3964</v>
      </c>
      <c r="H5" s="98">
        <f>IFERROR(G5/$G$12,0)</f>
        <v>3.2476975675859465E-3</v>
      </c>
    </row>
    <row r="6" spans="1:11">
      <c r="B6" s="7" t="s">
        <v>70</v>
      </c>
      <c r="C6" s="9">
        <f>地区別_被保険者数!E13</f>
        <v>4507</v>
      </c>
      <c r="D6" s="98">
        <f t="shared" ref="D6:D11" si="1">IFERROR(C6/$C$12,0)</f>
        <v>9.3166803099083012E-3</v>
      </c>
      <c r="E6" s="9">
        <f>地区別_被保険者数!M13</f>
        <v>3537</v>
      </c>
      <c r="F6" s="98">
        <f t="shared" ref="F6:F11" si="2">IFERROR(E6/$E$12,0)</f>
        <v>4.8004820840362597E-3</v>
      </c>
      <c r="G6" s="9">
        <f t="shared" si="0"/>
        <v>8044</v>
      </c>
      <c r="H6" s="98">
        <f t="shared" ref="H6:H11" si="3">IFERROR(G6/$G$12,0)</f>
        <v>6.5904337118217341E-3</v>
      </c>
    </row>
    <row r="7" spans="1:11">
      <c r="B7" s="7" t="s">
        <v>71</v>
      </c>
      <c r="C7" s="9">
        <f>地区別_被保険者数!F13</f>
        <v>217564</v>
      </c>
      <c r="D7" s="98">
        <f t="shared" si="1"/>
        <v>0.44973912468269128</v>
      </c>
      <c r="E7" s="9">
        <f>地区別_被保険者数!N13</f>
        <v>279545</v>
      </c>
      <c r="F7" s="98">
        <f t="shared" si="2"/>
        <v>0.37940366530447162</v>
      </c>
      <c r="G7" s="9">
        <f t="shared" si="0"/>
        <v>497109</v>
      </c>
      <c r="H7" s="98">
        <f t="shared" si="3"/>
        <v>0.40728044655022255</v>
      </c>
    </row>
    <row r="8" spans="1:11">
      <c r="B8" s="7" t="s">
        <v>72</v>
      </c>
      <c r="C8" s="9">
        <f>地区別_被保険者数!G13</f>
        <v>149063</v>
      </c>
      <c r="D8" s="98">
        <f t="shared" si="1"/>
        <v>0.30813674662433127</v>
      </c>
      <c r="E8" s="9">
        <f>地区別_被保険者数!O13</f>
        <v>210586</v>
      </c>
      <c r="F8" s="98">
        <f t="shared" si="2"/>
        <v>0.28581122989789642</v>
      </c>
      <c r="G8" s="9">
        <f t="shared" si="0"/>
        <v>359649</v>
      </c>
      <c r="H8" s="98">
        <f t="shared" si="3"/>
        <v>0.29465973322016098</v>
      </c>
    </row>
    <row r="9" spans="1:11">
      <c r="B9" s="7" t="s">
        <v>73</v>
      </c>
      <c r="C9" s="9">
        <f>地区別_被保険者数!H13</f>
        <v>78203</v>
      </c>
      <c r="D9" s="98">
        <f t="shared" si="1"/>
        <v>0.16165794326065205</v>
      </c>
      <c r="E9" s="9">
        <f>地区別_被保険者数!P13</f>
        <v>143800</v>
      </c>
      <c r="F9" s="98">
        <f t="shared" si="2"/>
        <v>0.19516803044512698</v>
      </c>
      <c r="G9" s="9">
        <f t="shared" si="0"/>
        <v>222003</v>
      </c>
      <c r="H9" s="98">
        <f t="shared" si="3"/>
        <v>0.18188663044822978</v>
      </c>
    </row>
    <row r="10" spans="1:11">
      <c r="B10" s="7" t="s">
        <v>74</v>
      </c>
      <c r="C10" s="9">
        <f>地区別_被保険者数!I13</f>
        <v>26568</v>
      </c>
      <c r="D10" s="98">
        <f t="shared" si="1"/>
        <v>5.4920249051174562E-2</v>
      </c>
      <c r="E10" s="9">
        <f>地区別_被保険者数!Q13</f>
        <v>71410</v>
      </c>
      <c r="F10" s="98">
        <f t="shared" si="2"/>
        <v>9.6918978122993868E-2</v>
      </c>
      <c r="G10" s="9">
        <f t="shared" si="0"/>
        <v>97978</v>
      </c>
      <c r="H10" s="98">
        <f t="shared" si="3"/>
        <v>8.0273186749983821E-2</v>
      </c>
    </row>
    <row r="11" spans="1:11" ht="14.25" thickBot="1">
      <c r="B11" s="7" t="s">
        <v>76</v>
      </c>
      <c r="C11" s="8">
        <f>地区別_被保険者数!J13</f>
        <v>5461</v>
      </c>
      <c r="D11" s="98">
        <f t="shared" si="1"/>
        <v>1.1288748873398986E-2</v>
      </c>
      <c r="E11" s="8">
        <f>地区別_被保険者数!R13</f>
        <v>26349</v>
      </c>
      <c r="F11" s="98">
        <f t="shared" si="2"/>
        <v>3.5761352115428725E-2</v>
      </c>
      <c r="G11" s="8">
        <f t="shared" si="0"/>
        <v>31810</v>
      </c>
      <c r="H11" s="98">
        <f t="shared" si="3"/>
        <v>2.6061871751995196E-2</v>
      </c>
    </row>
    <row r="12" spans="1:11" ht="14.25" thickTop="1">
      <c r="B12" s="10" t="s">
        <v>75</v>
      </c>
      <c r="C12" s="134">
        <f>SUM(C5:C11)</f>
        <v>483756</v>
      </c>
      <c r="D12" s="135"/>
      <c r="E12" s="134">
        <f>SUM(E5:E11)</f>
        <v>736801</v>
      </c>
      <c r="F12" s="135"/>
      <c r="G12" s="134">
        <f>SUM(G5:G11)</f>
        <v>1220557</v>
      </c>
      <c r="H12" s="99"/>
    </row>
    <row r="13" spans="1:11">
      <c r="B13" s="85" t="s">
        <v>195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B14" s="85" t="s">
        <v>196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B15" s="85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2" t="s">
        <v>153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2" t="s">
        <v>152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B18" s="12"/>
      <c r="C18" s="12"/>
      <c r="D18" s="12"/>
      <c r="E18" s="12"/>
      <c r="F18" s="12"/>
      <c r="G18" s="12"/>
      <c r="H18" s="12"/>
      <c r="I18" s="12"/>
    </row>
    <row r="19" spans="1:11">
      <c r="B19" s="12"/>
      <c r="C19" s="12"/>
      <c r="D19" s="12"/>
      <c r="E19" s="12"/>
      <c r="F19" s="12"/>
      <c r="G19" s="12"/>
      <c r="H19" s="12"/>
      <c r="I19" s="12"/>
    </row>
    <row r="20" spans="1:11">
      <c r="B20" s="12"/>
      <c r="C20" s="12"/>
      <c r="D20" s="12"/>
      <c r="E20" s="12"/>
      <c r="F20" s="12"/>
      <c r="G20" s="12"/>
      <c r="H20" s="12"/>
      <c r="I20" s="12"/>
    </row>
    <row r="21" spans="1:11">
      <c r="B21" s="12"/>
      <c r="C21" s="12"/>
      <c r="D21" s="12"/>
      <c r="E21" s="12"/>
      <c r="F21" s="12"/>
      <c r="G21" s="12"/>
      <c r="H21" s="12"/>
      <c r="I21" s="12"/>
    </row>
    <row r="22" spans="1:11">
      <c r="B22" s="12"/>
      <c r="C22" s="12"/>
      <c r="D22" s="12"/>
      <c r="E22" s="12"/>
      <c r="F22" s="12"/>
      <c r="G22" s="12"/>
      <c r="H22" s="12"/>
      <c r="I22" s="12"/>
    </row>
    <row r="23" spans="1:11">
      <c r="B23" s="12"/>
      <c r="C23" s="12"/>
      <c r="D23" s="12"/>
      <c r="E23" s="12"/>
      <c r="F23" s="12"/>
      <c r="G23" s="12"/>
      <c r="H23" s="12"/>
      <c r="I23" s="12"/>
    </row>
    <row r="24" spans="1:11">
      <c r="B24" s="12"/>
      <c r="C24" s="12"/>
      <c r="D24" s="12"/>
      <c r="E24" s="12"/>
      <c r="F24" s="12"/>
      <c r="G24" s="12"/>
      <c r="H24" s="12"/>
      <c r="I24" s="12"/>
    </row>
    <row r="25" spans="1:11">
      <c r="B25" s="12"/>
      <c r="C25" s="12"/>
      <c r="D25" s="12"/>
      <c r="E25" s="12"/>
      <c r="F25" s="12"/>
      <c r="G25" s="12"/>
      <c r="H25" s="12"/>
      <c r="I25" s="12"/>
    </row>
    <row r="26" spans="1:11">
      <c r="B26" s="12"/>
      <c r="C26" s="12"/>
      <c r="D26" s="12"/>
      <c r="E26" s="12"/>
      <c r="F26" s="12"/>
      <c r="G26" s="12"/>
      <c r="H26" s="12"/>
      <c r="I26" s="12"/>
    </row>
    <row r="27" spans="1:11">
      <c r="B27" s="12"/>
      <c r="C27" s="12"/>
      <c r="D27" s="12"/>
      <c r="E27" s="12"/>
      <c r="F27" s="12"/>
      <c r="G27" s="12"/>
      <c r="H27" s="12"/>
      <c r="I27" s="12"/>
    </row>
    <row r="28" spans="1:11">
      <c r="B28" s="12"/>
      <c r="C28" s="12"/>
      <c r="D28" s="12"/>
      <c r="E28" s="12"/>
      <c r="F28" s="12"/>
      <c r="G28" s="12"/>
      <c r="H28" s="12"/>
      <c r="I28" s="12"/>
    </row>
    <row r="29" spans="1:11">
      <c r="B29" s="12"/>
      <c r="C29" s="12"/>
      <c r="D29" s="12"/>
      <c r="E29" s="12"/>
      <c r="F29" s="12"/>
      <c r="G29" s="12"/>
      <c r="H29" s="12"/>
      <c r="I29" s="12"/>
    </row>
    <row r="30" spans="1:11">
      <c r="B30" s="12"/>
      <c r="C30" s="12"/>
      <c r="D30" s="12"/>
      <c r="E30" s="12"/>
      <c r="F30" s="12"/>
      <c r="G30" s="12"/>
      <c r="H30" s="12"/>
      <c r="I30" s="12"/>
    </row>
    <row r="31" spans="1:11">
      <c r="B31" s="12"/>
      <c r="C31" s="12"/>
      <c r="D31" s="12"/>
      <c r="E31" s="12"/>
      <c r="F31" s="12"/>
      <c r="G31" s="12"/>
      <c r="H31" s="12"/>
      <c r="I31" s="12"/>
    </row>
    <row r="32" spans="1:11">
      <c r="B32" s="12"/>
      <c r="C32" s="12"/>
      <c r="D32" s="12"/>
      <c r="E32" s="12"/>
      <c r="F32" s="12"/>
      <c r="G32" s="12"/>
      <c r="H32" s="12"/>
      <c r="I32" s="12"/>
    </row>
    <row r="33" spans="2:9">
      <c r="B33" s="12"/>
      <c r="C33" s="12"/>
      <c r="D33" s="12"/>
      <c r="E33" s="12"/>
      <c r="F33" s="12"/>
      <c r="G33" s="12"/>
      <c r="H33" s="12"/>
      <c r="I33" s="12"/>
    </row>
    <row r="34" spans="2:9">
      <c r="B34" s="12"/>
      <c r="C34" s="12"/>
      <c r="D34" s="12"/>
      <c r="E34" s="12"/>
      <c r="F34" s="12"/>
      <c r="G34" s="12"/>
      <c r="H34" s="12"/>
      <c r="I34" s="12"/>
    </row>
    <row r="35" spans="2:9">
      <c r="B35" s="12"/>
      <c r="C35" s="12"/>
      <c r="D35" s="12"/>
      <c r="E35" s="12"/>
      <c r="F35" s="12"/>
      <c r="G35" s="12"/>
      <c r="H35" s="12"/>
      <c r="I35" s="12"/>
    </row>
    <row r="36" spans="2:9" ht="13.5" customHeight="1"/>
    <row r="49" spans="2:2">
      <c r="B49" s="85" t="s">
        <v>195</v>
      </c>
    </row>
    <row r="50" spans="2:2">
      <c r="B50" s="85" t="s">
        <v>196</v>
      </c>
    </row>
  </sheetData>
  <mergeCells count="4">
    <mergeCell ref="B3:B4"/>
    <mergeCell ref="C3:D3"/>
    <mergeCell ref="E3:F3"/>
    <mergeCell ref="G3:H3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85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0.25" style="1" bestFit="1" customWidth="1"/>
    <col min="4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3.5" customHeight="1">
      <c r="A1" s="126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>
      <c r="A2" s="2" t="s">
        <v>161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>
      <c r="A3" s="2"/>
      <c r="B3" s="291"/>
      <c r="C3" s="295" t="s">
        <v>142</v>
      </c>
      <c r="D3" s="297" t="s">
        <v>81</v>
      </c>
      <c r="E3" s="307" t="s">
        <v>94</v>
      </c>
      <c r="F3" s="307"/>
      <c r="G3" s="307" t="s">
        <v>109</v>
      </c>
      <c r="H3" s="307"/>
      <c r="I3" s="286" t="s">
        <v>149</v>
      </c>
      <c r="J3" s="288"/>
      <c r="K3" s="307" t="s">
        <v>97</v>
      </c>
      <c r="L3" s="307"/>
      <c r="M3" s="307" t="s">
        <v>98</v>
      </c>
      <c r="N3" s="307"/>
      <c r="O3" s="307" t="s">
        <v>99</v>
      </c>
      <c r="P3" s="307"/>
      <c r="Q3" s="307" t="s">
        <v>110</v>
      </c>
      <c r="R3" s="307"/>
      <c r="S3" s="307" t="s">
        <v>101</v>
      </c>
      <c r="T3" s="307"/>
    </row>
    <row r="4" spans="1:20">
      <c r="A4" s="2"/>
      <c r="B4" s="292"/>
      <c r="C4" s="296"/>
      <c r="D4" s="298"/>
      <c r="E4" s="96" t="s">
        <v>111</v>
      </c>
      <c r="F4" s="116" t="s">
        <v>176</v>
      </c>
      <c r="G4" s="96" t="s">
        <v>111</v>
      </c>
      <c r="H4" s="116" t="s">
        <v>176</v>
      </c>
      <c r="I4" s="96" t="s">
        <v>111</v>
      </c>
      <c r="J4" s="116" t="s">
        <v>176</v>
      </c>
      <c r="K4" s="96" t="s">
        <v>111</v>
      </c>
      <c r="L4" s="116" t="s">
        <v>176</v>
      </c>
      <c r="M4" s="96" t="s">
        <v>111</v>
      </c>
      <c r="N4" s="116" t="s">
        <v>176</v>
      </c>
      <c r="O4" s="96" t="s">
        <v>111</v>
      </c>
      <c r="P4" s="116" t="s">
        <v>176</v>
      </c>
      <c r="Q4" s="96" t="s">
        <v>111</v>
      </c>
      <c r="R4" s="116" t="s">
        <v>176</v>
      </c>
      <c r="S4" s="207" t="s">
        <v>111</v>
      </c>
      <c r="T4" s="116" t="s">
        <v>176</v>
      </c>
    </row>
    <row r="5" spans="1:20">
      <c r="A5" s="2"/>
      <c r="B5" s="34">
        <v>1</v>
      </c>
      <c r="C5" s="123" t="s">
        <v>58</v>
      </c>
      <c r="D5" s="214" t="s">
        <v>159</v>
      </c>
      <c r="E5" s="214" t="s">
        <v>159</v>
      </c>
      <c r="F5" s="216" t="s">
        <v>159</v>
      </c>
      <c r="G5" s="214" t="s">
        <v>159</v>
      </c>
      <c r="H5" s="216" t="s">
        <v>159</v>
      </c>
      <c r="I5" s="214" t="s">
        <v>159</v>
      </c>
      <c r="J5" s="216" t="s">
        <v>159</v>
      </c>
      <c r="K5" s="214" t="s">
        <v>159</v>
      </c>
      <c r="L5" s="216" t="s">
        <v>159</v>
      </c>
      <c r="M5" s="214" t="s">
        <v>159</v>
      </c>
      <c r="N5" s="216" t="s">
        <v>159</v>
      </c>
      <c r="O5" s="214" t="s">
        <v>159</v>
      </c>
      <c r="P5" s="216" t="s">
        <v>159</v>
      </c>
      <c r="Q5" s="214" t="s">
        <v>159</v>
      </c>
      <c r="R5" s="216" t="s">
        <v>159</v>
      </c>
      <c r="S5" s="214" t="s">
        <v>159</v>
      </c>
      <c r="T5" s="216" t="s">
        <v>159</v>
      </c>
    </row>
    <row r="6" spans="1:20">
      <c r="A6" s="2"/>
      <c r="B6" s="34">
        <v>2</v>
      </c>
      <c r="C6" s="124" t="s">
        <v>124</v>
      </c>
      <c r="D6" s="214" t="s">
        <v>159</v>
      </c>
      <c r="E6" s="214" t="s">
        <v>159</v>
      </c>
      <c r="F6" s="216" t="s">
        <v>159</v>
      </c>
      <c r="G6" s="214" t="s">
        <v>159</v>
      </c>
      <c r="H6" s="216" t="s">
        <v>159</v>
      </c>
      <c r="I6" s="214" t="s">
        <v>159</v>
      </c>
      <c r="J6" s="216" t="s">
        <v>159</v>
      </c>
      <c r="K6" s="214" t="s">
        <v>159</v>
      </c>
      <c r="L6" s="216" t="s">
        <v>159</v>
      </c>
      <c r="M6" s="214" t="s">
        <v>159</v>
      </c>
      <c r="N6" s="216" t="s">
        <v>159</v>
      </c>
      <c r="O6" s="214" t="s">
        <v>159</v>
      </c>
      <c r="P6" s="216" t="s">
        <v>159</v>
      </c>
      <c r="Q6" s="214" t="s">
        <v>159</v>
      </c>
      <c r="R6" s="216" t="s">
        <v>159</v>
      </c>
      <c r="S6" s="214" t="s">
        <v>159</v>
      </c>
      <c r="T6" s="216" t="s">
        <v>159</v>
      </c>
    </row>
    <row r="7" spans="1:20">
      <c r="A7" s="2"/>
      <c r="B7" s="34">
        <v>3</v>
      </c>
      <c r="C7" s="124" t="s">
        <v>125</v>
      </c>
      <c r="D7" s="214" t="s">
        <v>159</v>
      </c>
      <c r="E7" s="214" t="s">
        <v>159</v>
      </c>
      <c r="F7" s="216" t="s">
        <v>159</v>
      </c>
      <c r="G7" s="214" t="s">
        <v>159</v>
      </c>
      <c r="H7" s="216" t="s">
        <v>159</v>
      </c>
      <c r="I7" s="214" t="s">
        <v>159</v>
      </c>
      <c r="J7" s="216" t="s">
        <v>159</v>
      </c>
      <c r="K7" s="214" t="s">
        <v>159</v>
      </c>
      <c r="L7" s="216" t="s">
        <v>159</v>
      </c>
      <c r="M7" s="214" t="s">
        <v>159</v>
      </c>
      <c r="N7" s="216" t="s">
        <v>159</v>
      </c>
      <c r="O7" s="214" t="s">
        <v>159</v>
      </c>
      <c r="P7" s="216" t="s">
        <v>159</v>
      </c>
      <c r="Q7" s="214" t="s">
        <v>159</v>
      </c>
      <c r="R7" s="216" t="s">
        <v>159</v>
      </c>
      <c r="S7" s="214" t="s">
        <v>159</v>
      </c>
      <c r="T7" s="216" t="s">
        <v>159</v>
      </c>
    </row>
    <row r="8" spans="1:20">
      <c r="A8" s="2"/>
      <c r="B8" s="34">
        <v>4</v>
      </c>
      <c r="C8" s="124" t="s">
        <v>126</v>
      </c>
      <c r="D8" s="214" t="s">
        <v>159</v>
      </c>
      <c r="E8" s="214" t="s">
        <v>159</v>
      </c>
      <c r="F8" s="216" t="s">
        <v>159</v>
      </c>
      <c r="G8" s="214" t="s">
        <v>159</v>
      </c>
      <c r="H8" s="216" t="s">
        <v>159</v>
      </c>
      <c r="I8" s="214" t="s">
        <v>159</v>
      </c>
      <c r="J8" s="216" t="s">
        <v>159</v>
      </c>
      <c r="K8" s="214" t="s">
        <v>159</v>
      </c>
      <c r="L8" s="216" t="s">
        <v>159</v>
      </c>
      <c r="M8" s="214" t="s">
        <v>159</v>
      </c>
      <c r="N8" s="216" t="s">
        <v>159</v>
      </c>
      <c r="O8" s="214" t="s">
        <v>159</v>
      </c>
      <c r="P8" s="216" t="s">
        <v>159</v>
      </c>
      <c r="Q8" s="214" t="s">
        <v>159</v>
      </c>
      <c r="R8" s="216" t="s">
        <v>159</v>
      </c>
      <c r="S8" s="214" t="s">
        <v>159</v>
      </c>
      <c r="T8" s="216" t="s">
        <v>159</v>
      </c>
    </row>
    <row r="9" spans="1:20">
      <c r="A9" s="2"/>
      <c r="B9" s="34">
        <v>5</v>
      </c>
      <c r="C9" s="124" t="s">
        <v>127</v>
      </c>
      <c r="D9" s="214" t="s">
        <v>159</v>
      </c>
      <c r="E9" s="214" t="s">
        <v>159</v>
      </c>
      <c r="F9" s="216" t="s">
        <v>159</v>
      </c>
      <c r="G9" s="214" t="s">
        <v>159</v>
      </c>
      <c r="H9" s="216" t="s">
        <v>159</v>
      </c>
      <c r="I9" s="214" t="s">
        <v>159</v>
      </c>
      <c r="J9" s="216" t="s">
        <v>159</v>
      </c>
      <c r="K9" s="214" t="s">
        <v>159</v>
      </c>
      <c r="L9" s="216" t="s">
        <v>159</v>
      </c>
      <c r="M9" s="214" t="s">
        <v>159</v>
      </c>
      <c r="N9" s="216" t="s">
        <v>159</v>
      </c>
      <c r="O9" s="214" t="s">
        <v>159</v>
      </c>
      <c r="P9" s="216" t="s">
        <v>159</v>
      </c>
      <c r="Q9" s="214" t="s">
        <v>159</v>
      </c>
      <c r="R9" s="216" t="s">
        <v>159</v>
      </c>
      <c r="S9" s="214" t="s">
        <v>159</v>
      </c>
      <c r="T9" s="216" t="s">
        <v>159</v>
      </c>
    </row>
    <row r="10" spans="1:20">
      <c r="A10" s="2"/>
      <c r="B10" s="34">
        <v>6</v>
      </c>
      <c r="C10" s="124" t="s">
        <v>128</v>
      </c>
      <c r="D10" s="214" t="s">
        <v>159</v>
      </c>
      <c r="E10" s="214" t="s">
        <v>159</v>
      </c>
      <c r="F10" s="216" t="s">
        <v>159</v>
      </c>
      <c r="G10" s="214" t="s">
        <v>159</v>
      </c>
      <c r="H10" s="216" t="s">
        <v>159</v>
      </c>
      <c r="I10" s="214" t="s">
        <v>159</v>
      </c>
      <c r="J10" s="216" t="s">
        <v>159</v>
      </c>
      <c r="K10" s="214" t="s">
        <v>159</v>
      </c>
      <c r="L10" s="216" t="s">
        <v>159</v>
      </c>
      <c r="M10" s="214" t="s">
        <v>159</v>
      </c>
      <c r="N10" s="216" t="s">
        <v>159</v>
      </c>
      <c r="O10" s="214" t="s">
        <v>159</v>
      </c>
      <c r="P10" s="216" t="s">
        <v>159</v>
      </c>
      <c r="Q10" s="214" t="s">
        <v>159</v>
      </c>
      <c r="R10" s="216" t="s">
        <v>159</v>
      </c>
      <c r="S10" s="214" t="s">
        <v>159</v>
      </c>
      <c r="T10" s="216" t="s">
        <v>159</v>
      </c>
    </row>
    <row r="11" spans="1:20">
      <c r="A11" s="2"/>
      <c r="B11" s="34">
        <v>7</v>
      </c>
      <c r="C11" s="125" t="s">
        <v>129</v>
      </c>
      <c r="D11" s="214" t="s">
        <v>159</v>
      </c>
      <c r="E11" s="214" t="s">
        <v>159</v>
      </c>
      <c r="F11" s="216" t="s">
        <v>159</v>
      </c>
      <c r="G11" s="214" t="s">
        <v>159</v>
      </c>
      <c r="H11" s="216" t="s">
        <v>159</v>
      </c>
      <c r="I11" s="214" t="s">
        <v>159</v>
      </c>
      <c r="J11" s="216" t="s">
        <v>159</v>
      </c>
      <c r="K11" s="214" t="s">
        <v>159</v>
      </c>
      <c r="L11" s="216" t="s">
        <v>159</v>
      </c>
      <c r="M11" s="214" t="s">
        <v>159</v>
      </c>
      <c r="N11" s="216" t="s">
        <v>159</v>
      </c>
      <c r="O11" s="214" t="s">
        <v>159</v>
      </c>
      <c r="P11" s="216" t="s">
        <v>159</v>
      </c>
      <c r="Q11" s="214" t="s">
        <v>159</v>
      </c>
      <c r="R11" s="216" t="s">
        <v>159</v>
      </c>
      <c r="S11" s="214" t="s">
        <v>159</v>
      </c>
      <c r="T11" s="216" t="s">
        <v>159</v>
      </c>
    </row>
    <row r="12" spans="1:20">
      <c r="A12" s="2"/>
      <c r="B12" s="34">
        <v>8</v>
      </c>
      <c r="C12" s="125" t="s">
        <v>59</v>
      </c>
      <c r="D12" s="214" t="s">
        <v>159</v>
      </c>
      <c r="E12" s="214" t="s">
        <v>159</v>
      </c>
      <c r="F12" s="216" t="s">
        <v>159</v>
      </c>
      <c r="G12" s="214" t="s">
        <v>159</v>
      </c>
      <c r="H12" s="216" t="s">
        <v>159</v>
      </c>
      <c r="I12" s="214" t="s">
        <v>159</v>
      </c>
      <c r="J12" s="216" t="s">
        <v>159</v>
      </c>
      <c r="K12" s="214" t="s">
        <v>159</v>
      </c>
      <c r="L12" s="216" t="s">
        <v>159</v>
      </c>
      <c r="M12" s="214" t="s">
        <v>159</v>
      </c>
      <c r="N12" s="216" t="s">
        <v>159</v>
      </c>
      <c r="O12" s="214" t="s">
        <v>159</v>
      </c>
      <c r="P12" s="216" t="s">
        <v>159</v>
      </c>
      <c r="Q12" s="214" t="s">
        <v>159</v>
      </c>
      <c r="R12" s="216" t="s">
        <v>159</v>
      </c>
      <c r="S12" s="214" t="s">
        <v>159</v>
      </c>
      <c r="T12" s="216" t="s">
        <v>159</v>
      </c>
    </row>
    <row r="13" spans="1:20">
      <c r="A13" s="2"/>
      <c r="B13" s="34">
        <v>9</v>
      </c>
      <c r="C13" s="125" t="s">
        <v>130</v>
      </c>
      <c r="D13" s="214" t="s">
        <v>159</v>
      </c>
      <c r="E13" s="214" t="s">
        <v>159</v>
      </c>
      <c r="F13" s="216" t="s">
        <v>159</v>
      </c>
      <c r="G13" s="214" t="s">
        <v>159</v>
      </c>
      <c r="H13" s="216" t="s">
        <v>159</v>
      </c>
      <c r="I13" s="214" t="s">
        <v>159</v>
      </c>
      <c r="J13" s="216" t="s">
        <v>159</v>
      </c>
      <c r="K13" s="214" t="s">
        <v>159</v>
      </c>
      <c r="L13" s="216" t="s">
        <v>159</v>
      </c>
      <c r="M13" s="214" t="s">
        <v>159</v>
      </c>
      <c r="N13" s="216" t="s">
        <v>159</v>
      </c>
      <c r="O13" s="214" t="s">
        <v>159</v>
      </c>
      <c r="P13" s="216" t="s">
        <v>159</v>
      </c>
      <c r="Q13" s="214" t="s">
        <v>159</v>
      </c>
      <c r="R13" s="216" t="s">
        <v>159</v>
      </c>
      <c r="S13" s="214" t="s">
        <v>159</v>
      </c>
      <c r="T13" s="216" t="s">
        <v>159</v>
      </c>
    </row>
    <row r="14" spans="1:20">
      <c r="A14" s="2"/>
      <c r="B14" s="34">
        <v>10</v>
      </c>
      <c r="C14" s="125" t="s">
        <v>60</v>
      </c>
      <c r="D14" s="214" t="s">
        <v>159</v>
      </c>
      <c r="E14" s="214" t="s">
        <v>159</v>
      </c>
      <c r="F14" s="216" t="s">
        <v>159</v>
      </c>
      <c r="G14" s="214" t="s">
        <v>159</v>
      </c>
      <c r="H14" s="216" t="s">
        <v>159</v>
      </c>
      <c r="I14" s="214" t="s">
        <v>159</v>
      </c>
      <c r="J14" s="216" t="s">
        <v>159</v>
      </c>
      <c r="K14" s="214" t="s">
        <v>159</v>
      </c>
      <c r="L14" s="216" t="s">
        <v>159</v>
      </c>
      <c r="M14" s="214" t="s">
        <v>159</v>
      </c>
      <c r="N14" s="216" t="s">
        <v>159</v>
      </c>
      <c r="O14" s="214" t="s">
        <v>159</v>
      </c>
      <c r="P14" s="216" t="s">
        <v>159</v>
      </c>
      <c r="Q14" s="214" t="s">
        <v>159</v>
      </c>
      <c r="R14" s="216" t="s">
        <v>159</v>
      </c>
      <c r="S14" s="214" t="s">
        <v>159</v>
      </c>
      <c r="T14" s="216" t="s">
        <v>159</v>
      </c>
    </row>
    <row r="15" spans="1:20">
      <c r="A15" s="2"/>
      <c r="B15" s="34">
        <v>11</v>
      </c>
      <c r="C15" s="125" t="s">
        <v>61</v>
      </c>
      <c r="D15" s="214" t="s">
        <v>159</v>
      </c>
      <c r="E15" s="214" t="s">
        <v>159</v>
      </c>
      <c r="F15" s="216" t="s">
        <v>159</v>
      </c>
      <c r="G15" s="214" t="s">
        <v>159</v>
      </c>
      <c r="H15" s="216" t="s">
        <v>159</v>
      </c>
      <c r="I15" s="214" t="s">
        <v>159</v>
      </c>
      <c r="J15" s="216" t="s">
        <v>159</v>
      </c>
      <c r="K15" s="214" t="s">
        <v>159</v>
      </c>
      <c r="L15" s="216" t="s">
        <v>159</v>
      </c>
      <c r="M15" s="214" t="s">
        <v>159</v>
      </c>
      <c r="N15" s="216" t="s">
        <v>159</v>
      </c>
      <c r="O15" s="214" t="s">
        <v>159</v>
      </c>
      <c r="P15" s="216" t="s">
        <v>159</v>
      </c>
      <c r="Q15" s="214" t="s">
        <v>159</v>
      </c>
      <c r="R15" s="216" t="s">
        <v>159</v>
      </c>
      <c r="S15" s="214" t="s">
        <v>159</v>
      </c>
      <c r="T15" s="216" t="s">
        <v>159</v>
      </c>
    </row>
    <row r="16" spans="1:20">
      <c r="A16" s="2"/>
      <c r="B16" s="34">
        <v>12</v>
      </c>
      <c r="C16" s="125" t="s">
        <v>131</v>
      </c>
      <c r="D16" s="214" t="s">
        <v>159</v>
      </c>
      <c r="E16" s="214" t="s">
        <v>159</v>
      </c>
      <c r="F16" s="216" t="s">
        <v>159</v>
      </c>
      <c r="G16" s="214" t="s">
        <v>159</v>
      </c>
      <c r="H16" s="216" t="s">
        <v>159</v>
      </c>
      <c r="I16" s="214" t="s">
        <v>159</v>
      </c>
      <c r="J16" s="216" t="s">
        <v>159</v>
      </c>
      <c r="K16" s="214" t="s">
        <v>159</v>
      </c>
      <c r="L16" s="216" t="s">
        <v>159</v>
      </c>
      <c r="M16" s="214" t="s">
        <v>159</v>
      </c>
      <c r="N16" s="216" t="s">
        <v>159</v>
      </c>
      <c r="O16" s="214" t="s">
        <v>159</v>
      </c>
      <c r="P16" s="216" t="s">
        <v>159</v>
      </c>
      <c r="Q16" s="214" t="s">
        <v>159</v>
      </c>
      <c r="R16" s="216" t="s">
        <v>159</v>
      </c>
      <c r="S16" s="214" t="s">
        <v>159</v>
      </c>
      <c r="T16" s="216" t="s">
        <v>159</v>
      </c>
    </row>
    <row r="17" spans="1:20">
      <c r="A17" s="2"/>
      <c r="B17" s="34">
        <v>13</v>
      </c>
      <c r="C17" s="125" t="s">
        <v>132</v>
      </c>
      <c r="D17" s="214" t="s">
        <v>159</v>
      </c>
      <c r="E17" s="214" t="s">
        <v>159</v>
      </c>
      <c r="F17" s="216" t="s">
        <v>159</v>
      </c>
      <c r="G17" s="214" t="s">
        <v>159</v>
      </c>
      <c r="H17" s="216" t="s">
        <v>159</v>
      </c>
      <c r="I17" s="214" t="s">
        <v>159</v>
      </c>
      <c r="J17" s="216" t="s">
        <v>159</v>
      </c>
      <c r="K17" s="214" t="s">
        <v>159</v>
      </c>
      <c r="L17" s="216" t="s">
        <v>159</v>
      </c>
      <c r="M17" s="214" t="s">
        <v>159</v>
      </c>
      <c r="N17" s="216" t="s">
        <v>159</v>
      </c>
      <c r="O17" s="214" t="s">
        <v>159</v>
      </c>
      <c r="P17" s="216" t="s">
        <v>159</v>
      </c>
      <c r="Q17" s="214" t="s">
        <v>159</v>
      </c>
      <c r="R17" s="216" t="s">
        <v>159</v>
      </c>
      <c r="S17" s="214" t="s">
        <v>159</v>
      </c>
      <c r="T17" s="216" t="s">
        <v>159</v>
      </c>
    </row>
    <row r="18" spans="1:20">
      <c r="A18" s="2"/>
      <c r="B18" s="34">
        <v>14</v>
      </c>
      <c r="C18" s="125" t="s">
        <v>133</v>
      </c>
      <c r="D18" s="214" t="s">
        <v>159</v>
      </c>
      <c r="E18" s="214" t="s">
        <v>159</v>
      </c>
      <c r="F18" s="216" t="s">
        <v>159</v>
      </c>
      <c r="G18" s="214" t="s">
        <v>159</v>
      </c>
      <c r="H18" s="216" t="s">
        <v>159</v>
      </c>
      <c r="I18" s="214" t="s">
        <v>159</v>
      </c>
      <c r="J18" s="216" t="s">
        <v>159</v>
      </c>
      <c r="K18" s="214" t="s">
        <v>159</v>
      </c>
      <c r="L18" s="216" t="s">
        <v>159</v>
      </c>
      <c r="M18" s="214" t="s">
        <v>159</v>
      </c>
      <c r="N18" s="216" t="s">
        <v>159</v>
      </c>
      <c r="O18" s="214" t="s">
        <v>159</v>
      </c>
      <c r="P18" s="216" t="s">
        <v>159</v>
      </c>
      <c r="Q18" s="214" t="s">
        <v>159</v>
      </c>
      <c r="R18" s="216" t="s">
        <v>159</v>
      </c>
      <c r="S18" s="214" t="s">
        <v>159</v>
      </c>
      <c r="T18" s="216" t="s">
        <v>159</v>
      </c>
    </row>
    <row r="19" spans="1:20">
      <c r="A19" s="2"/>
      <c r="B19" s="34">
        <v>15</v>
      </c>
      <c r="C19" s="125" t="s">
        <v>134</v>
      </c>
      <c r="D19" s="214" t="s">
        <v>159</v>
      </c>
      <c r="E19" s="214" t="s">
        <v>159</v>
      </c>
      <c r="F19" s="216" t="s">
        <v>159</v>
      </c>
      <c r="G19" s="214" t="s">
        <v>159</v>
      </c>
      <c r="H19" s="216" t="s">
        <v>159</v>
      </c>
      <c r="I19" s="214" t="s">
        <v>159</v>
      </c>
      <c r="J19" s="216" t="s">
        <v>159</v>
      </c>
      <c r="K19" s="214" t="s">
        <v>159</v>
      </c>
      <c r="L19" s="216" t="s">
        <v>159</v>
      </c>
      <c r="M19" s="214" t="s">
        <v>159</v>
      </c>
      <c r="N19" s="216" t="s">
        <v>159</v>
      </c>
      <c r="O19" s="214" t="s">
        <v>159</v>
      </c>
      <c r="P19" s="216" t="s">
        <v>159</v>
      </c>
      <c r="Q19" s="214" t="s">
        <v>159</v>
      </c>
      <c r="R19" s="216" t="s">
        <v>159</v>
      </c>
      <c r="S19" s="214" t="s">
        <v>159</v>
      </c>
      <c r="T19" s="216" t="s">
        <v>159</v>
      </c>
    </row>
    <row r="20" spans="1:20">
      <c r="A20" s="2"/>
      <c r="B20" s="34">
        <v>16</v>
      </c>
      <c r="C20" s="125" t="s">
        <v>62</v>
      </c>
      <c r="D20" s="214" t="s">
        <v>159</v>
      </c>
      <c r="E20" s="214" t="s">
        <v>159</v>
      </c>
      <c r="F20" s="216" t="s">
        <v>159</v>
      </c>
      <c r="G20" s="214" t="s">
        <v>159</v>
      </c>
      <c r="H20" s="216" t="s">
        <v>159</v>
      </c>
      <c r="I20" s="214" t="s">
        <v>159</v>
      </c>
      <c r="J20" s="216" t="s">
        <v>159</v>
      </c>
      <c r="K20" s="214" t="s">
        <v>159</v>
      </c>
      <c r="L20" s="216" t="s">
        <v>159</v>
      </c>
      <c r="M20" s="214" t="s">
        <v>159</v>
      </c>
      <c r="N20" s="216" t="s">
        <v>159</v>
      </c>
      <c r="O20" s="214" t="s">
        <v>159</v>
      </c>
      <c r="P20" s="216" t="s">
        <v>159</v>
      </c>
      <c r="Q20" s="214" t="s">
        <v>159</v>
      </c>
      <c r="R20" s="216" t="s">
        <v>159</v>
      </c>
      <c r="S20" s="214" t="s">
        <v>159</v>
      </c>
      <c r="T20" s="216" t="s">
        <v>159</v>
      </c>
    </row>
    <row r="21" spans="1:20">
      <c r="A21" s="2"/>
      <c r="B21" s="34">
        <v>17</v>
      </c>
      <c r="C21" s="125" t="s">
        <v>135</v>
      </c>
      <c r="D21" s="214" t="s">
        <v>159</v>
      </c>
      <c r="E21" s="214" t="s">
        <v>159</v>
      </c>
      <c r="F21" s="216" t="s">
        <v>159</v>
      </c>
      <c r="G21" s="214" t="s">
        <v>159</v>
      </c>
      <c r="H21" s="216" t="s">
        <v>159</v>
      </c>
      <c r="I21" s="214" t="s">
        <v>159</v>
      </c>
      <c r="J21" s="216" t="s">
        <v>159</v>
      </c>
      <c r="K21" s="214" t="s">
        <v>159</v>
      </c>
      <c r="L21" s="216" t="s">
        <v>159</v>
      </c>
      <c r="M21" s="214" t="s">
        <v>159</v>
      </c>
      <c r="N21" s="216" t="s">
        <v>159</v>
      </c>
      <c r="O21" s="214" t="s">
        <v>159</v>
      </c>
      <c r="P21" s="216" t="s">
        <v>159</v>
      </c>
      <c r="Q21" s="214" t="s">
        <v>159</v>
      </c>
      <c r="R21" s="216" t="s">
        <v>159</v>
      </c>
      <c r="S21" s="214" t="s">
        <v>159</v>
      </c>
      <c r="T21" s="216" t="s">
        <v>159</v>
      </c>
    </row>
    <row r="22" spans="1:20">
      <c r="A22" s="2"/>
      <c r="B22" s="34">
        <v>18</v>
      </c>
      <c r="C22" s="125" t="s">
        <v>63</v>
      </c>
      <c r="D22" s="214" t="s">
        <v>159</v>
      </c>
      <c r="E22" s="214" t="s">
        <v>159</v>
      </c>
      <c r="F22" s="216" t="s">
        <v>159</v>
      </c>
      <c r="G22" s="214" t="s">
        <v>159</v>
      </c>
      <c r="H22" s="216" t="s">
        <v>159</v>
      </c>
      <c r="I22" s="214" t="s">
        <v>159</v>
      </c>
      <c r="J22" s="216" t="s">
        <v>159</v>
      </c>
      <c r="K22" s="214" t="s">
        <v>159</v>
      </c>
      <c r="L22" s="216" t="s">
        <v>159</v>
      </c>
      <c r="M22" s="214" t="s">
        <v>159</v>
      </c>
      <c r="N22" s="216" t="s">
        <v>159</v>
      </c>
      <c r="O22" s="214" t="s">
        <v>159</v>
      </c>
      <c r="P22" s="216" t="s">
        <v>159</v>
      </c>
      <c r="Q22" s="214" t="s">
        <v>159</v>
      </c>
      <c r="R22" s="216" t="s">
        <v>159</v>
      </c>
      <c r="S22" s="214" t="s">
        <v>159</v>
      </c>
      <c r="T22" s="216" t="s">
        <v>159</v>
      </c>
    </row>
    <row r="23" spans="1:20">
      <c r="A23" s="2"/>
      <c r="B23" s="34">
        <v>19</v>
      </c>
      <c r="C23" s="125" t="s">
        <v>136</v>
      </c>
      <c r="D23" s="214" t="s">
        <v>159</v>
      </c>
      <c r="E23" s="214" t="s">
        <v>159</v>
      </c>
      <c r="F23" s="216" t="s">
        <v>159</v>
      </c>
      <c r="G23" s="214" t="s">
        <v>159</v>
      </c>
      <c r="H23" s="216" t="s">
        <v>159</v>
      </c>
      <c r="I23" s="214" t="s">
        <v>159</v>
      </c>
      <c r="J23" s="216" t="s">
        <v>159</v>
      </c>
      <c r="K23" s="214" t="s">
        <v>159</v>
      </c>
      <c r="L23" s="216" t="s">
        <v>159</v>
      </c>
      <c r="M23" s="214" t="s">
        <v>159</v>
      </c>
      <c r="N23" s="216" t="s">
        <v>159</v>
      </c>
      <c r="O23" s="214" t="s">
        <v>159</v>
      </c>
      <c r="P23" s="216" t="s">
        <v>159</v>
      </c>
      <c r="Q23" s="214" t="s">
        <v>159</v>
      </c>
      <c r="R23" s="216" t="s">
        <v>159</v>
      </c>
      <c r="S23" s="214" t="s">
        <v>159</v>
      </c>
      <c r="T23" s="216" t="s">
        <v>159</v>
      </c>
    </row>
    <row r="24" spans="1:20">
      <c r="A24" s="2"/>
      <c r="B24" s="34">
        <v>20</v>
      </c>
      <c r="C24" s="125" t="s">
        <v>137</v>
      </c>
      <c r="D24" s="214" t="s">
        <v>159</v>
      </c>
      <c r="E24" s="214" t="s">
        <v>159</v>
      </c>
      <c r="F24" s="216" t="s">
        <v>159</v>
      </c>
      <c r="G24" s="214" t="s">
        <v>159</v>
      </c>
      <c r="H24" s="216" t="s">
        <v>159</v>
      </c>
      <c r="I24" s="214" t="s">
        <v>159</v>
      </c>
      <c r="J24" s="216" t="s">
        <v>159</v>
      </c>
      <c r="K24" s="214" t="s">
        <v>159</v>
      </c>
      <c r="L24" s="216" t="s">
        <v>159</v>
      </c>
      <c r="M24" s="214" t="s">
        <v>159</v>
      </c>
      <c r="N24" s="216" t="s">
        <v>159</v>
      </c>
      <c r="O24" s="214" t="s">
        <v>159</v>
      </c>
      <c r="P24" s="216" t="s">
        <v>159</v>
      </c>
      <c r="Q24" s="214" t="s">
        <v>159</v>
      </c>
      <c r="R24" s="216" t="s">
        <v>159</v>
      </c>
      <c r="S24" s="214" t="s">
        <v>159</v>
      </c>
      <c r="T24" s="216" t="s">
        <v>159</v>
      </c>
    </row>
    <row r="25" spans="1:20">
      <c r="A25" s="2"/>
      <c r="B25" s="34">
        <v>21</v>
      </c>
      <c r="C25" s="125" t="s">
        <v>138</v>
      </c>
      <c r="D25" s="214" t="s">
        <v>159</v>
      </c>
      <c r="E25" s="214" t="s">
        <v>159</v>
      </c>
      <c r="F25" s="216" t="s">
        <v>159</v>
      </c>
      <c r="G25" s="214" t="s">
        <v>159</v>
      </c>
      <c r="H25" s="216" t="s">
        <v>159</v>
      </c>
      <c r="I25" s="214" t="s">
        <v>159</v>
      </c>
      <c r="J25" s="216" t="s">
        <v>159</v>
      </c>
      <c r="K25" s="214" t="s">
        <v>159</v>
      </c>
      <c r="L25" s="216" t="s">
        <v>159</v>
      </c>
      <c r="M25" s="214" t="s">
        <v>159</v>
      </c>
      <c r="N25" s="216" t="s">
        <v>159</v>
      </c>
      <c r="O25" s="214" t="s">
        <v>159</v>
      </c>
      <c r="P25" s="216" t="s">
        <v>159</v>
      </c>
      <c r="Q25" s="214" t="s">
        <v>159</v>
      </c>
      <c r="R25" s="216" t="s">
        <v>159</v>
      </c>
      <c r="S25" s="214" t="s">
        <v>159</v>
      </c>
      <c r="T25" s="216" t="s">
        <v>159</v>
      </c>
    </row>
    <row r="26" spans="1:20">
      <c r="A26" s="2"/>
      <c r="B26" s="34">
        <v>22</v>
      </c>
      <c r="C26" s="125" t="s">
        <v>64</v>
      </c>
      <c r="D26" s="214" t="s">
        <v>159</v>
      </c>
      <c r="E26" s="214" t="s">
        <v>159</v>
      </c>
      <c r="F26" s="216" t="s">
        <v>159</v>
      </c>
      <c r="G26" s="214" t="s">
        <v>159</v>
      </c>
      <c r="H26" s="216" t="s">
        <v>159</v>
      </c>
      <c r="I26" s="214" t="s">
        <v>159</v>
      </c>
      <c r="J26" s="216" t="s">
        <v>159</v>
      </c>
      <c r="K26" s="214" t="s">
        <v>159</v>
      </c>
      <c r="L26" s="216" t="s">
        <v>159</v>
      </c>
      <c r="M26" s="214" t="s">
        <v>159</v>
      </c>
      <c r="N26" s="216" t="s">
        <v>159</v>
      </c>
      <c r="O26" s="214" t="s">
        <v>159</v>
      </c>
      <c r="P26" s="216" t="s">
        <v>159</v>
      </c>
      <c r="Q26" s="214" t="s">
        <v>159</v>
      </c>
      <c r="R26" s="216" t="s">
        <v>159</v>
      </c>
      <c r="S26" s="214" t="s">
        <v>159</v>
      </c>
      <c r="T26" s="216" t="s">
        <v>159</v>
      </c>
    </row>
    <row r="27" spans="1:20">
      <c r="A27" s="2"/>
      <c r="B27" s="34">
        <v>23</v>
      </c>
      <c r="C27" s="125" t="s">
        <v>139</v>
      </c>
      <c r="D27" s="214" t="s">
        <v>159</v>
      </c>
      <c r="E27" s="214" t="s">
        <v>159</v>
      </c>
      <c r="F27" s="216" t="s">
        <v>159</v>
      </c>
      <c r="G27" s="214" t="s">
        <v>159</v>
      </c>
      <c r="H27" s="216" t="s">
        <v>159</v>
      </c>
      <c r="I27" s="214" t="s">
        <v>159</v>
      </c>
      <c r="J27" s="216" t="s">
        <v>159</v>
      </c>
      <c r="K27" s="214" t="s">
        <v>159</v>
      </c>
      <c r="L27" s="216" t="s">
        <v>159</v>
      </c>
      <c r="M27" s="214" t="s">
        <v>159</v>
      </c>
      <c r="N27" s="216" t="s">
        <v>159</v>
      </c>
      <c r="O27" s="214" t="s">
        <v>159</v>
      </c>
      <c r="P27" s="216" t="s">
        <v>159</v>
      </c>
      <c r="Q27" s="214" t="s">
        <v>159</v>
      </c>
      <c r="R27" s="216" t="s">
        <v>159</v>
      </c>
      <c r="S27" s="214" t="s">
        <v>159</v>
      </c>
      <c r="T27" s="216" t="s">
        <v>159</v>
      </c>
    </row>
    <row r="28" spans="1:20">
      <c r="A28" s="2"/>
      <c r="B28" s="34">
        <v>24</v>
      </c>
      <c r="C28" s="125" t="s">
        <v>140</v>
      </c>
      <c r="D28" s="214" t="s">
        <v>159</v>
      </c>
      <c r="E28" s="214" t="s">
        <v>159</v>
      </c>
      <c r="F28" s="216" t="s">
        <v>159</v>
      </c>
      <c r="G28" s="214" t="s">
        <v>159</v>
      </c>
      <c r="H28" s="216" t="s">
        <v>159</v>
      </c>
      <c r="I28" s="214" t="s">
        <v>159</v>
      </c>
      <c r="J28" s="216" t="s">
        <v>159</v>
      </c>
      <c r="K28" s="214" t="s">
        <v>159</v>
      </c>
      <c r="L28" s="216" t="s">
        <v>159</v>
      </c>
      <c r="M28" s="214" t="s">
        <v>159</v>
      </c>
      <c r="N28" s="216" t="s">
        <v>159</v>
      </c>
      <c r="O28" s="214" t="s">
        <v>159</v>
      </c>
      <c r="P28" s="216" t="s">
        <v>159</v>
      </c>
      <c r="Q28" s="214" t="s">
        <v>159</v>
      </c>
      <c r="R28" s="216" t="s">
        <v>159</v>
      </c>
      <c r="S28" s="214" t="s">
        <v>159</v>
      </c>
      <c r="T28" s="216" t="s">
        <v>159</v>
      </c>
    </row>
    <row r="29" spans="1:20">
      <c r="A29" s="2"/>
      <c r="B29" s="34">
        <v>25</v>
      </c>
      <c r="C29" s="125" t="s">
        <v>141</v>
      </c>
      <c r="D29" s="214" t="s">
        <v>159</v>
      </c>
      <c r="E29" s="214" t="s">
        <v>159</v>
      </c>
      <c r="F29" s="216" t="s">
        <v>159</v>
      </c>
      <c r="G29" s="214" t="s">
        <v>159</v>
      </c>
      <c r="H29" s="216" t="s">
        <v>159</v>
      </c>
      <c r="I29" s="214" t="s">
        <v>159</v>
      </c>
      <c r="J29" s="216" t="s">
        <v>159</v>
      </c>
      <c r="K29" s="214" t="s">
        <v>159</v>
      </c>
      <c r="L29" s="216" t="s">
        <v>159</v>
      </c>
      <c r="M29" s="214" t="s">
        <v>159</v>
      </c>
      <c r="N29" s="216" t="s">
        <v>159</v>
      </c>
      <c r="O29" s="214" t="s">
        <v>159</v>
      </c>
      <c r="P29" s="216" t="s">
        <v>159</v>
      </c>
      <c r="Q29" s="214" t="s">
        <v>159</v>
      </c>
      <c r="R29" s="216" t="s">
        <v>159</v>
      </c>
      <c r="S29" s="214" t="s">
        <v>159</v>
      </c>
      <c r="T29" s="216" t="s">
        <v>159</v>
      </c>
    </row>
    <row r="30" spans="1:20">
      <c r="A30" s="2"/>
      <c r="B30" s="34">
        <v>26</v>
      </c>
      <c r="C30" s="125" t="s">
        <v>36</v>
      </c>
      <c r="D30" s="214">
        <v>56847</v>
      </c>
      <c r="E30" s="220">
        <v>13168</v>
      </c>
      <c r="F30" s="219">
        <v>7.6999999999999999E-2</v>
      </c>
      <c r="G30" s="220">
        <v>29527</v>
      </c>
      <c r="H30" s="219">
        <v>0.16300000000000001</v>
      </c>
      <c r="I30" s="220">
        <v>19007</v>
      </c>
      <c r="J30" s="219">
        <v>0.107</v>
      </c>
      <c r="K30" s="220">
        <v>33324</v>
      </c>
      <c r="L30" s="219">
        <v>0.184</v>
      </c>
      <c r="M30" s="220">
        <v>12846</v>
      </c>
      <c r="N30" s="219">
        <v>7.4999999999999997E-2</v>
      </c>
      <c r="O30" s="220">
        <v>7195</v>
      </c>
      <c r="P30" s="219">
        <v>4.2000000000000003E-2</v>
      </c>
      <c r="Q30" s="220">
        <v>31802</v>
      </c>
      <c r="R30" s="219">
        <v>0.17699999999999999</v>
      </c>
      <c r="S30" s="220">
        <v>18901</v>
      </c>
      <c r="T30" s="219">
        <v>0.105</v>
      </c>
    </row>
    <row r="31" spans="1:20">
      <c r="A31" s="2"/>
      <c r="B31" s="34">
        <v>27</v>
      </c>
      <c r="C31" s="125" t="s">
        <v>37</v>
      </c>
      <c r="D31" s="214" t="s">
        <v>159</v>
      </c>
      <c r="E31" s="214" t="s">
        <v>159</v>
      </c>
      <c r="F31" s="216" t="s">
        <v>159</v>
      </c>
      <c r="G31" s="214" t="s">
        <v>159</v>
      </c>
      <c r="H31" s="216" t="s">
        <v>159</v>
      </c>
      <c r="I31" s="214" t="s">
        <v>159</v>
      </c>
      <c r="J31" s="216" t="s">
        <v>159</v>
      </c>
      <c r="K31" s="214" t="s">
        <v>159</v>
      </c>
      <c r="L31" s="216" t="s">
        <v>159</v>
      </c>
      <c r="M31" s="214" t="s">
        <v>159</v>
      </c>
      <c r="N31" s="216" t="s">
        <v>159</v>
      </c>
      <c r="O31" s="214" t="s">
        <v>159</v>
      </c>
      <c r="P31" s="216" t="s">
        <v>159</v>
      </c>
      <c r="Q31" s="214" t="s">
        <v>159</v>
      </c>
      <c r="R31" s="216" t="s">
        <v>159</v>
      </c>
      <c r="S31" s="214" t="s">
        <v>159</v>
      </c>
      <c r="T31" s="216" t="s">
        <v>159</v>
      </c>
    </row>
    <row r="32" spans="1:20">
      <c r="A32" s="2"/>
      <c r="B32" s="34">
        <v>28</v>
      </c>
      <c r="C32" s="125" t="s">
        <v>38</v>
      </c>
      <c r="D32" s="214" t="s">
        <v>159</v>
      </c>
      <c r="E32" s="214" t="s">
        <v>159</v>
      </c>
      <c r="F32" s="216" t="s">
        <v>159</v>
      </c>
      <c r="G32" s="214" t="s">
        <v>159</v>
      </c>
      <c r="H32" s="216" t="s">
        <v>159</v>
      </c>
      <c r="I32" s="214" t="s">
        <v>159</v>
      </c>
      <c r="J32" s="216" t="s">
        <v>159</v>
      </c>
      <c r="K32" s="214" t="s">
        <v>159</v>
      </c>
      <c r="L32" s="216" t="s">
        <v>159</v>
      </c>
      <c r="M32" s="214" t="s">
        <v>159</v>
      </c>
      <c r="N32" s="216" t="s">
        <v>159</v>
      </c>
      <c r="O32" s="214" t="s">
        <v>159</v>
      </c>
      <c r="P32" s="216" t="s">
        <v>159</v>
      </c>
      <c r="Q32" s="214" t="s">
        <v>159</v>
      </c>
      <c r="R32" s="216" t="s">
        <v>159</v>
      </c>
      <c r="S32" s="214" t="s">
        <v>159</v>
      </c>
      <c r="T32" s="216" t="s">
        <v>159</v>
      </c>
    </row>
    <row r="33" spans="1:20">
      <c r="A33" s="2"/>
      <c r="B33" s="34">
        <v>29</v>
      </c>
      <c r="C33" s="125" t="s">
        <v>39</v>
      </c>
      <c r="D33" s="214" t="s">
        <v>159</v>
      </c>
      <c r="E33" s="214" t="s">
        <v>159</v>
      </c>
      <c r="F33" s="216" t="s">
        <v>159</v>
      </c>
      <c r="G33" s="214" t="s">
        <v>159</v>
      </c>
      <c r="H33" s="216" t="s">
        <v>159</v>
      </c>
      <c r="I33" s="214" t="s">
        <v>159</v>
      </c>
      <c r="J33" s="216" t="s">
        <v>159</v>
      </c>
      <c r="K33" s="214" t="s">
        <v>159</v>
      </c>
      <c r="L33" s="216" t="s">
        <v>159</v>
      </c>
      <c r="M33" s="214" t="s">
        <v>159</v>
      </c>
      <c r="N33" s="216" t="s">
        <v>159</v>
      </c>
      <c r="O33" s="214" t="s">
        <v>159</v>
      </c>
      <c r="P33" s="216" t="s">
        <v>159</v>
      </c>
      <c r="Q33" s="214" t="s">
        <v>159</v>
      </c>
      <c r="R33" s="216" t="s">
        <v>159</v>
      </c>
      <c r="S33" s="214" t="s">
        <v>159</v>
      </c>
      <c r="T33" s="216" t="s">
        <v>159</v>
      </c>
    </row>
    <row r="34" spans="1:20">
      <c r="A34" s="2"/>
      <c r="B34" s="34">
        <v>30</v>
      </c>
      <c r="C34" s="125" t="s">
        <v>40</v>
      </c>
      <c r="D34" s="214" t="s">
        <v>159</v>
      </c>
      <c r="E34" s="214" t="s">
        <v>159</v>
      </c>
      <c r="F34" s="216" t="s">
        <v>159</v>
      </c>
      <c r="G34" s="214" t="s">
        <v>159</v>
      </c>
      <c r="H34" s="216" t="s">
        <v>159</v>
      </c>
      <c r="I34" s="214" t="s">
        <v>159</v>
      </c>
      <c r="J34" s="216" t="s">
        <v>159</v>
      </c>
      <c r="K34" s="214" t="s">
        <v>159</v>
      </c>
      <c r="L34" s="216" t="s">
        <v>159</v>
      </c>
      <c r="M34" s="214" t="s">
        <v>159</v>
      </c>
      <c r="N34" s="216" t="s">
        <v>159</v>
      </c>
      <c r="O34" s="214" t="s">
        <v>159</v>
      </c>
      <c r="P34" s="216" t="s">
        <v>159</v>
      </c>
      <c r="Q34" s="214" t="s">
        <v>159</v>
      </c>
      <c r="R34" s="216" t="s">
        <v>159</v>
      </c>
      <c r="S34" s="214" t="s">
        <v>159</v>
      </c>
      <c r="T34" s="216" t="s">
        <v>159</v>
      </c>
    </row>
    <row r="35" spans="1:20">
      <c r="A35" s="2"/>
      <c r="B35" s="34">
        <v>31</v>
      </c>
      <c r="C35" s="125" t="s">
        <v>41</v>
      </c>
      <c r="D35" s="214" t="s">
        <v>159</v>
      </c>
      <c r="E35" s="214" t="s">
        <v>159</v>
      </c>
      <c r="F35" s="216" t="s">
        <v>159</v>
      </c>
      <c r="G35" s="214" t="s">
        <v>159</v>
      </c>
      <c r="H35" s="216" t="s">
        <v>159</v>
      </c>
      <c r="I35" s="214" t="s">
        <v>159</v>
      </c>
      <c r="J35" s="216" t="s">
        <v>159</v>
      </c>
      <c r="K35" s="214" t="s">
        <v>159</v>
      </c>
      <c r="L35" s="216" t="s">
        <v>159</v>
      </c>
      <c r="M35" s="214" t="s">
        <v>159</v>
      </c>
      <c r="N35" s="216" t="s">
        <v>159</v>
      </c>
      <c r="O35" s="214" t="s">
        <v>159</v>
      </c>
      <c r="P35" s="216" t="s">
        <v>159</v>
      </c>
      <c r="Q35" s="214" t="s">
        <v>159</v>
      </c>
      <c r="R35" s="216" t="s">
        <v>159</v>
      </c>
      <c r="S35" s="214" t="s">
        <v>159</v>
      </c>
      <c r="T35" s="216" t="s">
        <v>159</v>
      </c>
    </row>
    <row r="36" spans="1:20">
      <c r="A36" s="2"/>
      <c r="B36" s="34">
        <v>32</v>
      </c>
      <c r="C36" s="125" t="s">
        <v>42</v>
      </c>
      <c r="D36" s="214" t="s">
        <v>159</v>
      </c>
      <c r="E36" s="214" t="s">
        <v>159</v>
      </c>
      <c r="F36" s="216" t="s">
        <v>159</v>
      </c>
      <c r="G36" s="214" t="s">
        <v>159</v>
      </c>
      <c r="H36" s="216" t="s">
        <v>159</v>
      </c>
      <c r="I36" s="214" t="s">
        <v>159</v>
      </c>
      <c r="J36" s="216" t="s">
        <v>159</v>
      </c>
      <c r="K36" s="214" t="s">
        <v>159</v>
      </c>
      <c r="L36" s="216" t="s">
        <v>159</v>
      </c>
      <c r="M36" s="214" t="s">
        <v>159</v>
      </c>
      <c r="N36" s="216" t="s">
        <v>159</v>
      </c>
      <c r="O36" s="214" t="s">
        <v>159</v>
      </c>
      <c r="P36" s="216" t="s">
        <v>159</v>
      </c>
      <c r="Q36" s="214" t="s">
        <v>159</v>
      </c>
      <c r="R36" s="216" t="s">
        <v>159</v>
      </c>
      <c r="S36" s="214" t="s">
        <v>159</v>
      </c>
      <c r="T36" s="216" t="s">
        <v>159</v>
      </c>
    </row>
    <row r="37" spans="1:20">
      <c r="A37" s="2"/>
      <c r="B37" s="34">
        <v>33</v>
      </c>
      <c r="C37" s="125" t="s">
        <v>43</v>
      </c>
      <c r="D37" s="214" t="s">
        <v>159</v>
      </c>
      <c r="E37" s="214" t="s">
        <v>159</v>
      </c>
      <c r="F37" s="216" t="s">
        <v>159</v>
      </c>
      <c r="G37" s="214" t="s">
        <v>159</v>
      </c>
      <c r="H37" s="216" t="s">
        <v>159</v>
      </c>
      <c r="I37" s="214" t="s">
        <v>159</v>
      </c>
      <c r="J37" s="216" t="s">
        <v>159</v>
      </c>
      <c r="K37" s="214" t="s">
        <v>159</v>
      </c>
      <c r="L37" s="216" t="s">
        <v>159</v>
      </c>
      <c r="M37" s="214" t="s">
        <v>159</v>
      </c>
      <c r="N37" s="216" t="s">
        <v>159</v>
      </c>
      <c r="O37" s="214" t="s">
        <v>159</v>
      </c>
      <c r="P37" s="216" t="s">
        <v>159</v>
      </c>
      <c r="Q37" s="214" t="s">
        <v>159</v>
      </c>
      <c r="R37" s="216" t="s">
        <v>159</v>
      </c>
      <c r="S37" s="214" t="s">
        <v>159</v>
      </c>
      <c r="T37" s="216" t="s">
        <v>159</v>
      </c>
    </row>
    <row r="38" spans="1:20">
      <c r="A38" s="2"/>
      <c r="B38" s="34">
        <v>34</v>
      </c>
      <c r="C38" s="125" t="s">
        <v>45</v>
      </c>
      <c r="D38" s="220">
        <v>11445</v>
      </c>
      <c r="E38" s="220">
        <v>284</v>
      </c>
      <c r="F38" s="219">
        <v>2.6000000000000002E-2</v>
      </c>
      <c r="G38" s="220">
        <v>510</v>
      </c>
      <c r="H38" s="219">
        <v>4.4999999999999998E-2</v>
      </c>
      <c r="I38" s="220">
        <v>316</v>
      </c>
      <c r="J38" s="219">
        <v>2.8999999999999998E-2</v>
      </c>
      <c r="K38" s="220">
        <v>575</v>
      </c>
      <c r="L38" s="219">
        <v>5.0999999999999997E-2</v>
      </c>
      <c r="M38" s="220">
        <v>281</v>
      </c>
      <c r="N38" s="219">
        <v>2.5000000000000001E-2</v>
      </c>
      <c r="O38" s="220">
        <v>150</v>
      </c>
      <c r="P38" s="219">
        <v>1.3000000000000001E-2</v>
      </c>
      <c r="Q38" s="220">
        <v>543</v>
      </c>
      <c r="R38" s="219">
        <v>4.9000000000000002E-2</v>
      </c>
      <c r="S38" s="220">
        <v>319</v>
      </c>
      <c r="T38" s="219">
        <v>2.7999999999999997E-2</v>
      </c>
    </row>
    <row r="39" spans="1:20">
      <c r="A39" s="2"/>
      <c r="B39" s="34">
        <v>35</v>
      </c>
      <c r="C39" s="226" t="s">
        <v>2</v>
      </c>
      <c r="D39" s="220">
        <v>24149</v>
      </c>
      <c r="E39" s="220">
        <v>5874</v>
      </c>
      <c r="F39" s="219">
        <v>0.17199999999999999</v>
      </c>
      <c r="G39" s="220">
        <v>12800</v>
      </c>
      <c r="H39" s="219">
        <v>0.36899999999999999</v>
      </c>
      <c r="I39" s="220">
        <v>8280</v>
      </c>
      <c r="J39" s="219">
        <v>0.24</v>
      </c>
      <c r="K39" s="220">
        <v>14576</v>
      </c>
      <c r="L39" s="219">
        <v>0.42100000000000004</v>
      </c>
      <c r="M39" s="220">
        <v>5325</v>
      </c>
      <c r="N39" s="219">
        <v>0.157</v>
      </c>
      <c r="O39" s="220">
        <v>3139</v>
      </c>
      <c r="P39" s="219">
        <v>9.3000000000000013E-2</v>
      </c>
      <c r="Q39" s="220">
        <v>13303</v>
      </c>
      <c r="R39" s="219">
        <v>0.38600000000000001</v>
      </c>
      <c r="S39" s="220">
        <v>8401</v>
      </c>
      <c r="T39" s="219">
        <v>0.24299999999999999</v>
      </c>
    </row>
    <row r="40" spans="1:20">
      <c r="A40" s="2"/>
      <c r="B40" s="34">
        <v>36</v>
      </c>
      <c r="C40" s="226" t="s">
        <v>3</v>
      </c>
      <c r="D40" s="220">
        <v>5529</v>
      </c>
      <c r="E40" s="220">
        <v>1322</v>
      </c>
      <c r="F40" s="219">
        <v>0.16899999999999998</v>
      </c>
      <c r="G40" s="220">
        <v>3136</v>
      </c>
      <c r="H40" s="219">
        <v>0.39200000000000002</v>
      </c>
      <c r="I40" s="220">
        <v>1978</v>
      </c>
      <c r="J40" s="219">
        <v>0.247</v>
      </c>
      <c r="K40" s="220">
        <v>3666</v>
      </c>
      <c r="L40" s="219">
        <v>0.45600000000000002</v>
      </c>
      <c r="M40" s="220">
        <v>1308</v>
      </c>
      <c r="N40" s="219">
        <v>0.16399999999999998</v>
      </c>
      <c r="O40" s="220">
        <v>753</v>
      </c>
      <c r="P40" s="219">
        <v>9.8000000000000004E-2</v>
      </c>
      <c r="Q40" s="220">
        <v>3207</v>
      </c>
      <c r="R40" s="219">
        <v>0.40100000000000002</v>
      </c>
      <c r="S40" s="220">
        <v>2177</v>
      </c>
      <c r="T40" s="219">
        <v>0.27100000000000002</v>
      </c>
    </row>
    <row r="41" spans="1:20">
      <c r="A41" s="2"/>
      <c r="B41" s="34">
        <v>37</v>
      </c>
      <c r="C41" s="226" t="s">
        <v>4</v>
      </c>
      <c r="D41" s="220">
        <v>17176</v>
      </c>
      <c r="E41" s="220">
        <v>4294</v>
      </c>
      <c r="F41" s="219">
        <v>0.214</v>
      </c>
      <c r="G41" s="220">
        <v>9178</v>
      </c>
      <c r="H41" s="219">
        <v>0.45299999999999996</v>
      </c>
      <c r="I41" s="220">
        <v>6040</v>
      </c>
      <c r="J41" s="219">
        <v>0.29899999999999999</v>
      </c>
      <c r="K41" s="220">
        <v>10568</v>
      </c>
      <c r="L41" s="219">
        <v>0.52300000000000002</v>
      </c>
      <c r="M41" s="220">
        <v>4166</v>
      </c>
      <c r="N41" s="219">
        <v>0.20800000000000002</v>
      </c>
      <c r="O41" s="220">
        <v>2316</v>
      </c>
      <c r="P41" s="219">
        <v>0.11599999999999999</v>
      </c>
      <c r="Q41" s="220">
        <v>9671</v>
      </c>
      <c r="R41" s="219">
        <v>0.48</v>
      </c>
      <c r="S41" s="220">
        <v>6508</v>
      </c>
      <c r="T41" s="219">
        <v>0.32</v>
      </c>
    </row>
    <row r="42" spans="1:20">
      <c r="A42" s="2"/>
      <c r="B42" s="34">
        <v>38</v>
      </c>
      <c r="C42" s="125" t="s">
        <v>46</v>
      </c>
      <c r="D42" s="220">
        <v>3368</v>
      </c>
      <c r="E42" s="220">
        <v>891</v>
      </c>
      <c r="F42" s="219">
        <v>9.0999999999999998E-2</v>
      </c>
      <c r="G42" s="220">
        <v>1926</v>
      </c>
      <c r="H42" s="219">
        <v>0.185</v>
      </c>
      <c r="I42" s="220">
        <v>1158</v>
      </c>
      <c r="J42" s="219">
        <v>0.11199999999999999</v>
      </c>
      <c r="K42" s="220">
        <v>2169</v>
      </c>
      <c r="L42" s="219">
        <v>0.20800000000000002</v>
      </c>
      <c r="M42" s="220">
        <v>910</v>
      </c>
      <c r="N42" s="219">
        <v>9.0999999999999998E-2</v>
      </c>
      <c r="O42" s="220">
        <v>462</v>
      </c>
      <c r="P42" s="219">
        <v>4.8000000000000001E-2</v>
      </c>
      <c r="Q42" s="220">
        <v>1936</v>
      </c>
      <c r="R42" s="219">
        <v>0.185</v>
      </c>
      <c r="S42" s="220">
        <v>1246</v>
      </c>
      <c r="T42" s="219">
        <v>0.121</v>
      </c>
    </row>
    <row r="43" spans="1:20">
      <c r="A43" s="2"/>
      <c r="B43" s="34">
        <v>39</v>
      </c>
      <c r="C43" s="125" t="s">
        <v>9</v>
      </c>
      <c r="D43" s="220">
        <v>18260</v>
      </c>
      <c r="E43" s="220">
        <v>4720</v>
      </c>
      <c r="F43" s="219">
        <v>0.24100000000000002</v>
      </c>
      <c r="G43" s="220">
        <v>10086</v>
      </c>
      <c r="H43" s="219">
        <v>0.51</v>
      </c>
      <c r="I43" s="220">
        <v>6498</v>
      </c>
      <c r="J43" s="219">
        <v>0.33</v>
      </c>
      <c r="K43" s="220">
        <v>11502</v>
      </c>
      <c r="L43" s="219">
        <v>0.58399999999999996</v>
      </c>
      <c r="M43" s="220">
        <v>4787</v>
      </c>
      <c r="N43" s="219">
        <v>0.247</v>
      </c>
      <c r="O43" s="220">
        <v>2598</v>
      </c>
      <c r="P43" s="219">
        <v>0.13500000000000001</v>
      </c>
      <c r="Q43" s="220">
        <v>10440</v>
      </c>
      <c r="R43" s="219">
        <v>0.53299999999999992</v>
      </c>
      <c r="S43" s="220">
        <v>7354</v>
      </c>
      <c r="T43" s="219">
        <v>0.375</v>
      </c>
    </row>
    <row r="44" spans="1:20">
      <c r="A44" s="2"/>
      <c r="B44" s="34">
        <v>40</v>
      </c>
      <c r="C44" s="125" t="s">
        <v>47</v>
      </c>
      <c r="D44" s="220">
        <v>5172</v>
      </c>
      <c r="E44" s="220">
        <v>1223</v>
      </c>
      <c r="F44" s="219">
        <v>7.8E-2</v>
      </c>
      <c r="G44" s="220">
        <v>2832</v>
      </c>
      <c r="H44" s="219">
        <v>0.16899999999999998</v>
      </c>
      <c r="I44" s="220">
        <v>1755</v>
      </c>
      <c r="J44" s="219">
        <v>0.105</v>
      </c>
      <c r="K44" s="220">
        <v>3127</v>
      </c>
      <c r="L44" s="219">
        <v>0.187</v>
      </c>
      <c r="M44" s="220">
        <v>1167</v>
      </c>
      <c r="N44" s="219">
        <v>7.400000000000001E-2</v>
      </c>
      <c r="O44" s="220">
        <v>620</v>
      </c>
      <c r="P44" s="219">
        <v>4.0999999999999995E-2</v>
      </c>
      <c r="Q44" s="220">
        <v>2783</v>
      </c>
      <c r="R44" s="219">
        <v>0.16699999999999998</v>
      </c>
      <c r="S44" s="220">
        <v>1660</v>
      </c>
      <c r="T44" s="219">
        <v>0.105</v>
      </c>
    </row>
    <row r="45" spans="1:20">
      <c r="A45" s="2"/>
      <c r="B45" s="34">
        <v>41</v>
      </c>
      <c r="C45" s="125" t="s">
        <v>14</v>
      </c>
      <c r="D45" s="220">
        <v>9790</v>
      </c>
      <c r="E45" s="220">
        <v>260</v>
      </c>
      <c r="F45" s="219">
        <v>2.7000000000000003E-2</v>
      </c>
      <c r="G45" s="220">
        <v>435</v>
      </c>
      <c r="H45" s="219">
        <v>4.5999999999999999E-2</v>
      </c>
      <c r="I45" s="220">
        <v>286</v>
      </c>
      <c r="J45" s="219">
        <v>0.03</v>
      </c>
      <c r="K45" s="220">
        <v>499</v>
      </c>
      <c r="L45" s="219">
        <v>5.2000000000000005E-2</v>
      </c>
      <c r="M45" s="220">
        <v>238</v>
      </c>
      <c r="N45" s="219">
        <v>2.4E-2</v>
      </c>
      <c r="O45" s="220">
        <v>135</v>
      </c>
      <c r="P45" s="219">
        <v>1.4999999999999999E-2</v>
      </c>
      <c r="Q45" s="220">
        <v>450</v>
      </c>
      <c r="R45" s="219">
        <v>4.7E-2</v>
      </c>
      <c r="S45" s="220">
        <v>292</v>
      </c>
      <c r="T45" s="219">
        <v>2.8999999999999998E-2</v>
      </c>
    </row>
    <row r="46" spans="1:20">
      <c r="A46" s="2"/>
      <c r="B46" s="34">
        <v>42</v>
      </c>
      <c r="C46" s="125" t="s">
        <v>15</v>
      </c>
      <c r="D46" s="214" t="s">
        <v>159</v>
      </c>
      <c r="E46" s="214" t="s">
        <v>159</v>
      </c>
      <c r="F46" s="216" t="s">
        <v>159</v>
      </c>
      <c r="G46" s="214" t="s">
        <v>159</v>
      </c>
      <c r="H46" s="216" t="s">
        <v>159</v>
      </c>
      <c r="I46" s="214" t="s">
        <v>159</v>
      </c>
      <c r="J46" s="216" t="s">
        <v>159</v>
      </c>
      <c r="K46" s="214" t="s">
        <v>159</v>
      </c>
      <c r="L46" s="216" t="s">
        <v>159</v>
      </c>
      <c r="M46" s="214" t="s">
        <v>159</v>
      </c>
      <c r="N46" s="216" t="s">
        <v>159</v>
      </c>
      <c r="O46" s="214" t="s">
        <v>159</v>
      </c>
      <c r="P46" s="216" t="s">
        <v>159</v>
      </c>
      <c r="Q46" s="214" t="s">
        <v>159</v>
      </c>
      <c r="R46" s="216" t="s">
        <v>159</v>
      </c>
      <c r="S46" s="214" t="s">
        <v>159</v>
      </c>
      <c r="T46" s="216" t="s">
        <v>159</v>
      </c>
    </row>
    <row r="47" spans="1:20">
      <c r="A47" s="2"/>
      <c r="B47" s="34">
        <v>43</v>
      </c>
      <c r="C47" s="125" t="s">
        <v>10</v>
      </c>
      <c r="D47" s="220">
        <v>12136</v>
      </c>
      <c r="E47" s="220">
        <v>3095</v>
      </c>
      <c r="F47" s="219">
        <v>0.25800000000000001</v>
      </c>
      <c r="G47" s="220">
        <v>6313</v>
      </c>
      <c r="H47" s="219">
        <v>0.52200000000000002</v>
      </c>
      <c r="I47" s="220">
        <v>3978</v>
      </c>
      <c r="J47" s="219">
        <v>0.33200000000000002</v>
      </c>
      <c r="K47" s="220">
        <v>7300</v>
      </c>
      <c r="L47" s="219">
        <v>0.60499999999999998</v>
      </c>
      <c r="M47" s="220">
        <v>3212</v>
      </c>
      <c r="N47" s="219">
        <v>0.27200000000000002</v>
      </c>
      <c r="O47" s="220">
        <v>1636</v>
      </c>
      <c r="P47" s="219">
        <v>0.13900000000000001</v>
      </c>
      <c r="Q47" s="220">
        <v>6654</v>
      </c>
      <c r="R47" s="219">
        <v>0.55399999999999994</v>
      </c>
      <c r="S47" s="220">
        <v>4479</v>
      </c>
      <c r="T47" s="219">
        <v>0.37200000000000005</v>
      </c>
    </row>
    <row r="48" spans="1:20">
      <c r="A48" s="2"/>
      <c r="B48" s="34">
        <v>44</v>
      </c>
      <c r="C48" s="125" t="s">
        <v>22</v>
      </c>
      <c r="D48" s="220">
        <v>17455</v>
      </c>
      <c r="E48" s="220">
        <v>4376</v>
      </c>
      <c r="F48" s="219">
        <v>0.10300000000000001</v>
      </c>
      <c r="G48" s="220">
        <v>9230</v>
      </c>
      <c r="H48" s="219">
        <v>0.20899999999999999</v>
      </c>
      <c r="I48" s="220">
        <v>5667</v>
      </c>
      <c r="J48" s="219">
        <v>0.13</v>
      </c>
      <c r="K48" s="220">
        <v>10566</v>
      </c>
      <c r="L48" s="219">
        <v>0.23899999999999999</v>
      </c>
      <c r="M48" s="220">
        <v>4067</v>
      </c>
      <c r="N48" s="219">
        <v>9.6999999999999989E-2</v>
      </c>
      <c r="O48" s="220">
        <v>2333</v>
      </c>
      <c r="P48" s="219">
        <v>5.5E-2</v>
      </c>
      <c r="Q48" s="220">
        <v>9806</v>
      </c>
      <c r="R48" s="219">
        <v>0.222</v>
      </c>
      <c r="S48" s="220">
        <v>5921</v>
      </c>
      <c r="T48" s="219">
        <v>0.13500000000000001</v>
      </c>
    </row>
    <row r="49" spans="1:20">
      <c r="A49" s="2"/>
      <c r="B49" s="34">
        <v>45</v>
      </c>
      <c r="C49" s="125" t="s">
        <v>48</v>
      </c>
      <c r="D49" s="220">
        <v>5983</v>
      </c>
      <c r="E49" s="220">
        <v>152</v>
      </c>
      <c r="F49" s="219">
        <v>2.6000000000000002E-2</v>
      </c>
      <c r="G49" s="220">
        <v>264</v>
      </c>
      <c r="H49" s="219">
        <v>4.4999999999999998E-2</v>
      </c>
      <c r="I49" s="220">
        <v>200</v>
      </c>
      <c r="J49" s="219">
        <v>3.4000000000000002E-2</v>
      </c>
      <c r="K49" s="220">
        <v>292</v>
      </c>
      <c r="L49" s="219">
        <v>0.05</v>
      </c>
      <c r="M49" s="220">
        <v>133</v>
      </c>
      <c r="N49" s="219">
        <v>2.3E-2</v>
      </c>
      <c r="O49" s="220">
        <v>65</v>
      </c>
      <c r="P49" s="219">
        <v>1.1000000000000001E-2</v>
      </c>
      <c r="Q49" s="220">
        <v>262</v>
      </c>
      <c r="R49" s="219">
        <v>4.4999999999999998E-2</v>
      </c>
      <c r="S49" s="220">
        <v>162</v>
      </c>
      <c r="T49" s="219">
        <v>2.8999999999999998E-2</v>
      </c>
    </row>
    <row r="50" spans="1:20">
      <c r="A50" s="2"/>
      <c r="B50" s="34">
        <v>46</v>
      </c>
      <c r="C50" s="125" t="s">
        <v>26</v>
      </c>
      <c r="D50" s="220">
        <v>7299</v>
      </c>
      <c r="E50" s="220">
        <v>1516</v>
      </c>
      <c r="F50" s="219">
        <v>6.9000000000000006E-2</v>
      </c>
      <c r="G50" s="220">
        <v>3792</v>
      </c>
      <c r="H50" s="219">
        <v>0.16200000000000001</v>
      </c>
      <c r="I50" s="220">
        <v>2335</v>
      </c>
      <c r="J50" s="219">
        <v>0.10400000000000001</v>
      </c>
      <c r="K50" s="220">
        <v>4272</v>
      </c>
      <c r="L50" s="219">
        <v>0.183</v>
      </c>
      <c r="M50" s="220">
        <v>1531</v>
      </c>
      <c r="N50" s="219">
        <v>7.0999999999999994E-2</v>
      </c>
      <c r="O50" s="220">
        <v>910</v>
      </c>
      <c r="P50" s="219">
        <v>4.0999999999999995E-2</v>
      </c>
      <c r="Q50" s="220">
        <v>3968</v>
      </c>
      <c r="R50" s="219">
        <v>0.17</v>
      </c>
      <c r="S50" s="220">
        <v>2498</v>
      </c>
      <c r="T50" s="219">
        <v>0.107</v>
      </c>
    </row>
    <row r="51" spans="1:20">
      <c r="A51" s="2"/>
      <c r="B51" s="34">
        <v>47</v>
      </c>
      <c r="C51" s="125" t="s">
        <v>16</v>
      </c>
      <c r="D51" s="220">
        <v>13001</v>
      </c>
      <c r="E51" s="220">
        <v>3194</v>
      </c>
      <c r="F51" s="219">
        <v>0.14000000000000001</v>
      </c>
      <c r="G51" s="220">
        <v>6499</v>
      </c>
      <c r="H51" s="219">
        <v>0.27699999999999997</v>
      </c>
      <c r="I51" s="220">
        <v>4204</v>
      </c>
      <c r="J51" s="219">
        <v>0.18</v>
      </c>
      <c r="K51" s="220">
        <v>7396</v>
      </c>
      <c r="L51" s="219">
        <v>0.314</v>
      </c>
      <c r="M51" s="220">
        <v>2829</v>
      </c>
      <c r="N51" s="219">
        <v>0.124</v>
      </c>
      <c r="O51" s="220">
        <v>1620</v>
      </c>
      <c r="P51" s="219">
        <v>7.0999999999999994E-2</v>
      </c>
      <c r="Q51" s="220">
        <v>6855</v>
      </c>
      <c r="R51" s="219">
        <v>0.29199999999999998</v>
      </c>
      <c r="S51" s="220">
        <v>4454</v>
      </c>
      <c r="T51" s="219">
        <v>0.188</v>
      </c>
    </row>
    <row r="52" spans="1:20">
      <c r="A52" s="2"/>
      <c r="B52" s="34">
        <v>48</v>
      </c>
      <c r="C52" s="125" t="s">
        <v>27</v>
      </c>
      <c r="D52" s="220">
        <v>7104</v>
      </c>
      <c r="E52" s="220">
        <v>1828</v>
      </c>
      <c r="F52" s="219">
        <v>0.255</v>
      </c>
      <c r="G52" s="220">
        <v>3920</v>
      </c>
      <c r="H52" s="219">
        <v>0.55399999999999994</v>
      </c>
      <c r="I52" s="220">
        <v>2551</v>
      </c>
      <c r="J52" s="219">
        <v>0.36200000000000004</v>
      </c>
      <c r="K52" s="220">
        <v>4541</v>
      </c>
      <c r="L52" s="219">
        <v>0.64</v>
      </c>
      <c r="M52" s="220">
        <v>1702</v>
      </c>
      <c r="N52" s="219">
        <v>0.24299999999999999</v>
      </c>
      <c r="O52" s="220">
        <v>1042</v>
      </c>
      <c r="P52" s="219">
        <v>0.14699999999999999</v>
      </c>
      <c r="Q52" s="220">
        <v>4143</v>
      </c>
      <c r="R52" s="219">
        <v>0.59</v>
      </c>
      <c r="S52" s="220">
        <v>2513</v>
      </c>
      <c r="T52" s="219">
        <v>0.34399999999999997</v>
      </c>
    </row>
    <row r="53" spans="1:20">
      <c r="A53" s="2"/>
      <c r="B53" s="34">
        <v>49</v>
      </c>
      <c r="C53" s="125" t="s">
        <v>28</v>
      </c>
      <c r="D53" s="220">
        <v>7555</v>
      </c>
      <c r="E53" s="220">
        <v>1837</v>
      </c>
      <c r="F53" s="219">
        <v>8.3000000000000004E-2</v>
      </c>
      <c r="G53" s="220">
        <v>3895</v>
      </c>
      <c r="H53" s="219">
        <v>0.16600000000000001</v>
      </c>
      <c r="I53" s="220">
        <v>2469</v>
      </c>
      <c r="J53" s="219">
        <v>0.107</v>
      </c>
      <c r="K53" s="220">
        <v>4413</v>
      </c>
      <c r="L53" s="219">
        <v>0.187</v>
      </c>
      <c r="M53" s="220">
        <v>1692</v>
      </c>
      <c r="N53" s="219">
        <v>7.400000000000001E-2</v>
      </c>
      <c r="O53" s="220">
        <v>992</v>
      </c>
      <c r="P53" s="219">
        <v>4.7E-2</v>
      </c>
      <c r="Q53" s="220">
        <v>4055</v>
      </c>
      <c r="R53" s="219">
        <v>0.17300000000000001</v>
      </c>
      <c r="S53" s="220">
        <v>2519</v>
      </c>
      <c r="T53" s="219">
        <v>0.106</v>
      </c>
    </row>
    <row r="54" spans="1:20">
      <c r="A54" s="2"/>
      <c r="B54" s="34">
        <v>50</v>
      </c>
      <c r="C54" s="125" t="s">
        <v>17</v>
      </c>
      <c r="D54" s="220">
        <v>5952</v>
      </c>
      <c r="E54" s="220">
        <v>1365</v>
      </c>
      <c r="F54" s="219">
        <v>9.6000000000000002E-2</v>
      </c>
      <c r="G54" s="220">
        <v>3234</v>
      </c>
      <c r="H54" s="219">
        <v>0.217</v>
      </c>
      <c r="I54" s="220">
        <v>2029</v>
      </c>
      <c r="J54" s="219">
        <v>0.14099999999999999</v>
      </c>
      <c r="K54" s="220">
        <v>3685</v>
      </c>
      <c r="L54" s="219">
        <v>0.249</v>
      </c>
      <c r="M54" s="220">
        <v>1410</v>
      </c>
      <c r="N54" s="219">
        <v>0.1</v>
      </c>
      <c r="O54" s="220">
        <v>757</v>
      </c>
      <c r="P54" s="219">
        <v>5.4000000000000006E-2</v>
      </c>
      <c r="Q54" s="220">
        <v>3371</v>
      </c>
      <c r="R54" s="219">
        <v>0.23</v>
      </c>
      <c r="S54" s="220">
        <v>2210</v>
      </c>
      <c r="T54" s="219">
        <v>0.151</v>
      </c>
    </row>
    <row r="55" spans="1:20">
      <c r="A55" s="2"/>
      <c r="B55" s="34">
        <v>51</v>
      </c>
      <c r="C55" s="125" t="s">
        <v>49</v>
      </c>
      <c r="D55" s="243">
        <v>8722</v>
      </c>
      <c r="E55" s="243">
        <v>262</v>
      </c>
      <c r="F55" s="244">
        <v>3.1E-2</v>
      </c>
      <c r="G55" s="243">
        <v>424</v>
      </c>
      <c r="H55" s="244">
        <v>5.0999999999999997E-2</v>
      </c>
      <c r="I55" s="243">
        <v>299</v>
      </c>
      <c r="J55" s="244">
        <v>3.6000000000000004E-2</v>
      </c>
      <c r="K55" s="243">
        <v>486</v>
      </c>
      <c r="L55" s="244">
        <v>5.7999999999999996E-2</v>
      </c>
      <c r="M55" s="243">
        <v>254</v>
      </c>
      <c r="N55" s="244">
        <v>3.1E-2</v>
      </c>
      <c r="O55" s="243">
        <v>135</v>
      </c>
      <c r="P55" s="244">
        <v>1.8000000000000002E-2</v>
      </c>
      <c r="Q55" s="243">
        <v>453</v>
      </c>
      <c r="R55" s="244">
        <v>5.5E-2</v>
      </c>
      <c r="S55" s="243">
        <v>267</v>
      </c>
      <c r="T55" s="244">
        <v>3.3000000000000002E-2</v>
      </c>
    </row>
    <row r="56" spans="1:20">
      <c r="A56" s="2"/>
      <c r="B56" s="34">
        <v>52</v>
      </c>
      <c r="C56" s="226" t="s">
        <v>5</v>
      </c>
      <c r="D56" s="220">
        <v>5573</v>
      </c>
      <c r="E56" s="220">
        <v>1357</v>
      </c>
      <c r="F56" s="219">
        <v>8.1000000000000003E-2</v>
      </c>
      <c r="G56" s="220">
        <v>3054</v>
      </c>
      <c r="H56" s="219">
        <v>0.17100000000000001</v>
      </c>
      <c r="I56" s="220">
        <v>1862</v>
      </c>
      <c r="J56" s="219">
        <v>0.109</v>
      </c>
      <c r="K56" s="220">
        <v>3576</v>
      </c>
      <c r="L56" s="219">
        <v>0.20100000000000001</v>
      </c>
      <c r="M56" s="220">
        <v>1306</v>
      </c>
      <c r="N56" s="219">
        <v>8.199999999999999E-2</v>
      </c>
      <c r="O56" s="220">
        <v>700</v>
      </c>
      <c r="P56" s="219">
        <v>4.4000000000000004E-2</v>
      </c>
      <c r="Q56" s="220">
        <v>3253</v>
      </c>
      <c r="R56" s="219">
        <v>0.184</v>
      </c>
      <c r="S56" s="220">
        <v>2345</v>
      </c>
      <c r="T56" s="219">
        <v>0.13100000000000001</v>
      </c>
    </row>
    <row r="57" spans="1:20">
      <c r="A57" s="2"/>
      <c r="B57" s="34">
        <v>53</v>
      </c>
      <c r="C57" s="125" t="s">
        <v>23</v>
      </c>
      <c r="D57" s="220">
        <v>4061</v>
      </c>
      <c r="E57" s="220">
        <v>1139</v>
      </c>
      <c r="F57" s="219">
        <v>9.4E-2</v>
      </c>
      <c r="G57" s="220">
        <v>2281</v>
      </c>
      <c r="H57" s="219">
        <v>0.17699999999999999</v>
      </c>
      <c r="I57" s="220">
        <v>1386</v>
      </c>
      <c r="J57" s="219">
        <v>0.113</v>
      </c>
      <c r="K57" s="220">
        <v>2557</v>
      </c>
      <c r="L57" s="219">
        <v>0.2</v>
      </c>
      <c r="M57" s="220">
        <v>1107</v>
      </c>
      <c r="N57" s="219">
        <v>9.0999999999999998E-2</v>
      </c>
      <c r="O57" s="220">
        <v>544</v>
      </c>
      <c r="P57" s="219">
        <v>4.2999999999999997E-2</v>
      </c>
      <c r="Q57" s="220">
        <v>2373</v>
      </c>
      <c r="R57" s="219">
        <v>0.185</v>
      </c>
      <c r="S57" s="220">
        <v>1395</v>
      </c>
      <c r="T57" s="219">
        <v>0.11</v>
      </c>
    </row>
    <row r="58" spans="1:20">
      <c r="A58" s="2"/>
      <c r="B58" s="34">
        <v>54</v>
      </c>
      <c r="C58" s="125" t="s">
        <v>29</v>
      </c>
      <c r="D58" s="220">
        <v>6757</v>
      </c>
      <c r="E58" s="220">
        <v>179</v>
      </c>
      <c r="F58" s="219">
        <v>2.7000000000000003E-2</v>
      </c>
      <c r="G58" s="220">
        <v>322</v>
      </c>
      <c r="H58" s="219">
        <v>4.8000000000000001E-2</v>
      </c>
      <c r="I58" s="220">
        <v>225</v>
      </c>
      <c r="J58" s="219">
        <v>3.4000000000000002E-2</v>
      </c>
      <c r="K58" s="220">
        <v>348</v>
      </c>
      <c r="L58" s="219">
        <v>5.2000000000000005E-2</v>
      </c>
      <c r="M58" s="220">
        <v>177</v>
      </c>
      <c r="N58" s="219">
        <v>2.7000000000000003E-2</v>
      </c>
      <c r="O58" s="220">
        <v>91</v>
      </c>
      <c r="P58" s="219">
        <v>1.3999999999999999E-2</v>
      </c>
      <c r="Q58" s="220">
        <v>291</v>
      </c>
      <c r="R58" s="219">
        <v>4.5999999999999999E-2</v>
      </c>
      <c r="S58" s="220">
        <v>205</v>
      </c>
      <c r="T58" s="219">
        <v>3.2000000000000001E-2</v>
      </c>
    </row>
    <row r="59" spans="1:20">
      <c r="A59" s="2"/>
      <c r="B59" s="34">
        <v>55</v>
      </c>
      <c r="C59" s="125" t="s">
        <v>18</v>
      </c>
      <c r="D59" s="220">
        <v>7706</v>
      </c>
      <c r="E59" s="220">
        <v>1686</v>
      </c>
      <c r="F59" s="219">
        <v>7.8E-2</v>
      </c>
      <c r="G59" s="220">
        <v>3633</v>
      </c>
      <c r="H59" s="219">
        <v>0.155</v>
      </c>
      <c r="I59" s="220">
        <v>2341</v>
      </c>
      <c r="J59" s="219">
        <v>0.10199999999999999</v>
      </c>
      <c r="K59" s="220">
        <v>4151</v>
      </c>
      <c r="L59" s="219">
        <v>0.17800000000000002</v>
      </c>
      <c r="M59" s="220">
        <v>1547</v>
      </c>
      <c r="N59" s="219">
        <v>7.0000000000000007E-2</v>
      </c>
      <c r="O59" s="220">
        <v>911</v>
      </c>
      <c r="P59" s="219">
        <v>4.2000000000000003E-2</v>
      </c>
      <c r="Q59" s="220">
        <v>3886</v>
      </c>
      <c r="R59" s="219">
        <v>0.16800000000000001</v>
      </c>
      <c r="S59" s="220">
        <v>2352</v>
      </c>
      <c r="T59" s="219">
        <v>0.1</v>
      </c>
    </row>
    <row r="60" spans="1:20">
      <c r="A60" s="2"/>
      <c r="B60" s="34">
        <v>56</v>
      </c>
      <c r="C60" s="125" t="s">
        <v>11</v>
      </c>
      <c r="D60" s="220">
        <v>4123</v>
      </c>
      <c r="E60" s="220">
        <v>724</v>
      </c>
      <c r="F60" s="219">
        <v>0.192</v>
      </c>
      <c r="G60" s="220">
        <v>1518</v>
      </c>
      <c r="H60" s="219">
        <v>0.39399999999999996</v>
      </c>
      <c r="I60" s="220">
        <v>952</v>
      </c>
      <c r="J60" s="219">
        <v>0.247</v>
      </c>
      <c r="K60" s="220">
        <v>1747</v>
      </c>
      <c r="L60" s="219">
        <v>0.45200000000000001</v>
      </c>
      <c r="M60" s="220">
        <v>687</v>
      </c>
      <c r="N60" s="219">
        <v>0.18</v>
      </c>
      <c r="O60" s="220">
        <v>319</v>
      </c>
      <c r="P60" s="219">
        <v>8.5000000000000006E-2</v>
      </c>
      <c r="Q60" s="220">
        <v>1578</v>
      </c>
      <c r="R60" s="219">
        <v>0.41600000000000004</v>
      </c>
      <c r="S60" s="220">
        <v>1032</v>
      </c>
      <c r="T60" s="219">
        <v>0.26700000000000002</v>
      </c>
    </row>
    <row r="61" spans="1:20">
      <c r="A61" s="2"/>
      <c r="B61" s="34">
        <v>57</v>
      </c>
      <c r="C61" s="125" t="s">
        <v>50</v>
      </c>
      <c r="D61" s="220">
        <v>3590</v>
      </c>
      <c r="E61" s="220">
        <v>785</v>
      </c>
      <c r="F61" s="219">
        <v>7.400000000000001E-2</v>
      </c>
      <c r="G61" s="220">
        <v>1976</v>
      </c>
      <c r="H61" s="219">
        <v>0.17300000000000001</v>
      </c>
      <c r="I61" s="220">
        <v>1169</v>
      </c>
      <c r="J61" s="219">
        <v>0.105</v>
      </c>
      <c r="K61" s="220">
        <v>2230</v>
      </c>
      <c r="L61" s="219">
        <v>0.19500000000000001</v>
      </c>
      <c r="M61" s="220">
        <v>899</v>
      </c>
      <c r="N61" s="219">
        <v>8.3000000000000004E-2</v>
      </c>
      <c r="O61" s="220">
        <v>468</v>
      </c>
      <c r="P61" s="219">
        <v>4.2999999999999997E-2</v>
      </c>
      <c r="Q61" s="220">
        <v>2164</v>
      </c>
      <c r="R61" s="219">
        <v>0.191</v>
      </c>
      <c r="S61" s="220">
        <v>1238</v>
      </c>
      <c r="T61" s="219">
        <v>0.113</v>
      </c>
    </row>
    <row r="62" spans="1:20">
      <c r="A62" s="2"/>
      <c r="B62" s="34">
        <v>58</v>
      </c>
      <c r="C62" s="125" t="s">
        <v>30</v>
      </c>
      <c r="D62" s="220">
        <v>3686</v>
      </c>
      <c r="E62" s="220">
        <v>954</v>
      </c>
      <c r="F62" s="219">
        <v>8.6999999999999994E-2</v>
      </c>
      <c r="G62" s="220">
        <v>2000</v>
      </c>
      <c r="H62" s="219">
        <v>0.17300000000000001</v>
      </c>
      <c r="I62" s="220">
        <v>1271</v>
      </c>
      <c r="J62" s="219">
        <v>0.11</v>
      </c>
      <c r="K62" s="220">
        <v>2277</v>
      </c>
      <c r="L62" s="219">
        <v>0.19399999999999998</v>
      </c>
      <c r="M62" s="220">
        <v>856</v>
      </c>
      <c r="N62" s="219">
        <v>7.6999999999999999E-2</v>
      </c>
      <c r="O62" s="220">
        <v>533</v>
      </c>
      <c r="P62" s="219">
        <v>4.7E-2</v>
      </c>
      <c r="Q62" s="220">
        <v>2068</v>
      </c>
      <c r="R62" s="219">
        <v>0.17399999999999999</v>
      </c>
      <c r="S62" s="220">
        <v>1370</v>
      </c>
      <c r="T62" s="219">
        <v>0.111</v>
      </c>
    </row>
    <row r="63" spans="1:20">
      <c r="A63" s="2"/>
      <c r="B63" s="34">
        <v>59</v>
      </c>
      <c r="C63" s="125" t="s">
        <v>24</v>
      </c>
      <c r="D63" s="220">
        <v>32701</v>
      </c>
      <c r="E63" s="220">
        <v>955</v>
      </c>
      <c r="F63" s="219">
        <v>1.3000000000000001E-2</v>
      </c>
      <c r="G63" s="220">
        <v>1601</v>
      </c>
      <c r="H63" s="219">
        <v>2.2000000000000002E-2</v>
      </c>
      <c r="I63" s="220">
        <v>1116</v>
      </c>
      <c r="J63" s="219">
        <v>1.6E-2</v>
      </c>
      <c r="K63" s="220">
        <v>1797</v>
      </c>
      <c r="L63" s="219">
        <v>2.4E-2</v>
      </c>
      <c r="M63" s="220">
        <v>917</v>
      </c>
      <c r="N63" s="219">
        <v>1.3000000000000001E-2</v>
      </c>
      <c r="O63" s="220">
        <v>541</v>
      </c>
      <c r="P63" s="219">
        <v>6.0000000000000001E-3</v>
      </c>
      <c r="Q63" s="220">
        <v>1721</v>
      </c>
      <c r="R63" s="219">
        <v>2.3E-2</v>
      </c>
      <c r="S63" s="220">
        <v>1007</v>
      </c>
      <c r="T63" s="219">
        <v>1.3999999999999999E-2</v>
      </c>
    </row>
    <row r="64" spans="1:20">
      <c r="A64" s="2"/>
      <c r="B64" s="34">
        <v>60</v>
      </c>
      <c r="C64" s="125" t="s">
        <v>51</v>
      </c>
      <c r="D64" s="220">
        <v>3507</v>
      </c>
      <c r="E64" s="220">
        <v>865</v>
      </c>
      <c r="F64" s="219">
        <v>0.248</v>
      </c>
      <c r="G64" s="220">
        <v>1963</v>
      </c>
      <c r="H64" s="219">
        <v>0.55399999999999994</v>
      </c>
      <c r="I64" s="220">
        <v>1202</v>
      </c>
      <c r="J64" s="219">
        <v>0.34</v>
      </c>
      <c r="K64" s="220">
        <v>2269</v>
      </c>
      <c r="L64" s="219">
        <v>0.64800000000000002</v>
      </c>
      <c r="M64" s="220">
        <v>882</v>
      </c>
      <c r="N64" s="219">
        <v>0.26</v>
      </c>
      <c r="O64" s="220">
        <v>435</v>
      </c>
      <c r="P64" s="219">
        <v>0.12300000000000001</v>
      </c>
      <c r="Q64" s="220">
        <v>1987</v>
      </c>
      <c r="R64" s="219">
        <v>0.56899999999999995</v>
      </c>
      <c r="S64" s="220">
        <v>1179</v>
      </c>
      <c r="T64" s="219">
        <v>0.33899999999999997</v>
      </c>
    </row>
    <row r="65" spans="1:20">
      <c r="A65" s="2"/>
      <c r="B65" s="34">
        <v>61</v>
      </c>
      <c r="C65" s="125" t="s">
        <v>19</v>
      </c>
      <c r="D65" s="220">
        <v>2837</v>
      </c>
      <c r="E65" s="220">
        <v>87</v>
      </c>
      <c r="F65" s="219">
        <v>3.1E-2</v>
      </c>
      <c r="G65" s="220">
        <v>139</v>
      </c>
      <c r="H65" s="219">
        <v>5.4000000000000006E-2</v>
      </c>
      <c r="I65" s="220">
        <v>106</v>
      </c>
      <c r="J65" s="219">
        <v>4.2999999999999997E-2</v>
      </c>
      <c r="K65" s="220">
        <v>170</v>
      </c>
      <c r="L65" s="219">
        <v>6.5000000000000002E-2</v>
      </c>
      <c r="M65" s="220">
        <v>82</v>
      </c>
      <c r="N65" s="219">
        <v>3.2000000000000001E-2</v>
      </c>
      <c r="O65" s="220">
        <v>56</v>
      </c>
      <c r="P65" s="219">
        <v>0.02</v>
      </c>
      <c r="Q65" s="220">
        <v>165</v>
      </c>
      <c r="R65" s="219">
        <v>6.0999999999999999E-2</v>
      </c>
      <c r="S65" s="220">
        <v>103</v>
      </c>
      <c r="T65" s="219">
        <v>3.9E-2</v>
      </c>
    </row>
    <row r="66" spans="1:20">
      <c r="A66" s="2"/>
      <c r="B66" s="34">
        <v>62</v>
      </c>
      <c r="C66" s="125" t="s">
        <v>20</v>
      </c>
      <c r="D66" s="220">
        <v>3903</v>
      </c>
      <c r="E66" s="220">
        <v>96</v>
      </c>
      <c r="F66" s="219">
        <v>2.6000000000000002E-2</v>
      </c>
      <c r="G66" s="220">
        <v>182</v>
      </c>
      <c r="H66" s="219">
        <v>4.8000000000000001E-2</v>
      </c>
      <c r="I66" s="220">
        <v>113</v>
      </c>
      <c r="J66" s="219">
        <v>3.2000000000000001E-2</v>
      </c>
      <c r="K66" s="220">
        <v>207</v>
      </c>
      <c r="L66" s="219">
        <v>5.7000000000000002E-2</v>
      </c>
      <c r="M66" s="220">
        <v>96</v>
      </c>
      <c r="N66" s="219">
        <v>2.7000000000000003E-2</v>
      </c>
      <c r="O66" s="220">
        <v>51</v>
      </c>
      <c r="P66" s="219">
        <v>1.4999999999999999E-2</v>
      </c>
      <c r="Q66" s="220">
        <v>194</v>
      </c>
      <c r="R66" s="219">
        <v>5.5E-2</v>
      </c>
      <c r="S66" s="220">
        <v>127</v>
      </c>
      <c r="T66" s="219">
        <v>3.6000000000000004E-2</v>
      </c>
    </row>
    <row r="67" spans="1:20">
      <c r="A67" s="2"/>
      <c r="B67" s="34">
        <v>63</v>
      </c>
      <c r="C67" s="125" t="s">
        <v>31</v>
      </c>
      <c r="D67" s="220">
        <v>3141</v>
      </c>
      <c r="E67" s="220">
        <v>788</v>
      </c>
      <c r="F67" s="219">
        <v>8.5999999999999993E-2</v>
      </c>
      <c r="G67" s="220">
        <v>1727</v>
      </c>
      <c r="H67" s="219">
        <v>0.17600000000000002</v>
      </c>
      <c r="I67" s="220">
        <v>1062</v>
      </c>
      <c r="J67" s="219">
        <v>0.10800000000000001</v>
      </c>
      <c r="K67" s="220">
        <v>1941</v>
      </c>
      <c r="L67" s="219">
        <v>0.19699999999999998</v>
      </c>
      <c r="M67" s="220">
        <v>724</v>
      </c>
      <c r="N67" s="219">
        <v>7.9000000000000001E-2</v>
      </c>
      <c r="O67" s="220">
        <v>410</v>
      </c>
      <c r="P67" s="219">
        <v>4.2999999999999997E-2</v>
      </c>
      <c r="Q67" s="220">
        <v>1775</v>
      </c>
      <c r="R67" s="219">
        <v>0.182</v>
      </c>
      <c r="S67" s="220">
        <v>1129</v>
      </c>
      <c r="T67" s="219">
        <v>0.11599999999999999</v>
      </c>
    </row>
    <row r="68" spans="1:20">
      <c r="A68" s="2"/>
      <c r="B68" s="34">
        <v>64</v>
      </c>
      <c r="C68" s="125" t="s">
        <v>52</v>
      </c>
      <c r="D68" s="220">
        <v>3486</v>
      </c>
      <c r="E68" s="220">
        <v>82</v>
      </c>
      <c r="F68" s="219">
        <v>2.4E-2</v>
      </c>
      <c r="G68" s="220">
        <v>162</v>
      </c>
      <c r="H68" s="219">
        <v>4.7E-2</v>
      </c>
      <c r="I68" s="220">
        <v>102</v>
      </c>
      <c r="J68" s="219">
        <v>0.03</v>
      </c>
      <c r="K68" s="220">
        <v>175</v>
      </c>
      <c r="L68" s="219">
        <v>5.2000000000000005E-2</v>
      </c>
      <c r="M68" s="220">
        <v>89</v>
      </c>
      <c r="N68" s="219">
        <v>2.6000000000000002E-2</v>
      </c>
      <c r="O68" s="220">
        <v>54</v>
      </c>
      <c r="P68" s="219">
        <v>1.3999999999999999E-2</v>
      </c>
      <c r="Q68" s="220">
        <v>167</v>
      </c>
      <c r="R68" s="219">
        <v>4.7E-2</v>
      </c>
      <c r="S68" s="220">
        <v>94</v>
      </c>
      <c r="T68" s="219">
        <v>2.7999999999999997E-2</v>
      </c>
    </row>
    <row r="69" spans="1:20">
      <c r="A69" s="2"/>
      <c r="B69" s="34">
        <v>65</v>
      </c>
      <c r="C69" s="125" t="s">
        <v>12</v>
      </c>
      <c r="D69" s="220">
        <v>1507</v>
      </c>
      <c r="E69" s="220">
        <v>51</v>
      </c>
      <c r="F69" s="219">
        <v>3.5000000000000003E-2</v>
      </c>
      <c r="G69" s="220">
        <v>71</v>
      </c>
      <c r="H69" s="219">
        <v>4.5999999999999999E-2</v>
      </c>
      <c r="I69" s="220">
        <v>40</v>
      </c>
      <c r="J69" s="219">
        <v>3.2000000000000001E-2</v>
      </c>
      <c r="K69" s="220">
        <v>79</v>
      </c>
      <c r="L69" s="219">
        <v>5.2999999999999999E-2</v>
      </c>
      <c r="M69" s="220">
        <v>45</v>
      </c>
      <c r="N69" s="219">
        <v>2.7999999999999997E-2</v>
      </c>
      <c r="O69" s="220">
        <v>31</v>
      </c>
      <c r="P69" s="219">
        <v>0.02</v>
      </c>
      <c r="Q69" s="220">
        <v>85</v>
      </c>
      <c r="R69" s="219">
        <v>5.5999999999999994E-2</v>
      </c>
      <c r="S69" s="220">
        <v>53</v>
      </c>
      <c r="T69" s="219">
        <v>3.3000000000000002E-2</v>
      </c>
    </row>
    <row r="70" spans="1:20">
      <c r="A70" s="2"/>
      <c r="B70" s="34">
        <v>66</v>
      </c>
      <c r="C70" s="226" t="s">
        <v>6</v>
      </c>
      <c r="D70" s="220">
        <v>1452</v>
      </c>
      <c r="E70" s="220">
        <v>31</v>
      </c>
      <c r="F70" s="219">
        <v>2.3E-2</v>
      </c>
      <c r="G70" s="220">
        <v>65</v>
      </c>
      <c r="H70" s="219">
        <v>4.9000000000000002E-2</v>
      </c>
      <c r="I70" s="220">
        <v>41</v>
      </c>
      <c r="J70" s="219">
        <v>3.1E-2</v>
      </c>
      <c r="K70" s="220">
        <v>73</v>
      </c>
      <c r="L70" s="219">
        <v>5.5999999999999994E-2</v>
      </c>
      <c r="M70" s="220">
        <v>37</v>
      </c>
      <c r="N70" s="219">
        <v>2.5000000000000001E-2</v>
      </c>
      <c r="O70" s="220">
        <v>20</v>
      </c>
      <c r="P70" s="219">
        <v>1.4999999999999999E-2</v>
      </c>
      <c r="Q70" s="220">
        <v>62</v>
      </c>
      <c r="R70" s="219">
        <v>4.8000000000000001E-2</v>
      </c>
      <c r="S70" s="220">
        <v>36</v>
      </c>
      <c r="T70" s="219">
        <v>2.8999999999999998E-2</v>
      </c>
    </row>
    <row r="71" spans="1:20">
      <c r="A71" s="2"/>
      <c r="B71" s="34">
        <v>67</v>
      </c>
      <c r="C71" s="226" t="s">
        <v>7</v>
      </c>
      <c r="D71" s="220">
        <v>710</v>
      </c>
      <c r="E71" s="220">
        <v>120</v>
      </c>
      <c r="F71" s="219">
        <v>5.9000000000000004E-2</v>
      </c>
      <c r="G71" s="220">
        <v>326</v>
      </c>
      <c r="H71" s="219">
        <v>0.14099999999999999</v>
      </c>
      <c r="I71" s="220">
        <v>183</v>
      </c>
      <c r="J71" s="219">
        <v>8.5999999999999993E-2</v>
      </c>
      <c r="K71" s="220">
        <v>390</v>
      </c>
      <c r="L71" s="219">
        <v>0.17399999999999999</v>
      </c>
      <c r="M71" s="220">
        <v>163</v>
      </c>
      <c r="N71" s="219">
        <v>7.2000000000000008E-2</v>
      </c>
      <c r="O71" s="220">
        <v>99</v>
      </c>
      <c r="P71" s="219">
        <v>0.04</v>
      </c>
      <c r="Q71" s="220">
        <v>352</v>
      </c>
      <c r="R71" s="219">
        <v>0.16</v>
      </c>
      <c r="S71" s="220">
        <v>231</v>
      </c>
      <c r="T71" s="219">
        <v>0.10400000000000001</v>
      </c>
    </row>
    <row r="72" spans="1:20">
      <c r="A72" s="2"/>
      <c r="B72" s="34">
        <v>68</v>
      </c>
      <c r="C72" s="125" t="s">
        <v>53</v>
      </c>
      <c r="D72" s="220">
        <v>1020</v>
      </c>
      <c r="E72" s="220">
        <v>16</v>
      </c>
      <c r="F72" s="219">
        <v>2.1000000000000001E-2</v>
      </c>
      <c r="G72" s="220">
        <v>37</v>
      </c>
      <c r="H72" s="219">
        <v>4.4999999999999998E-2</v>
      </c>
      <c r="I72" s="220">
        <v>21</v>
      </c>
      <c r="J72" s="219">
        <v>2.5000000000000001E-2</v>
      </c>
      <c r="K72" s="220">
        <v>44</v>
      </c>
      <c r="L72" s="219">
        <v>5.5E-2</v>
      </c>
      <c r="M72" s="220">
        <v>27</v>
      </c>
      <c r="N72" s="219">
        <v>3.1E-2</v>
      </c>
      <c r="O72" s="220">
        <v>15</v>
      </c>
      <c r="P72" s="219">
        <v>1.3999999999999999E-2</v>
      </c>
      <c r="Q72" s="220">
        <v>37</v>
      </c>
      <c r="R72" s="219">
        <v>4.0999999999999995E-2</v>
      </c>
      <c r="S72" s="220">
        <v>25</v>
      </c>
      <c r="T72" s="219">
        <v>2.5000000000000001E-2</v>
      </c>
    </row>
    <row r="73" spans="1:20">
      <c r="A73" s="2"/>
      <c r="B73" s="34">
        <v>69</v>
      </c>
      <c r="C73" s="125" t="s">
        <v>54</v>
      </c>
      <c r="D73" s="220">
        <v>2338</v>
      </c>
      <c r="E73" s="220">
        <v>62</v>
      </c>
      <c r="F73" s="219">
        <v>2.8999999999999998E-2</v>
      </c>
      <c r="G73" s="220">
        <v>124</v>
      </c>
      <c r="H73" s="219">
        <v>5.5999999999999994E-2</v>
      </c>
      <c r="I73" s="220">
        <v>91</v>
      </c>
      <c r="J73" s="219">
        <v>3.9E-2</v>
      </c>
      <c r="K73" s="220">
        <v>146</v>
      </c>
      <c r="L73" s="219">
        <v>6.5000000000000002E-2</v>
      </c>
      <c r="M73" s="220">
        <v>65</v>
      </c>
      <c r="N73" s="219">
        <v>2.7999999999999997E-2</v>
      </c>
      <c r="O73" s="220">
        <v>37</v>
      </c>
      <c r="P73" s="219">
        <v>1.6E-2</v>
      </c>
      <c r="Q73" s="220">
        <v>141</v>
      </c>
      <c r="R73" s="219">
        <v>6.0999999999999999E-2</v>
      </c>
      <c r="S73" s="220">
        <v>86</v>
      </c>
      <c r="T73" s="219">
        <v>4.0999999999999995E-2</v>
      </c>
    </row>
    <row r="74" spans="1:20">
      <c r="A74" s="2"/>
      <c r="B74" s="34">
        <v>70</v>
      </c>
      <c r="C74" s="125" t="s">
        <v>55</v>
      </c>
      <c r="D74" s="220">
        <v>435</v>
      </c>
      <c r="E74" s="220">
        <v>114</v>
      </c>
      <c r="F74" s="219">
        <v>0.26800000000000002</v>
      </c>
      <c r="G74" s="220">
        <v>261</v>
      </c>
      <c r="H74" s="219">
        <v>0.59099999999999997</v>
      </c>
      <c r="I74" s="220">
        <v>178</v>
      </c>
      <c r="J74" s="219">
        <v>0.41499999999999998</v>
      </c>
      <c r="K74" s="220">
        <v>286</v>
      </c>
      <c r="L74" s="219">
        <v>0.66</v>
      </c>
      <c r="M74" s="220">
        <v>107</v>
      </c>
      <c r="N74" s="219">
        <v>0.247</v>
      </c>
      <c r="O74" s="220">
        <v>63</v>
      </c>
      <c r="P74" s="219">
        <v>0.13300000000000001</v>
      </c>
      <c r="Q74" s="220">
        <v>268</v>
      </c>
      <c r="R74" s="219">
        <v>0.63100000000000001</v>
      </c>
      <c r="S74" s="220">
        <v>174</v>
      </c>
      <c r="T74" s="219">
        <v>0.41</v>
      </c>
    </row>
    <row r="75" spans="1:20">
      <c r="A75" s="2"/>
      <c r="B75" s="34">
        <v>71</v>
      </c>
      <c r="C75" s="125" t="s">
        <v>56</v>
      </c>
      <c r="D75" s="220">
        <v>1505</v>
      </c>
      <c r="E75" s="220">
        <v>402</v>
      </c>
      <c r="F75" s="219">
        <v>0.27</v>
      </c>
      <c r="G75" s="220">
        <v>875</v>
      </c>
      <c r="H75" s="219">
        <v>0.58099999999999996</v>
      </c>
      <c r="I75" s="220">
        <v>613</v>
      </c>
      <c r="J75" s="219">
        <v>0.39</v>
      </c>
      <c r="K75" s="220">
        <v>1026</v>
      </c>
      <c r="L75" s="219">
        <v>0.67900000000000005</v>
      </c>
      <c r="M75" s="220">
        <v>346</v>
      </c>
      <c r="N75" s="219">
        <v>0.23199999999999998</v>
      </c>
      <c r="O75" s="220">
        <v>259</v>
      </c>
      <c r="P75" s="219">
        <v>0.17399999999999999</v>
      </c>
      <c r="Q75" s="220">
        <v>965</v>
      </c>
      <c r="R75" s="219">
        <v>0.64300000000000002</v>
      </c>
      <c r="S75" s="220">
        <v>528</v>
      </c>
      <c r="T75" s="219">
        <v>0.35100000000000003</v>
      </c>
    </row>
    <row r="76" spans="1:20">
      <c r="A76" s="2"/>
      <c r="B76" s="34">
        <v>72</v>
      </c>
      <c r="C76" s="125" t="s">
        <v>32</v>
      </c>
      <c r="D76" s="220">
        <v>657</v>
      </c>
      <c r="E76" s="220">
        <v>27</v>
      </c>
      <c r="F76" s="219">
        <v>0.04</v>
      </c>
      <c r="G76" s="220">
        <v>37</v>
      </c>
      <c r="H76" s="219">
        <v>5.9000000000000004E-2</v>
      </c>
      <c r="I76" s="220">
        <v>30</v>
      </c>
      <c r="J76" s="219">
        <v>4.2000000000000003E-2</v>
      </c>
      <c r="K76" s="220">
        <v>40</v>
      </c>
      <c r="L76" s="219">
        <v>6.4000000000000001E-2</v>
      </c>
      <c r="M76" s="220">
        <v>24</v>
      </c>
      <c r="N76" s="219">
        <v>3.2000000000000001E-2</v>
      </c>
      <c r="O76" s="220">
        <v>12</v>
      </c>
      <c r="P76" s="219">
        <v>1.8000000000000002E-2</v>
      </c>
      <c r="Q76" s="220">
        <v>31</v>
      </c>
      <c r="R76" s="219">
        <v>5.2000000000000005E-2</v>
      </c>
      <c r="S76" s="220">
        <v>25</v>
      </c>
      <c r="T76" s="219">
        <v>3.7000000000000005E-2</v>
      </c>
    </row>
    <row r="77" spans="1:20">
      <c r="A77" s="2"/>
      <c r="B77" s="34">
        <v>73</v>
      </c>
      <c r="C77" s="125" t="s">
        <v>33</v>
      </c>
      <c r="D77" s="220">
        <v>921</v>
      </c>
      <c r="E77" s="220">
        <v>203</v>
      </c>
      <c r="F77" s="219">
        <v>7.0000000000000007E-2</v>
      </c>
      <c r="G77" s="220">
        <v>514</v>
      </c>
      <c r="H77" s="219">
        <v>0.17699999999999999</v>
      </c>
      <c r="I77" s="220">
        <v>306</v>
      </c>
      <c r="J77" s="219">
        <v>0.109</v>
      </c>
      <c r="K77" s="220">
        <v>580</v>
      </c>
      <c r="L77" s="219">
        <v>0.19899999999999998</v>
      </c>
      <c r="M77" s="220">
        <v>211</v>
      </c>
      <c r="N77" s="219">
        <v>8.199999999999999E-2</v>
      </c>
      <c r="O77" s="220">
        <v>124</v>
      </c>
      <c r="P77" s="219">
        <v>4.4999999999999998E-2</v>
      </c>
      <c r="Q77" s="220">
        <v>456</v>
      </c>
      <c r="R77" s="219">
        <v>0.17</v>
      </c>
      <c r="S77" s="220">
        <v>332</v>
      </c>
      <c r="T77" s="219">
        <v>0.11599999999999999</v>
      </c>
    </row>
    <row r="78" spans="1:20" ht="14.25" thickBot="1">
      <c r="A78" s="2"/>
      <c r="B78" s="34">
        <v>74</v>
      </c>
      <c r="C78" s="125" t="s">
        <v>34</v>
      </c>
      <c r="D78" s="245">
        <v>349</v>
      </c>
      <c r="E78" s="245">
        <v>7</v>
      </c>
      <c r="F78" s="246">
        <v>1.7000000000000001E-2</v>
      </c>
      <c r="G78" s="245">
        <v>14</v>
      </c>
      <c r="H78" s="246">
        <v>0.04</v>
      </c>
      <c r="I78" s="245">
        <v>6</v>
      </c>
      <c r="J78" s="246">
        <v>1.3999999999999999E-2</v>
      </c>
      <c r="K78" s="245">
        <v>16</v>
      </c>
      <c r="L78" s="246">
        <v>4.8000000000000001E-2</v>
      </c>
      <c r="M78" s="245">
        <v>7</v>
      </c>
      <c r="N78" s="246">
        <v>2.4E-2</v>
      </c>
      <c r="O78" s="245">
        <v>6</v>
      </c>
      <c r="P78" s="246">
        <v>1.3000000000000001E-2</v>
      </c>
      <c r="Q78" s="245">
        <v>13</v>
      </c>
      <c r="R78" s="246">
        <v>3.6000000000000004E-2</v>
      </c>
      <c r="S78" s="245">
        <v>12</v>
      </c>
      <c r="T78" s="246">
        <v>3.3000000000000002E-2</v>
      </c>
    </row>
    <row r="79" spans="1:20" ht="14.25" thickTop="1">
      <c r="A79" s="2"/>
      <c r="B79" s="289" t="s">
        <v>0</v>
      </c>
      <c r="C79" s="290"/>
      <c r="D79" s="84">
        <f>介護疾病別有病状況!$D$4</f>
        <v>332908</v>
      </c>
      <c r="E79" s="144">
        <f>介護疾病別有病状況!$D$5</f>
        <v>60391</v>
      </c>
      <c r="F79" s="147">
        <f>介護疾病別有病状況!$D$6</f>
        <v>0.106</v>
      </c>
      <c r="G79" s="144">
        <f>介護疾病別有病状況!$D$7</f>
        <v>130883</v>
      </c>
      <c r="H79" s="147">
        <f>介護疾病別有病状況!$D$8</f>
        <v>0.221</v>
      </c>
      <c r="I79" s="144">
        <f>介護疾病別有病状況!$D$9</f>
        <v>83466</v>
      </c>
      <c r="J79" s="147">
        <f>介護疾病別有病状況!$D$10</f>
        <v>0.14300000000000002</v>
      </c>
      <c r="K79" s="144">
        <f>介護疾病別有病状況!$D$11</f>
        <v>149082</v>
      </c>
      <c r="L79" s="148">
        <f>介護疾病別有病状況!$D$12</f>
        <v>0.253</v>
      </c>
      <c r="M79" s="144">
        <f>介護疾病別有病状況!$D$13</f>
        <v>58259</v>
      </c>
      <c r="N79" s="147">
        <f>介護疾病別有病状況!$D$14</f>
        <v>0.10300000000000001</v>
      </c>
      <c r="O79" s="144">
        <f>介護疾病別有病状況!$D$15</f>
        <v>32637</v>
      </c>
      <c r="P79" s="147">
        <f>介護疾病別有病状況!$D$16</f>
        <v>5.7000000000000002E-2</v>
      </c>
      <c r="Q79" s="144">
        <f>介護疾病別有病状況!$D$17</f>
        <v>137734</v>
      </c>
      <c r="R79" s="148">
        <f>介護疾病別有病状況!$D$18</f>
        <v>0.23300000000000001</v>
      </c>
      <c r="S79" s="144">
        <f>介護疾病別有病状況!$D$19</f>
        <v>86959</v>
      </c>
      <c r="T79" s="148">
        <f>介護疾病別有病状況!$D$20</f>
        <v>0.14899999999999999</v>
      </c>
    </row>
    <row r="80" spans="1:20">
      <c r="A80" s="2"/>
      <c r="B80" s="88" t="s">
        <v>198</v>
      </c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</row>
    <row r="81" spans="2:20">
      <c r="B81" s="88" t="s">
        <v>187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>
      <c r="B82" s="20"/>
      <c r="C82" s="4"/>
      <c r="D82" s="35"/>
      <c r="E82" s="3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225"/>
      <c r="R82" s="4"/>
      <c r="S82" s="225"/>
      <c r="T82" s="4"/>
    </row>
    <row r="83" spans="2:20">
      <c r="B83" s="20"/>
      <c r="C83" s="4"/>
      <c r="D83" s="43"/>
      <c r="E83" s="43"/>
      <c r="F83" s="44"/>
      <c r="G83" s="43"/>
      <c r="H83" s="44"/>
      <c r="I83" s="43"/>
      <c r="J83" s="44"/>
      <c r="K83" s="43"/>
      <c r="L83" s="44"/>
      <c r="M83" s="225"/>
      <c r="N83" s="44"/>
      <c r="O83" s="225"/>
      <c r="P83" s="44"/>
      <c r="Q83" s="43"/>
      <c r="R83" s="44"/>
      <c r="S83" s="43"/>
      <c r="T83" s="44"/>
    </row>
    <row r="84" spans="2:20">
      <c r="B84" s="36"/>
      <c r="D84" s="37"/>
      <c r="E84" s="225"/>
      <c r="F84" s="37"/>
      <c r="G84" s="225"/>
      <c r="H84" s="37"/>
      <c r="I84" s="225"/>
      <c r="J84" s="37"/>
      <c r="K84" s="225"/>
      <c r="L84" s="37"/>
      <c r="M84" s="225"/>
      <c r="N84" s="37"/>
      <c r="O84" s="225"/>
      <c r="P84" s="37"/>
      <c r="Q84" s="225"/>
      <c r="R84" s="37"/>
      <c r="S84" s="225"/>
      <c r="T84" s="37"/>
    </row>
    <row r="85" spans="2:20"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</row>
  </sheetData>
  <mergeCells count="12">
    <mergeCell ref="O3:P3"/>
    <mergeCell ref="Q3:R3"/>
    <mergeCell ref="S3:T3"/>
    <mergeCell ref="B3:B4"/>
    <mergeCell ref="C3:C4"/>
    <mergeCell ref="D3:D4"/>
    <mergeCell ref="B79:C79"/>
    <mergeCell ref="E3:F3"/>
    <mergeCell ref="G3:H3"/>
    <mergeCell ref="K3:L3"/>
    <mergeCell ref="M3:N3"/>
    <mergeCell ref="I3:J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0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16384" width="9" style="1"/>
  </cols>
  <sheetData>
    <row r="1" spans="1:6" ht="13.5" customHeight="1">
      <c r="A1" s="3" t="s">
        <v>121</v>
      </c>
    </row>
    <row r="2" spans="1:6" ht="17.25" customHeight="1">
      <c r="A2" s="1" t="s">
        <v>162</v>
      </c>
      <c r="B2" s="3"/>
      <c r="C2" s="3"/>
      <c r="D2" s="3"/>
      <c r="E2" s="90"/>
      <c r="F2" s="3"/>
    </row>
    <row r="3" spans="1:6" ht="38.25" customHeight="1">
      <c r="B3" s="25" t="s">
        <v>184</v>
      </c>
      <c r="C3" s="39" t="s">
        <v>157</v>
      </c>
      <c r="D3" s="25" t="s">
        <v>113</v>
      </c>
      <c r="E3" s="25" t="s">
        <v>68</v>
      </c>
    </row>
    <row r="4" spans="1:6" ht="21" customHeight="1">
      <c r="B4" s="7" t="s">
        <v>66</v>
      </c>
      <c r="C4" s="149">
        <v>106.2</v>
      </c>
      <c r="D4" s="150">
        <v>99.4</v>
      </c>
      <c r="E4" s="150">
        <v>100</v>
      </c>
    </row>
    <row r="5" spans="1:6" ht="21" customHeight="1">
      <c r="B5" s="7" t="s">
        <v>67</v>
      </c>
      <c r="C5" s="149">
        <v>104.5</v>
      </c>
      <c r="D5" s="150">
        <v>100</v>
      </c>
      <c r="E5" s="150">
        <v>100</v>
      </c>
    </row>
    <row r="6" spans="1:6">
      <c r="B6" s="88" t="s">
        <v>198</v>
      </c>
      <c r="C6" s="3"/>
      <c r="D6" s="3"/>
      <c r="E6" s="3"/>
      <c r="F6" s="3"/>
    </row>
    <row r="7" spans="1:6">
      <c r="B7" s="3"/>
      <c r="C7" s="3"/>
      <c r="D7" s="3"/>
      <c r="E7" s="3"/>
      <c r="F7" s="3"/>
    </row>
    <row r="8" spans="1:6">
      <c r="A8" s="3" t="s">
        <v>121</v>
      </c>
      <c r="B8" s="3"/>
    </row>
    <row r="9" spans="1:6">
      <c r="A9" s="1" t="s">
        <v>162</v>
      </c>
    </row>
    <row r="13" spans="1:6">
      <c r="B13" s="42"/>
      <c r="C13" s="42"/>
    </row>
    <row r="14" spans="1:6">
      <c r="B14" s="42"/>
      <c r="C14" s="42"/>
      <c r="D14" s="42"/>
      <c r="E14" s="42"/>
      <c r="F14" s="42"/>
    </row>
    <row r="15" spans="1:6">
      <c r="B15" s="42"/>
      <c r="C15" s="42"/>
      <c r="D15" s="42"/>
      <c r="E15" s="42"/>
      <c r="F15" s="42"/>
    </row>
    <row r="17" spans="2:2">
      <c r="B17" s="42"/>
    </row>
    <row r="40" spans="2:2">
      <c r="B40" s="88" t="s">
        <v>198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4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bestFit="1" customWidth="1"/>
    <col min="4" max="5" width="9.625" style="1" customWidth="1"/>
    <col min="6" max="14" width="9" style="1"/>
    <col min="15" max="15" width="6.25" style="1" customWidth="1"/>
    <col min="16" max="16" width="9" style="1"/>
    <col min="17" max="19" width="9" style="4"/>
    <col min="20" max="16384" width="9" style="1"/>
  </cols>
  <sheetData>
    <row r="1" spans="1:19" ht="13.5" customHeight="1">
      <c r="A1" s="3" t="s">
        <v>121</v>
      </c>
    </row>
    <row r="2" spans="1:19" ht="16.5" customHeight="1">
      <c r="A2" s="2" t="s">
        <v>119</v>
      </c>
    </row>
    <row r="3" spans="1:19" ht="16.5" customHeight="1">
      <c r="B3" s="291"/>
      <c r="C3" s="295" t="s">
        <v>116</v>
      </c>
      <c r="D3" s="307" t="s">
        <v>66</v>
      </c>
      <c r="E3" s="312" t="s">
        <v>67</v>
      </c>
      <c r="Q3" s="4" t="s">
        <v>120</v>
      </c>
    </row>
    <row r="4" spans="1:19">
      <c r="B4" s="292"/>
      <c r="C4" s="296"/>
      <c r="D4" s="307"/>
      <c r="E4" s="313"/>
    </row>
    <row r="5" spans="1:19">
      <c r="B5" s="89">
        <v>1</v>
      </c>
      <c r="C5" s="13" t="s">
        <v>1</v>
      </c>
      <c r="D5" s="150">
        <v>90.4</v>
      </c>
      <c r="E5" s="150">
        <v>95.4</v>
      </c>
      <c r="Q5" s="117">
        <f>$D$13</f>
        <v>106.2</v>
      </c>
      <c r="R5" s="117">
        <f>$E$13</f>
        <v>104.5</v>
      </c>
      <c r="S5" s="136">
        <v>0</v>
      </c>
    </row>
    <row r="6" spans="1:19">
      <c r="B6" s="89">
        <v>2</v>
      </c>
      <c r="C6" s="13" t="s">
        <v>8</v>
      </c>
      <c r="D6" s="150">
        <v>93.6</v>
      </c>
      <c r="E6" s="150">
        <v>97.1</v>
      </c>
      <c r="Q6" s="118">
        <f t="shared" ref="Q6:Q13" si="0">$D$13</f>
        <v>106.2</v>
      </c>
      <c r="R6" s="118">
        <f t="shared" ref="R6:R13" si="1">$E$13</f>
        <v>104.5</v>
      </c>
      <c r="S6" s="137">
        <v>0</v>
      </c>
    </row>
    <row r="7" spans="1:19">
      <c r="B7" s="89">
        <v>3</v>
      </c>
      <c r="C7" s="13" t="s">
        <v>13</v>
      </c>
      <c r="D7" s="150">
        <v>101.3</v>
      </c>
      <c r="E7" s="150">
        <v>104.1</v>
      </c>
      <c r="Q7" s="118">
        <f t="shared" si="0"/>
        <v>106.2</v>
      </c>
      <c r="R7" s="118">
        <f t="shared" si="1"/>
        <v>104.5</v>
      </c>
      <c r="S7" s="137">
        <v>0</v>
      </c>
    </row>
    <row r="8" spans="1:19">
      <c r="B8" s="89">
        <v>4</v>
      </c>
      <c r="C8" s="13" t="s">
        <v>21</v>
      </c>
      <c r="D8" s="150">
        <v>106.5</v>
      </c>
      <c r="E8" s="150">
        <v>105.9</v>
      </c>
      <c r="Q8" s="118">
        <f t="shared" si="0"/>
        <v>106.2</v>
      </c>
      <c r="R8" s="118">
        <f t="shared" si="1"/>
        <v>104.5</v>
      </c>
      <c r="S8" s="137">
        <v>0</v>
      </c>
    </row>
    <row r="9" spans="1:19">
      <c r="B9" s="89">
        <v>5</v>
      </c>
      <c r="C9" s="13" t="s">
        <v>25</v>
      </c>
      <c r="D9" s="150">
        <v>98.6</v>
      </c>
      <c r="E9" s="150">
        <v>99.2</v>
      </c>
      <c r="Q9" s="118">
        <f t="shared" si="0"/>
        <v>106.2</v>
      </c>
      <c r="R9" s="118">
        <f t="shared" si="1"/>
        <v>104.5</v>
      </c>
      <c r="S9" s="137">
        <v>0</v>
      </c>
    </row>
    <row r="10" spans="1:19">
      <c r="B10" s="89">
        <v>6</v>
      </c>
      <c r="C10" s="13" t="s">
        <v>35</v>
      </c>
      <c r="D10" s="150">
        <v>104.7</v>
      </c>
      <c r="E10" s="150">
        <v>103.5</v>
      </c>
      <c r="Q10" s="118">
        <f t="shared" si="0"/>
        <v>106.2</v>
      </c>
      <c r="R10" s="118">
        <f t="shared" si="1"/>
        <v>104.5</v>
      </c>
      <c r="S10" s="137">
        <v>0</v>
      </c>
    </row>
    <row r="11" spans="1:19">
      <c r="B11" s="89">
        <v>7</v>
      </c>
      <c r="C11" s="13" t="s">
        <v>44</v>
      </c>
      <c r="D11" s="150">
        <v>107.7</v>
      </c>
      <c r="E11" s="150">
        <v>108.3</v>
      </c>
      <c r="Q11" s="118">
        <f t="shared" si="0"/>
        <v>106.2</v>
      </c>
      <c r="R11" s="118">
        <f t="shared" si="1"/>
        <v>104.5</v>
      </c>
      <c r="S11" s="137">
        <v>0</v>
      </c>
    </row>
    <row r="12" spans="1:19" ht="14.25" thickBot="1">
      <c r="B12" s="89">
        <v>8</v>
      </c>
      <c r="C12" s="13" t="s">
        <v>57</v>
      </c>
      <c r="D12" s="151">
        <v>120.2</v>
      </c>
      <c r="E12" s="151">
        <v>110.3</v>
      </c>
      <c r="Q12" s="118">
        <f t="shared" si="0"/>
        <v>106.2</v>
      </c>
      <c r="R12" s="118">
        <f t="shared" si="1"/>
        <v>104.5</v>
      </c>
      <c r="S12" s="137">
        <v>0</v>
      </c>
    </row>
    <row r="13" spans="1:19" ht="14.25" thickTop="1">
      <c r="B13" s="310" t="s">
        <v>0</v>
      </c>
      <c r="C13" s="311"/>
      <c r="D13" s="152">
        <f>標準化死亡比!$C$4</f>
        <v>106.2</v>
      </c>
      <c r="E13" s="152">
        <f>標準化死亡比!$C$5</f>
        <v>104.5</v>
      </c>
      <c r="Q13" s="119">
        <f t="shared" si="0"/>
        <v>106.2</v>
      </c>
      <c r="R13" s="119">
        <f t="shared" si="1"/>
        <v>104.5</v>
      </c>
      <c r="S13" s="138">
        <v>999</v>
      </c>
    </row>
    <row r="14" spans="1:19">
      <c r="B14" s="88" t="s">
        <v>199</v>
      </c>
      <c r="C14" s="4"/>
      <c r="D14" s="4"/>
      <c r="E14" s="4"/>
      <c r="Q14" s="1"/>
      <c r="R14" s="1"/>
      <c r="S14" s="1"/>
    </row>
    <row r="15" spans="1:19">
      <c r="B15" s="88" t="s">
        <v>200</v>
      </c>
      <c r="C15" s="4"/>
      <c r="D15" s="4"/>
      <c r="E15" s="4"/>
      <c r="Q15" s="1"/>
      <c r="R15" s="1"/>
      <c r="S15" s="1"/>
    </row>
    <row r="16" spans="1:19">
      <c r="B16" s="88" t="s">
        <v>163</v>
      </c>
      <c r="C16" s="4"/>
      <c r="D16" s="4"/>
      <c r="E16" s="4"/>
      <c r="Q16" s="1"/>
      <c r="R16" s="1"/>
      <c r="S16" s="1"/>
    </row>
    <row r="17" spans="2:19">
      <c r="B17" s="20"/>
      <c r="C17" s="4"/>
      <c r="D17" s="4"/>
      <c r="E17" s="4"/>
      <c r="Q17" s="1"/>
      <c r="R17" s="1"/>
      <c r="S17" s="1"/>
    </row>
    <row r="18" spans="2:19">
      <c r="B18" s="36"/>
      <c r="Q18" s="1"/>
      <c r="R18" s="1"/>
      <c r="S18" s="1"/>
    </row>
    <row r="19" spans="2:19">
      <c r="Q19" s="1"/>
      <c r="R19" s="1"/>
      <c r="S19" s="1"/>
    </row>
    <row r="20" spans="2:19">
      <c r="Q20" s="1"/>
      <c r="R20" s="1"/>
      <c r="S20" s="1"/>
    </row>
    <row r="21" spans="2:19">
      <c r="Q21" s="1"/>
      <c r="R21" s="1"/>
      <c r="S21" s="1"/>
    </row>
    <row r="22" spans="2:19">
      <c r="Q22" s="1"/>
      <c r="R22" s="1"/>
      <c r="S22" s="1"/>
    </row>
    <row r="23" spans="2:19">
      <c r="Q23" s="1"/>
      <c r="R23" s="1"/>
      <c r="S23" s="1"/>
    </row>
    <row r="24" spans="2:19">
      <c r="Q24" s="1"/>
      <c r="R24" s="1"/>
      <c r="S24" s="1"/>
    </row>
    <row r="25" spans="2:19">
      <c r="Q25" s="1"/>
      <c r="R25" s="1"/>
      <c r="S25" s="1"/>
    </row>
    <row r="26" spans="2:19">
      <c r="Q26" s="1"/>
      <c r="R26" s="1"/>
      <c r="S26" s="1"/>
    </row>
    <row r="27" spans="2:19">
      <c r="Q27" s="1"/>
      <c r="R27" s="1"/>
      <c r="S27" s="1"/>
    </row>
    <row r="28" spans="2:19">
      <c r="Q28" s="1"/>
      <c r="R28" s="1"/>
      <c r="S28" s="1"/>
    </row>
    <row r="29" spans="2:19">
      <c r="Q29" s="1"/>
      <c r="R29" s="1"/>
      <c r="S29" s="1"/>
    </row>
    <row r="30" spans="2:19">
      <c r="Q30" s="1"/>
      <c r="R30" s="1"/>
      <c r="S30" s="1"/>
    </row>
    <row r="31" spans="2:19">
      <c r="Q31" s="1"/>
      <c r="R31" s="1"/>
      <c r="S31" s="1"/>
    </row>
    <row r="32" spans="2:19">
      <c r="Q32" s="1"/>
      <c r="R32" s="1"/>
      <c r="S32" s="1"/>
    </row>
    <row r="33" spans="17:19">
      <c r="Q33" s="1"/>
      <c r="R33" s="1"/>
      <c r="S33" s="1"/>
    </row>
    <row r="34" spans="17:19">
      <c r="Q34" s="1"/>
      <c r="R34" s="1"/>
      <c r="S34" s="1"/>
    </row>
    <row r="35" spans="17:19">
      <c r="Q35" s="1"/>
      <c r="R35" s="1"/>
      <c r="S35" s="1"/>
    </row>
    <row r="36" spans="17:19">
      <c r="Q36" s="1"/>
      <c r="R36" s="1"/>
      <c r="S36" s="1"/>
    </row>
    <row r="37" spans="17:19">
      <c r="Q37" s="1"/>
      <c r="R37" s="1"/>
      <c r="S37" s="1"/>
    </row>
    <row r="38" spans="17:19">
      <c r="Q38" s="1"/>
      <c r="R38" s="1"/>
      <c r="S38" s="1"/>
    </row>
    <row r="39" spans="17:19">
      <c r="Q39" s="1"/>
      <c r="R39" s="1"/>
      <c r="S39" s="1"/>
    </row>
    <row r="40" spans="17:19">
      <c r="Q40" s="1"/>
      <c r="R40" s="1"/>
      <c r="S40" s="1"/>
    </row>
    <row r="41" spans="17:19">
      <c r="Q41" s="1"/>
      <c r="R41" s="1"/>
      <c r="S41" s="1"/>
    </row>
    <row r="42" spans="17:19">
      <c r="Q42" s="1"/>
      <c r="R42" s="1"/>
      <c r="S42" s="1"/>
    </row>
    <row r="43" spans="17:19">
      <c r="Q43" s="1"/>
      <c r="R43" s="1"/>
      <c r="S43" s="1"/>
    </row>
    <row r="44" spans="17:19">
      <c r="Q44" s="1"/>
      <c r="R44" s="1"/>
      <c r="S44" s="1"/>
    </row>
    <row r="45" spans="17:19">
      <c r="Q45" s="1"/>
      <c r="R45" s="1"/>
      <c r="S45" s="1"/>
    </row>
    <row r="46" spans="17:19">
      <c r="Q46" s="1"/>
      <c r="R46" s="1"/>
      <c r="S46" s="1"/>
    </row>
    <row r="47" spans="17:19">
      <c r="Q47" s="1"/>
      <c r="R47" s="1"/>
      <c r="S47" s="1"/>
    </row>
    <row r="48" spans="17:19">
      <c r="Q48" s="1"/>
      <c r="R48" s="1"/>
      <c r="S48" s="1"/>
    </row>
  </sheetData>
  <mergeCells count="5">
    <mergeCell ref="B13:C13"/>
    <mergeCell ref="D3:D4"/>
    <mergeCell ref="E3:E4"/>
    <mergeCell ref="B3:B4"/>
    <mergeCell ref="C3:C4"/>
  </mergeCells>
  <phoneticPr fontId="3"/>
  <pageMargins left="0.39370078740157483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8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5" width="9.625" style="1" customWidth="1"/>
    <col min="6" max="16" width="9.625" style="3" customWidth="1"/>
    <col min="17" max="17" width="9" style="1"/>
    <col min="18" max="20" width="9" style="4"/>
    <col min="21" max="16384" width="9" style="1"/>
  </cols>
  <sheetData>
    <row r="1" spans="1:20" ht="13.5" customHeight="1">
      <c r="A1" s="126" t="s">
        <v>121</v>
      </c>
      <c r="B1" s="2"/>
      <c r="C1" s="2"/>
      <c r="D1" s="2"/>
      <c r="E1" s="2"/>
    </row>
    <row r="2" spans="1:20" ht="16.5" customHeight="1">
      <c r="A2" s="2" t="s">
        <v>166</v>
      </c>
      <c r="B2" s="2"/>
      <c r="C2" s="2"/>
      <c r="D2" s="2"/>
      <c r="E2" s="2"/>
    </row>
    <row r="3" spans="1:20" ht="16.5" customHeight="1">
      <c r="A3" s="2"/>
      <c r="B3" s="291"/>
      <c r="C3" s="295" t="s">
        <v>194</v>
      </c>
      <c r="D3" s="307" t="s">
        <v>66</v>
      </c>
      <c r="E3" s="312" t="s">
        <v>67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R3" s="4" t="s">
        <v>120</v>
      </c>
    </row>
    <row r="4" spans="1:20">
      <c r="A4" s="2"/>
      <c r="B4" s="292"/>
      <c r="C4" s="296"/>
      <c r="D4" s="307"/>
      <c r="E4" s="31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20">
      <c r="A5" s="2"/>
      <c r="B5" s="203">
        <v>1</v>
      </c>
      <c r="C5" s="204" t="s">
        <v>58</v>
      </c>
      <c r="D5" s="247">
        <v>120.2</v>
      </c>
      <c r="E5" s="247">
        <v>110.3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R5" s="117">
        <f t="shared" ref="R5:R48" si="0">$D$79</f>
        <v>106.2</v>
      </c>
      <c r="S5" s="117">
        <f t="shared" ref="S5:S48" si="1">$E$79</f>
        <v>104.5</v>
      </c>
      <c r="T5" s="136">
        <v>0</v>
      </c>
    </row>
    <row r="6" spans="1:20">
      <c r="A6" s="2"/>
      <c r="B6" s="203">
        <v>2</v>
      </c>
      <c r="C6" s="204" t="s">
        <v>124</v>
      </c>
      <c r="D6" s="247">
        <v>109.5</v>
      </c>
      <c r="E6" s="247">
        <v>108.5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R6" s="118">
        <f t="shared" si="0"/>
        <v>106.2</v>
      </c>
      <c r="S6" s="118">
        <f t="shared" si="1"/>
        <v>104.5</v>
      </c>
      <c r="T6" s="137">
        <v>0</v>
      </c>
    </row>
    <row r="7" spans="1:20">
      <c r="A7" s="2"/>
      <c r="B7" s="203">
        <v>3</v>
      </c>
      <c r="C7" s="205" t="s">
        <v>125</v>
      </c>
      <c r="D7" s="247">
        <v>108.4</v>
      </c>
      <c r="E7" s="247">
        <v>108.3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R7" s="118">
        <f t="shared" si="0"/>
        <v>106.2</v>
      </c>
      <c r="S7" s="118">
        <f t="shared" si="1"/>
        <v>104.5</v>
      </c>
      <c r="T7" s="137">
        <v>0</v>
      </c>
    </row>
    <row r="8" spans="1:20">
      <c r="A8" s="2"/>
      <c r="B8" s="203">
        <v>4</v>
      </c>
      <c r="C8" s="205" t="s">
        <v>126</v>
      </c>
      <c r="D8" s="247">
        <v>124.4</v>
      </c>
      <c r="E8" s="247">
        <v>117.9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R8" s="118">
        <f t="shared" si="0"/>
        <v>106.2</v>
      </c>
      <c r="S8" s="118">
        <f t="shared" si="1"/>
        <v>104.5</v>
      </c>
      <c r="T8" s="137">
        <v>0</v>
      </c>
    </row>
    <row r="9" spans="1:20">
      <c r="A9" s="2"/>
      <c r="B9" s="203">
        <v>5</v>
      </c>
      <c r="C9" s="205" t="s">
        <v>127</v>
      </c>
      <c r="D9" s="247">
        <v>100.3</v>
      </c>
      <c r="E9" s="247">
        <v>100.1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R9" s="118">
        <f t="shared" si="0"/>
        <v>106.2</v>
      </c>
      <c r="S9" s="118">
        <f t="shared" si="1"/>
        <v>104.5</v>
      </c>
      <c r="T9" s="137">
        <v>0</v>
      </c>
    </row>
    <row r="10" spans="1:20">
      <c r="A10" s="2"/>
      <c r="B10" s="203">
        <v>6</v>
      </c>
      <c r="C10" s="205" t="s">
        <v>128</v>
      </c>
      <c r="D10" s="247">
        <v>121.1</v>
      </c>
      <c r="E10" s="247">
        <v>112.4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R10" s="118">
        <f t="shared" si="0"/>
        <v>106.2</v>
      </c>
      <c r="S10" s="118">
        <f t="shared" si="1"/>
        <v>104.5</v>
      </c>
      <c r="T10" s="137">
        <v>0</v>
      </c>
    </row>
    <row r="11" spans="1:20">
      <c r="A11" s="2"/>
      <c r="B11" s="203">
        <v>7</v>
      </c>
      <c r="C11" s="205" t="s">
        <v>129</v>
      </c>
      <c r="D11" s="247">
        <v>125.4</v>
      </c>
      <c r="E11" s="247">
        <v>114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R11" s="118">
        <f t="shared" si="0"/>
        <v>106.2</v>
      </c>
      <c r="S11" s="118">
        <f t="shared" si="1"/>
        <v>104.5</v>
      </c>
      <c r="T11" s="137">
        <v>0</v>
      </c>
    </row>
    <row r="12" spans="1:20">
      <c r="A12" s="2"/>
      <c r="B12" s="203">
        <v>8</v>
      </c>
      <c r="C12" s="205" t="s">
        <v>59</v>
      </c>
      <c r="D12" s="247">
        <v>97.4</v>
      </c>
      <c r="E12" s="247">
        <v>101.4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R12" s="118">
        <f t="shared" si="0"/>
        <v>106.2</v>
      </c>
      <c r="S12" s="118">
        <f t="shared" si="1"/>
        <v>104.5</v>
      </c>
      <c r="T12" s="137">
        <v>0</v>
      </c>
    </row>
    <row r="13" spans="1:20">
      <c r="A13" s="2"/>
      <c r="B13" s="203">
        <v>9</v>
      </c>
      <c r="C13" s="205" t="s">
        <v>130</v>
      </c>
      <c r="D13" s="247">
        <v>142.4</v>
      </c>
      <c r="E13" s="247">
        <v>122.8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R13" s="118">
        <f t="shared" si="0"/>
        <v>106.2</v>
      </c>
      <c r="S13" s="118">
        <f t="shared" si="1"/>
        <v>104.5</v>
      </c>
      <c r="T13" s="137">
        <v>0</v>
      </c>
    </row>
    <row r="14" spans="1:20">
      <c r="A14" s="2"/>
      <c r="B14" s="203">
        <v>10</v>
      </c>
      <c r="C14" s="205" t="s">
        <v>60</v>
      </c>
      <c r="D14" s="247">
        <v>114.1</v>
      </c>
      <c r="E14" s="247">
        <v>105.3</v>
      </c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R14" s="118">
        <f t="shared" si="0"/>
        <v>106.2</v>
      </c>
      <c r="S14" s="118">
        <f t="shared" si="1"/>
        <v>104.5</v>
      </c>
      <c r="T14" s="137">
        <v>0</v>
      </c>
    </row>
    <row r="15" spans="1:20">
      <c r="A15" s="2"/>
      <c r="B15" s="203">
        <v>11</v>
      </c>
      <c r="C15" s="205" t="s">
        <v>61</v>
      </c>
      <c r="D15" s="247">
        <v>123</v>
      </c>
      <c r="E15" s="247">
        <v>111.7</v>
      </c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R15" s="118">
        <f t="shared" si="0"/>
        <v>106.2</v>
      </c>
      <c r="S15" s="118">
        <f t="shared" si="1"/>
        <v>104.5</v>
      </c>
      <c r="T15" s="137">
        <v>0</v>
      </c>
    </row>
    <row r="16" spans="1:20">
      <c r="A16" s="2"/>
      <c r="B16" s="203">
        <v>12</v>
      </c>
      <c r="C16" s="205" t="s">
        <v>131</v>
      </c>
      <c r="D16" s="247">
        <v>112.9</v>
      </c>
      <c r="E16" s="247">
        <v>108.2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R16" s="118">
        <f t="shared" si="0"/>
        <v>106.2</v>
      </c>
      <c r="S16" s="118">
        <f t="shared" si="1"/>
        <v>104.5</v>
      </c>
      <c r="T16" s="137">
        <v>0</v>
      </c>
    </row>
    <row r="17" spans="1:20">
      <c r="A17" s="2"/>
      <c r="B17" s="203">
        <v>13</v>
      </c>
      <c r="C17" s="205" t="s">
        <v>132</v>
      </c>
      <c r="D17" s="247">
        <v>119.6</v>
      </c>
      <c r="E17" s="247">
        <v>106.3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R17" s="118">
        <f t="shared" si="0"/>
        <v>106.2</v>
      </c>
      <c r="S17" s="118">
        <f t="shared" si="1"/>
        <v>104.5</v>
      </c>
      <c r="T17" s="137">
        <v>0</v>
      </c>
    </row>
    <row r="18" spans="1:20">
      <c r="A18" s="2"/>
      <c r="B18" s="203">
        <v>14</v>
      </c>
      <c r="C18" s="205" t="s">
        <v>133</v>
      </c>
      <c r="D18" s="247">
        <v>114.2</v>
      </c>
      <c r="E18" s="247">
        <v>106.5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R18" s="118">
        <f t="shared" si="0"/>
        <v>106.2</v>
      </c>
      <c r="S18" s="118">
        <f t="shared" si="1"/>
        <v>104.5</v>
      </c>
      <c r="T18" s="137">
        <v>0</v>
      </c>
    </row>
    <row r="19" spans="1:20">
      <c r="A19" s="2"/>
      <c r="B19" s="203">
        <v>15</v>
      </c>
      <c r="C19" s="205" t="s">
        <v>134</v>
      </c>
      <c r="D19" s="247">
        <v>107</v>
      </c>
      <c r="E19" s="247">
        <v>110.7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R19" s="118">
        <f t="shared" si="0"/>
        <v>106.2</v>
      </c>
      <c r="S19" s="118">
        <f t="shared" si="1"/>
        <v>104.5</v>
      </c>
      <c r="T19" s="137">
        <v>0</v>
      </c>
    </row>
    <row r="20" spans="1:20">
      <c r="A20" s="2"/>
      <c r="B20" s="203">
        <v>16</v>
      </c>
      <c r="C20" s="205" t="s">
        <v>62</v>
      </c>
      <c r="D20" s="247">
        <v>101.6</v>
      </c>
      <c r="E20" s="247">
        <v>103.1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R20" s="118">
        <f t="shared" si="0"/>
        <v>106.2</v>
      </c>
      <c r="S20" s="118">
        <f t="shared" si="1"/>
        <v>104.5</v>
      </c>
      <c r="T20" s="137">
        <v>0</v>
      </c>
    </row>
    <row r="21" spans="1:20">
      <c r="A21" s="2"/>
      <c r="B21" s="203">
        <v>17</v>
      </c>
      <c r="C21" s="205" t="s">
        <v>135</v>
      </c>
      <c r="D21" s="247">
        <v>114.3</v>
      </c>
      <c r="E21" s="247">
        <v>104.4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R21" s="118">
        <f t="shared" si="0"/>
        <v>106.2</v>
      </c>
      <c r="S21" s="118">
        <f t="shared" si="1"/>
        <v>104.5</v>
      </c>
      <c r="T21" s="137">
        <v>0</v>
      </c>
    </row>
    <row r="22" spans="1:20">
      <c r="A22" s="2"/>
      <c r="B22" s="203">
        <v>18</v>
      </c>
      <c r="C22" s="205" t="s">
        <v>63</v>
      </c>
      <c r="D22" s="247">
        <v>116.8</v>
      </c>
      <c r="E22" s="247">
        <v>108.9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R22" s="118">
        <f t="shared" si="0"/>
        <v>106.2</v>
      </c>
      <c r="S22" s="118">
        <f t="shared" si="1"/>
        <v>104.5</v>
      </c>
      <c r="T22" s="137">
        <v>0</v>
      </c>
    </row>
    <row r="23" spans="1:20">
      <c r="A23" s="2"/>
      <c r="B23" s="203">
        <v>19</v>
      </c>
      <c r="C23" s="205" t="s">
        <v>136</v>
      </c>
      <c r="D23" s="247">
        <v>182.5</v>
      </c>
      <c r="E23" s="247">
        <v>133.69999999999999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R23" s="118">
        <f t="shared" si="0"/>
        <v>106.2</v>
      </c>
      <c r="S23" s="118">
        <f t="shared" si="1"/>
        <v>104.5</v>
      </c>
      <c r="T23" s="137">
        <v>0</v>
      </c>
    </row>
    <row r="24" spans="1:20">
      <c r="A24" s="2"/>
      <c r="B24" s="203">
        <v>20</v>
      </c>
      <c r="C24" s="205" t="s">
        <v>137</v>
      </c>
      <c r="D24" s="247">
        <v>116.8</v>
      </c>
      <c r="E24" s="247">
        <v>111.8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R24" s="118">
        <f t="shared" si="0"/>
        <v>106.2</v>
      </c>
      <c r="S24" s="118">
        <f t="shared" si="1"/>
        <v>104.5</v>
      </c>
      <c r="T24" s="137">
        <v>0</v>
      </c>
    </row>
    <row r="25" spans="1:20">
      <c r="A25" s="2"/>
      <c r="B25" s="203">
        <v>21</v>
      </c>
      <c r="C25" s="205" t="s">
        <v>138</v>
      </c>
      <c r="D25" s="247">
        <v>113.5</v>
      </c>
      <c r="E25" s="247">
        <v>107.6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R25" s="118">
        <f t="shared" si="0"/>
        <v>106.2</v>
      </c>
      <c r="S25" s="118">
        <f t="shared" si="1"/>
        <v>104.5</v>
      </c>
      <c r="T25" s="137">
        <v>0</v>
      </c>
    </row>
    <row r="26" spans="1:20">
      <c r="A26" s="2"/>
      <c r="B26" s="203">
        <v>22</v>
      </c>
      <c r="C26" s="205" t="s">
        <v>64</v>
      </c>
      <c r="D26" s="247">
        <v>115</v>
      </c>
      <c r="E26" s="247">
        <v>113.8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R26" s="118">
        <f t="shared" si="0"/>
        <v>106.2</v>
      </c>
      <c r="S26" s="118">
        <f t="shared" si="1"/>
        <v>104.5</v>
      </c>
      <c r="T26" s="137">
        <v>0</v>
      </c>
    </row>
    <row r="27" spans="1:20">
      <c r="A27" s="2"/>
      <c r="B27" s="203">
        <v>23</v>
      </c>
      <c r="C27" s="205" t="s">
        <v>139</v>
      </c>
      <c r="D27" s="247">
        <v>122</v>
      </c>
      <c r="E27" s="247">
        <v>114.6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R27" s="118">
        <f t="shared" si="0"/>
        <v>106.2</v>
      </c>
      <c r="S27" s="118">
        <f t="shared" si="1"/>
        <v>104.5</v>
      </c>
      <c r="T27" s="137">
        <v>0</v>
      </c>
    </row>
    <row r="28" spans="1:20">
      <c r="A28" s="2"/>
      <c r="B28" s="203">
        <v>24</v>
      </c>
      <c r="C28" s="205" t="s">
        <v>140</v>
      </c>
      <c r="D28" s="247">
        <v>107.8</v>
      </c>
      <c r="E28" s="247">
        <v>104.1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R28" s="118">
        <f t="shared" si="0"/>
        <v>106.2</v>
      </c>
      <c r="S28" s="118">
        <f t="shared" si="1"/>
        <v>104.5</v>
      </c>
      <c r="T28" s="137">
        <v>0</v>
      </c>
    </row>
    <row r="29" spans="1:20">
      <c r="A29" s="2"/>
      <c r="B29" s="203">
        <v>25</v>
      </c>
      <c r="C29" s="205" t="s">
        <v>141</v>
      </c>
      <c r="D29" s="247">
        <v>105.1</v>
      </c>
      <c r="E29" s="247">
        <v>107.8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R29" s="118">
        <f t="shared" si="0"/>
        <v>106.2</v>
      </c>
      <c r="S29" s="118">
        <f t="shared" si="1"/>
        <v>104.5</v>
      </c>
      <c r="T29" s="137">
        <v>0</v>
      </c>
    </row>
    <row r="30" spans="1:20">
      <c r="A30" s="2"/>
      <c r="B30" s="203">
        <v>26</v>
      </c>
      <c r="C30" s="205" t="s">
        <v>36</v>
      </c>
      <c r="D30" s="247">
        <v>104.7</v>
      </c>
      <c r="E30" s="247">
        <v>103.5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R30" s="118">
        <f t="shared" si="0"/>
        <v>106.2</v>
      </c>
      <c r="S30" s="118">
        <f t="shared" si="1"/>
        <v>104.5</v>
      </c>
      <c r="T30" s="137">
        <v>0</v>
      </c>
    </row>
    <row r="31" spans="1:20">
      <c r="A31" s="2"/>
      <c r="B31" s="203">
        <v>27</v>
      </c>
      <c r="C31" s="205" t="s">
        <v>37</v>
      </c>
      <c r="D31" s="247">
        <v>114.8</v>
      </c>
      <c r="E31" s="247">
        <v>115.1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R31" s="118">
        <f t="shared" si="0"/>
        <v>106.2</v>
      </c>
      <c r="S31" s="118">
        <f t="shared" si="1"/>
        <v>104.5</v>
      </c>
      <c r="T31" s="137">
        <v>0</v>
      </c>
    </row>
    <row r="32" spans="1:20">
      <c r="A32" s="2"/>
      <c r="B32" s="203">
        <v>28</v>
      </c>
      <c r="C32" s="205" t="s">
        <v>38</v>
      </c>
      <c r="D32" s="247">
        <v>103.4</v>
      </c>
      <c r="E32" s="247">
        <v>97.7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R32" s="118">
        <f t="shared" si="0"/>
        <v>106.2</v>
      </c>
      <c r="S32" s="118">
        <f t="shared" si="1"/>
        <v>104.5</v>
      </c>
      <c r="T32" s="137">
        <v>0</v>
      </c>
    </row>
    <row r="33" spans="1:20">
      <c r="A33" s="2"/>
      <c r="B33" s="203">
        <v>29</v>
      </c>
      <c r="C33" s="205" t="s">
        <v>39</v>
      </c>
      <c r="D33" s="247">
        <v>100.9</v>
      </c>
      <c r="E33" s="247">
        <v>105.6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R33" s="118">
        <f t="shared" si="0"/>
        <v>106.2</v>
      </c>
      <c r="S33" s="118">
        <f t="shared" si="1"/>
        <v>104.5</v>
      </c>
      <c r="T33" s="137">
        <v>0</v>
      </c>
    </row>
    <row r="34" spans="1:20">
      <c r="A34" s="2"/>
      <c r="B34" s="203">
        <v>30</v>
      </c>
      <c r="C34" s="205" t="s">
        <v>40</v>
      </c>
      <c r="D34" s="247">
        <v>105.6</v>
      </c>
      <c r="E34" s="247">
        <v>105.1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R34" s="118">
        <f t="shared" si="0"/>
        <v>106.2</v>
      </c>
      <c r="S34" s="118">
        <f t="shared" si="1"/>
        <v>104.5</v>
      </c>
      <c r="T34" s="137">
        <v>0</v>
      </c>
    </row>
    <row r="35" spans="1:20">
      <c r="A35" s="2"/>
      <c r="B35" s="203">
        <v>31</v>
      </c>
      <c r="C35" s="205" t="s">
        <v>41</v>
      </c>
      <c r="D35" s="247">
        <v>96.4</v>
      </c>
      <c r="E35" s="247">
        <v>94.8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R35" s="118">
        <f t="shared" si="0"/>
        <v>106.2</v>
      </c>
      <c r="S35" s="118">
        <f t="shared" si="1"/>
        <v>104.5</v>
      </c>
      <c r="T35" s="137">
        <v>0</v>
      </c>
    </row>
    <row r="36" spans="1:20">
      <c r="A36" s="2"/>
      <c r="B36" s="203">
        <v>32</v>
      </c>
      <c r="C36" s="205" t="s">
        <v>42</v>
      </c>
      <c r="D36" s="247">
        <v>105.8</v>
      </c>
      <c r="E36" s="247">
        <v>102.8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R36" s="118">
        <f t="shared" si="0"/>
        <v>106.2</v>
      </c>
      <c r="S36" s="118">
        <f t="shared" si="1"/>
        <v>104.5</v>
      </c>
      <c r="T36" s="137">
        <v>0</v>
      </c>
    </row>
    <row r="37" spans="1:20">
      <c r="A37" s="2"/>
      <c r="B37" s="203">
        <v>33</v>
      </c>
      <c r="C37" s="205" t="s">
        <v>43</v>
      </c>
      <c r="D37" s="247">
        <v>101.8</v>
      </c>
      <c r="E37" s="247">
        <v>101.3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R37" s="118">
        <f t="shared" si="0"/>
        <v>106.2</v>
      </c>
      <c r="S37" s="118">
        <f t="shared" si="1"/>
        <v>104.5</v>
      </c>
      <c r="T37" s="137">
        <v>0</v>
      </c>
    </row>
    <row r="38" spans="1:20">
      <c r="A38" s="2"/>
      <c r="B38" s="203">
        <v>34</v>
      </c>
      <c r="C38" s="205" t="s">
        <v>45</v>
      </c>
      <c r="D38" s="247">
        <v>112.1</v>
      </c>
      <c r="E38" s="247">
        <v>115.5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R38" s="118">
        <f t="shared" si="0"/>
        <v>106.2</v>
      </c>
      <c r="S38" s="118">
        <f t="shared" si="1"/>
        <v>104.5</v>
      </c>
      <c r="T38" s="137">
        <v>0</v>
      </c>
    </row>
    <row r="39" spans="1:20">
      <c r="A39" s="2"/>
      <c r="B39" s="203">
        <v>35</v>
      </c>
      <c r="C39" s="205" t="s">
        <v>2</v>
      </c>
      <c r="D39" s="247">
        <v>99.2</v>
      </c>
      <c r="E39" s="247">
        <v>97.3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R39" s="118">
        <f t="shared" si="0"/>
        <v>106.2</v>
      </c>
      <c r="S39" s="118">
        <f t="shared" si="1"/>
        <v>104.5</v>
      </c>
      <c r="T39" s="137">
        <v>0</v>
      </c>
    </row>
    <row r="40" spans="1:20">
      <c r="A40" s="2"/>
      <c r="B40" s="203">
        <v>36</v>
      </c>
      <c r="C40" s="205" t="s">
        <v>3</v>
      </c>
      <c r="D40" s="247">
        <v>80.3</v>
      </c>
      <c r="E40" s="247">
        <v>90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R40" s="118">
        <f t="shared" si="0"/>
        <v>106.2</v>
      </c>
      <c r="S40" s="118">
        <f t="shared" si="1"/>
        <v>104.5</v>
      </c>
      <c r="T40" s="137">
        <v>0</v>
      </c>
    </row>
    <row r="41" spans="1:20">
      <c r="A41" s="2"/>
      <c r="B41" s="203">
        <v>37</v>
      </c>
      <c r="C41" s="205" t="s">
        <v>4</v>
      </c>
      <c r="D41" s="247">
        <v>88.8</v>
      </c>
      <c r="E41" s="247">
        <v>93.8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R41" s="118">
        <f t="shared" si="0"/>
        <v>106.2</v>
      </c>
      <c r="S41" s="118">
        <f t="shared" si="1"/>
        <v>104.5</v>
      </c>
      <c r="T41" s="137">
        <v>0</v>
      </c>
    </row>
    <row r="42" spans="1:20">
      <c r="A42" s="2"/>
      <c r="B42" s="203">
        <v>38</v>
      </c>
      <c r="C42" s="206" t="s">
        <v>46</v>
      </c>
      <c r="D42" s="247">
        <v>111.5</v>
      </c>
      <c r="E42" s="247">
        <v>105.3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R42" s="118">
        <f t="shared" si="0"/>
        <v>106.2</v>
      </c>
      <c r="S42" s="118">
        <f t="shared" si="1"/>
        <v>104.5</v>
      </c>
      <c r="T42" s="137">
        <v>0</v>
      </c>
    </row>
    <row r="43" spans="1:20">
      <c r="A43" s="2"/>
      <c r="B43" s="203">
        <v>39</v>
      </c>
      <c r="C43" s="206" t="s">
        <v>9</v>
      </c>
      <c r="D43" s="247">
        <v>93.2</v>
      </c>
      <c r="E43" s="247">
        <v>96.2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R43" s="118">
        <f t="shared" si="0"/>
        <v>106.2</v>
      </c>
      <c r="S43" s="118">
        <f t="shared" si="1"/>
        <v>104.5</v>
      </c>
      <c r="T43" s="137">
        <v>0</v>
      </c>
    </row>
    <row r="44" spans="1:20">
      <c r="A44" s="2"/>
      <c r="B44" s="203">
        <v>40</v>
      </c>
      <c r="C44" s="206" t="s">
        <v>47</v>
      </c>
      <c r="D44" s="247">
        <v>106.9</v>
      </c>
      <c r="E44" s="247">
        <v>112.3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R44" s="118">
        <f t="shared" si="0"/>
        <v>106.2</v>
      </c>
      <c r="S44" s="118">
        <f t="shared" si="1"/>
        <v>104.5</v>
      </c>
      <c r="T44" s="137">
        <v>0</v>
      </c>
    </row>
    <row r="45" spans="1:20">
      <c r="A45" s="2"/>
      <c r="B45" s="203">
        <v>41</v>
      </c>
      <c r="C45" s="206" t="s">
        <v>14</v>
      </c>
      <c r="D45" s="247">
        <v>110.4</v>
      </c>
      <c r="E45" s="247">
        <v>109.2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R45" s="118">
        <f t="shared" si="0"/>
        <v>106.2</v>
      </c>
      <c r="S45" s="118">
        <f t="shared" si="1"/>
        <v>104.5</v>
      </c>
      <c r="T45" s="137">
        <v>0</v>
      </c>
    </row>
    <row r="46" spans="1:20">
      <c r="A46" s="2"/>
      <c r="B46" s="203">
        <v>42</v>
      </c>
      <c r="C46" s="206" t="s">
        <v>15</v>
      </c>
      <c r="D46" s="247">
        <v>90.1</v>
      </c>
      <c r="E46" s="247">
        <v>97.8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R46" s="118">
        <f t="shared" si="0"/>
        <v>106.2</v>
      </c>
      <c r="S46" s="118">
        <f t="shared" si="1"/>
        <v>104.5</v>
      </c>
      <c r="T46" s="137">
        <v>0</v>
      </c>
    </row>
    <row r="47" spans="1:20">
      <c r="A47" s="2"/>
      <c r="B47" s="203">
        <v>43</v>
      </c>
      <c r="C47" s="206" t="s">
        <v>10</v>
      </c>
      <c r="D47" s="247">
        <v>88.6</v>
      </c>
      <c r="E47" s="247">
        <v>91.4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R47" s="118">
        <f t="shared" si="0"/>
        <v>106.2</v>
      </c>
      <c r="S47" s="118">
        <f t="shared" si="1"/>
        <v>104.5</v>
      </c>
      <c r="T47" s="137">
        <v>0</v>
      </c>
    </row>
    <row r="48" spans="1:20">
      <c r="A48" s="2"/>
      <c r="B48" s="203">
        <v>44</v>
      </c>
      <c r="C48" s="206" t="s">
        <v>22</v>
      </c>
      <c r="D48" s="247">
        <v>103</v>
      </c>
      <c r="E48" s="247">
        <v>102.4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R48" s="118">
        <f t="shared" si="0"/>
        <v>106.2</v>
      </c>
      <c r="S48" s="118">
        <f t="shared" si="1"/>
        <v>104.5</v>
      </c>
      <c r="T48" s="137">
        <v>0</v>
      </c>
    </row>
    <row r="49" spans="1:20">
      <c r="A49" s="2"/>
      <c r="B49" s="203">
        <v>45</v>
      </c>
      <c r="C49" s="206" t="s">
        <v>48</v>
      </c>
      <c r="D49" s="247">
        <v>112.6</v>
      </c>
      <c r="E49" s="247">
        <v>111.7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R49" s="118">
        <f t="shared" ref="R49:R78" si="2">$D$79</f>
        <v>106.2</v>
      </c>
      <c r="S49" s="118">
        <f t="shared" ref="S49:S78" si="3">$E$79</f>
        <v>104.5</v>
      </c>
      <c r="T49" s="137">
        <v>0</v>
      </c>
    </row>
    <row r="50" spans="1:20">
      <c r="A50" s="2"/>
      <c r="B50" s="203">
        <v>46</v>
      </c>
      <c r="C50" s="206" t="s">
        <v>26</v>
      </c>
      <c r="D50" s="247">
        <v>96.1</v>
      </c>
      <c r="E50" s="247">
        <v>106.4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118">
        <f t="shared" si="2"/>
        <v>106.2</v>
      </c>
      <c r="S50" s="118">
        <f t="shared" si="3"/>
        <v>104.5</v>
      </c>
      <c r="T50" s="137">
        <v>0</v>
      </c>
    </row>
    <row r="51" spans="1:20">
      <c r="B51" s="203">
        <v>47</v>
      </c>
      <c r="C51" s="206" t="s">
        <v>16</v>
      </c>
      <c r="D51" s="247">
        <v>105</v>
      </c>
      <c r="E51" s="247">
        <v>104.6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R51" s="118">
        <f t="shared" si="2"/>
        <v>106.2</v>
      </c>
      <c r="S51" s="118">
        <f t="shared" si="3"/>
        <v>104.5</v>
      </c>
      <c r="T51" s="137">
        <v>0</v>
      </c>
    </row>
    <row r="52" spans="1:20">
      <c r="B52" s="203">
        <v>48</v>
      </c>
      <c r="C52" s="206" t="s">
        <v>27</v>
      </c>
      <c r="D52" s="247">
        <v>91.4</v>
      </c>
      <c r="E52" s="247">
        <v>93.7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R52" s="118">
        <f t="shared" si="2"/>
        <v>106.2</v>
      </c>
      <c r="S52" s="118">
        <f t="shared" si="3"/>
        <v>104.5</v>
      </c>
      <c r="T52" s="137">
        <v>0</v>
      </c>
    </row>
    <row r="53" spans="1:20">
      <c r="B53" s="203">
        <v>49</v>
      </c>
      <c r="C53" s="206" t="s">
        <v>28</v>
      </c>
      <c r="D53" s="247">
        <v>109</v>
      </c>
      <c r="E53" s="247">
        <v>112.2</v>
      </c>
      <c r="R53" s="118">
        <f t="shared" si="2"/>
        <v>106.2</v>
      </c>
      <c r="S53" s="118">
        <f t="shared" si="3"/>
        <v>104.5</v>
      </c>
      <c r="T53" s="137">
        <v>0</v>
      </c>
    </row>
    <row r="54" spans="1:20">
      <c r="B54" s="203">
        <v>50</v>
      </c>
      <c r="C54" s="206" t="s">
        <v>17</v>
      </c>
      <c r="D54" s="247">
        <v>105.4</v>
      </c>
      <c r="E54" s="247">
        <v>106.1</v>
      </c>
      <c r="R54" s="118">
        <f t="shared" si="2"/>
        <v>106.2</v>
      </c>
      <c r="S54" s="118">
        <f t="shared" si="3"/>
        <v>104.5</v>
      </c>
      <c r="T54" s="137">
        <v>0</v>
      </c>
    </row>
    <row r="55" spans="1:20">
      <c r="B55" s="203">
        <v>51</v>
      </c>
      <c r="C55" s="206" t="s">
        <v>49</v>
      </c>
      <c r="D55" s="247">
        <v>100.9</v>
      </c>
      <c r="E55" s="247">
        <v>104.7</v>
      </c>
      <c r="R55" s="118">
        <f t="shared" si="2"/>
        <v>106.2</v>
      </c>
      <c r="S55" s="118">
        <f t="shared" si="3"/>
        <v>104.5</v>
      </c>
      <c r="T55" s="137">
        <v>0</v>
      </c>
    </row>
    <row r="56" spans="1:20">
      <c r="B56" s="203">
        <v>52</v>
      </c>
      <c r="C56" s="206" t="s">
        <v>5</v>
      </c>
      <c r="D56" s="247">
        <v>84.2</v>
      </c>
      <c r="E56" s="247">
        <v>86.1</v>
      </c>
      <c r="R56" s="118">
        <f t="shared" si="2"/>
        <v>106.2</v>
      </c>
      <c r="S56" s="118">
        <f t="shared" si="3"/>
        <v>104.5</v>
      </c>
      <c r="T56" s="137">
        <v>0</v>
      </c>
    </row>
    <row r="57" spans="1:20">
      <c r="B57" s="203">
        <v>53</v>
      </c>
      <c r="C57" s="206" t="s">
        <v>23</v>
      </c>
      <c r="D57" s="247">
        <v>111.1</v>
      </c>
      <c r="E57" s="247">
        <v>107.4</v>
      </c>
      <c r="R57" s="118">
        <f t="shared" si="2"/>
        <v>106.2</v>
      </c>
      <c r="S57" s="118">
        <f t="shared" si="3"/>
        <v>104.5</v>
      </c>
      <c r="T57" s="137">
        <v>0</v>
      </c>
    </row>
    <row r="58" spans="1:20">
      <c r="B58" s="203">
        <v>54</v>
      </c>
      <c r="C58" s="206" t="s">
        <v>29</v>
      </c>
      <c r="D58" s="247">
        <v>105.6</v>
      </c>
      <c r="E58" s="247">
        <v>101.8</v>
      </c>
      <c r="R58" s="118">
        <f t="shared" si="2"/>
        <v>106.2</v>
      </c>
      <c r="S58" s="118">
        <f t="shared" si="3"/>
        <v>104.5</v>
      </c>
      <c r="T58" s="137">
        <v>0</v>
      </c>
    </row>
    <row r="59" spans="1:20">
      <c r="B59" s="203">
        <v>55</v>
      </c>
      <c r="C59" s="206" t="s">
        <v>18</v>
      </c>
      <c r="D59" s="247">
        <v>116</v>
      </c>
      <c r="E59" s="247">
        <v>116.3</v>
      </c>
      <c r="R59" s="118">
        <f t="shared" si="2"/>
        <v>106.2</v>
      </c>
      <c r="S59" s="118">
        <f t="shared" si="3"/>
        <v>104.5</v>
      </c>
      <c r="T59" s="137">
        <v>0</v>
      </c>
    </row>
    <row r="60" spans="1:20">
      <c r="B60" s="203">
        <v>56</v>
      </c>
      <c r="C60" s="206" t="s">
        <v>11</v>
      </c>
      <c r="D60" s="247">
        <v>103.6</v>
      </c>
      <c r="E60" s="247">
        <v>100.6</v>
      </c>
      <c r="R60" s="118">
        <f t="shared" si="2"/>
        <v>106.2</v>
      </c>
      <c r="S60" s="118">
        <f t="shared" si="3"/>
        <v>104.5</v>
      </c>
      <c r="T60" s="137">
        <v>0</v>
      </c>
    </row>
    <row r="61" spans="1:20">
      <c r="B61" s="203">
        <v>57</v>
      </c>
      <c r="C61" s="206" t="s">
        <v>50</v>
      </c>
      <c r="D61" s="247">
        <v>99.8</v>
      </c>
      <c r="E61" s="247">
        <v>99.4</v>
      </c>
      <c r="R61" s="118">
        <f t="shared" si="2"/>
        <v>106.2</v>
      </c>
      <c r="S61" s="118">
        <f t="shared" si="3"/>
        <v>104.5</v>
      </c>
      <c r="T61" s="137">
        <v>0</v>
      </c>
    </row>
    <row r="62" spans="1:20">
      <c r="B62" s="203">
        <v>58</v>
      </c>
      <c r="C62" s="206" t="s">
        <v>30</v>
      </c>
      <c r="D62" s="247">
        <v>105.1</v>
      </c>
      <c r="E62" s="247">
        <v>107.8</v>
      </c>
      <c r="R62" s="118">
        <f t="shared" si="2"/>
        <v>106.2</v>
      </c>
      <c r="S62" s="118">
        <f t="shared" si="3"/>
        <v>104.5</v>
      </c>
      <c r="T62" s="137">
        <v>0</v>
      </c>
    </row>
    <row r="63" spans="1:20">
      <c r="B63" s="203">
        <v>59</v>
      </c>
      <c r="C63" s="206" t="s">
        <v>24</v>
      </c>
      <c r="D63" s="247">
        <v>105.4</v>
      </c>
      <c r="E63" s="247">
        <v>108</v>
      </c>
      <c r="R63" s="118">
        <f t="shared" si="2"/>
        <v>106.2</v>
      </c>
      <c r="S63" s="118">
        <f t="shared" si="3"/>
        <v>104.5</v>
      </c>
      <c r="T63" s="137">
        <v>0</v>
      </c>
    </row>
    <row r="64" spans="1:20">
      <c r="B64" s="203">
        <v>60</v>
      </c>
      <c r="C64" s="206" t="s">
        <v>51</v>
      </c>
      <c r="D64" s="247">
        <v>107.1</v>
      </c>
      <c r="E64" s="247">
        <v>106.3</v>
      </c>
      <c r="R64" s="118">
        <f>$D$79</f>
        <v>106.2</v>
      </c>
      <c r="S64" s="118">
        <f>$E$79</f>
        <v>104.5</v>
      </c>
      <c r="T64" s="137">
        <v>0</v>
      </c>
    </row>
    <row r="65" spans="2:20">
      <c r="B65" s="203">
        <v>61</v>
      </c>
      <c r="C65" s="206" t="s">
        <v>19</v>
      </c>
      <c r="D65" s="247">
        <v>93.2</v>
      </c>
      <c r="E65" s="247">
        <v>97.5</v>
      </c>
      <c r="R65" s="118">
        <f t="shared" si="2"/>
        <v>106.2</v>
      </c>
      <c r="S65" s="118">
        <f t="shared" si="3"/>
        <v>104.5</v>
      </c>
      <c r="T65" s="137">
        <v>0</v>
      </c>
    </row>
    <row r="66" spans="2:20">
      <c r="B66" s="203">
        <v>62</v>
      </c>
      <c r="C66" s="206" t="s">
        <v>20</v>
      </c>
      <c r="D66" s="247">
        <v>88.7</v>
      </c>
      <c r="E66" s="247">
        <v>97.1</v>
      </c>
      <c r="R66" s="118">
        <f t="shared" si="2"/>
        <v>106.2</v>
      </c>
      <c r="S66" s="118">
        <f t="shared" si="3"/>
        <v>104.5</v>
      </c>
      <c r="T66" s="137">
        <v>0</v>
      </c>
    </row>
    <row r="67" spans="2:20">
      <c r="B67" s="203">
        <v>63</v>
      </c>
      <c r="C67" s="206" t="s">
        <v>31</v>
      </c>
      <c r="D67" s="247">
        <v>96.9</v>
      </c>
      <c r="E67" s="247">
        <v>87.8</v>
      </c>
      <c r="R67" s="118">
        <f t="shared" si="2"/>
        <v>106.2</v>
      </c>
      <c r="S67" s="118">
        <f t="shared" si="3"/>
        <v>104.5</v>
      </c>
      <c r="T67" s="137">
        <v>0</v>
      </c>
    </row>
    <row r="68" spans="2:20">
      <c r="B68" s="203">
        <v>64</v>
      </c>
      <c r="C68" s="206" t="s">
        <v>52</v>
      </c>
      <c r="D68" s="247">
        <v>102</v>
      </c>
      <c r="E68" s="247">
        <v>108.9</v>
      </c>
      <c r="R68" s="118">
        <f t="shared" si="2"/>
        <v>106.2</v>
      </c>
      <c r="S68" s="118">
        <f t="shared" si="3"/>
        <v>104.5</v>
      </c>
      <c r="T68" s="137">
        <v>0</v>
      </c>
    </row>
    <row r="69" spans="2:20">
      <c r="B69" s="203">
        <v>65</v>
      </c>
      <c r="C69" s="206" t="s">
        <v>12</v>
      </c>
      <c r="D69" s="247">
        <v>89</v>
      </c>
      <c r="E69" s="247">
        <v>100.3</v>
      </c>
      <c r="R69" s="118">
        <f t="shared" si="2"/>
        <v>106.2</v>
      </c>
      <c r="S69" s="118">
        <f t="shared" si="3"/>
        <v>104.5</v>
      </c>
      <c r="T69" s="137">
        <v>0</v>
      </c>
    </row>
    <row r="70" spans="2:20">
      <c r="B70" s="203">
        <v>66</v>
      </c>
      <c r="C70" s="206" t="s">
        <v>6</v>
      </c>
      <c r="D70" s="247">
        <v>80</v>
      </c>
      <c r="E70" s="247">
        <v>100.2</v>
      </c>
      <c r="R70" s="118">
        <f t="shared" si="2"/>
        <v>106.2</v>
      </c>
      <c r="S70" s="118">
        <f t="shared" si="3"/>
        <v>104.5</v>
      </c>
      <c r="T70" s="137">
        <v>0</v>
      </c>
    </row>
    <row r="71" spans="2:20">
      <c r="B71" s="203">
        <v>67</v>
      </c>
      <c r="C71" s="206" t="s">
        <v>7</v>
      </c>
      <c r="D71" s="247">
        <v>109.8</v>
      </c>
      <c r="E71" s="247">
        <v>105.1</v>
      </c>
      <c r="R71" s="118">
        <f t="shared" si="2"/>
        <v>106.2</v>
      </c>
      <c r="S71" s="118">
        <f t="shared" si="3"/>
        <v>104.5</v>
      </c>
      <c r="T71" s="137">
        <v>0</v>
      </c>
    </row>
    <row r="72" spans="2:20">
      <c r="B72" s="203">
        <v>68</v>
      </c>
      <c r="C72" s="206" t="s">
        <v>53</v>
      </c>
      <c r="D72" s="247">
        <v>104.4</v>
      </c>
      <c r="E72" s="247">
        <v>95.8</v>
      </c>
      <c r="R72" s="118">
        <f t="shared" si="2"/>
        <v>106.2</v>
      </c>
      <c r="S72" s="118">
        <f t="shared" si="3"/>
        <v>104.5</v>
      </c>
      <c r="T72" s="137">
        <v>0</v>
      </c>
    </row>
    <row r="73" spans="2:20">
      <c r="B73" s="203">
        <v>69</v>
      </c>
      <c r="C73" s="206" t="s">
        <v>54</v>
      </c>
      <c r="D73" s="247">
        <v>91.7</v>
      </c>
      <c r="E73" s="247">
        <v>96.3</v>
      </c>
      <c r="R73" s="118">
        <f t="shared" si="2"/>
        <v>106.2</v>
      </c>
      <c r="S73" s="118">
        <f t="shared" si="3"/>
        <v>104.5</v>
      </c>
      <c r="T73" s="137">
        <v>0</v>
      </c>
    </row>
    <row r="74" spans="2:20">
      <c r="B74" s="203">
        <v>70</v>
      </c>
      <c r="C74" s="206" t="s">
        <v>55</v>
      </c>
      <c r="D74" s="247">
        <v>122.6</v>
      </c>
      <c r="E74" s="247">
        <v>126.7</v>
      </c>
      <c r="R74" s="118">
        <f t="shared" si="2"/>
        <v>106.2</v>
      </c>
      <c r="S74" s="118">
        <f t="shared" si="3"/>
        <v>104.5</v>
      </c>
      <c r="T74" s="137">
        <v>0</v>
      </c>
    </row>
    <row r="75" spans="2:20">
      <c r="B75" s="203">
        <v>71</v>
      </c>
      <c r="C75" s="206" t="s">
        <v>56</v>
      </c>
      <c r="D75" s="247">
        <v>120.3</v>
      </c>
      <c r="E75" s="247">
        <v>116.9</v>
      </c>
      <c r="R75" s="118">
        <f t="shared" si="2"/>
        <v>106.2</v>
      </c>
      <c r="S75" s="118">
        <f t="shared" si="3"/>
        <v>104.5</v>
      </c>
      <c r="T75" s="137">
        <v>0</v>
      </c>
    </row>
    <row r="76" spans="2:20">
      <c r="B76" s="203">
        <v>72</v>
      </c>
      <c r="C76" s="206" t="s">
        <v>32</v>
      </c>
      <c r="D76" s="247">
        <v>93.4</v>
      </c>
      <c r="E76" s="247">
        <v>94.8</v>
      </c>
      <c r="R76" s="118">
        <f t="shared" si="2"/>
        <v>106.2</v>
      </c>
      <c r="S76" s="118">
        <f t="shared" si="3"/>
        <v>104.5</v>
      </c>
      <c r="T76" s="137">
        <v>0</v>
      </c>
    </row>
    <row r="77" spans="2:20">
      <c r="B77" s="203">
        <v>73</v>
      </c>
      <c r="C77" s="206" t="s">
        <v>33</v>
      </c>
      <c r="D77" s="247">
        <v>86</v>
      </c>
      <c r="E77" s="247">
        <v>96.9</v>
      </c>
      <c r="R77" s="118">
        <f t="shared" si="2"/>
        <v>106.2</v>
      </c>
      <c r="S77" s="118">
        <f t="shared" si="3"/>
        <v>104.5</v>
      </c>
      <c r="T77" s="137">
        <v>0</v>
      </c>
    </row>
    <row r="78" spans="2:20" ht="14.25" thickBot="1">
      <c r="B78" s="203">
        <v>74</v>
      </c>
      <c r="C78" s="206" t="s">
        <v>34</v>
      </c>
      <c r="D78" s="248">
        <v>103.6</v>
      </c>
      <c r="E78" s="248">
        <v>91.1</v>
      </c>
      <c r="R78" s="119">
        <f t="shared" si="2"/>
        <v>106.2</v>
      </c>
      <c r="S78" s="119">
        <f t="shared" si="3"/>
        <v>104.5</v>
      </c>
      <c r="T78" s="138">
        <v>999</v>
      </c>
    </row>
    <row r="79" spans="2:20" ht="14.25" thickTop="1">
      <c r="B79" s="289" t="s">
        <v>0</v>
      </c>
      <c r="C79" s="290"/>
      <c r="D79" s="152">
        <f>標準化死亡比!$C$4</f>
        <v>106.2</v>
      </c>
      <c r="E79" s="152">
        <f>標準化死亡比!$C$5</f>
        <v>104.5</v>
      </c>
    </row>
    <row r="80" spans="2:20">
      <c r="B80" s="88" t="s">
        <v>198</v>
      </c>
    </row>
  </sheetData>
  <mergeCells count="5">
    <mergeCell ref="B79:C79"/>
    <mergeCell ref="D3:D4"/>
    <mergeCell ref="E3:E4"/>
    <mergeCell ref="B3:B4"/>
    <mergeCell ref="C3:C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N45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9" width="9" style="1"/>
    <col min="10" max="10" width="17.125" style="1" bestFit="1" customWidth="1"/>
    <col min="11" max="16384" width="9" style="1"/>
  </cols>
  <sheetData>
    <row r="1" spans="1:14" ht="13.5" customHeight="1">
      <c r="A1" s="3" t="s">
        <v>164</v>
      </c>
      <c r="K1" s="70"/>
      <c r="L1" s="70"/>
      <c r="M1" s="70"/>
      <c r="N1" s="37"/>
    </row>
    <row r="2" spans="1:14" ht="17.25" customHeight="1">
      <c r="A2" s="1" t="s">
        <v>162</v>
      </c>
      <c r="B2" s="3"/>
      <c r="C2" s="3"/>
      <c r="D2" s="3"/>
      <c r="E2" s="3"/>
      <c r="F2" s="3"/>
      <c r="K2" s="37"/>
      <c r="L2" s="37"/>
      <c r="M2" s="37"/>
      <c r="N2" s="37"/>
    </row>
    <row r="3" spans="1:14" ht="42.75" customHeight="1">
      <c r="B3" s="25" t="s">
        <v>112</v>
      </c>
      <c r="C3" s="38" t="s">
        <v>212</v>
      </c>
      <c r="D3" s="39" t="s">
        <v>157</v>
      </c>
      <c r="E3" s="25" t="s">
        <v>113</v>
      </c>
      <c r="F3" s="25" t="s">
        <v>68</v>
      </c>
    </row>
    <row r="4" spans="1:14" ht="21" customHeight="1">
      <c r="B4" s="40" t="s">
        <v>99</v>
      </c>
      <c r="C4" s="103">
        <v>25916</v>
      </c>
      <c r="D4" s="101">
        <v>0.51900000000000002</v>
      </c>
      <c r="E4" s="102">
        <v>0.52</v>
      </c>
      <c r="F4" s="102">
        <v>0.499</v>
      </c>
    </row>
    <row r="5" spans="1:14" ht="21" customHeight="1">
      <c r="B5" s="40" t="s">
        <v>97</v>
      </c>
      <c r="C5" s="103">
        <v>14133</v>
      </c>
      <c r="D5" s="101">
        <v>0.28300000000000003</v>
      </c>
      <c r="E5" s="102">
        <v>0.27200000000000002</v>
      </c>
      <c r="F5" s="102">
        <v>0.27399999999999997</v>
      </c>
    </row>
    <row r="6" spans="1:14" ht="21" customHeight="1">
      <c r="B6" s="40" t="s">
        <v>98</v>
      </c>
      <c r="C6" s="103">
        <v>5782</v>
      </c>
      <c r="D6" s="101">
        <v>0.11599999999999999</v>
      </c>
      <c r="E6" s="102">
        <v>0.13</v>
      </c>
      <c r="F6" s="102">
        <v>0.14699999999999999</v>
      </c>
    </row>
    <row r="7" spans="1:14" ht="21" customHeight="1">
      <c r="B7" s="40" t="s">
        <v>114</v>
      </c>
      <c r="C7" s="103">
        <v>1443</v>
      </c>
      <c r="D7" s="101">
        <v>2.8999999999999998E-2</v>
      </c>
      <c r="E7" s="102">
        <v>2.9000000000000001E-2</v>
      </c>
      <c r="F7" s="102">
        <v>2.7000000000000003E-2</v>
      </c>
    </row>
    <row r="8" spans="1:14" ht="21" customHeight="1">
      <c r="B8" s="40" t="s">
        <v>115</v>
      </c>
      <c r="C8" s="103">
        <v>1769</v>
      </c>
      <c r="D8" s="101">
        <v>3.5000000000000003E-2</v>
      </c>
      <c r="E8" s="102">
        <v>0.03</v>
      </c>
      <c r="F8" s="102">
        <v>3.4000000000000002E-2</v>
      </c>
    </row>
    <row r="9" spans="1:14" ht="21" customHeight="1" thickBot="1">
      <c r="B9" s="41" t="s">
        <v>94</v>
      </c>
      <c r="C9" s="120">
        <v>909</v>
      </c>
      <c r="D9" s="101">
        <v>1.8000000000000002E-2</v>
      </c>
      <c r="E9" s="102">
        <v>1.7999999999999999E-2</v>
      </c>
      <c r="F9" s="102">
        <v>1.9E-2</v>
      </c>
    </row>
    <row r="10" spans="1:14" ht="21" customHeight="1" thickTop="1">
      <c r="B10" s="10" t="s">
        <v>75</v>
      </c>
      <c r="C10" s="121">
        <v>49952</v>
      </c>
      <c r="D10" s="122"/>
      <c r="E10" s="122"/>
      <c r="F10" s="122"/>
    </row>
    <row r="11" spans="1:14">
      <c r="B11" s="88" t="s">
        <v>198</v>
      </c>
      <c r="C11" s="3"/>
      <c r="D11" s="3"/>
      <c r="E11" s="3"/>
      <c r="F11" s="3"/>
    </row>
    <row r="12" spans="1:14">
      <c r="B12" s="88"/>
      <c r="C12" s="3"/>
      <c r="D12" s="3"/>
      <c r="E12" s="3"/>
      <c r="F12" s="3"/>
    </row>
    <row r="13" spans="1:14" ht="13.5" customHeight="1">
      <c r="A13" s="3" t="s">
        <v>164</v>
      </c>
      <c r="K13" s="70"/>
      <c r="L13" s="70"/>
      <c r="M13" s="70"/>
      <c r="N13" s="37"/>
    </row>
    <row r="14" spans="1:14" ht="13.5" customHeight="1">
      <c r="A14" s="1" t="s">
        <v>162</v>
      </c>
      <c r="B14" s="3"/>
      <c r="C14" s="3"/>
      <c r="D14" s="3"/>
      <c r="E14" s="3"/>
      <c r="F14" s="3"/>
      <c r="K14" s="70"/>
      <c r="L14" s="70"/>
      <c r="M14" s="70"/>
      <c r="N14" s="37"/>
    </row>
    <row r="17" spans="2:14">
      <c r="J17"/>
      <c r="K17" s="92"/>
      <c r="L17" s="92"/>
      <c r="M17" s="92"/>
      <c r="N17" s="92"/>
    </row>
    <row r="18" spans="2:14">
      <c r="B18" s="42"/>
      <c r="C18" s="42"/>
      <c r="D18" s="42"/>
      <c r="J18"/>
      <c r="K18" s="92"/>
      <c r="L18" s="92"/>
      <c r="M18" s="92"/>
      <c r="N18" s="92"/>
    </row>
    <row r="19" spans="2:14">
      <c r="B19" s="42"/>
      <c r="C19" s="42"/>
      <c r="D19" s="42"/>
      <c r="E19" s="42"/>
      <c r="F19" s="42"/>
      <c r="J19"/>
      <c r="K19"/>
      <c r="L19"/>
      <c r="M19"/>
      <c r="N19"/>
    </row>
    <row r="20" spans="2:14">
      <c r="B20" s="42"/>
      <c r="C20" s="42"/>
      <c r="D20" s="42"/>
      <c r="E20" s="42"/>
      <c r="F20" s="42"/>
      <c r="J20"/>
      <c r="K20" s="92"/>
      <c r="L20" s="92"/>
      <c r="M20" s="92"/>
      <c r="N20" s="92"/>
    </row>
    <row r="21" spans="2:14">
      <c r="J21"/>
      <c r="K21"/>
      <c r="L21"/>
      <c r="M21"/>
      <c r="N21"/>
    </row>
    <row r="22" spans="2:14">
      <c r="B22" s="42"/>
      <c r="J22"/>
      <c r="K22" s="92"/>
      <c r="L22" s="92"/>
      <c r="M22" s="92"/>
      <c r="N22" s="92"/>
    </row>
    <row r="23" spans="2:14">
      <c r="J23"/>
      <c r="K23"/>
      <c r="L23"/>
      <c r="M23"/>
      <c r="N23"/>
    </row>
    <row r="24" spans="2:14">
      <c r="J24"/>
      <c r="K24"/>
      <c r="L24"/>
      <c r="M24" s="92"/>
      <c r="N24" s="92"/>
    </row>
    <row r="25" spans="2:14">
      <c r="J25"/>
      <c r="K25"/>
      <c r="L25"/>
      <c r="M25"/>
      <c r="N25"/>
    </row>
    <row r="26" spans="2:14">
      <c r="J26"/>
      <c r="K26" s="92"/>
      <c r="L26" s="92"/>
      <c r="M26" s="92"/>
      <c r="N26" s="92"/>
    </row>
    <row r="27" spans="2:14">
      <c r="J27"/>
      <c r="K27"/>
      <c r="L27"/>
      <c r="M27"/>
      <c r="N27"/>
    </row>
    <row r="28" spans="2:14">
      <c r="J28"/>
      <c r="K28" s="92"/>
      <c r="L28" s="92"/>
      <c r="M28" s="92"/>
      <c r="N28" s="92"/>
    </row>
    <row r="29" spans="2:14">
      <c r="J29"/>
      <c r="K29"/>
      <c r="L29"/>
      <c r="M29"/>
      <c r="N29"/>
    </row>
    <row r="45" spans="2:2">
      <c r="B45" s="88" t="s">
        <v>198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P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15" width="8.375" style="1" customWidth="1"/>
    <col min="16" max="16" width="8.375" style="4" customWidth="1"/>
    <col min="17" max="16384" width="9" style="1"/>
  </cols>
  <sheetData>
    <row r="1" spans="1:16" ht="13.5" customHeight="1">
      <c r="A1" s="3" t="s">
        <v>165</v>
      </c>
    </row>
    <row r="2" spans="1:16" ht="16.5" customHeight="1">
      <c r="A2" s="2" t="s">
        <v>119</v>
      </c>
    </row>
    <row r="3" spans="1:16" ht="16.5" customHeight="1">
      <c r="B3" s="308"/>
      <c r="C3" s="293" t="s">
        <v>116</v>
      </c>
      <c r="D3" s="307" t="s">
        <v>99</v>
      </c>
      <c r="E3" s="307"/>
      <c r="F3" s="307" t="s">
        <v>97</v>
      </c>
      <c r="G3" s="307"/>
      <c r="H3" s="307" t="s">
        <v>98</v>
      </c>
      <c r="I3" s="307"/>
      <c r="J3" s="307" t="s">
        <v>114</v>
      </c>
      <c r="K3" s="307"/>
      <c r="L3" s="307" t="s">
        <v>115</v>
      </c>
      <c r="M3" s="307"/>
      <c r="N3" s="307" t="s">
        <v>94</v>
      </c>
      <c r="O3" s="307"/>
      <c r="P3" s="307" t="s">
        <v>123</v>
      </c>
    </row>
    <row r="4" spans="1:16" ht="24">
      <c r="B4" s="308"/>
      <c r="C4" s="293"/>
      <c r="D4" s="223" t="s">
        <v>167</v>
      </c>
      <c r="E4" s="223" t="s">
        <v>213</v>
      </c>
      <c r="F4" s="223" t="s">
        <v>167</v>
      </c>
      <c r="G4" s="223" t="s">
        <v>213</v>
      </c>
      <c r="H4" s="223" t="s">
        <v>167</v>
      </c>
      <c r="I4" s="223" t="s">
        <v>213</v>
      </c>
      <c r="J4" s="223" t="s">
        <v>167</v>
      </c>
      <c r="K4" s="223" t="s">
        <v>213</v>
      </c>
      <c r="L4" s="223" t="s">
        <v>167</v>
      </c>
      <c r="M4" s="223" t="s">
        <v>213</v>
      </c>
      <c r="N4" s="223" t="s">
        <v>167</v>
      </c>
      <c r="O4" s="223" t="s">
        <v>213</v>
      </c>
      <c r="P4" s="307"/>
    </row>
    <row r="5" spans="1:16">
      <c r="B5" s="97">
        <v>1</v>
      </c>
      <c r="C5" s="13" t="s">
        <v>1</v>
      </c>
      <c r="D5" s="231">
        <v>2684</v>
      </c>
      <c r="E5" s="219">
        <v>0.52600000000000002</v>
      </c>
      <c r="F5" s="231">
        <v>1430</v>
      </c>
      <c r="G5" s="219">
        <v>0.28000000000000003</v>
      </c>
      <c r="H5" s="230">
        <v>609</v>
      </c>
      <c r="I5" s="216">
        <v>0.11899999999999999</v>
      </c>
      <c r="J5" s="230">
        <v>147</v>
      </c>
      <c r="K5" s="215">
        <v>2.9000000000000001E-2</v>
      </c>
      <c r="L5" s="231">
        <v>153</v>
      </c>
      <c r="M5" s="219">
        <v>0.03</v>
      </c>
      <c r="N5" s="231">
        <v>78</v>
      </c>
      <c r="O5" s="219">
        <v>1.4999999999999999E-2</v>
      </c>
      <c r="P5" s="230">
        <v>5101</v>
      </c>
    </row>
    <row r="6" spans="1:16">
      <c r="B6" s="97">
        <v>2</v>
      </c>
      <c r="C6" s="13" t="s">
        <v>8</v>
      </c>
      <c r="D6" s="231">
        <v>2024</v>
      </c>
      <c r="E6" s="219">
        <v>0.53300000000000003</v>
      </c>
      <c r="F6" s="231">
        <v>1089</v>
      </c>
      <c r="G6" s="219">
        <v>0.28699999999999998</v>
      </c>
      <c r="H6" s="231">
        <v>398</v>
      </c>
      <c r="I6" s="219">
        <v>0.105</v>
      </c>
      <c r="J6" s="231">
        <v>102</v>
      </c>
      <c r="K6" s="219">
        <v>2.7E-2</v>
      </c>
      <c r="L6" s="231">
        <v>118</v>
      </c>
      <c r="M6" s="219">
        <v>3.1E-2</v>
      </c>
      <c r="N6" s="231">
        <v>69</v>
      </c>
      <c r="O6" s="219">
        <v>1.7999999999999999E-2</v>
      </c>
      <c r="P6" s="231">
        <v>3800</v>
      </c>
    </row>
    <row r="7" spans="1:16">
      <c r="B7" s="97">
        <v>3</v>
      </c>
      <c r="C7" s="16" t="s">
        <v>13</v>
      </c>
      <c r="D7" s="231">
        <v>3393</v>
      </c>
      <c r="E7" s="219">
        <v>0.52300000000000002</v>
      </c>
      <c r="F7" s="231">
        <v>1846</v>
      </c>
      <c r="G7" s="219">
        <v>0.28499999999999998</v>
      </c>
      <c r="H7" s="231">
        <v>678</v>
      </c>
      <c r="I7" s="219">
        <v>0.105</v>
      </c>
      <c r="J7" s="231">
        <v>178</v>
      </c>
      <c r="K7" s="219">
        <v>2.7E-2</v>
      </c>
      <c r="L7" s="231">
        <v>245</v>
      </c>
      <c r="M7" s="219">
        <v>3.7999999999999999E-2</v>
      </c>
      <c r="N7" s="231">
        <v>143</v>
      </c>
      <c r="O7" s="219">
        <v>2.1999999999999999E-2</v>
      </c>
      <c r="P7" s="231">
        <v>6483</v>
      </c>
    </row>
    <row r="8" spans="1:16">
      <c r="B8" s="97">
        <v>4</v>
      </c>
      <c r="C8" s="16" t="s">
        <v>21</v>
      </c>
      <c r="D8" s="231">
        <v>2616</v>
      </c>
      <c r="E8" s="219">
        <v>0.52200000000000002</v>
      </c>
      <c r="F8" s="231">
        <v>1483</v>
      </c>
      <c r="G8" s="219">
        <v>0.29599999999999999</v>
      </c>
      <c r="H8" s="231">
        <v>561</v>
      </c>
      <c r="I8" s="219">
        <v>0.112</v>
      </c>
      <c r="J8" s="231">
        <v>123</v>
      </c>
      <c r="K8" s="219">
        <v>2.5000000000000001E-2</v>
      </c>
      <c r="L8" s="231">
        <v>158</v>
      </c>
      <c r="M8" s="219">
        <v>3.2000000000000001E-2</v>
      </c>
      <c r="N8" s="231">
        <v>71</v>
      </c>
      <c r="O8" s="219">
        <v>1.4E-2</v>
      </c>
      <c r="P8" s="231">
        <v>5012</v>
      </c>
    </row>
    <row r="9" spans="1:16">
      <c r="B9" s="97">
        <v>5</v>
      </c>
      <c r="C9" s="16" t="s">
        <v>25</v>
      </c>
      <c r="D9" s="231">
        <v>1830</v>
      </c>
      <c r="E9" s="219">
        <v>0.50600000000000001</v>
      </c>
      <c r="F9" s="231">
        <v>1118</v>
      </c>
      <c r="G9" s="219">
        <v>0.309</v>
      </c>
      <c r="H9" s="231">
        <v>393</v>
      </c>
      <c r="I9" s="219">
        <v>0.109</v>
      </c>
      <c r="J9" s="231">
        <v>88</v>
      </c>
      <c r="K9" s="219">
        <v>2.4E-2</v>
      </c>
      <c r="L9" s="231">
        <v>141</v>
      </c>
      <c r="M9" s="219">
        <v>3.9E-2</v>
      </c>
      <c r="N9" s="231">
        <v>45</v>
      </c>
      <c r="O9" s="219">
        <v>1.2E-2</v>
      </c>
      <c r="P9" s="231">
        <v>3615</v>
      </c>
    </row>
    <row r="10" spans="1:16">
      <c r="B10" s="97">
        <v>6</v>
      </c>
      <c r="C10" s="16" t="s">
        <v>35</v>
      </c>
      <c r="D10" s="231">
        <v>2527</v>
      </c>
      <c r="E10" s="219">
        <v>0.52600000000000002</v>
      </c>
      <c r="F10" s="231">
        <v>1282</v>
      </c>
      <c r="G10" s="219">
        <v>0.26700000000000002</v>
      </c>
      <c r="H10" s="231">
        <v>598</v>
      </c>
      <c r="I10" s="219">
        <v>0.125</v>
      </c>
      <c r="J10" s="231">
        <v>131</v>
      </c>
      <c r="K10" s="219">
        <v>2.7E-2</v>
      </c>
      <c r="L10" s="231">
        <v>185</v>
      </c>
      <c r="M10" s="219">
        <v>3.9E-2</v>
      </c>
      <c r="N10" s="231">
        <v>78</v>
      </c>
      <c r="O10" s="219">
        <v>1.6E-2</v>
      </c>
      <c r="P10" s="231">
        <v>4801</v>
      </c>
    </row>
    <row r="11" spans="1:16">
      <c r="B11" s="97">
        <v>7</v>
      </c>
      <c r="C11" s="16" t="s">
        <v>44</v>
      </c>
      <c r="D11" s="231">
        <v>2581</v>
      </c>
      <c r="E11" s="219">
        <v>0.48699999999999999</v>
      </c>
      <c r="F11" s="231">
        <v>1664</v>
      </c>
      <c r="G11" s="219">
        <v>0.314</v>
      </c>
      <c r="H11" s="231">
        <v>594</v>
      </c>
      <c r="I11" s="219">
        <v>0.112</v>
      </c>
      <c r="J11" s="231">
        <v>137</v>
      </c>
      <c r="K11" s="219">
        <v>2.5999999999999999E-2</v>
      </c>
      <c r="L11" s="231">
        <v>217</v>
      </c>
      <c r="M11" s="219">
        <v>4.1000000000000002E-2</v>
      </c>
      <c r="N11" s="231">
        <v>108</v>
      </c>
      <c r="O11" s="219">
        <v>0.02</v>
      </c>
      <c r="P11" s="231">
        <v>5301</v>
      </c>
    </row>
    <row r="12" spans="1:16" ht="14.25" thickBot="1">
      <c r="B12" s="34">
        <v>8</v>
      </c>
      <c r="C12" s="233" t="s">
        <v>57</v>
      </c>
      <c r="D12" s="239">
        <v>8261</v>
      </c>
      <c r="E12" s="240">
        <v>0.52200000000000002</v>
      </c>
      <c r="F12" s="239">
        <v>4221</v>
      </c>
      <c r="G12" s="240">
        <v>0.26600000000000001</v>
      </c>
      <c r="H12" s="239">
        <v>1951</v>
      </c>
      <c r="I12" s="240">
        <v>0.123</v>
      </c>
      <c r="J12" s="239">
        <v>537</v>
      </c>
      <c r="K12" s="240">
        <v>3.4000000000000002E-2</v>
      </c>
      <c r="L12" s="239">
        <v>552</v>
      </c>
      <c r="M12" s="240">
        <v>3.5000000000000003E-2</v>
      </c>
      <c r="N12" s="239">
        <v>317</v>
      </c>
      <c r="O12" s="240">
        <v>0.02</v>
      </c>
      <c r="P12" s="239">
        <v>15839</v>
      </c>
    </row>
    <row r="13" spans="1:16" ht="14.25" thickTop="1">
      <c r="B13" s="294" t="s">
        <v>0</v>
      </c>
      <c r="C13" s="294"/>
      <c r="D13" s="235">
        <f>疾病別死因割合!$C$4</f>
        <v>25916</v>
      </c>
      <c r="E13" s="147">
        <v>0.51900000000000002</v>
      </c>
      <c r="F13" s="235">
        <f>疾病別死因割合!$C$5</f>
        <v>14133</v>
      </c>
      <c r="G13" s="147">
        <f>疾病別死因割合!$D$5</f>
        <v>0.28300000000000003</v>
      </c>
      <c r="H13" s="235">
        <f>疾病別死因割合!$C$6</f>
        <v>5782</v>
      </c>
      <c r="I13" s="147">
        <f>疾病別死因割合!$D$6</f>
        <v>0.11599999999999999</v>
      </c>
      <c r="J13" s="235">
        <f>疾病別死因割合!$C$7</f>
        <v>1443</v>
      </c>
      <c r="K13" s="147">
        <f>疾病別死因割合!$D$7</f>
        <v>2.8999999999999998E-2</v>
      </c>
      <c r="L13" s="235">
        <f>疾病別死因割合!$C$8</f>
        <v>1769</v>
      </c>
      <c r="M13" s="147">
        <f>疾病別死因割合!$D$8</f>
        <v>3.5000000000000003E-2</v>
      </c>
      <c r="N13" s="235">
        <f>疾病別死因割合!$C$9</f>
        <v>909</v>
      </c>
      <c r="O13" s="147">
        <f>疾病別死因割合!$D$9</f>
        <v>1.8000000000000002E-2</v>
      </c>
      <c r="P13" s="235">
        <f>疾病別死因割合!$C$10</f>
        <v>49952</v>
      </c>
    </row>
    <row r="14" spans="1:16">
      <c r="B14" s="88" t="s">
        <v>198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>
      <c r="B15" s="1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6">
      <c r="B16" s="2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>
      <c r="B17" s="2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>
      <c r="B18" s="36"/>
    </row>
  </sheetData>
  <mergeCells count="10">
    <mergeCell ref="B13:C13"/>
    <mergeCell ref="B3:B4"/>
    <mergeCell ref="C3:C4"/>
    <mergeCell ref="D3:E3"/>
    <mergeCell ref="F3:G3"/>
    <mergeCell ref="P3:P4"/>
    <mergeCell ref="J3:K3"/>
    <mergeCell ref="L3:M3"/>
    <mergeCell ref="N3:O3"/>
    <mergeCell ref="H3:I3"/>
  </mergeCells>
  <phoneticPr fontId="3"/>
  <pageMargins left="0.59055118110236227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/>
  <dimension ref="A1:P84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9.625" style="1" customWidth="1"/>
    <col min="4" max="15" width="8.375" style="1" customWidth="1"/>
    <col min="16" max="16" width="8.375" style="4" customWidth="1"/>
    <col min="17" max="16384" width="9" style="1"/>
  </cols>
  <sheetData>
    <row r="1" spans="1:16" ht="13.5" customHeight="1">
      <c r="A1" s="126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7"/>
    </row>
    <row r="2" spans="1:16" ht="16.5" customHeight="1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27"/>
    </row>
    <row r="3" spans="1:16" ht="16.5" customHeight="1">
      <c r="A3" s="2"/>
      <c r="B3" s="291"/>
      <c r="C3" s="295" t="s">
        <v>142</v>
      </c>
      <c r="D3" s="307" t="s">
        <v>99</v>
      </c>
      <c r="E3" s="307"/>
      <c r="F3" s="307" t="s">
        <v>97</v>
      </c>
      <c r="G3" s="307"/>
      <c r="H3" s="307" t="s">
        <v>98</v>
      </c>
      <c r="I3" s="307"/>
      <c r="J3" s="307" t="s">
        <v>114</v>
      </c>
      <c r="K3" s="307"/>
      <c r="L3" s="307" t="s">
        <v>115</v>
      </c>
      <c r="M3" s="307"/>
      <c r="N3" s="307" t="s">
        <v>94</v>
      </c>
      <c r="O3" s="307"/>
      <c r="P3" s="284" t="s">
        <v>123</v>
      </c>
    </row>
    <row r="4" spans="1:16" ht="24">
      <c r="A4" s="2"/>
      <c r="B4" s="292"/>
      <c r="C4" s="296"/>
      <c r="D4" s="224" t="s">
        <v>167</v>
      </c>
      <c r="E4" s="224" t="s">
        <v>213</v>
      </c>
      <c r="F4" s="224" t="s">
        <v>167</v>
      </c>
      <c r="G4" s="224" t="s">
        <v>213</v>
      </c>
      <c r="H4" s="224" t="s">
        <v>167</v>
      </c>
      <c r="I4" s="224" t="s">
        <v>213</v>
      </c>
      <c r="J4" s="224" t="s">
        <v>167</v>
      </c>
      <c r="K4" s="224" t="s">
        <v>213</v>
      </c>
      <c r="L4" s="224" t="s">
        <v>167</v>
      </c>
      <c r="M4" s="224" t="s">
        <v>213</v>
      </c>
      <c r="N4" s="224" t="s">
        <v>167</v>
      </c>
      <c r="O4" s="224" t="s">
        <v>213</v>
      </c>
      <c r="P4" s="285"/>
    </row>
    <row r="5" spans="1:16">
      <c r="A5" s="2"/>
      <c r="B5" s="34">
        <v>1</v>
      </c>
      <c r="C5" s="123" t="s">
        <v>58</v>
      </c>
      <c r="D5" s="212">
        <v>8261</v>
      </c>
      <c r="E5" s="249">
        <v>0.52200000000000002</v>
      </c>
      <c r="F5" s="142">
        <v>4221</v>
      </c>
      <c r="G5" s="249">
        <v>0.26600000000000001</v>
      </c>
      <c r="H5" s="142">
        <v>1951</v>
      </c>
      <c r="I5" s="236">
        <v>0.12300000000000001</v>
      </c>
      <c r="J5" s="142">
        <v>537</v>
      </c>
      <c r="K5" s="249">
        <v>3.4000000000000002E-2</v>
      </c>
      <c r="L5" s="142">
        <v>552</v>
      </c>
      <c r="M5" s="249">
        <v>3.5000000000000003E-2</v>
      </c>
      <c r="N5" s="142">
        <v>317</v>
      </c>
      <c r="O5" s="236">
        <v>0.02</v>
      </c>
      <c r="P5" s="142">
        <v>15839</v>
      </c>
    </row>
    <row r="6" spans="1:16">
      <c r="A6" s="2"/>
      <c r="B6" s="34">
        <v>2</v>
      </c>
      <c r="C6" s="124" t="s">
        <v>124</v>
      </c>
      <c r="D6" s="212">
        <v>302</v>
      </c>
      <c r="E6" s="249">
        <v>0.54</v>
      </c>
      <c r="F6" s="142">
        <v>145</v>
      </c>
      <c r="G6" s="249">
        <v>0.25900000000000001</v>
      </c>
      <c r="H6" s="142">
        <v>71</v>
      </c>
      <c r="I6" s="236">
        <v>0.127</v>
      </c>
      <c r="J6" s="142">
        <v>13</v>
      </c>
      <c r="K6" s="249">
        <v>2.3E-2</v>
      </c>
      <c r="L6" s="142">
        <v>20</v>
      </c>
      <c r="M6" s="249">
        <v>3.6000000000000004E-2</v>
      </c>
      <c r="N6" s="142">
        <v>8</v>
      </c>
      <c r="O6" s="236">
        <v>1.3999999999999999E-2</v>
      </c>
      <c r="P6" s="142">
        <v>559</v>
      </c>
    </row>
    <row r="7" spans="1:16">
      <c r="A7" s="2"/>
      <c r="B7" s="34">
        <v>3</v>
      </c>
      <c r="C7" s="124" t="s">
        <v>125</v>
      </c>
      <c r="D7" s="212">
        <v>178</v>
      </c>
      <c r="E7" s="249">
        <v>0.52200000000000002</v>
      </c>
      <c r="F7" s="142">
        <v>92</v>
      </c>
      <c r="G7" s="249">
        <v>0.27</v>
      </c>
      <c r="H7" s="142">
        <v>44</v>
      </c>
      <c r="I7" s="236">
        <v>0.129</v>
      </c>
      <c r="J7" s="142">
        <v>6</v>
      </c>
      <c r="K7" s="249">
        <v>1.8000000000000002E-2</v>
      </c>
      <c r="L7" s="142">
        <v>15</v>
      </c>
      <c r="M7" s="249">
        <v>4.4000000000000004E-2</v>
      </c>
      <c r="N7" s="142">
        <v>6</v>
      </c>
      <c r="O7" s="236">
        <v>1.8000000000000002E-2</v>
      </c>
      <c r="P7" s="142">
        <v>341</v>
      </c>
    </row>
    <row r="8" spans="1:16">
      <c r="A8" s="2"/>
      <c r="B8" s="34">
        <v>4</v>
      </c>
      <c r="C8" s="124" t="s">
        <v>126</v>
      </c>
      <c r="D8" s="212">
        <v>218</v>
      </c>
      <c r="E8" s="249">
        <v>0.54100000000000004</v>
      </c>
      <c r="F8" s="142">
        <v>108</v>
      </c>
      <c r="G8" s="249">
        <v>0.26800000000000002</v>
      </c>
      <c r="H8" s="142">
        <v>51</v>
      </c>
      <c r="I8" s="236">
        <v>0.127</v>
      </c>
      <c r="J8" s="142">
        <v>8</v>
      </c>
      <c r="K8" s="249">
        <v>0.02</v>
      </c>
      <c r="L8" s="142">
        <v>9</v>
      </c>
      <c r="M8" s="249">
        <v>2.2000000000000002E-2</v>
      </c>
      <c r="N8" s="142">
        <v>9</v>
      </c>
      <c r="O8" s="236">
        <v>2.2000000000000002E-2</v>
      </c>
      <c r="P8" s="142">
        <v>403</v>
      </c>
    </row>
    <row r="9" spans="1:16">
      <c r="A9" s="2"/>
      <c r="B9" s="34">
        <v>5</v>
      </c>
      <c r="C9" s="124" t="s">
        <v>127</v>
      </c>
      <c r="D9" s="212">
        <v>168</v>
      </c>
      <c r="E9" s="249">
        <v>0.503</v>
      </c>
      <c r="F9" s="142">
        <v>94</v>
      </c>
      <c r="G9" s="249">
        <v>0.28100000000000003</v>
      </c>
      <c r="H9" s="142">
        <v>38</v>
      </c>
      <c r="I9" s="236">
        <v>0.114</v>
      </c>
      <c r="J9" s="142">
        <v>14</v>
      </c>
      <c r="K9" s="249">
        <v>4.2000000000000003E-2</v>
      </c>
      <c r="L9" s="142">
        <v>12</v>
      </c>
      <c r="M9" s="249">
        <v>3.6000000000000004E-2</v>
      </c>
      <c r="N9" s="142">
        <v>8</v>
      </c>
      <c r="O9" s="236">
        <v>2.4E-2</v>
      </c>
      <c r="P9" s="142">
        <v>334</v>
      </c>
    </row>
    <row r="10" spans="1:16">
      <c r="A10" s="2"/>
      <c r="B10" s="34">
        <v>6</v>
      </c>
      <c r="C10" s="124" t="s">
        <v>128</v>
      </c>
      <c r="D10" s="212">
        <v>276</v>
      </c>
      <c r="E10" s="249">
        <v>0.48200000000000004</v>
      </c>
      <c r="F10" s="142">
        <v>149</v>
      </c>
      <c r="G10" s="249">
        <v>0.26</v>
      </c>
      <c r="H10" s="142">
        <v>96</v>
      </c>
      <c r="I10" s="236">
        <v>0.16800000000000001</v>
      </c>
      <c r="J10" s="142">
        <v>19</v>
      </c>
      <c r="K10" s="249">
        <v>3.3000000000000002E-2</v>
      </c>
      <c r="L10" s="142">
        <v>20</v>
      </c>
      <c r="M10" s="249">
        <v>3.5000000000000003E-2</v>
      </c>
      <c r="N10" s="142">
        <v>13</v>
      </c>
      <c r="O10" s="236">
        <v>2.3E-2</v>
      </c>
      <c r="P10" s="142">
        <v>573</v>
      </c>
    </row>
    <row r="11" spans="1:16">
      <c r="A11" s="2"/>
      <c r="B11" s="34">
        <v>7</v>
      </c>
      <c r="C11" s="125" t="s">
        <v>129</v>
      </c>
      <c r="D11" s="212">
        <v>258</v>
      </c>
      <c r="E11" s="249">
        <v>0.56499999999999995</v>
      </c>
      <c r="F11" s="142">
        <v>100</v>
      </c>
      <c r="G11" s="249">
        <v>0.21899999999999997</v>
      </c>
      <c r="H11" s="142">
        <v>57</v>
      </c>
      <c r="I11" s="236">
        <v>0.125</v>
      </c>
      <c r="J11" s="142">
        <v>15</v>
      </c>
      <c r="K11" s="249">
        <v>3.3000000000000002E-2</v>
      </c>
      <c r="L11" s="142">
        <v>19</v>
      </c>
      <c r="M11" s="249">
        <v>4.2000000000000003E-2</v>
      </c>
      <c r="N11" s="142">
        <v>8</v>
      </c>
      <c r="O11" s="236">
        <v>1.8000000000000002E-2</v>
      </c>
      <c r="P11" s="142">
        <v>457</v>
      </c>
    </row>
    <row r="12" spans="1:16">
      <c r="A12" s="2"/>
      <c r="B12" s="34">
        <v>8</v>
      </c>
      <c r="C12" s="125" t="s">
        <v>59</v>
      </c>
      <c r="D12" s="212">
        <v>157</v>
      </c>
      <c r="E12" s="249">
        <v>0.52200000000000002</v>
      </c>
      <c r="F12" s="142">
        <v>83</v>
      </c>
      <c r="G12" s="249">
        <v>0.27600000000000002</v>
      </c>
      <c r="H12" s="142">
        <v>40</v>
      </c>
      <c r="I12" s="236">
        <v>0.13300000000000001</v>
      </c>
      <c r="J12" s="142">
        <v>11</v>
      </c>
      <c r="K12" s="249">
        <v>3.7000000000000005E-2</v>
      </c>
      <c r="L12" s="142">
        <v>9</v>
      </c>
      <c r="M12" s="249">
        <v>0.03</v>
      </c>
      <c r="N12" s="142">
        <v>1</v>
      </c>
      <c r="O12" s="236">
        <v>3.0000000000000001E-3</v>
      </c>
      <c r="P12" s="142">
        <v>301</v>
      </c>
    </row>
    <row r="13" spans="1:16">
      <c r="A13" s="2"/>
      <c r="B13" s="34">
        <v>9</v>
      </c>
      <c r="C13" s="125" t="s">
        <v>130</v>
      </c>
      <c r="D13" s="212">
        <v>175</v>
      </c>
      <c r="E13" s="249">
        <v>0.46899999999999997</v>
      </c>
      <c r="F13" s="142">
        <v>92</v>
      </c>
      <c r="G13" s="249">
        <v>0.247</v>
      </c>
      <c r="H13" s="142">
        <v>59</v>
      </c>
      <c r="I13" s="236">
        <v>0.158</v>
      </c>
      <c r="J13" s="142">
        <v>26</v>
      </c>
      <c r="K13" s="249">
        <v>7.0000000000000007E-2</v>
      </c>
      <c r="L13" s="142">
        <v>13</v>
      </c>
      <c r="M13" s="249">
        <v>3.5000000000000003E-2</v>
      </c>
      <c r="N13" s="142">
        <v>8</v>
      </c>
      <c r="O13" s="236">
        <v>2.1000000000000001E-2</v>
      </c>
      <c r="P13" s="142">
        <v>373</v>
      </c>
    </row>
    <row r="14" spans="1:16">
      <c r="A14" s="2"/>
      <c r="B14" s="34">
        <v>10</v>
      </c>
      <c r="C14" s="125" t="s">
        <v>60</v>
      </c>
      <c r="D14" s="212">
        <v>289</v>
      </c>
      <c r="E14" s="249">
        <v>0.53400000000000003</v>
      </c>
      <c r="F14" s="142">
        <v>159</v>
      </c>
      <c r="G14" s="249">
        <v>0.29399999999999998</v>
      </c>
      <c r="H14" s="142">
        <v>58</v>
      </c>
      <c r="I14" s="236">
        <v>0.107</v>
      </c>
      <c r="J14" s="142">
        <v>15</v>
      </c>
      <c r="K14" s="249">
        <v>2.7999999999999997E-2</v>
      </c>
      <c r="L14" s="142">
        <v>14</v>
      </c>
      <c r="M14" s="249">
        <v>2.6000000000000002E-2</v>
      </c>
      <c r="N14" s="142">
        <v>6</v>
      </c>
      <c r="O14" s="236">
        <v>1.1000000000000001E-2</v>
      </c>
      <c r="P14" s="142">
        <v>541</v>
      </c>
    </row>
    <row r="15" spans="1:16">
      <c r="A15" s="2"/>
      <c r="B15" s="34">
        <v>11</v>
      </c>
      <c r="C15" s="125" t="s">
        <v>61</v>
      </c>
      <c r="D15" s="212">
        <v>461</v>
      </c>
      <c r="E15" s="249">
        <v>0.51900000000000002</v>
      </c>
      <c r="F15" s="142">
        <v>236</v>
      </c>
      <c r="G15" s="249">
        <v>0.26600000000000001</v>
      </c>
      <c r="H15" s="142">
        <v>100</v>
      </c>
      <c r="I15" s="236">
        <v>0.113</v>
      </c>
      <c r="J15" s="142">
        <v>34</v>
      </c>
      <c r="K15" s="249">
        <v>3.7999999999999999E-2</v>
      </c>
      <c r="L15" s="142">
        <v>37</v>
      </c>
      <c r="M15" s="249">
        <v>4.2000000000000003E-2</v>
      </c>
      <c r="N15" s="142">
        <v>20</v>
      </c>
      <c r="O15" s="236">
        <v>2.3E-2</v>
      </c>
      <c r="P15" s="142">
        <v>888</v>
      </c>
    </row>
    <row r="16" spans="1:16">
      <c r="A16" s="2"/>
      <c r="B16" s="34">
        <v>12</v>
      </c>
      <c r="C16" s="125" t="s">
        <v>131</v>
      </c>
      <c r="D16" s="212">
        <v>231</v>
      </c>
      <c r="E16" s="249">
        <v>0.52900000000000003</v>
      </c>
      <c r="F16" s="142">
        <v>110</v>
      </c>
      <c r="G16" s="249">
        <v>0.252</v>
      </c>
      <c r="H16" s="142">
        <v>56</v>
      </c>
      <c r="I16" s="236">
        <v>0.128</v>
      </c>
      <c r="J16" s="142">
        <v>15</v>
      </c>
      <c r="K16" s="249">
        <v>3.4000000000000002E-2</v>
      </c>
      <c r="L16" s="142">
        <v>16</v>
      </c>
      <c r="M16" s="249">
        <v>3.7000000000000005E-2</v>
      </c>
      <c r="N16" s="142">
        <v>9</v>
      </c>
      <c r="O16" s="236">
        <v>2.1000000000000001E-2</v>
      </c>
      <c r="P16" s="142">
        <v>437</v>
      </c>
    </row>
    <row r="17" spans="1:16">
      <c r="A17" s="2"/>
      <c r="B17" s="34">
        <v>13</v>
      </c>
      <c r="C17" s="125" t="s">
        <v>132</v>
      </c>
      <c r="D17" s="212">
        <v>408</v>
      </c>
      <c r="E17" s="249">
        <v>0.501</v>
      </c>
      <c r="F17" s="142">
        <v>204</v>
      </c>
      <c r="G17" s="249">
        <v>0.251</v>
      </c>
      <c r="H17" s="142">
        <v>120</v>
      </c>
      <c r="I17" s="236">
        <v>0.14699999999999999</v>
      </c>
      <c r="J17" s="142">
        <v>22</v>
      </c>
      <c r="K17" s="249">
        <v>2.7000000000000003E-2</v>
      </c>
      <c r="L17" s="142">
        <v>35</v>
      </c>
      <c r="M17" s="249">
        <v>4.2999999999999997E-2</v>
      </c>
      <c r="N17" s="142">
        <v>25</v>
      </c>
      <c r="O17" s="236">
        <v>3.1E-2</v>
      </c>
      <c r="P17" s="142">
        <v>814</v>
      </c>
    </row>
    <row r="18" spans="1:16">
      <c r="A18" s="2"/>
      <c r="B18" s="34">
        <v>14</v>
      </c>
      <c r="C18" s="125" t="s">
        <v>133</v>
      </c>
      <c r="D18" s="212">
        <v>312</v>
      </c>
      <c r="E18" s="249">
        <v>0.48599999999999999</v>
      </c>
      <c r="F18" s="142">
        <v>197</v>
      </c>
      <c r="G18" s="249">
        <v>0.307</v>
      </c>
      <c r="H18" s="142">
        <v>83</v>
      </c>
      <c r="I18" s="236">
        <v>0.129</v>
      </c>
      <c r="J18" s="142">
        <v>14</v>
      </c>
      <c r="K18" s="249">
        <v>2.2000000000000002E-2</v>
      </c>
      <c r="L18" s="142">
        <v>23</v>
      </c>
      <c r="M18" s="249">
        <v>3.6000000000000004E-2</v>
      </c>
      <c r="N18" s="142">
        <v>13</v>
      </c>
      <c r="O18" s="236">
        <v>0.02</v>
      </c>
      <c r="P18" s="142">
        <v>642</v>
      </c>
    </row>
    <row r="19" spans="1:16">
      <c r="A19" s="2"/>
      <c r="B19" s="34">
        <v>15</v>
      </c>
      <c r="C19" s="125" t="s">
        <v>134</v>
      </c>
      <c r="D19" s="212">
        <v>511</v>
      </c>
      <c r="E19" s="249">
        <v>0.53299999999999992</v>
      </c>
      <c r="F19" s="142">
        <v>246</v>
      </c>
      <c r="G19" s="249">
        <v>0.25700000000000001</v>
      </c>
      <c r="H19" s="142">
        <v>116</v>
      </c>
      <c r="I19" s="236">
        <v>0.121</v>
      </c>
      <c r="J19" s="142">
        <v>37</v>
      </c>
      <c r="K19" s="249">
        <v>3.9E-2</v>
      </c>
      <c r="L19" s="142">
        <v>31</v>
      </c>
      <c r="M19" s="249">
        <v>3.2000000000000001E-2</v>
      </c>
      <c r="N19" s="142">
        <v>17</v>
      </c>
      <c r="O19" s="236">
        <v>1.8000000000000002E-2</v>
      </c>
      <c r="P19" s="142">
        <v>958</v>
      </c>
    </row>
    <row r="20" spans="1:16">
      <c r="A20" s="2"/>
      <c r="B20" s="34">
        <v>16</v>
      </c>
      <c r="C20" s="125" t="s">
        <v>62</v>
      </c>
      <c r="D20" s="212">
        <v>326</v>
      </c>
      <c r="E20" s="249">
        <v>0.52100000000000002</v>
      </c>
      <c r="F20" s="142">
        <v>182</v>
      </c>
      <c r="G20" s="249">
        <v>0.29100000000000004</v>
      </c>
      <c r="H20" s="142">
        <v>78</v>
      </c>
      <c r="I20" s="236">
        <v>0.125</v>
      </c>
      <c r="J20" s="142">
        <v>10</v>
      </c>
      <c r="K20" s="249">
        <v>1.6E-2</v>
      </c>
      <c r="L20" s="142">
        <v>21</v>
      </c>
      <c r="M20" s="249">
        <v>3.4000000000000002E-2</v>
      </c>
      <c r="N20" s="142">
        <v>9</v>
      </c>
      <c r="O20" s="236">
        <v>1.3999999999999999E-2</v>
      </c>
      <c r="P20" s="142">
        <v>626</v>
      </c>
    </row>
    <row r="21" spans="1:16">
      <c r="A21" s="2"/>
      <c r="B21" s="34">
        <v>17</v>
      </c>
      <c r="C21" s="125" t="s">
        <v>135</v>
      </c>
      <c r="D21" s="212">
        <v>557</v>
      </c>
      <c r="E21" s="249">
        <v>0.54799999999999993</v>
      </c>
      <c r="F21" s="142">
        <v>261</v>
      </c>
      <c r="G21" s="249">
        <v>0.25700000000000001</v>
      </c>
      <c r="H21" s="142">
        <v>108</v>
      </c>
      <c r="I21" s="236">
        <v>0.106</v>
      </c>
      <c r="J21" s="142">
        <v>33</v>
      </c>
      <c r="K21" s="249">
        <v>3.2000000000000001E-2</v>
      </c>
      <c r="L21" s="142">
        <v>38</v>
      </c>
      <c r="M21" s="249">
        <v>3.7000000000000005E-2</v>
      </c>
      <c r="N21" s="142">
        <v>20</v>
      </c>
      <c r="O21" s="236">
        <v>0.02</v>
      </c>
      <c r="P21" s="142">
        <v>1017</v>
      </c>
    </row>
    <row r="22" spans="1:16">
      <c r="A22" s="2"/>
      <c r="B22" s="34">
        <v>18</v>
      </c>
      <c r="C22" s="125" t="s">
        <v>63</v>
      </c>
      <c r="D22" s="212">
        <v>498</v>
      </c>
      <c r="E22" s="249">
        <v>0.53700000000000003</v>
      </c>
      <c r="F22" s="142">
        <v>231</v>
      </c>
      <c r="G22" s="249">
        <v>0.249</v>
      </c>
      <c r="H22" s="142">
        <v>124</v>
      </c>
      <c r="I22" s="236">
        <v>0.13400000000000001</v>
      </c>
      <c r="J22" s="142">
        <v>32</v>
      </c>
      <c r="K22" s="249">
        <v>3.4000000000000002E-2</v>
      </c>
      <c r="L22" s="142">
        <v>29</v>
      </c>
      <c r="M22" s="249">
        <v>3.1E-2</v>
      </c>
      <c r="N22" s="142">
        <v>14</v>
      </c>
      <c r="O22" s="236">
        <v>1.4999999999999999E-2</v>
      </c>
      <c r="P22" s="142">
        <v>928</v>
      </c>
    </row>
    <row r="23" spans="1:16">
      <c r="A23" s="2"/>
      <c r="B23" s="34">
        <v>19</v>
      </c>
      <c r="C23" s="125" t="s">
        <v>136</v>
      </c>
      <c r="D23" s="212">
        <v>632</v>
      </c>
      <c r="E23" s="249">
        <v>0.47399999999999998</v>
      </c>
      <c r="F23" s="142">
        <v>410</v>
      </c>
      <c r="G23" s="249">
        <v>0.307</v>
      </c>
      <c r="H23" s="142">
        <v>158</v>
      </c>
      <c r="I23" s="236">
        <v>0.11800000000000001</v>
      </c>
      <c r="J23" s="142">
        <v>54</v>
      </c>
      <c r="K23" s="249">
        <v>0.04</v>
      </c>
      <c r="L23" s="142">
        <v>45</v>
      </c>
      <c r="M23" s="249">
        <v>3.4000000000000002E-2</v>
      </c>
      <c r="N23" s="142">
        <v>35</v>
      </c>
      <c r="O23" s="236">
        <v>2.6000000000000002E-2</v>
      </c>
      <c r="P23" s="142">
        <v>1334</v>
      </c>
    </row>
    <row r="24" spans="1:16">
      <c r="A24" s="2"/>
      <c r="B24" s="34">
        <v>20</v>
      </c>
      <c r="C24" s="125" t="s">
        <v>137</v>
      </c>
      <c r="D24" s="212">
        <v>482</v>
      </c>
      <c r="E24" s="249">
        <v>0.56499999999999995</v>
      </c>
      <c r="F24" s="142">
        <v>221</v>
      </c>
      <c r="G24" s="249">
        <v>0.25900000000000001</v>
      </c>
      <c r="H24" s="142">
        <v>74</v>
      </c>
      <c r="I24" s="236">
        <v>8.6999999999999994E-2</v>
      </c>
      <c r="J24" s="142">
        <v>36</v>
      </c>
      <c r="K24" s="249">
        <v>4.2000000000000003E-2</v>
      </c>
      <c r="L24" s="142">
        <v>27</v>
      </c>
      <c r="M24" s="249">
        <v>3.2000000000000001E-2</v>
      </c>
      <c r="N24" s="142">
        <v>13</v>
      </c>
      <c r="O24" s="236">
        <v>1.4999999999999999E-2</v>
      </c>
      <c r="P24" s="142">
        <v>853</v>
      </c>
    </row>
    <row r="25" spans="1:16">
      <c r="A25" s="2"/>
      <c r="B25" s="34">
        <v>21</v>
      </c>
      <c r="C25" s="125" t="s">
        <v>138</v>
      </c>
      <c r="D25" s="212">
        <v>258</v>
      </c>
      <c r="E25" s="249">
        <v>0.501</v>
      </c>
      <c r="F25" s="142">
        <v>144</v>
      </c>
      <c r="G25" s="249">
        <v>0.28000000000000003</v>
      </c>
      <c r="H25" s="142">
        <v>70</v>
      </c>
      <c r="I25" s="236">
        <v>0.13600000000000001</v>
      </c>
      <c r="J25" s="142">
        <v>16</v>
      </c>
      <c r="K25" s="249">
        <v>3.1E-2</v>
      </c>
      <c r="L25" s="142">
        <v>18</v>
      </c>
      <c r="M25" s="249">
        <v>3.5000000000000003E-2</v>
      </c>
      <c r="N25" s="142">
        <v>9</v>
      </c>
      <c r="O25" s="236">
        <v>1.7000000000000001E-2</v>
      </c>
      <c r="P25" s="142">
        <v>515</v>
      </c>
    </row>
    <row r="26" spans="1:16">
      <c r="A26" s="2"/>
      <c r="B26" s="34">
        <v>22</v>
      </c>
      <c r="C26" s="125" t="s">
        <v>64</v>
      </c>
      <c r="D26" s="212">
        <v>439</v>
      </c>
      <c r="E26" s="249">
        <v>0.54799999999999993</v>
      </c>
      <c r="F26" s="142">
        <v>202</v>
      </c>
      <c r="G26" s="249">
        <v>0.252</v>
      </c>
      <c r="H26" s="142">
        <v>84</v>
      </c>
      <c r="I26" s="236">
        <v>0.105</v>
      </c>
      <c r="J26" s="142">
        <v>25</v>
      </c>
      <c r="K26" s="249">
        <v>3.1E-2</v>
      </c>
      <c r="L26" s="142">
        <v>34</v>
      </c>
      <c r="M26" s="249">
        <v>4.2000000000000003E-2</v>
      </c>
      <c r="N26" s="142">
        <v>17</v>
      </c>
      <c r="O26" s="236">
        <v>2.1000000000000001E-2</v>
      </c>
      <c r="P26" s="142">
        <v>801</v>
      </c>
    </row>
    <row r="27" spans="1:16">
      <c r="A27" s="2"/>
      <c r="B27" s="34">
        <v>23</v>
      </c>
      <c r="C27" s="125" t="s">
        <v>139</v>
      </c>
      <c r="D27" s="212">
        <v>674</v>
      </c>
      <c r="E27" s="249">
        <v>0.52700000000000002</v>
      </c>
      <c r="F27" s="142">
        <v>323</v>
      </c>
      <c r="G27" s="249">
        <v>0.253</v>
      </c>
      <c r="H27" s="142">
        <v>165</v>
      </c>
      <c r="I27" s="236">
        <v>0.129</v>
      </c>
      <c r="J27" s="142">
        <v>39</v>
      </c>
      <c r="K27" s="249">
        <v>3.1E-2</v>
      </c>
      <c r="L27" s="142">
        <v>40</v>
      </c>
      <c r="M27" s="249">
        <v>3.1E-2</v>
      </c>
      <c r="N27" s="142">
        <v>37</v>
      </c>
      <c r="O27" s="236">
        <v>2.8999999999999998E-2</v>
      </c>
      <c r="P27" s="142">
        <v>1278</v>
      </c>
    </row>
    <row r="28" spans="1:16">
      <c r="A28" s="2"/>
      <c r="B28" s="34">
        <v>24</v>
      </c>
      <c r="C28" s="125" t="s">
        <v>140</v>
      </c>
      <c r="D28" s="212">
        <v>275</v>
      </c>
      <c r="E28" s="249">
        <v>0.51600000000000001</v>
      </c>
      <c r="F28" s="142">
        <v>147</v>
      </c>
      <c r="G28" s="249">
        <v>0.27600000000000002</v>
      </c>
      <c r="H28" s="142">
        <v>65</v>
      </c>
      <c r="I28" s="236">
        <v>0.122</v>
      </c>
      <c r="J28" s="142">
        <v>18</v>
      </c>
      <c r="K28" s="249">
        <v>3.4000000000000002E-2</v>
      </c>
      <c r="L28" s="142">
        <v>21</v>
      </c>
      <c r="M28" s="249">
        <v>3.9E-2</v>
      </c>
      <c r="N28" s="142">
        <v>7</v>
      </c>
      <c r="O28" s="236">
        <v>1.3000000000000001E-2</v>
      </c>
      <c r="P28" s="142">
        <v>533</v>
      </c>
    </row>
    <row r="29" spans="1:16">
      <c r="A29" s="2"/>
      <c r="B29" s="34">
        <v>25</v>
      </c>
      <c r="C29" s="125" t="s">
        <v>141</v>
      </c>
      <c r="D29" s="212">
        <v>176</v>
      </c>
      <c r="E29" s="249">
        <v>0.52900000000000003</v>
      </c>
      <c r="F29" s="142">
        <v>85</v>
      </c>
      <c r="G29" s="249">
        <v>0.255</v>
      </c>
      <c r="H29" s="142">
        <v>36</v>
      </c>
      <c r="I29" s="236">
        <v>0.10800000000000001</v>
      </c>
      <c r="J29" s="142">
        <v>25</v>
      </c>
      <c r="K29" s="249">
        <v>7.4999999999999997E-2</v>
      </c>
      <c r="L29" s="142">
        <v>6</v>
      </c>
      <c r="M29" s="249">
        <v>1.8000000000000002E-2</v>
      </c>
      <c r="N29" s="142">
        <v>5</v>
      </c>
      <c r="O29" s="236">
        <v>1.4999999999999999E-2</v>
      </c>
      <c r="P29" s="142">
        <v>333</v>
      </c>
    </row>
    <row r="30" spans="1:16">
      <c r="A30" s="2"/>
      <c r="B30" s="34">
        <v>26</v>
      </c>
      <c r="C30" s="125" t="s">
        <v>36</v>
      </c>
      <c r="D30" s="212">
        <v>2527</v>
      </c>
      <c r="E30" s="249">
        <v>0.52600000000000002</v>
      </c>
      <c r="F30" s="142">
        <v>1282</v>
      </c>
      <c r="G30" s="249">
        <v>0.26700000000000002</v>
      </c>
      <c r="H30" s="142">
        <v>598</v>
      </c>
      <c r="I30" s="236">
        <v>0.125</v>
      </c>
      <c r="J30" s="142">
        <v>131</v>
      </c>
      <c r="K30" s="249">
        <v>2.7000000000000003E-2</v>
      </c>
      <c r="L30" s="142">
        <v>185</v>
      </c>
      <c r="M30" s="249">
        <v>3.9E-2</v>
      </c>
      <c r="N30" s="142">
        <v>78</v>
      </c>
      <c r="O30" s="236">
        <v>1.6E-2</v>
      </c>
      <c r="P30" s="142">
        <v>4801</v>
      </c>
    </row>
    <row r="31" spans="1:16">
      <c r="A31" s="2"/>
      <c r="B31" s="34">
        <v>27</v>
      </c>
      <c r="C31" s="125" t="s">
        <v>37</v>
      </c>
      <c r="D31" s="212">
        <v>482</v>
      </c>
      <c r="E31" s="249">
        <v>0.499</v>
      </c>
      <c r="F31" s="142">
        <v>296</v>
      </c>
      <c r="G31" s="249">
        <v>0.30599999999999999</v>
      </c>
      <c r="H31" s="142">
        <v>104</v>
      </c>
      <c r="I31" s="236">
        <v>0.10800000000000001</v>
      </c>
      <c r="J31" s="142">
        <v>27</v>
      </c>
      <c r="K31" s="249">
        <v>2.7999999999999997E-2</v>
      </c>
      <c r="L31" s="142">
        <v>42</v>
      </c>
      <c r="M31" s="249">
        <v>4.2999999999999997E-2</v>
      </c>
      <c r="N31" s="142">
        <v>15</v>
      </c>
      <c r="O31" s="236">
        <v>1.6E-2</v>
      </c>
      <c r="P31" s="142">
        <v>966</v>
      </c>
    </row>
    <row r="32" spans="1:16">
      <c r="A32" s="2"/>
      <c r="B32" s="34">
        <v>28</v>
      </c>
      <c r="C32" s="125" t="s">
        <v>38</v>
      </c>
      <c r="D32" s="212">
        <v>341</v>
      </c>
      <c r="E32" s="249">
        <v>0.52100000000000002</v>
      </c>
      <c r="F32" s="142">
        <v>142</v>
      </c>
      <c r="G32" s="249">
        <v>0.217</v>
      </c>
      <c r="H32" s="142">
        <v>103</v>
      </c>
      <c r="I32" s="236">
        <v>0.157</v>
      </c>
      <c r="J32" s="142">
        <v>25</v>
      </c>
      <c r="K32" s="249">
        <v>3.7999999999999999E-2</v>
      </c>
      <c r="L32" s="142">
        <v>28</v>
      </c>
      <c r="M32" s="249">
        <v>4.2999999999999997E-2</v>
      </c>
      <c r="N32" s="142">
        <v>15</v>
      </c>
      <c r="O32" s="236">
        <v>2.3E-2</v>
      </c>
      <c r="P32" s="142">
        <v>654</v>
      </c>
    </row>
    <row r="33" spans="1:16">
      <c r="A33" s="2"/>
      <c r="B33" s="34">
        <v>29</v>
      </c>
      <c r="C33" s="125" t="s">
        <v>39</v>
      </c>
      <c r="D33" s="212">
        <v>276</v>
      </c>
      <c r="E33" s="249">
        <v>0.52300000000000002</v>
      </c>
      <c r="F33" s="142">
        <v>162</v>
      </c>
      <c r="G33" s="249">
        <v>0.307</v>
      </c>
      <c r="H33" s="142">
        <v>59</v>
      </c>
      <c r="I33" s="236">
        <v>0.11199999999999999</v>
      </c>
      <c r="J33" s="142">
        <v>9</v>
      </c>
      <c r="K33" s="249">
        <v>1.7000000000000001E-2</v>
      </c>
      <c r="L33" s="142">
        <v>15</v>
      </c>
      <c r="M33" s="249">
        <v>2.7999999999999997E-2</v>
      </c>
      <c r="N33" s="142">
        <v>7</v>
      </c>
      <c r="O33" s="236">
        <v>1.3000000000000001E-2</v>
      </c>
      <c r="P33" s="142">
        <v>528</v>
      </c>
    </row>
    <row r="34" spans="1:16">
      <c r="A34" s="2"/>
      <c r="B34" s="34">
        <v>30</v>
      </c>
      <c r="C34" s="125" t="s">
        <v>40</v>
      </c>
      <c r="D34" s="212">
        <v>415</v>
      </c>
      <c r="E34" s="249">
        <v>0.54700000000000004</v>
      </c>
      <c r="F34" s="142">
        <v>192</v>
      </c>
      <c r="G34" s="249">
        <v>0.253</v>
      </c>
      <c r="H34" s="142">
        <v>95</v>
      </c>
      <c r="I34" s="236">
        <v>0.125</v>
      </c>
      <c r="J34" s="142">
        <v>21</v>
      </c>
      <c r="K34" s="249">
        <v>2.7999999999999997E-2</v>
      </c>
      <c r="L34" s="142">
        <v>31</v>
      </c>
      <c r="M34" s="249">
        <v>4.0999999999999995E-2</v>
      </c>
      <c r="N34" s="142">
        <v>5</v>
      </c>
      <c r="O34" s="236">
        <v>6.9999999999999993E-3</v>
      </c>
      <c r="P34" s="142">
        <v>759</v>
      </c>
    </row>
    <row r="35" spans="1:16">
      <c r="A35" s="2"/>
      <c r="B35" s="34">
        <v>31</v>
      </c>
      <c r="C35" s="125" t="s">
        <v>41</v>
      </c>
      <c r="D35" s="212">
        <v>424</v>
      </c>
      <c r="E35" s="249">
        <v>0.51100000000000001</v>
      </c>
      <c r="F35" s="142">
        <v>213</v>
      </c>
      <c r="G35" s="249">
        <v>0.25700000000000001</v>
      </c>
      <c r="H35" s="142">
        <v>121</v>
      </c>
      <c r="I35" s="236">
        <v>0.14599999999999999</v>
      </c>
      <c r="J35" s="142">
        <v>23</v>
      </c>
      <c r="K35" s="249">
        <v>2.7999999999999997E-2</v>
      </c>
      <c r="L35" s="142">
        <v>34</v>
      </c>
      <c r="M35" s="249">
        <v>4.0999999999999995E-2</v>
      </c>
      <c r="N35" s="142">
        <v>15</v>
      </c>
      <c r="O35" s="236">
        <v>1.8000000000000002E-2</v>
      </c>
      <c r="P35" s="142">
        <v>830</v>
      </c>
    </row>
    <row r="36" spans="1:16">
      <c r="A36" s="2"/>
      <c r="B36" s="34">
        <v>32</v>
      </c>
      <c r="C36" s="125" t="s">
        <v>42</v>
      </c>
      <c r="D36" s="212">
        <v>469</v>
      </c>
      <c r="E36" s="249">
        <v>0.56600000000000006</v>
      </c>
      <c r="F36" s="142">
        <v>199</v>
      </c>
      <c r="G36" s="249">
        <v>0.24</v>
      </c>
      <c r="H36" s="142">
        <v>90</v>
      </c>
      <c r="I36" s="236">
        <v>0.109</v>
      </c>
      <c r="J36" s="142">
        <v>25</v>
      </c>
      <c r="K36" s="249">
        <v>0.03</v>
      </c>
      <c r="L36" s="142">
        <v>29</v>
      </c>
      <c r="M36" s="249">
        <v>3.5000000000000003E-2</v>
      </c>
      <c r="N36" s="142">
        <v>16</v>
      </c>
      <c r="O36" s="236">
        <v>1.9E-2</v>
      </c>
      <c r="P36" s="142">
        <v>828</v>
      </c>
    </row>
    <row r="37" spans="1:16">
      <c r="A37" s="2"/>
      <c r="B37" s="34">
        <v>33</v>
      </c>
      <c r="C37" s="125" t="s">
        <v>43</v>
      </c>
      <c r="D37" s="212">
        <v>120</v>
      </c>
      <c r="E37" s="249">
        <v>0.50800000000000001</v>
      </c>
      <c r="F37" s="142">
        <v>78</v>
      </c>
      <c r="G37" s="249">
        <v>0.33100000000000002</v>
      </c>
      <c r="H37" s="142">
        <v>26</v>
      </c>
      <c r="I37" s="236">
        <v>0.11</v>
      </c>
      <c r="J37" s="142">
        <v>1</v>
      </c>
      <c r="K37" s="249">
        <v>4.0000000000000001E-3</v>
      </c>
      <c r="L37" s="142">
        <v>6</v>
      </c>
      <c r="M37" s="249">
        <v>2.5000000000000001E-2</v>
      </c>
      <c r="N37" s="142">
        <v>5</v>
      </c>
      <c r="O37" s="236">
        <v>2.1000000000000001E-2</v>
      </c>
      <c r="P37" s="142">
        <v>236</v>
      </c>
    </row>
    <row r="38" spans="1:16">
      <c r="A38" s="2"/>
      <c r="B38" s="34">
        <v>34</v>
      </c>
      <c r="C38" s="125" t="s">
        <v>45</v>
      </c>
      <c r="D38" s="212">
        <v>520</v>
      </c>
      <c r="E38" s="215">
        <v>0.46100000000000002</v>
      </c>
      <c r="F38" s="212">
        <v>357</v>
      </c>
      <c r="G38" s="215">
        <v>0.317</v>
      </c>
      <c r="H38" s="212">
        <v>142</v>
      </c>
      <c r="I38" s="216">
        <v>0.126</v>
      </c>
      <c r="J38" s="212">
        <v>31</v>
      </c>
      <c r="K38" s="215">
        <v>2.7999999999999997E-2</v>
      </c>
      <c r="L38" s="212">
        <v>48</v>
      </c>
      <c r="M38" s="215">
        <v>4.2999999999999997E-2</v>
      </c>
      <c r="N38" s="212">
        <v>29</v>
      </c>
      <c r="O38" s="216">
        <v>2.6000000000000002E-2</v>
      </c>
      <c r="P38" s="212">
        <v>1127</v>
      </c>
    </row>
    <row r="39" spans="1:16">
      <c r="A39" s="2"/>
      <c r="B39" s="34">
        <v>35</v>
      </c>
      <c r="C39" s="125" t="s">
        <v>2</v>
      </c>
      <c r="D39" s="212">
        <v>1097</v>
      </c>
      <c r="E39" s="215">
        <v>0.51300000000000001</v>
      </c>
      <c r="F39" s="209">
        <v>673</v>
      </c>
      <c r="G39" s="208">
        <v>0.315</v>
      </c>
      <c r="H39" s="209">
        <v>214</v>
      </c>
      <c r="I39" s="208">
        <v>0.1</v>
      </c>
      <c r="J39" s="209">
        <v>64</v>
      </c>
      <c r="K39" s="208">
        <v>0.03</v>
      </c>
      <c r="L39" s="209">
        <v>64</v>
      </c>
      <c r="M39" s="208">
        <v>0.03</v>
      </c>
      <c r="N39" s="209">
        <v>26</v>
      </c>
      <c r="O39" s="208">
        <v>1.2E-2</v>
      </c>
      <c r="P39" s="209">
        <v>2138</v>
      </c>
    </row>
    <row r="40" spans="1:16">
      <c r="A40" s="2"/>
      <c r="B40" s="34">
        <v>36</v>
      </c>
      <c r="C40" s="125" t="s">
        <v>3</v>
      </c>
      <c r="D40" s="209">
        <v>290</v>
      </c>
      <c r="E40" s="208">
        <v>0.53500000000000003</v>
      </c>
      <c r="F40" s="209">
        <v>139</v>
      </c>
      <c r="G40" s="208">
        <v>0.25600000000000001</v>
      </c>
      <c r="H40" s="209">
        <v>69</v>
      </c>
      <c r="I40" s="208">
        <v>0.127</v>
      </c>
      <c r="J40" s="209">
        <v>16</v>
      </c>
      <c r="K40" s="208">
        <v>0.03</v>
      </c>
      <c r="L40" s="209">
        <v>14</v>
      </c>
      <c r="M40" s="208">
        <v>2.6000000000000002E-2</v>
      </c>
      <c r="N40" s="209">
        <v>14</v>
      </c>
      <c r="O40" s="208">
        <v>2.6000000000000002E-2</v>
      </c>
      <c r="P40" s="212">
        <v>542</v>
      </c>
    </row>
    <row r="41" spans="1:16">
      <c r="A41" s="2"/>
      <c r="B41" s="34">
        <v>37</v>
      </c>
      <c r="C41" s="125" t="s">
        <v>4</v>
      </c>
      <c r="D41" s="209">
        <v>867</v>
      </c>
      <c r="E41" s="208">
        <v>0.54799999999999993</v>
      </c>
      <c r="F41" s="209">
        <v>394</v>
      </c>
      <c r="G41" s="208">
        <v>0.249</v>
      </c>
      <c r="H41" s="209">
        <v>201</v>
      </c>
      <c r="I41" s="208">
        <v>0.127</v>
      </c>
      <c r="J41" s="209">
        <v>43</v>
      </c>
      <c r="K41" s="208">
        <v>2.7000000000000003E-2</v>
      </c>
      <c r="L41" s="209">
        <v>49</v>
      </c>
      <c r="M41" s="208">
        <v>3.1E-2</v>
      </c>
      <c r="N41" s="209">
        <v>28</v>
      </c>
      <c r="O41" s="208">
        <v>1.8000000000000002E-2</v>
      </c>
      <c r="P41" s="212">
        <v>1582</v>
      </c>
    </row>
    <row r="42" spans="1:16">
      <c r="A42" s="2"/>
      <c r="B42" s="34">
        <v>38</v>
      </c>
      <c r="C42" s="125" t="s">
        <v>46</v>
      </c>
      <c r="D42" s="209">
        <v>207</v>
      </c>
      <c r="E42" s="208">
        <v>0.48700000000000004</v>
      </c>
      <c r="F42" s="209">
        <v>144</v>
      </c>
      <c r="G42" s="208">
        <v>0.33899999999999997</v>
      </c>
      <c r="H42" s="209">
        <v>46</v>
      </c>
      <c r="I42" s="208">
        <v>0.10800000000000001</v>
      </c>
      <c r="J42" s="209">
        <v>10</v>
      </c>
      <c r="K42" s="208">
        <v>2.4E-2</v>
      </c>
      <c r="L42" s="209">
        <v>12</v>
      </c>
      <c r="M42" s="208">
        <v>2.7999999999999997E-2</v>
      </c>
      <c r="N42" s="209">
        <v>6</v>
      </c>
      <c r="O42" s="208">
        <v>1.3999999999999999E-2</v>
      </c>
      <c r="P42" s="212">
        <v>425</v>
      </c>
    </row>
    <row r="43" spans="1:16">
      <c r="A43" s="2"/>
      <c r="B43" s="34">
        <v>39</v>
      </c>
      <c r="C43" s="125" t="s">
        <v>9</v>
      </c>
      <c r="D43" s="209">
        <v>1024</v>
      </c>
      <c r="E43" s="208">
        <v>0.52900000000000003</v>
      </c>
      <c r="F43" s="209">
        <v>597</v>
      </c>
      <c r="G43" s="208">
        <v>0.308</v>
      </c>
      <c r="H43" s="209">
        <v>182</v>
      </c>
      <c r="I43" s="208">
        <v>9.4E-2</v>
      </c>
      <c r="J43" s="209">
        <v>43</v>
      </c>
      <c r="K43" s="208">
        <v>2.2000000000000002E-2</v>
      </c>
      <c r="L43" s="209">
        <v>62</v>
      </c>
      <c r="M43" s="208">
        <v>3.2000000000000001E-2</v>
      </c>
      <c r="N43" s="209">
        <v>29</v>
      </c>
      <c r="O43" s="208">
        <v>1.4999999999999999E-2</v>
      </c>
      <c r="P43" s="212">
        <v>1937</v>
      </c>
    </row>
    <row r="44" spans="1:16">
      <c r="A44" s="2"/>
      <c r="B44" s="34">
        <v>40</v>
      </c>
      <c r="C44" s="125" t="s">
        <v>47</v>
      </c>
      <c r="D44" s="209">
        <v>271</v>
      </c>
      <c r="E44" s="208">
        <v>0.48700000000000004</v>
      </c>
      <c r="F44" s="209">
        <v>168</v>
      </c>
      <c r="G44" s="208">
        <v>0.30199999999999999</v>
      </c>
      <c r="H44" s="209">
        <v>59</v>
      </c>
      <c r="I44" s="208">
        <v>0.106</v>
      </c>
      <c r="J44" s="209">
        <v>14</v>
      </c>
      <c r="K44" s="208">
        <v>2.5000000000000001E-2</v>
      </c>
      <c r="L44" s="209">
        <v>36</v>
      </c>
      <c r="M44" s="208">
        <v>6.5000000000000002E-2</v>
      </c>
      <c r="N44" s="209">
        <v>8</v>
      </c>
      <c r="O44" s="208">
        <v>1.3999999999999999E-2</v>
      </c>
      <c r="P44" s="212">
        <v>556</v>
      </c>
    </row>
    <row r="45" spans="1:16">
      <c r="A45" s="2"/>
      <c r="B45" s="34">
        <v>41</v>
      </c>
      <c r="C45" s="125" t="s">
        <v>14</v>
      </c>
      <c r="D45" s="209">
        <v>456</v>
      </c>
      <c r="E45" s="208">
        <v>0.53200000000000003</v>
      </c>
      <c r="F45" s="209">
        <v>245</v>
      </c>
      <c r="G45" s="208">
        <v>0.28600000000000003</v>
      </c>
      <c r="H45" s="209">
        <v>85</v>
      </c>
      <c r="I45" s="208">
        <v>9.9000000000000005E-2</v>
      </c>
      <c r="J45" s="209">
        <v>21</v>
      </c>
      <c r="K45" s="208">
        <v>2.5000000000000001E-2</v>
      </c>
      <c r="L45" s="209">
        <v>22</v>
      </c>
      <c r="M45" s="208">
        <v>2.6000000000000002E-2</v>
      </c>
      <c r="N45" s="209">
        <v>28</v>
      </c>
      <c r="O45" s="208">
        <v>3.3000000000000002E-2</v>
      </c>
      <c r="P45" s="209">
        <v>857</v>
      </c>
    </row>
    <row r="46" spans="1:16">
      <c r="A46" s="2"/>
      <c r="B46" s="34">
        <v>42</v>
      </c>
      <c r="C46" s="125" t="s">
        <v>15</v>
      </c>
      <c r="D46" s="209">
        <v>1081</v>
      </c>
      <c r="E46" s="208">
        <v>0.51400000000000001</v>
      </c>
      <c r="F46" s="209">
        <v>603</v>
      </c>
      <c r="G46" s="208">
        <v>0.28699999999999998</v>
      </c>
      <c r="H46" s="209">
        <v>244</v>
      </c>
      <c r="I46" s="208">
        <v>0.11599999999999999</v>
      </c>
      <c r="J46" s="209">
        <v>59</v>
      </c>
      <c r="K46" s="208">
        <v>2.7999999999999997E-2</v>
      </c>
      <c r="L46" s="209">
        <v>83</v>
      </c>
      <c r="M46" s="208">
        <v>3.9E-2</v>
      </c>
      <c r="N46" s="209">
        <v>33</v>
      </c>
      <c r="O46" s="208">
        <v>1.6E-2</v>
      </c>
      <c r="P46" s="212">
        <v>2103</v>
      </c>
    </row>
    <row r="47" spans="1:16">
      <c r="A47" s="2"/>
      <c r="B47" s="34">
        <v>43</v>
      </c>
      <c r="C47" s="125" t="s">
        <v>10</v>
      </c>
      <c r="D47" s="209">
        <v>691</v>
      </c>
      <c r="E47" s="208">
        <v>0.55100000000000005</v>
      </c>
      <c r="F47" s="209">
        <v>327</v>
      </c>
      <c r="G47" s="208">
        <v>0.26100000000000001</v>
      </c>
      <c r="H47" s="209">
        <v>130</v>
      </c>
      <c r="I47" s="208">
        <v>0.10400000000000001</v>
      </c>
      <c r="J47" s="209">
        <v>45</v>
      </c>
      <c r="K47" s="208">
        <v>3.6000000000000004E-2</v>
      </c>
      <c r="L47" s="209">
        <v>33</v>
      </c>
      <c r="M47" s="208">
        <v>2.6000000000000002E-2</v>
      </c>
      <c r="N47" s="209">
        <v>29</v>
      </c>
      <c r="O47" s="208">
        <v>2.3E-2</v>
      </c>
      <c r="P47" s="212">
        <v>1255</v>
      </c>
    </row>
    <row r="48" spans="1:16">
      <c r="A48" s="2"/>
      <c r="B48" s="34">
        <v>44</v>
      </c>
      <c r="C48" s="125" t="s">
        <v>22</v>
      </c>
      <c r="D48" s="209">
        <v>853</v>
      </c>
      <c r="E48" s="208">
        <v>0.52600000000000002</v>
      </c>
      <c r="F48" s="209">
        <v>484</v>
      </c>
      <c r="G48" s="208">
        <v>0.29799999999999999</v>
      </c>
      <c r="H48" s="209">
        <v>173</v>
      </c>
      <c r="I48" s="208">
        <v>0.107</v>
      </c>
      <c r="J48" s="209">
        <v>39</v>
      </c>
      <c r="K48" s="208">
        <v>2.4E-2</v>
      </c>
      <c r="L48" s="209">
        <v>50</v>
      </c>
      <c r="M48" s="208">
        <v>3.1E-2</v>
      </c>
      <c r="N48" s="209">
        <v>23</v>
      </c>
      <c r="O48" s="208">
        <v>1.3999999999999999E-2</v>
      </c>
      <c r="P48" s="212">
        <v>1622</v>
      </c>
    </row>
    <row r="49" spans="1:16">
      <c r="A49" s="2"/>
      <c r="B49" s="34">
        <v>45</v>
      </c>
      <c r="C49" s="125" t="s">
        <v>48</v>
      </c>
      <c r="D49" s="209">
        <v>292</v>
      </c>
      <c r="E49" s="208">
        <v>0.48899999999999999</v>
      </c>
      <c r="F49" s="209">
        <v>179</v>
      </c>
      <c r="G49" s="208">
        <v>0.3</v>
      </c>
      <c r="H49" s="209">
        <v>77</v>
      </c>
      <c r="I49" s="208">
        <v>0.129</v>
      </c>
      <c r="J49" s="209">
        <v>17</v>
      </c>
      <c r="K49" s="208">
        <v>2.7999999999999997E-2</v>
      </c>
      <c r="L49" s="209">
        <v>25</v>
      </c>
      <c r="M49" s="208">
        <v>4.2000000000000003E-2</v>
      </c>
      <c r="N49" s="209">
        <v>7</v>
      </c>
      <c r="O49" s="208">
        <v>1.2E-2</v>
      </c>
      <c r="P49" s="212">
        <v>597</v>
      </c>
    </row>
    <row r="50" spans="1:16">
      <c r="A50" s="2"/>
      <c r="B50" s="34">
        <v>46</v>
      </c>
      <c r="C50" s="125" t="s">
        <v>26</v>
      </c>
      <c r="D50" s="209">
        <v>355</v>
      </c>
      <c r="E50" s="208">
        <v>0.52600000000000002</v>
      </c>
      <c r="F50" s="209">
        <v>216</v>
      </c>
      <c r="G50" s="208">
        <v>0.32</v>
      </c>
      <c r="H50" s="209">
        <v>72</v>
      </c>
      <c r="I50" s="208">
        <v>0.107</v>
      </c>
      <c r="J50" s="209">
        <v>13</v>
      </c>
      <c r="K50" s="208">
        <v>1.9E-2</v>
      </c>
      <c r="L50" s="209">
        <v>14</v>
      </c>
      <c r="M50" s="208">
        <v>2.1000000000000001E-2</v>
      </c>
      <c r="N50" s="209">
        <v>5</v>
      </c>
      <c r="O50" s="208">
        <v>6.9999999999999993E-3</v>
      </c>
      <c r="P50" s="212">
        <v>675</v>
      </c>
    </row>
    <row r="51" spans="1:16">
      <c r="A51" s="2"/>
      <c r="B51" s="34">
        <v>47</v>
      </c>
      <c r="C51" s="125" t="s">
        <v>16</v>
      </c>
      <c r="D51" s="209">
        <v>732</v>
      </c>
      <c r="E51" s="208">
        <v>0.53200000000000003</v>
      </c>
      <c r="F51" s="209">
        <v>384</v>
      </c>
      <c r="G51" s="208">
        <v>0.27899999999999997</v>
      </c>
      <c r="H51" s="209">
        <v>146</v>
      </c>
      <c r="I51" s="208">
        <v>0.106</v>
      </c>
      <c r="J51" s="209">
        <v>35</v>
      </c>
      <c r="K51" s="208">
        <v>2.5000000000000001E-2</v>
      </c>
      <c r="L51" s="209">
        <v>57</v>
      </c>
      <c r="M51" s="208">
        <v>4.0999999999999995E-2</v>
      </c>
      <c r="N51" s="209">
        <v>23</v>
      </c>
      <c r="O51" s="208">
        <v>1.7000000000000001E-2</v>
      </c>
      <c r="P51" s="212">
        <v>1377</v>
      </c>
    </row>
    <row r="52" spans="1:16">
      <c r="A52" s="2"/>
      <c r="B52" s="34">
        <v>48</v>
      </c>
      <c r="C52" s="125" t="s">
        <v>27</v>
      </c>
      <c r="D52" s="209">
        <v>312</v>
      </c>
      <c r="E52" s="208">
        <v>0.51300000000000001</v>
      </c>
      <c r="F52" s="209">
        <v>190</v>
      </c>
      <c r="G52" s="208">
        <v>0.313</v>
      </c>
      <c r="H52" s="209">
        <v>58</v>
      </c>
      <c r="I52" s="208">
        <v>9.5000000000000001E-2</v>
      </c>
      <c r="J52" s="209">
        <v>14</v>
      </c>
      <c r="K52" s="208">
        <v>2.3E-2</v>
      </c>
      <c r="L52" s="209">
        <v>28</v>
      </c>
      <c r="M52" s="208">
        <v>4.5999999999999999E-2</v>
      </c>
      <c r="N52" s="209">
        <v>6</v>
      </c>
      <c r="O52" s="208">
        <v>0.01</v>
      </c>
      <c r="P52" s="212">
        <v>608</v>
      </c>
    </row>
    <row r="53" spans="1:16">
      <c r="A53" s="2"/>
      <c r="B53" s="34">
        <v>49</v>
      </c>
      <c r="C53" s="125" t="s">
        <v>28</v>
      </c>
      <c r="D53" s="209">
        <v>382</v>
      </c>
      <c r="E53" s="208">
        <v>0.49</v>
      </c>
      <c r="F53" s="209">
        <v>235</v>
      </c>
      <c r="G53" s="208">
        <v>0.30199999999999999</v>
      </c>
      <c r="H53" s="209">
        <v>86</v>
      </c>
      <c r="I53" s="208">
        <v>0.11</v>
      </c>
      <c r="J53" s="209">
        <v>15</v>
      </c>
      <c r="K53" s="208">
        <v>1.9E-2</v>
      </c>
      <c r="L53" s="209">
        <v>49</v>
      </c>
      <c r="M53" s="208">
        <v>6.3E-2</v>
      </c>
      <c r="N53" s="209">
        <v>12</v>
      </c>
      <c r="O53" s="208">
        <v>1.4999999999999999E-2</v>
      </c>
      <c r="P53" s="212">
        <v>779</v>
      </c>
    </row>
    <row r="54" spans="1:16">
      <c r="A54" s="2"/>
      <c r="B54" s="34">
        <v>50</v>
      </c>
      <c r="C54" s="125" t="s">
        <v>17</v>
      </c>
      <c r="D54" s="209">
        <v>348</v>
      </c>
      <c r="E54" s="208">
        <v>0.51300000000000001</v>
      </c>
      <c r="F54" s="209">
        <v>215</v>
      </c>
      <c r="G54" s="208">
        <v>0.317</v>
      </c>
      <c r="H54" s="209">
        <v>51</v>
      </c>
      <c r="I54" s="208">
        <v>7.4999999999999997E-2</v>
      </c>
      <c r="J54" s="209">
        <v>15</v>
      </c>
      <c r="K54" s="208">
        <v>2.2000000000000002E-2</v>
      </c>
      <c r="L54" s="209">
        <v>29</v>
      </c>
      <c r="M54" s="208">
        <v>4.2999999999999997E-2</v>
      </c>
      <c r="N54" s="209">
        <v>20</v>
      </c>
      <c r="O54" s="208">
        <v>2.9000000000000001E-2</v>
      </c>
      <c r="P54" s="212">
        <v>678</v>
      </c>
    </row>
    <row r="55" spans="1:16">
      <c r="A55" s="2"/>
      <c r="B55" s="34">
        <v>51</v>
      </c>
      <c r="C55" s="125" t="s">
        <v>49</v>
      </c>
      <c r="D55" s="209">
        <v>470</v>
      </c>
      <c r="E55" s="208">
        <v>0.48899999999999999</v>
      </c>
      <c r="F55" s="209">
        <v>320</v>
      </c>
      <c r="G55" s="208">
        <v>0.33299999999999996</v>
      </c>
      <c r="H55" s="209">
        <v>101</v>
      </c>
      <c r="I55" s="208">
        <v>0.105</v>
      </c>
      <c r="J55" s="209">
        <v>25</v>
      </c>
      <c r="K55" s="208">
        <v>2.6000000000000002E-2</v>
      </c>
      <c r="L55" s="209">
        <v>29</v>
      </c>
      <c r="M55" s="208">
        <v>0.03</v>
      </c>
      <c r="N55" s="209">
        <v>17</v>
      </c>
      <c r="O55" s="208">
        <v>1.8000000000000002E-2</v>
      </c>
      <c r="P55" s="212">
        <v>962</v>
      </c>
    </row>
    <row r="56" spans="1:16">
      <c r="A56" s="2"/>
      <c r="B56" s="34">
        <v>52</v>
      </c>
      <c r="C56" s="125" t="s">
        <v>5</v>
      </c>
      <c r="D56" s="209">
        <v>324</v>
      </c>
      <c r="E56" s="208">
        <v>0.52900000000000003</v>
      </c>
      <c r="F56" s="209">
        <v>163</v>
      </c>
      <c r="G56" s="208">
        <v>0.26600000000000001</v>
      </c>
      <c r="H56" s="209">
        <v>82</v>
      </c>
      <c r="I56" s="208">
        <v>0.13400000000000001</v>
      </c>
      <c r="J56" s="209">
        <v>18</v>
      </c>
      <c r="K56" s="208">
        <v>2.8999999999999998E-2</v>
      </c>
      <c r="L56" s="209">
        <v>17</v>
      </c>
      <c r="M56" s="208">
        <v>2.7999999999999997E-2</v>
      </c>
      <c r="N56" s="209">
        <v>8</v>
      </c>
      <c r="O56" s="208">
        <v>1.3000000000000001E-2</v>
      </c>
      <c r="P56" s="212">
        <v>612</v>
      </c>
    </row>
    <row r="57" spans="1:16">
      <c r="A57" s="2"/>
      <c r="B57" s="34">
        <v>53</v>
      </c>
      <c r="C57" s="125" t="s">
        <v>23</v>
      </c>
      <c r="D57" s="209">
        <v>199</v>
      </c>
      <c r="E57" s="208">
        <v>0.501</v>
      </c>
      <c r="F57" s="209">
        <v>125</v>
      </c>
      <c r="G57" s="208">
        <v>0.315</v>
      </c>
      <c r="H57" s="209">
        <v>52</v>
      </c>
      <c r="I57" s="208">
        <v>0.13100000000000001</v>
      </c>
      <c r="J57" s="209">
        <v>9</v>
      </c>
      <c r="K57" s="208">
        <v>2.3E-2</v>
      </c>
      <c r="L57" s="209">
        <v>7</v>
      </c>
      <c r="M57" s="208">
        <v>1.8000000000000002E-2</v>
      </c>
      <c r="N57" s="209">
        <v>5</v>
      </c>
      <c r="O57" s="208">
        <v>1.3000000000000001E-2</v>
      </c>
      <c r="P57" s="212">
        <v>397</v>
      </c>
    </row>
    <row r="58" spans="1:16">
      <c r="A58" s="2"/>
      <c r="B58" s="34">
        <v>54</v>
      </c>
      <c r="C58" s="125" t="s">
        <v>29</v>
      </c>
      <c r="D58" s="209">
        <v>327</v>
      </c>
      <c r="E58" s="208">
        <v>0.502</v>
      </c>
      <c r="F58" s="209">
        <v>205</v>
      </c>
      <c r="G58" s="208">
        <v>0.314</v>
      </c>
      <c r="H58" s="209">
        <v>74</v>
      </c>
      <c r="I58" s="208">
        <v>0.113</v>
      </c>
      <c r="J58" s="209">
        <v>19</v>
      </c>
      <c r="K58" s="208">
        <v>2.8999999999999998E-2</v>
      </c>
      <c r="L58" s="209">
        <v>21</v>
      </c>
      <c r="M58" s="208">
        <v>3.2000000000000001E-2</v>
      </c>
      <c r="N58" s="209">
        <v>6</v>
      </c>
      <c r="O58" s="208">
        <v>9.0000000000000011E-3</v>
      </c>
      <c r="P58" s="212">
        <v>652</v>
      </c>
    </row>
    <row r="59" spans="1:16">
      <c r="A59" s="2"/>
      <c r="B59" s="34">
        <v>55</v>
      </c>
      <c r="C59" s="125" t="s">
        <v>18</v>
      </c>
      <c r="D59" s="209">
        <v>397</v>
      </c>
      <c r="E59" s="208">
        <v>0.52200000000000002</v>
      </c>
      <c r="F59" s="209">
        <v>190</v>
      </c>
      <c r="G59" s="208">
        <v>0.25</v>
      </c>
      <c r="H59" s="209">
        <v>78</v>
      </c>
      <c r="I59" s="208">
        <v>0.10199999999999999</v>
      </c>
      <c r="J59" s="209">
        <v>36</v>
      </c>
      <c r="K59" s="208">
        <v>4.7E-2</v>
      </c>
      <c r="L59" s="209">
        <v>31</v>
      </c>
      <c r="M59" s="208">
        <v>4.0999999999999995E-2</v>
      </c>
      <c r="N59" s="209">
        <v>29</v>
      </c>
      <c r="O59" s="208">
        <v>3.7999999999999999E-2</v>
      </c>
      <c r="P59" s="212">
        <v>761</v>
      </c>
    </row>
    <row r="60" spans="1:16">
      <c r="A60" s="2"/>
      <c r="B60" s="34">
        <v>56</v>
      </c>
      <c r="C60" s="125" t="s">
        <v>11</v>
      </c>
      <c r="D60" s="209">
        <v>232</v>
      </c>
      <c r="E60" s="208">
        <v>0.52300000000000002</v>
      </c>
      <c r="F60" s="209">
        <v>111</v>
      </c>
      <c r="G60" s="208">
        <v>0.25</v>
      </c>
      <c r="H60" s="209">
        <v>67</v>
      </c>
      <c r="I60" s="208">
        <v>0.151</v>
      </c>
      <c r="J60" s="209">
        <v>11</v>
      </c>
      <c r="K60" s="208">
        <v>2.5000000000000001E-2</v>
      </c>
      <c r="L60" s="209">
        <v>15</v>
      </c>
      <c r="M60" s="208">
        <v>3.4000000000000002E-2</v>
      </c>
      <c r="N60" s="209">
        <v>8</v>
      </c>
      <c r="O60" s="208">
        <v>1.8000000000000002E-2</v>
      </c>
      <c r="P60" s="212">
        <v>444</v>
      </c>
    </row>
    <row r="61" spans="1:16">
      <c r="A61" s="2"/>
      <c r="B61" s="34">
        <v>57</v>
      </c>
      <c r="C61" s="125" t="s">
        <v>50</v>
      </c>
      <c r="D61" s="209">
        <v>179</v>
      </c>
      <c r="E61" s="208">
        <v>0.52500000000000002</v>
      </c>
      <c r="F61" s="209">
        <v>85</v>
      </c>
      <c r="G61" s="208">
        <v>0.249</v>
      </c>
      <c r="H61" s="209">
        <v>36</v>
      </c>
      <c r="I61" s="208">
        <v>0.106</v>
      </c>
      <c r="J61" s="209">
        <v>11</v>
      </c>
      <c r="K61" s="208">
        <v>3.2000000000000001E-2</v>
      </c>
      <c r="L61" s="209">
        <v>14</v>
      </c>
      <c r="M61" s="208">
        <v>4.0999999999999995E-2</v>
      </c>
      <c r="N61" s="209">
        <v>16</v>
      </c>
      <c r="O61" s="208">
        <v>4.7E-2</v>
      </c>
      <c r="P61" s="212">
        <v>341</v>
      </c>
    </row>
    <row r="62" spans="1:16">
      <c r="A62" s="2"/>
      <c r="B62" s="34">
        <v>58</v>
      </c>
      <c r="C62" s="125" t="s">
        <v>30</v>
      </c>
      <c r="D62" s="209">
        <v>181</v>
      </c>
      <c r="E62" s="208">
        <v>0.48799999999999999</v>
      </c>
      <c r="F62" s="209">
        <v>112</v>
      </c>
      <c r="G62" s="208">
        <v>0.30199999999999999</v>
      </c>
      <c r="H62" s="209">
        <v>40</v>
      </c>
      <c r="I62" s="208">
        <v>0.10800000000000001</v>
      </c>
      <c r="J62" s="209">
        <v>19</v>
      </c>
      <c r="K62" s="208">
        <v>5.0999999999999997E-2</v>
      </c>
      <c r="L62" s="209">
        <v>12</v>
      </c>
      <c r="M62" s="208">
        <v>3.2000000000000001E-2</v>
      </c>
      <c r="N62" s="209">
        <v>7</v>
      </c>
      <c r="O62" s="208">
        <v>1.9E-2</v>
      </c>
      <c r="P62" s="212">
        <v>371</v>
      </c>
    </row>
    <row r="63" spans="1:16">
      <c r="A63" s="2"/>
      <c r="B63" s="34">
        <v>59</v>
      </c>
      <c r="C63" s="125" t="s">
        <v>24</v>
      </c>
      <c r="D63" s="209">
        <v>1564</v>
      </c>
      <c r="E63" s="208">
        <v>0.52300000000000002</v>
      </c>
      <c r="F63" s="209">
        <v>874</v>
      </c>
      <c r="G63" s="208">
        <v>0.29199999999999998</v>
      </c>
      <c r="H63" s="209">
        <v>336</v>
      </c>
      <c r="I63" s="208">
        <v>0.11199999999999999</v>
      </c>
      <c r="J63" s="209">
        <v>75</v>
      </c>
      <c r="K63" s="208">
        <v>2.5000000000000001E-2</v>
      </c>
      <c r="L63" s="209">
        <v>101</v>
      </c>
      <c r="M63" s="208">
        <v>3.4000000000000002E-2</v>
      </c>
      <c r="N63" s="209">
        <v>43</v>
      </c>
      <c r="O63" s="208">
        <v>1.3999999999999999E-2</v>
      </c>
      <c r="P63" s="212">
        <v>2993</v>
      </c>
    </row>
    <row r="64" spans="1:16">
      <c r="A64" s="2"/>
      <c r="B64" s="34">
        <v>60</v>
      </c>
      <c r="C64" s="125" t="s">
        <v>51</v>
      </c>
      <c r="D64" s="209">
        <v>198</v>
      </c>
      <c r="E64" s="208">
        <v>0.48499999999999999</v>
      </c>
      <c r="F64" s="209">
        <v>136</v>
      </c>
      <c r="G64" s="208">
        <v>0.33299999999999996</v>
      </c>
      <c r="H64" s="209">
        <v>43</v>
      </c>
      <c r="I64" s="208">
        <v>0.105</v>
      </c>
      <c r="J64" s="209">
        <v>14</v>
      </c>
      <c r="K64" s="208">
        <v>3.4000000000000002E-2</v>
      </c>
      <c r="L64" s="209">
        <v>11</v>
      </c>
      <c r="M64" s="208">
        <v>2.7000000000000003E-2</v>
      </c>
      <c r="N64" s="209">
        <v>6</v>
      </c>
      <c r="O64" s="208">
        <v>1.4999999999999999E-2</v>
      </c>
      <c r="P64" s="212">
        <v>408</v>
      </c>
    </row>
    <row r="65" spans="1:16">
      <c r="A65" s="2"/>
      <c r="B65" s="34">
        <v>61</v>
      </c>
      <c r="C65" s="125" t="s">
        <v>19</v>
      </c>
      <c r="D65" s="209">
        <v>153</v>
      </c>
      <c r="E65" s="208">
        <v>0.49200000000000005</v>
      </c>
      <c r="F65" s="209">
        <v>102</v>
      </c>
      <c r="G65" s="208">
        <v>0.32799999999999996</v>
      </c>
      <c r="H65" s="209">
        <v>37</v>
      </c>
      <c r="I65" s="208">
        <v>0.11900000000000001</v>
      </c>
      <c r="J65" s="209">
        <v>5</v>
      </c>
      <c r="K65" s="208">
        <v>1.6E-2</v>
      </c>
      <c r="L65" s="209">
        <v>10</v>
      </c>
      <c r="M65" s="208">
        <v>3.2000000000000001E-2</v>
      </c>
      <c r="N65" s="209">
        <v>4</v>
      </c>
      <c r="O65" s="208">
        <v>1.3000000000000001E-2</v>
      </c>
      <c r="P65" s="212">
        <v>311</v>
      </c>
    </row>
    <row r="66" spans="1:16">
      <c r="A66" s="2"/>
      <c r="B66" s="34">
        <v>62</v>
      </c>
      <c r="C66" s="125" t="s">
        <v>20</v>
      </c>
      <c r="D66" s="209">
        <v>226</v>
      </c>
      <c r="E66" s="208">
        <v>0.57100000000000006</v>
      </c>
      <c r="F66" s="209">
        <v>107</v>
      </c>
      <c r="G66" s="208">
        <v>0.27</v>
      </c>
      <c r="H66" s="209">
        <v>37</v>
      </c>
      <c r="I66" s="208">
        <v>9.3000000000000013E-2</v>
      </c>
      <c r="J66" s="209">
        <v>7</v>
      </c>
      <c r="K66" s="208">
        <v>1.8000000000000002E-2</v>
      </c>
      <c r="L66" s="209">
        <v>13</v>
      </c>
      <c r="M66" s="208">
        <v>3.3000000000000002E-2</v>
      </c>
      <c r="N66" s="209">
        <v>6</v>
      </c>
      <c r="O66" s="208">
        <v>1.4999999999999999E-2</v>
      </c>
      <c r="P66" s="212">
        <v>396</v>
      </c>
    </row>
    <row r="67" spans="1:16">
      <c r="A67" s="2"/>
      <c r="B67" s="34">
        <v>63</v>
      </c>
      <c r="C67" s="125" t="s">
        <v>31</v>
      </c>
      <c r="D67" s="209">
        <v>156</v>
      </c>
      <c r="E67" s="208">
        <v>0.51</v>
      </c>
      <c r="F67" s="209">
        <v>94</v>
      </c>
      <c r="G67" s="208">
        <v>0.307</v>
      </c>
      <c r="H67" s="209">
        <v>35</v>
      </c>
      <c r="I67" s="208">
        <v>0.114</v>
      </c>
      <c r="J67" s="209">
        <v>6</v>
      </c>
      <c r="K67" s="208">
        <v>0.02</v>
      </c>
      <c r="L67" s="209">
        <v>10</v>
      </c>
      <c r="M67" s="208">
        <v>3.3000000000000002E-2</v>
      </c>
      <c r="N67" s="209">
        <v>5</v>
      </c>
      <c r="O67" s="208">
        <v>1.6E-2</v>
      </c>
      <c r="P67" s="212">
        <v>306</v>
      </c>
    </row>
    <row r="68" spans="1:16">
      <c r="A68" s="2"/>
      <c r="B68" s="34">
        <v>64</v>
      </c>
      <c r="C68" s="125" t="s">
        <v>52</v>
      </c>
      <c r="D68" s="209">
        <v>191</v>
      </c>
      <c r="E68" s="208">
        <v>0.51600000000000001</v>
      </c>
      <c r="F68" s="209">
        <v>103</v>
      </c>
      <c r="G68" s="208">
        <v>0.27800000000000002</v>
      </c>
      <c r="H68" s="209">
        <v>41</v>
      </c>
      <c r="I68" s="208">
        <v>0.111</v>
      </c>
      <c r="J68" s="209">
        <v>4</v>
      </c>
      <c r="K68" s="208">
        <v>1.1000000000000001E-2</v>
      </c>
      <c r="L68" s="209">
        <v>22</v>
      </c>
      <c r="M68" s="208">
        <v>5.9000000000000004E-2</v>
      </c>
      <c r="N68" s="209">
        <v>9</v>
      </c>
      <c r="O68" s="208">
        <v>2.4E-2</v>
      </c>
      <c r="P68" s="212">
        <v>370</v>
      </c>
    </row>
    <row r="69" spans="1:16">
      <c r="A69" s="2"/>
      <c r="B69" s="34">
        <v>65</v>
      </c>
      <c r="C69" s="125" t="s">
        <v>12</v>
      </c>
      <c r="D69" s="209">
        <v>77</v>
      </c>
      <c r="E69" s="208">
        <v>0.47</v>
      </c>
      <c r="F69" s="209">
        <v>54</v>
      </c>
      <c r="G69" s="208">
        <v>0.32899999999999996</v>
      </c>
      <c r="H69" s="209">
        <v>19</v>
      </c>
      <c r="I69" s="208">
        <v>0.11599999999999999</v>
      </c>
      <c r="J69" s="209">
        <v>3</v>
      </c>
      <c r="K69" s="208">
        <v>1.8000000000000002E-2</v>
      </c>
      <c r="L69" s="209">
        <v>8</v>
      </c>
      <c r="M69" s="208">
        <v>4.9000000000000002E-2</v>
      </c>
      <c r="N69" s="209">
        <v>3</v>
      </c>
      <c r="O69" s="208">
        <v>1.8000000000000002E-2</v>
      </c>
      <c r="P69" s="212">
        <v>164</v>
      </c>
    </row>
    <row r="70" spans="1:16">
      <c r="A70" s="2"/>
      <c r="B70" s="34">
        <v>66</v>
      </c>
      <c r="C70" s="125" t="s">
        <v>6</v>
      </c>
      <c r="D70" s="209">
        <v>70</v>
      </c>
      <c r="E70" s="208">
        <v>0.5</v>
      </c>
      <c r="F70" s="209">
        <v>35</v>
      </c>
      <c r="G70" s="208">
        <v>0.25</v>
      </c>
      <c r="H70" s="209">
        <v>28</v>
      </c>
      <c r="I70" s="208">
        <v>0.2</v>
      </c>
      <c r="J70" s="209">
        <v>3</v>
      </c>
      <c r="K70" s="208">
        <v>2.1000000000000001E-2</v>
      </c>
      <c r="L70" s="209">
        <v>3</v>
      </c>
      <c r="M70" s="208">
        <v>2.1000000000000001E-2</v>
      </c>
      <c r="N70" s="209">
        <v>1</v>
      </c>
      <c r="O70" s="208">
        <v>6.9999999999999993E-3</v>
      </c>
      <c r="P70" s="212">
        <v>140</v>
      </c>
    </row>
    <row r="71" spans="1:16">
      <c r="A71" s="2"/>
      <c r="B71" s="34">
        <v>67</v>
      </c>
      <c r="C71" s="125" t="s">
        <v>7</v>
      </c>
      <c r="D71" s="209">
        <v>36</v>
      </c>
      <c r="E71" s="208">
        <v>0.41399999999999998</v>
      </c>
      <c r="F71" s="209">
        <v>26</v>
      </c>
      <c r="G71" s="208">
        <v>0.29899999999999999</v>
      </c>
      <c r="H71" s="209">
        <v>15</v>
      </c>
      <c r="I71" s="208">
        <v>0.17199999999999999</v>
      </c>
      <c r="J71" s="209">
        <v>3</v>
      </c>
      <c r="K71" s="208">
        <v>3.4000000000000002E-2</v>
      </c>
      <c r="L71" s="209">
        <v>6</v>
      </c>
      <c r="M71" s="208">
        <v>6.9000000000000006E-2</v>
      </c>
      <c r="N71" s="209">
        <v>1</v>
      </c>
      <c r="O71" s="208">
        <v>1.1000000000000001E-2</v>
      </c>
      <c r="P71" s="212">
        <v>87</v>
      </c>
    </row>
    <row r="72" spans="1:16">
      <c r="A72" s="2"/>
      <c r="B72" s="34">
        <v>68</v>
      </c>
      <c r="C72" s="125" t="s">
        <v>53</v>
      </c>
      <c r="D72" s="209">
        <v>37</v>
      </c>
      <c r="E72" s="208">
        <v>0.33299999999999996</v>
      </c>
      <c r="F72" s="209">
        <v>43</v>
      </c>
      <c r="G72" s="208">
        <v>0.38700000000000001</v>
      </c>
      <c r="H72" s="209">
        <v>19</v>
      </c>
      <c r="I72" s="208">
        <v>0.17100000000000001</v>
      </c>
      <c r="J72" s="209">
        <v>4</v>
      </c>
      <c r="K72" s="208">
        <v>3.6000000000000004E-2</v>
      </c>
      <c r="L72" s="209">
        <v>6</v>
      </c>
      <c r="M72" s="208">
        <v>5.4000000000000006E-2</v>
      </c>
      <c r="N72" s="209">
        <v>2</v>
      </c>
      <c r="O72" s="208">
        <v>1.8000000000000002E-2</v>
      </c>
      <c r="P72" s="212">
        <v>111</v>
      </c>
    </row>
    <row r="73" spans="1:16">
      <c r="A73" s="2"/>
      <c r="B73" s="34">
        <v>69</v>
      </c>
      <c r="C73" s="125" t="s">
        <v>54</v>
      </c>
      <c r="D73" s="209">
        <v>115</v>
      </c>
      <c r="E73" s="208">
        <v>0.56700000000000006</v>
      </c>
      <c r="F73" s="209">
        <v>57</v>
      </c>
      <c r="G73" s="208">
        <v>0.28100000000000003</v>
      </c>
      <c r="H73" s="209">
        <v>19</v>
      </c>
      <c r="I73" s="208">
        <v>9.4E-2</v>
      </c>
      <c r="J73" s="209">
        <v>5</v>
      </c>
      <c r="K73" s="208">
        <v>2.5000000000000001E-2</v>
      </c>
      <c r="L73" s="209">
        <v>5</v>
      </c>
      <c r="M73" s="208">
        <v>2.5000000000000001E-2</v>
      </c>
      <c r="N73" s="209">
        <v>2</v>
      </c>
      <c r="O73" s="208">
        <v>0.01</v>
      </c>
      <c r="P73" s="212">
        <v>203</v>
      </c>
    </row>
    <row r="74" spans="1:16">
      <c r="A74" s="2"/>
      <c r="B74" s="34">
        <v>70</v>
      </c>
      <c r="C74" s="125" t="s">
        <v>55</v>
      </c>
      <c r="D74" s="209">
        <v>18</v>
      </c>
      <c r="E74" s="208">
        <v>0.375</v>
      </c>
      <c r="F74" s="209">
        <v>16</v>
      </c>
      <c r="G74" s="208">
        <v>0.33299999999999996</v>
      </c>
      <c r="H74" s="209">
        <v>6</v>
      </c>
      <c r="I74" s="208">
        <v>0.125</v>
      </c>
      <c r="J74" s="209">
        <v>2</v>
      </c>
      <c r="K74" s="208">
        <v>4.2000000000000003E-2</v>
      </c>
      <c r="L74" s="209">
        <v>5</v>
      </c>
      <c r="M74" s="208">
        <v>0.10400000000000001</v>
      </c>
      <c r="N74" s="209">
        <v>1</v>
      </c>
      <c r="O74" s="208">
        <v>2.1000000000000001E-2</v>
      </c>
      <c r="P74" s="212">
        <v>48</v>
      </c>
    </row>
    <row r="75" spans="1:16">
      <c r="A75" s="2"/>
      <c r="B75" s="34">
        <v>71</v>
      </c>
      <c r="C75" s="125" t="s">
        <v>56</v>
      </c>
      <c r="D75" s="209">
        <v>83</v>
      </c>
      <c r="E75" s="208">
        <v>0.54200000000000004</v>
      </c>
      <c r="F75" s="209">
        <v>56</v>
      </c>
      <c r="G75" s="208">
        <v>0.36599999999999999</v>
      </c>
      <c r="H75" s="209">
        <v>5</v>
      </c>
      <c r="I75" s="208">
        <v>3.3000000000000002E-2</v>
      </c>
      <c r="J75" s="209">
        <v>0</v>
      </c>
      <c r="K75" s="208">
        <v>0</v>
      </c>
      <c r="L75" s="209">
        <v>4</v>
      </c>
      <c r="M75" s="208">
        <v>2.6000000000000002E-2</v>
      </c>
      <c r="N75" s="209">
        <v>5</v>
      </c>
      <c r="O75" s="208">
        <v>3.3000000000000002E-2</v>
      </c>
      <c r="P75" s="212">
        <v>153</v>
      </c>
    </row>
    <row r="76" spans="1:16">
      <c r="A76" s="2"/>
      <c r="B76" s="34">
        <v>72</v>
      </c>
      <c r="C76" s="125" t="s">
        <v>32</v>
      </c>
      <c r="D76" s="209">
        <v>37</v>
      </c>
      <c r="E76" s="208">
        <v>0.52100000000000002</v>
      </c>
      <c r="F76" s="209">
        <v>24</v>
      </c>
      <c r="G76" s="208">
        <v>0.33799999999999997</v>
      </c>
      <c r="H76" s="209">
        <v>8</v>
      </c>
      <c r="I76" s="208">
        <v>0.113</v>
      </c>
      <c r="J76" s="209">
        <v>1</v>
      </c>
      <c r="K76" s="208">
        <v>1.3999999999999999E-2</v>
      </c>
      <c r="L76" s="209">
        <v>1</v>
      </c>
      <c r="M76" s="208">
        <v>1.3999999999999999E-2</v>
      </c>
      <c r="N76" s="209">
        <v>0</v>
      </c>
      <c r="O76" s="208">
        <v>0</v>
      </c>
      <c r="P76" s="212">
        <v>71</v>
      </c>
    </row>
    <row r="77" spans="1:16">
      <c r="A77" s="2"/>
      <c r="B77" s="34">
        <v>73</v>
      </c>
      <c r="C77" s="125" t="s">
        <v>33</v>
      </c>
      <c r="D77" s="209">
        <v>52</v>
      </c>
      <c r="E77" s="208">
        <v>0.505</v>
      </c>
      <c r="F77" s="209">
        <v>32</v>
      </c>
      <c r="G77" s="208">
        <v>0.311</v>
      </c>
      <c r="H77" s="209">
        <v>14</v>
      </c>
      <c r="I77" s="208">
        <v>0.13600000000000001</v>
      </c>
      <c r="J77" s="209">
        <v>1</v>
      </c>
      <c r="K77" s="208">
        <v>0.01</v>
      </c>
      <c r="L77" s="209">
        <v>1</v>
      </c>
      <c r="M77" s="208">
        <v>0.01</v>
      </c>
      <c r="N77" s="209">
        <v>3</v>
      </c>
      <c r="O77" s="208">
        <v>2.8999999999999998E-2</v>
      </c>
      <c r="P77" s="212">
        <v>103</v>
      </c>
    </row>
    <row r="78" spans="1:16" ht="14.25" thickBot="1">
      <c r="A78" s="2"/>
      <c r="B78" s="34">
        <v>74</v>
      </c>
      <c r="C78" s="125" t="s">
        <v>34</v>
      </c>
      <c r="D78" s="217">
        <v>28</v>
      </c>
      <c r="E78" s="218">
        <v>0.56000000000000005</v>
      </c>
      <c r="F78" s="217">
        <v>10</v>
      </c>
      <c r="G78" s="218">
        <v>0.2</v>
      </c>
      <c r="H78" s="217">
        <v>6</v>
      </c>
      <c r="I78" s="218">
        <v>0.12</v>
      </c>
      <c r="J78" s="217">
        <v>0</v>
      </c>
      <c r="K78" s="218">
        <v>0</v>
      </c>
      <c r="L78" s="217">
        <v>5</v>
      </c>
      <c r="M78" s="218">
        <v>0.1</v>
      </c>
      <c r="N78" s="217">
        <v>1</v>
      </c>
      <c r="O78" s="218">
        <v>0.02</v>
      </c>
      <c r="P78" s="213">
        <v>50</v>
      </c>
    </row>
    <row r="79" spans="1:16" ht="14.25" thickTop="1">
      <c r="A79" s="2"/>
      <c r="B79" s="289" t="s">
        <v>0</v>
      </c>
      <c r="C79" s="290"/>
      <c r="D79" s="144">
        <f>疾病別死因割合!$C$4</f>
        <v>25916</v>
      </c>
      <c r="E79" s="147">
        <f>疾病別死因割合!$D$4</f>
        <v>0.51900000000000002</v>
      </c>
      <c r="F79" s="144">
        <f>疾病別死因割合!$C$5</f>
        <v>14133</v>
      </c>
      <c r="G79" s="147">
        <f>疾病別死因割合!$D$5</f>
        <v>0.28300000000000003</v>
      </c>
      <c r="H79" s="144">
        <f>疾病別死因割合!$C$6</f>
        <v>5782</v>
      </c>
      <c r="I79" s="147">
        <f>疾病別死因割合!$D$6</f>
        <v>0.11599999999999999</v>
      </c>
      <c r="J79" s="144">
        <f>疾病別死因割合!$C$7</f>
        <v>1443</v>
      </c>
      <c r="K79" s="147">
        <f>疾病別死因割合!$D$7</f>
        <v>2.8999999999999998E-2</v>
      </c>
      <c r="L79" s="144">
        <f>疾病別死因割合!$C$8</f>
        <v>1769</v>
      </c>
      <c r="M79" s="147">
        <f>疾病別死因割合!$D$8</f>
        <v>3.5000000000000003E-2</v>
      </c>
      <c r="N79" s="144">
        <f>疾病別死因割合!$C$9</f>
        <v>909</v>
      </c>
      <c r="O79" s="147">
        <f>疾病別死因割合!$D$9</f>
        <v>1.8000000000000002E-2</v>
      </c>
      <c r="P79" s="144">
        <f>疾病別死因割合!$C$10</f>
        <v>49952</v>
      </c>
    </row>
    <row r="80" spans="1:16">
      <c r="A80" s="2"/>
      <c r="B80" s="88" t="s">
        <v>198</v>
      </c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</row>
    <row r="81" spans="2:15">
      <c r="B81" s="11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2:15">
      <c r="B82" s="20"/>
      <c r="C82" s="4"/>
      <c r="D82" s="3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>
      <c r="B83" s="20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2:15">
      <c r="B84" s="36"/>
    </row>
  </sheetData>
  <mergeCells count="10">
    <mergeCell ref="P3:P4"/>
    <mergeCell ref="L3:M3"/>
    <mergeCell ref="N3:O3"/>
    <mergeCell ref="B79:C79"/>
    <mergeCell ref="B3:B4"/>
    <mergeCell ref="C3:C4"/>
    <mergeCell ref="D3:E3"/>
    <mergeCell ref="F3:G3"/>
    <mergeCell ref="H3:I3"/>
    <mergeCell ref="J3:K3"/>
  </mergeCells>
  <phoneticPr fontId="3"/>
  <pageMargins left="0.39370078740157483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N77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4.875" style="1" customWidth="1"/>
    <col min="3" max="6" width="15.75" style="1" customWidth="1"/>
    <col min="7" max="7" width="9" style="1"/>
    <col min="8" max="9" width="14.875" style="1" customWidth="1"/>
    <col min="10" max="10" width="10.5" style="1" customWidth="1"/>
    <col min="11" max="16384" width="9" style="1"/>
  </cols>
  <sheetData>
    <row r="1" spans="1:14" ht="13.5" customHeight="1">
      <c r="A1" s="1" t="s">
        <v>170</v>
      </c>
      <c r="B1" s="2"/>
    </row>
    <row r="2" spans="1:14">
      <c r="A2" s="2" t="s">
        <v>168</v>
      </c>
    </row>
    <row r="3" spans="1:14" ht="38.450000000000003" customHeight="1">
      <c r="B3" s="25" t="s">
        <v>146</v>
      </c>
      <c r="C3" s="174" t="s">
        <v>203</v>
      </c>
      <c r="D3" s="71" t="s">
        <v>214</v>
      </c>
      <c r="E3" s="171" t="s">
        <v>204</v>
      </c>
      <c r="F3" s="170" t="s">
        <v>205</v>
      </c>
    </row>
    <row r="4" spans="1:14">
      <c r="B4" s="7" t="s">
        <v>69</v>
      </c>
      <c r="C4" s="187">
        <f>地区別_長期入院!D13</f>
        <v>4073</v>
      </c>
      <c r="D4" s="196">
        <f>地区別_長期入院!E13</f>
        <v>301</v>
      </c>
      <c r="E4" s="168">
        <f>IFERROR(D4/$D$11,0)</f>
        <v>1.3238333993050974E-2</v>
      </c>
      <c r="F4" s="190">
        <f t="shared" ref="F4:F11" si="0">IFERROR(D4/C4,0)</f>
        <v>7.3901301252148291E-2</v>
      </c>
    </row>
    <row r="5" spans="1:14">
      <c r="B5" s="7" t="s">
        <v>70</v>
      </c>
      <c r="C5" s="187">
        <f>地区別_長期入院!H13</f>
        <v>8246</v>
      </c>
      <c r="D5" s="197">
        <f>地区別_長期入院!I13</f>
        <v>526</v>
      </c>
      <c r="E5" s="168">
        <f t="shared" ref="E5:E10" si="1">IFERROR(D5/$D$11,0)</f>
        <v>2.3134098605796721E-2</v>
      </c>
      <c r="F5" s="190">
        <f t="shared" si="0"/>
        <v>6.3788503516856651E-2</v>
      </c>
    </row>
    <row r="6" spans="1:14">
      <c r="B6" s="7" t="s">
        <v>71</v>
      </c>
      <c r="C6" s="187">
        <f>地区別_長期入院!L13</f>
        <v>502368</v>
      </c>
      <c r="D6" s="197">
        <f>地区別_長期入院!M13</f>
        <v>4354</v>
      </c>
      <c r="E6" s="168">
        <f t="shared" si="1"/>
        <v>0.19149404055064431</v>
      </c>
      <c r="F6" s="190">
        <f t="shared" si="0"/>
        <v>8.6669533091279696E-3</v>
      </c>
    </row>
    <row r="7" spans="1:14">
      <c r="B7" s="7" t="s">
        <v>72</v>
      </c>
      <c r="C7" s="187">
        <f>地区別_長期入院!P13</f>
        <v>364377</v>
      </c>
      <c r="D7" s="197">
        <f>地区別_長期入院!Q13</f>
        <v>5469</v>
      </c>
      <c r="E7" s="168">
        <f t="shared" si="1"/>
        <v>0.24053305185380658</v>
      </c>
      <c r="F7" s="190">
        <f t="shared" si="0"/>
        <v>1.5009180052528014E-2</v>
      </c>
    </row>
    <row r="8" spans="1:14">
      <c r="B8" s="7" t="s">
        <v>73</v>
      </c>
      <c r="C8" s="187">
        <f>地区別_長期入院!T13</f>
        <v>229658</v>
      </c>
      <c r="D8" s="197">
        <f>地区別_長期入院!U13</f>
        <v>5792</v>
      </c>
      <c r="E8" s="168">
        <f t="shared" si="1"/>
        <v>0.25473897172010379</v>
      </c>
      <c r="F8" s="190">
        <f t="shared" si="0"/>
        <v>2.522010990255075E-2</v>
      </c>
    </row>
    <row r="9" spans="1:14">
      <c r="B9" s="7" t="s">
        <v>74</v>
      </c>
      <c r="C9" s="187">
        <f>地区別_長期入院!X13</f>
        <v>105915</v>
      </c>
      <c r="D9" s="197">
        <f>地区別_長期入院!Y13</f>
        <v>4153</v>
      </c>
      <c r="E9" s="168">
        <f t="shared" si="1"/>
        <v>0.18265382416325812</v>
      </c>
      <c r="F9" s="190">
        <f t="shared" si="0"/>
        <v>3.9210687815701271E-2</v>
      </c>
    </row>
    <row r="10" spans="1:14" ht="14.25" thickBot="1">
      <c r="B10" s="7" t="s">
        <v>76</v>
      </c>
      <c r="C10" s="188">
        <f>地区別_長期入院!AB13</f>
        <v>38029</v>
      </c>
      <c r="D10" s="196">
        <f>地区別_長期入院!AC13</f>
        <v>2142</v>
      </c>
      <c r="E10" s="168">
        <f t="shared" si="1"/>
        <v>9.4207679113339493E-2</v>
      </c>
      <c r="F10" s="191">
        <f t="shared" si="0"/>
        <v>5.6325435851586947E-2</v>
      </c>
    </row>
    <row r="11" spans="1:14" ht="14.25" thickTop="1">
      <c r="A11" s="27"/>
      <c r="B11" s="10" t="s">
        <v>75</v>
      </c>
      <c r="C11" s="189">
        <f>地区別_長期入院!AF13</f>
        <v>1252666</v>
      </c>
      <c r="D11" s="198">
        <f>地区別_長期入院!AG13</f>
        <v>22737</v>
      </c>
      <c r="E11" s="169"/>
      <c r="F11" s="192">
        <f t="shared" si="0"/>
        <v>1.8150887786528892E-2</v>
      </c>
    </row>
    <row r="12" spans="1:14" s="28" customFormat="1" ht="13.5" customHeight="1">
      <c r="B12" s="93" t="s">
        <v>201</v>
      </c>
      <c r="G12" s="30"/>
      <c r="J12" s="30"/>
      <c r="K12" s="30"/>
      <c r="L12" s="30"/>
      <c r="M12" s="30"/>
      <c r="N12" s="30"/>
    </row>
    <row r="13" spans="1:14" s="28" customFormat="1" ht="13.5" customHeight="1">
      <c r="B13" s="93" t="s">
        <v>169</v>
      </c>
      <c r="G13" s="30"/>
      <c r="J13" s="30"/>
      <c r="K13" s="30"/>
      <c r="L13" s="30"/>
      <c r="M13" s="30"/>
      <c r="N13" s="30"/>
    </row>
    <row r="14" spans="1:14" s="28" customFormat="1" ht="13.5" customHeight="1">
      <c r="B14" s="94" t="s">
        <v>202</v>
      </c>
      <c r="G14" s="30"/>
      <c r="J14" s="30"/>
      <c r="K14" s="30"/>
      <c r="L14" s="30"/>
      <c r="M14" s="30"/>
      <c r="N14" s="30"/>
    </row>
    <row r="15" spans="1:14" s="28" customFormat="1" ht="13.5" customHeight="1">
      <c r="B15" s="283" t="s">
        <v>221</v>
      </c>
      <c r="G15" s="30"/>
      <c r="J15" s="30"/>
      <c r="K15" s="30"/>
      <c r="L15" s="30"/>
      <c r="M15" s="30"/>
      <c r="N15" s="30"/>
    </row>
    <row r="16" spans="1:14" s="28" customFormat="1" ht="13.5" customHeight="1">
      <c r="B16" s="29"/>
      <c r="G16" s="30"/>
      <c r="J16" s="30"/>
      <c r="K16" s="30"/>
      <c r="L16" s="30"/>
      <c r="M16" s="30"/>
      <c r="N16" s="30"/>
    </row>
    <row r="17" spans="1:14">
      <c r="A17" s="1" t="s">
        <v>220</v>
      </c>
      <c r="B17" s="2"/>
    </row>
    <row r="18" spans="1:14" s="28" customFormat="1" ht="13.5" customHeight="1">
      <c r="A18" s="2" t="s">
        <v>168</v>
      </c>
      <c r="B18" s="1"/>
      <c r="G18" s="30"/>
      <c r="J18" s="30"/>
      <c r="K18" s="30"/>
      <c r="L18" s="30"/>
      <c r="M18" s="30"/>
      <c r="N18" s="30"/>
    </row>
    <row r="19" spans="1:14" s="28" customFormat="1" ht="13.5" customHeight="1">
      <c r="B19" s="32"/>
      <c r="G19" s="30"/>
      <c r="J19" s="30"/>
      <c r="K19" s="30"/>
      <c r="L19" s="30"/>
      <c r="M19" s="30"/>
      <c r="N19" s="30"/>
    </row>
    <row r="20" spans="1:14">
      <c r="B20" s="12"/>
      <c r="C20" s="12"/>
      <c r="D20" s="12"/>
    </row>
    <row r="21" spans="1:14">
      <c r="B21" s="12"/>
      <c r="C21" s="12"/>
      <c r="D21" s="12"/>
    </row>
    <row r="22" spans="1:14">
      <c r="B22" s="12"/>
      <c r="C22" s="12"/>
      <c r="D22" s="12"/>
    </row>
    <row r="23" spans="1:14">
      <c r="B23" s="12"/>
      <c r="C23" s="12"/>
      <c r="D23" s="12"/>
    </row>
    <row r="24" spans="1:14">
      <c r="B24" s="12"/>
      <c r="C24" s="12"/>
      <c r="D24" s="12"/>
    </row>
    <row r="25" spans="1:14">
      <c r="B25" s="12"/>
      <c r="C25" s="12"/>
      <c r="D25" s="12"/>
    </row>
    <row r="26" spans="1:14">
      <c r="B26" s="12"/>
      <c r="C26" s="12"/>
      <c r="D26" s="12"/>
    </row>
    <row r="27" spans="1:14">
      <c r="B27" s="12"/>
      <c r="C27" s="12"/>
      <c r="D27" s="12"/>
    </row>
    <row r="28" spans="1:14">
      <c r="B28" s="12"/>
      <c r="C28" s="12"/>
      <c r="D28" s="12"/>
    </row>
    <row r="29" spans="1:14">
      <c r="B29" s="12"/>
      <c r="C29" s="12"/>
      <c r="D29" s="12"/>
    </row>
    <row r="30" spans="1:14">
      <c r="B30" s="12"/>
      <c r="C30" s="12"/>
      <c r="D30" s="12"/>
    </row>
    <row r="31" spans="1:14">
      <c r="B31" s="12"/>
      <c r="C31" s="12"/>
      <c r="D31" s="12"/>
    </row>
    <row r="32" spans="1:14">
      <c r="B32" s="12"/>
      <c r="C32" s="12"/>
      <c r="D32" s="12"/>
    </row>
    <row r="33" spans="1:14">
      <c r="B33" s="12"/>
      <c r="C33" s="12"/>
      <c r="D33" s="12"/>
    </row>
    <row r="34" spans="1:14">
      <c r="B34" s="12"/>
      <c r="C34" s="12"/>
      <c r="D34" s="12"/>
    </row>
    <row r="35" spans="1:14">
      <c r="B35" s="93" t="s">
        <v>201</v>
      </c>
    </row>
    <row r="36" spans="1:14" s="28" customFormat="1" ht="13.5" customHeight="1">
      <c r="B36" s="93" t="s">
        <v>169</v>
      </c>
      <c r="G36" s="30"/>
      <c r="J36" s="30"/>
      <c r="K36" s="30"/>
      <c r="L36" s="30"/>
      <c r="M36" s="30"/>
      <c r="N36" s="30"/>
    </row>
    <row r="37" spans="1:14" s="28" customFormat="1" ht="13.5" customHeight="1">
      <c r="B37" s="94" t="s">
        <v>202</v>
      </c>
      <c r="G37" s="30"/>
      <c r="J37" s="30"/>
      <c r="K37" s="30"/>
      <c r="L37" s="30"/>
      <c r="M37" s="30"/>
      <c r="N37" s="30"/>
    </row>
    <row r="38" spans="1:14" s="28" customFormat="1" ht="13.5" customHeight="1">
      <c r="B38" s="283" t="s">
        <v>221</v>
      </c>
      <c r="G38" s="30"/>
      <c r="J38" s="30"/>
      <c r="K38" s="30"/>
      <c r="L38" s="30"/>
      <c r="M38" s="30"/>
      <c r="N38" s="30"/>
    </row>
    <row r="39" spans="1:14" s="28" customFormat="1" ht="13.5" customHeight="1">
      <c r="G39" s="30"/>
      <c r="J39" s="30"/>
      <c r="K39" s="30"/>
      <c r="L39" s="30"/>
      <c r="M39" s="30"/>
      <c r="N39" s="30"/>
    </row>
    <row r="40" spans="1:14" ht="13.5" customHeight="1">
      <c r="A40" s="1" t="s">
        <v>182</v>
      </c>
      <c r="B40" s="3"/>
    </row>
    <row r="41" spans="1:14" ht="13.5" customHeight="1">
      <c r="A41" s="2" t="s">
        <v>168</v>
      </c>
      <c r="B41" s="3"/>
    </row>
    <row r="42" spans="1:14" ht="38.450000000000003" customHeight="1">
      <c r="B42" s="25" t="s">
        <v>146</v>
      </c>
      <c r="C42" s="26" t="s">
        <v>214</v>
      </c>
      <c r="D42" s="170" t="s">
        <v>204</v>
      </c>
      <c r="E42" s="177"/>
    </row>
    <row r="43" spans="1:14">
      <c r="B43" s="7" t="s">
        <v>143</v>
      </c>
      <c r="C43" s="199">
        <f>地区別_長期入院時年齢!D13</f>
        <v>1771</v>
      </c>
      <c r="D43" s="98">
        <f>IFERROR(C43/$C$50,0)</f>
        <v>7.7890662796323173E-2</v>
      </c>
      <c r="E43" s="178"/>
    </row>
    <row r="44" spans="1:14">
      <c r="B44" s="7" t="s">
        <v>70</v>
      </c>
      <c r="C44" s="200">
        <f>地区別_長期入院時年齢!F13</f>
        <v>1835</v>
      </c>
      <c r="D44" s="98">
        <f t="shared" ref="D44:D49" si="2">IFERROR(C44/$C$50,0)</f>
        <v>8.0705458063948632E-2</v>
      </c>
      <c r="E44" s="178"/>
    </row>
    <row r="45" spans="1:14">
      <c r="B45" s="7" t="s">
        <v>71</v>
      </c>
      <c r="C45" s="200">
        <f>地区別_長期入院時年齢!H13</f>
        <v>4605</v>
      </c>
      <c r="D45" s="98">
        <f t="shared" si="2"/>
        <v>0.20253331574086292</v>
      </c>
      <c r="E45" s="178"/>
    </row>
    <row r="46" spans="1:14">
      <c r="B46" s="7" t="s">
        <v>72</v>
      </c>
      <c r="C46" s="200">
        <f>地区別_長期入院時年齢!J13</f>
        <v>5533</v>
      </c>
      <c r="D46" s="98">
        <f t="shared" si="2"/>
        <v>0.24334784712143204</v>
      </c>
      <c r="E46" s="178"/>
    </row>
    <row r="47" spans="1:14">
      <c r="B47" s="7" t="s">
        <v>73</v>
      </c>
      <c r="C47" s="200">
        <f>地区別_長期入院時年齢!L13</f>
        <v>5090</v>
      </c>
      <c r="D47" s="98">
        <f t="shared" si="2"/>
        <v>0.22386418612833708</v>
      </c>
      <c r="E47" s="178"/>
    </row>
    <row r="48" spans="1:14">
      <c r="B48" s="7" t="s">
        <v>74</v>
      </c>
      <c r="C48" s="200">
        <f>地区別_長期入院時年齢!N13</f>
        <v>2850</v>
      </c>
      <c r="D48" s="98">
        <f t="shared" si="2"/>
        <v>0.1253463517614461</v>
      </c>
      <c r="E48" s="178"/>
    </row>
    <row r="49" spans="1:14" ht="14.25" thickBot="1">
      <c r="B49" s="7" t="s">
        <v>76</v>
      </c>
      <c r="C49" s="199">
        <f>地区別_長期入院時年齢!P13</f>
        <v>1053</v>
      </c>
      <c r="D49" s="98">
        <f t="shared" si="2"/>
        <v>4.6312178387650088E-2</v>
      </c>
      <c r="E49" s="178"/>
    </row>
    <row r="50" spans="1:14" ht="14.25" thickTop="1">
      <c r="B50" s="10" t="s">
        <v>75</v>
      </c>
      <c r="C50" s="201">
        <f>地区別_長期入院時年齢!R13</f>
        <v>22737</v>
      </c>
      <c r="D50" s="99"/>
      <c r="E50" s="178"/>
    </row>
    <row r="51" spans="1:14" s="28" customFormat="1" ht="13.5" customHeight="1">
      <c r="B51" s="93" t="s">
        <v>201</v>
      </c>
      <c r="G51" s="30"/>
      <c r="J51" s="30"/>
      <c r="K51" s="30"/>
      <c r="L51" s="30"/>
      <c r="M51" s="30"/>
      <c r="N51" s="30"/>
    </row>
    <row r="52" spans="1:14" s="28" customFormat="1" ht="13.5" customHeight="1">
      <c r="B52" s="93" t="s">
        <v>169</v>
      </c>
      <c r="G52" s="30"/>
      <c r="J52" s="30"/>
      <c r="K52" s="30"/>
      <c r="L52" s="30"/>
      <c r="M52" s="30"/>
      <c r="N52" s="30"/>
    </row>
    <row r="53" spans="1:14" s="28" customFormat="1" ht="13.5" customHeight="1">
      <c r="B53" s="94" t="s">
        <v>147</v>
      </c>
      <c r="G53" s="30"/>
      <c r="J53" s="30"/>
      <c r="K53" s="30"/>
      <c r="L53" s="30"/>
      <c r="M53" s="30"/>
      <c r="N53" s="30"/>
    </row>
    <row r="54" spans="1:14" s="28" customFormat="1" ht="13.5" customHeight="1">
      <c r="B54" s="283" t="s">
        <v>221</v>
      </c>
      <c r="G54" s="30"/>
      <c r="J54" s="30"/>
      <c r="K54" s="30"/>
      <c r="L54" s="30"/>
      <c r="M54" s="30"/>
      <c r="N54" s="30"/>
    </row>
    <row r="55" spans="1:14" s="28" customFormat="1" ht="13.5" customHeight="1">
      <c r="B55" s="31"/>
      <c r="G55" s="30"/>
      <c r="J55" s="30"/>
      <c r="K55" s="30"/>
      <c r="L55" s="30"/>
      <c r="M55" s="30"/>
      <c r="N55" s="30"/>
    </row>
    <row r="56" spans="1:14" ht="13.5" customHeight="1">
      <c r="A56" s="1" t="s">
        <v>183</v>
      </c>
      <c r="B56" s="3"/>
    </row>
    <row r="57" spans="1:14" ht="13.5" customHeight="1">
      <c r="A57" s="2" t="s">
        <v>168</v>
      </c>
      <c r="B57" s="3"/>
    </row>
    <row r="74" spans="2:14" s="28" customFormat="1" ht="13.5" customHeight="1">
      <c r="B74" s="93" t="s">
        <v>201</v>
      </c>
      <c r="G74" s="30"/>
      <c r="J74" s="30"/>
      <c r="K74" s="30"/>
      <c r="L74" s="30"/>
      <c r="M74" s="30"/>
      <c r="N74" s="30"/>
    </row>
    <row r="75" spans="2:14" s="28" customFormat="1" ht="13.5" customHeight="1">
      <c r="B75" s="93" t="s">
        <v>169</v>
      </c>
      <c r="G75" s="30"/>
      <c r="J75" s="30"/>
      <c r="K75" s="30"/>
      <c r="L75" s="30"/>
      <c r="M75" s="30"/>
      <c r="N75" s="30"/>
    </row>
    <row r="76" spans="2:14" s="28" customFormat="1" ht="13.5" customHeight="1">
      <c r="B76" s="94" t="s">
        <v>147</v>
      </c>
      <c r="G76" s="30"/>
      <c r="J76" s="30"/>
      <c r="K76" s="30"/>
      <c r="L76" s="30"/>
      <c r="M76" s="30"/>
      <c r="N76" s="30"/>
    </row>
    <row r="77" spans="2:14">
      <c r="B77" s="283" t="s">
        <v>221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AI2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35" width="8.75" style="1" customWidth="1"/>
    <col min="36" max="16384" width="9" style="1"/>
  </cols>
  <sheetData>
    <row r="1" spans="1:35" ht="13.5" customHeight="1">
      <c r="A1" s="21" t="s">
        <v>177</v>
      </c>
    </row>
    <row r="2" spans="1:35" ht="16.5" customHeight="1">
      <c r="A2" s="1" t="s">
        <v>118</v>
      </c>
    </row>
    <row r="3" spans="1:35" ht="16.5" customHeight="1">
      <c r="B3" s="317"/>
      <c r="C3" s="307" t="s">
        <v>116</v>
      </c>
      <c r="D3" s="314" t="s">
        <v>69</v>
      </c>
      <c r="E3" s="315"/>
      <c r="F3" s="315"/>
      <c r="G3" s="316"/>
      <c r="H3" s="314" t="s">
        <v>70</v>
      </c>
      <c r="I3" s="315"/>
      <c r="J3" s="315"/>
      <c r="K3" s="316"/>
      <c r="L3" s="314" t="s">
        <v>71</v>
      </c>
      <c r="M3" s="315"/>
      <c r="N3" s="315"/>
      <c r="O3" s="316"/>
      <c r="P3" s="314" t="s">
        <v>72</v>
      </c>
      <c r="Q3" s="315"/>
      <c r="R3" s="315"/>
      <c r="S3" s="316"/>
      <c r="T3" s="314" t="s">
        <v>73</v>
      </c>
      <c r="U3" s="315"/>
      <c r="V3" s="315"/>
      <c r="W3" s="316"/>
      <c r="X3" s="286" t="s">
        <v>74</v>
      </c>
      <c r="Y3" s="287"/>
      <c r="Z3" s="287"/>
      <c r="AA3" s="288"/>
      <c r="AB3" s="314" t="s">
        <v>76</v>
      </c>
      <c r="AC3" s="315"/>
      <c r="AD3" s="315"/>
      <c r="AE3" s="316"/>
      <c r="AF3" s="314" t="s">
        <v>75</v>
      </c>
      <c r="AG3" s="315"/>
      <c r="AH3" s="315"/>
      <c r="AI3" s="316"/>
    </row>
    <row r="4" spans="1:35" s="3" customFormat="1" ht="57" customHeight="1">
      <c r="B4" s="318"/>
      <c r="C4" s="307"/>
      <c r="D4" s="281" t="s">
        <v>208</v>
      </c>
      <c r="E4" s="282" t="s">
        <v>206</v>
      </c>
      <c r="F4" s="171" t="s">
        <v>185</v>
      </c>
      <c r="G4" s="170" t="s">
        <v>205</v>
      </c>
      <c r="H4" s="281" t="s">
        <v>208</v>
      </c>
      <c r="I4" s="282" t="s">
        <v>206</v>
      </c>
      <c r="J4" s="171" t="s">
        <v>185</v>
      </c>
      <c r="K4" s="170" t="s">
        <v>205</v>
      </c>
      <c r="L4" s="281" t="s">
        <v>208</v>
      </c>
      <c r="M4" s="282" t="s">
        <v>206</v>
      </c>
      <c r="N4" s="171" t="s">
        <v>185</v>
      </c>
      <c r="O4" s="170" t="s">
        <v>205</v>
      </c>
      <c r="P4" s="281" t="s">
        <v>208</v>
      </c>
      <c r="Q4" s="282" t="s">
        <v>206</v>
      </c>
      <c r="R4" s="171" t="s">
        <v>185</v>
      </c>
      <c r="S4" s="170" t="s">
        <v>205</v>
      </c>
      <c r="T4" s="281" t="s">
        <v>208</v>
      </c>
      <c r="U4" s="282" t="s">
        <v>206</v>
      </c>
      <c r="V4" s="171" t="s">
        <v>185</v>
      </c>
      <c r="W4" s="170" t="s">
        <v>205</v>
      </c>
      <c r="X4" s="281" t="s">
        <v>208</v>
      </c>
      <c r="Y4" s="282" t="s">
        <v>206</v>
      </c>
      <c r="Z4" s="171" t="s">
        <v>185</v>
      </c>
      <c r="AA4" s="170" t="s">
        <v>205</v>
      </c>
      <c r="AB4" s="281" t="s">
        <v>208</v>
      </c>
      <c r="AC4" s="282" t="s">
        <v>206</v>
      </c>
      <c r="AD4" s="171" t="s">
        <v>185</v>
      </c>
      <c r="AE4" s="170" t="s">
        <v>205</v>
      </c>
      <c r="AF4" s="281" t="s">
        <v>208</v>
      </c>
      <c r="AG4" s="282" t="s">
        <v>206</v>
      </c>
      <c r="AH4" s="171" t="s">
        <v>185</v>
      </c>
      <c r="AI4" s="170" t="s">
        <v>205</v>
      </c>
    </row>
    <row r="5" spans="1:35" s="3" customFormat="1">
      <c r="B5" s="259">
        <v>1</v>
      </c>
      <c r="C5" s="13" t="s">
        <v>1</v>
      </c>
      <c r="D5" s="193">
        <v>139</v>
      </c>
      <c r="E5" s="260">
        <v>10</v>
      </c>
      <c r="F5" s="261">
        <f>IFERROR(E5/$AG5,0)</f>
        <v>4.5934772622875514E-3</v>
      </c>
      <c r="G5" s="262">
        <f t="shared" ref="G5:G13" si="0">IFERROR(E5/D5,0)</f>
        <v>7.1942446043165464E-2</v>
      </c>
      <c r="H5" s="193">
        <v>318</v>
      </c>
      <c r="I5" s="260">
        <v>32</v>
      </c>
      <c r="J5" s="261">
        <f>IFERROR(I5/$AG5,0)</f>
        <v>1.4699127239320165E-2</v>
      </c>
      <c r="K5" s="262">
        <f t="shared" ref="K5:K13" si="1">IFERROR(I5/H5,0)</f>
        <v>0.10062893081761007</v>
      </c>
      <c r="L5" s="193">
        <v>56881</v>
      </c>
      <c r="M5" s="260">
        <v>418</v>
      </c>
      <c r="N5" s="261">
        <f>IFERROR(M5/$AG5,0)</f>
        <v>0.19200734956361967</v>
      </c>
      <c r="O5" s="262">
        <f t="shared" ref="O5:O13" si="2">IFERROR(M5/L5,0)</f>
        <v>7.3486753045832525E-3</v>
      </c>
      <c r="P5" s="193">
        <v>43155</v>
      </c>
      <c r="Q5" s="260">
        <v>514</v>
      </c>
      <c r="R5" s="261">
        <f>IFERROR(Q5/$AG5,0)</f>
        <v>0.23610473128158016</v>
      </c>
      <c r="S5" s="262">
        <f t="shared" ref="S5:S13" si="3">IFERROR(Q5/P5,0)</f>
        <v>1.1910554976248407E-2</v>
      </c>
      <c r="T5" s="193">
        <v>27997</v>
      </c>
      <c r="U5" s="260">
        <v>584</v>
      </c>
      <c r="V5" s="261">
        <f t="shared" ref="V5:V13" si="4">IFERROR(U5/$AG5,0)</f>
        <v>0.26825907211759303</v>
      </c>
      <c r="W5" s="262">
        <f t="shared" ref="W5:W13" si="5">IFERROR(U5/T5,0)</f>
        <v>2.085937779047755E-2</v>
      </c>
      <c r="X5" s="193">
        <v>13461</v>
      </c>
      <c r="Y5" s="260">
        <v>408</v>
      </c>
      <c r="Z5" s="261">
        <f>IFERROR(Y5/$AG5,0)</f>
        <v>0.18741387230133211</v>
      </c>
      <c r="AA5" s="262">
        <f t="shared" ref="AA5:AA13" si="6">IFERROR(Y5/X5,0)</f>
        <v>3.0309783819924226E-2</v>
      </c>
      <c r="AB5" s="193">
        <v>4909</v>
      </c>
      <c r="AC5" s="260">
        <v>211</v>
      </c>
      <c r="AD5" s="261">
        <f>IFERROR(AC5/$AG5,0)</f>
        <v>9.6922370234267335E-2</v>
      </c>
      <c r="AE5" s="262">
        <f t="shared" ref="AE5:AE13" si="7">IFERROR(AC5/AB5,0)</f>
        <v>4.2982277449582398E-2</v>
      </c>
      <c r="AF5" s="193">
        <f t="shared" ref="AF5:AF12" si="8">SUM(D5,H5,L5,P5,T5,X5,AB5)</f>
        <v>146860</v>
      </c>
      <c r="AG5" s="260">
        <f t="shared" ref="AG5:AG13" si="9">SUM(E5,I5,M5,Q5,U5,Y5,AC5)</f>
        <v>2177</v>
      </c>
      <c r="AH5" s="261">
        <f>IFERROR(AG5/$AG$13,0)</f>
        <v>9.5747020275322156E-2</v>
      </c>
      <c r="AI5" s="262">
        <f t="shared" ref="AI5:AI13" si="10">IFERROR(AG5/AF5,0)</f>
        <v>1.4823641563393709E-2</v>
      </c>
    </row>
    <row r="6" spans="1:35" s="3" customFormat="1">
      <c r="B6" s="259">
        <v>2</v>
      </c>
      <c r="C6" s="13" t="s">
        <v>8</v>
      </c>
      <c r="D6" s="193">
        <v>243</v>
      </c>
      <c r="E6" s="260">
        <v>23</v>
      </c>
      <c r="F6" s="261">
        <f t="shared" ref="F6:F13" si="11">IFERROR(E6/$AG6,0)</f>
        <v>1.1954261954261955E-2</v>
      </c>
      <c r="G6" s="262">
        <f t="shared" si="0"/>
        <v>9.4650205761316872E-2</v>
      </c>
      <c r="H6" s="193">
        <v>469</v>
      </c>
      <c r="I6" s="260">
        <v>41</v>
      </c>
      <c r="J6" s="261">
        <f t="shared" ref="J6:J13" si="12">IFERROR(I6/$AG6,0)</f>
        <v>2.1309771309771311E-2</v>
      </c>
      <c r="K6" s="262">
        <f t="shared" si="1"/>
        <v>8.7420042643923238E-2</v>
      </c>
      <c r="L6" s="193">
        <v>45765</v>
      </c>
      <c r="M6" s="260">
        <v>398</v>
      </c>
      <c r="N6" s="261">
        <f t="shared" ref="N6:N13" si="13">IFERROR(M6/$AG6,0)</f>
        <v>0.20686070686070687</v>
      </c>
      <c r="O6" s="262">
        <f t="shared" si="2"/>
        <v>8.6966022069266905E-3</v>
      </c>
      <c r="P6" s="193">
        <v>31595</v>
      </c>
      <c r="Q6" s="260">
        <v>467</v>
      </c>
      <c r="R6" s="261">
        <f t="shared" ref="R6:R13" si="14">IFERROR(Q6/$AG6,0)</f>
        <v>0.24272349272349272</v>
      </c>
      <c r="S6" s="262">
        <f t="shared" si="3"/>
        <v>1.4780819749960436E-2</v>
      </c>
      <c r="T6" s="193">
        <v>19277</v>
      </c>
      <c r="U6" s="260">
        <v>490</v>
      </c>
      <c r="V6" s="261">
        <f t="shared" si="4"/>
        <v>0.25467775467775466</v>
      </c>
      <c r="W6" s="262">
        <f t="shared" si="5"/>
        <v>2.541889298127302E-2</v>
      </c>
      <c r="X6" s="193">
        <v>8855</v>
      </c>
      <c r="Y6" s="260">
        <v>350</v>
      </c>
      <c r="Z6" s="261">
        <f t="shared" ref="Z6:Z13" si="15">IFERROR(Y6/$AG6,0)</f>
        <v>0.18191268191268192</v>
      </c>
      <c r="AA6" s="262">
        <f t="shared" si="6"/>
        <v>3.9525691699604744E-2</v>
      </c>
      <c r="AB6" s="193">
        <v>3121</v>
      </c>
      <c r="AC6" s="260">
        <v>155</v>
      </c>
      <c r="AD6" s="261">
        <f t="shared" ref="AD6:AD13" si="16">IFERROR(AC6/$AG6,0)</f>
        <v>8.0561330561330566E-2</v>
      </c>
      <c r="AE6" s="262">
        <f t="shared" si="7"/>
        <v>4.9663569368792057E-2</v>
      </c>
      <c r="AF6" s="193">
        <f t="shared" si="8"/>
        <v>109325</v>
      </c>
      <c r="AG6" s="260">
        <f t="shared" si="9"/>
        <v>1924</v>
      </c>
      <c r="AH6" s="261">
        <f t="shared" ref="AH6:AH12" si="17">IFERROR(AG6/$AG$13,0)</f>
        <v>8.4619782732990284E-2</v>
      </c>
      <c r="AI6" s="263">
        <f t="shared" si="10"/>
        <v>1.7598902355362451E-2</v>
      </c>
    </row>
    <row r="7" spans="1:35" s="3" customFormat="1">
      <c r="B7" s="259">
        <v>3</v>
      </c>
      <c r="C7" s="13" t="s">
        <v>13</v>
      </c>
      <c r="D7" s="193">
        <v>437</v>
      </c>
      <c r="E7" s="260">
        <v>32</v>
      </c>
      <c r="F7" s="261">
        <f t="shared" si="11"/>
        <v>1.4407924358397118E-2</v>
      </c>
      <c r="G7" s="262">
        <f t="shared" si="0"/>
        <v>7.3226544622425629E-2</v>
      </c>
      <c r="H7" s="193">
        <v>1105</v>
      </c>
      <c r="I7" s="260">
        <v>50</v>
      </c>
      <c r="J7" s="261">
        <f t="shared" si="12"/>
        <v>2.2512381809995499E-2</v>
      </c>
      <c r="K7" s="262">
        <f t="shared" si="1"/>
        <v>4.5248868778280542E-2</v>
      </c>
      <c r="L7" s="193">
        <v>75377</v>
      </c>
      <c r="M7" s="260">
        <v>504</v>
      </c>
      <c r="N7" s="261">
        <f t="shared" si="13"/>
        <v>0.22692480864475462</v>
      </c>
      <c r="O7" s="262">
        <f t="shared" si="2"/>
        <v>6.6863897475357209E-3</v>
      </c>
      <c r="P7" s="193">
        <v>51307</v>
      </c>
      <c r="Q7" s="260">
        <v>550</v>
      </c>
      <c r="R7" s="261">
        <f t="shared" si="14"/>
        <v>0.24763619990995048</v>
      </c>
      <c r="S7" s="262">
        <f t="shared" si="3"/>
        <v>1.0719784824682792E-2</v>
      </c>
      <c r="T7" s="193">
        <v>29267</v>
      </c>
      <c r="U7" s="260">
        <v>523</v>
      </c>
      <c r="V7" s="261">
        <f t="shared" si="4"/>
        <v>0.23547951373255291</v>
      </c>
      <c r="W7" s="262">
        <f t="shared" si="5"/>
        <v>1.7869955923053269E-2</v>
      </c>
      <c r="X7" s="193">
        <v>12690</v>
      </c>
      <c r="Y7" s="260">
        <v>392</v>
      </c>
      <c r="Z7" s="261">
        <f t="shared" si="15"/>
        <v>0.17649707339036469</v>
      </c>
      <c r="AA7" s="262">
        <f t="shared" si="6"/>
        <v>3.0890464933018124E-2</v>
      </c>
      <c r="AB7" s="193">
        <v>4423</v>
      </c>
      <c r="AC7" s="260">
        <v>170</v>
      </c>
      <c r="AD7" s="261">
        <f t="shared" si="16"/>
        <v>7.6542098153984689E-2</v>
      </c>
      <c r="AE7" s="262">
        <f t="shared" si="7"/>
        <v>3.8435451051322629E-2</v>
      </c>
      <c r="AF7" s="193">
        <f t="shared" si="8"/>
        <v>174606</v>
      </c>
      <c r="AG7" s="260">
        <f t="shared" si="9"/>
        <v>2221</v>
      </c>
      <c r="AH7" s="261">
        <f t="shared" si="17"/>
        <v>9.7682192021814662E-2</v>
      </c>
      <c r="AI7" s="263">
        <f t="shared" si="10"/>
        <v>1.2720066893462997E-2</v>
      </c>
    </row>
    <row r="8" spans="1:35" s="3" customFormat="1">
      <c r="B8" s="259">
        <v>4</v>
      </c>
      <c r="C8" s="13" t="s">
        <v>21</v>
      </c>
      <c r="D8" s="193">
        <v>161</v>
      </c>
      <c r="E8" s="260">
        <v>15</v>
      </c>
      <c r="F8" s="261">
        <f t="shared" si="11"/>
        <v>9.4936708860759497E-3</v>
      </c>
      <c r="G8" s="262">
        <f t="shared" si="0"/>
        <v>9.3167701863354033E-2</v>
      </c>
      <c r="H8" s="193">
        <v>334</v>
      </c>
      <c r="I8" s="260">
        <v>15</v>
      </c>
      <c r="J8" s="261">
        <f t="shared" si="12"/>
        <v>9.4936708860759497E-3</v>
      </c>
      <c r="K8" s="262">
        <f t="shared" si="1"/>
        <v>4.4910179640718563E-2</v>
      </c>
      <c r="L8" s="193">
        <v>51981</v>
      </c>
      <c r="M8" s="260">
        <v>377</v>
      </c>
      <c r="N8" s="261">
        <f t="shared" si="13"/>
        <v>0.23860759493670886</v>
      </c>
      <c r="O8" s="262">
        <f t="shared" si="2"/>
        <v>7.2526500067332297E-3</v>
      </c>
      <c r="P8" s="193">
        <v>37338</v>
      </c>
      <c r="Q8" s="260">
        <v>414</v>
      </c>
      <c r="R8" s="261">
        <f t="shared" si="14"/>
        <v>0.26202531645569621</v>
      </c>
      <c r="S8" s="262">
        <f t="shared" si="3"/>
        <v>1.1087899726819861E-2</v>
      </c>
      <c r="T8" s="193">
        <v>22227</v>
      </c>
      <c r="U8" s="260">
        <v>392</v>
      </c>
      <c r="V8" s="261">
        <f t="shared" si="4"/>
        <v>0.2481012658227848</v>
      </c>
      <c r="W8" s="262">
        <f t="shared" si="5"/>
        <v>1.7636208215233724E-2</v>
      </c>
      <c r="X8" s="193">
        <v>9669</v>
      </c>
      <c r="Y8" s="260">
        <v>242</v>
      </c>
      <c r="Z8" s="261">
        <f t="shared" si="15"/>
        <v>0.15316455696202533</v>
      </c>
      <c r="AA8" s="262">
        <f t="shared" si="6"/>
        <v>2.502844141069397E-2</v>
      </c>
      <c r="AB8" s="193">
        <v>3425</v>
      </c>
      <c r="AC8" s="260">
        <v>125</v>
      </c>
      <c r="AD8" s="261">
        <f t="shared" si="16"/>
        <v>7.9113924050632917E-2</v>
      </c>
      <c r="AE8" s="262">
        <f t="shared" si="7"/>
        <v>3.6496350364963501E-2</v>
      </c>
      <c r="AF8" s="193">
        <f t="shared" si="8"/>
        <v>125135</v>
      </c>
      <c r="AG8" s="260">
        <f t="shared" si="9"/>
        <v>1580</v>
      </c>
      <c r="AH8" s="261">
        <f t="shared" si="17"/>
        <v>6.9490258169503452E-2</v>
      </c>
      <c r="AI8" s="263">
        <f t="shared" si="10"/>
        <v>1.2626363527390418E-2</v>
      </c>
    </row>
    <row r="9" spans="1:35" s="3" customFormat="1">
      <c r="B9" s="259">
        <v>5</v>
      </c>
      <c r="C9" s="13" t="s">
        <v>25</v>
      </c>
      <c r="D9" s="193">
        <v>267</v>
      </c>
      <c r="E9" s="260">
        <v>25</v>
      </c>
      <c r="F9" s="261">
        <f t="shared" si="11"/>
        <v>1.3095861707700367E-2</v>
      </c>
      <c r="G9" s="262">
        <f t="shared" si="0"/>
        <v>9.3632958801498134E-2</v>
      </c>
      <c r="H9" s="193">
        <v>585</v>
      </c>
      <c r="I9" s="260">
        <v>46</v>
      </c>
      <c r="J9" s="261">
        <f t="shared" si="12"/>
        <v>2.4096385542168676E-2</v>
      </c>
      <c r="K9" s="262">
        <f t="shared" si="1"/>
        <v>7.8632478632478631E-2</v>
      </c>
      <c r="L9" s="193">
        <v>40966</v>
      </c>
      <c r="M9" s="260">
        <v>356</v>
      </c>
      <c r="N9" s="261">
        <f t="shared" si="13"/>
        <v>0.18648507071765322</v>
      </c>
      <c r="O9" s="262">
        <f t="shared" si="2"/>
        <v>8.6901332812576275E-3</v>
      </c>
      <c r="P9" s="193">
        <v>28966</v>
      </c>
      <c r="Q9" s="260">
        <v>424</v>
      </c>
      <c r="R9" s="261">
        <f t="shared" si="14"/>
        <v>0.22210581456259823</v>
      </c>
      <c r="S9" s="262">
        <f t="shared" si="3"/>
        <v>1.463785127390734E-2</v>
      </c>
      <c r="T9" s="193">
        <v>18112</v>
      </c>
      <c r="U9" s="260">
        <v>480</v>
      </c>
      <c r="V9" s="261">
        <f t="shared" si="4"/>
        <v>0.25144054478784705</v>
      </c>
      <c r="W9" s="262">
        <f t="shared" si="5"/>
        <v>2.6501766784452298E-2</v>
      </c>
      <c r="X9" s="193">
        <v>8766</v>
      </c>
      <c r="Y9" s="260">
        <v>350</v>
      </c>
      <c r="Z9" s="261">
        <f t="shared" si="15"/>
        <v>0.18334206390780514</v>
      </c>
      <c r="AA9" s="262">
        <f t="shared" si="6"/>
        <v>3.992699064567648E-2</v>
      </c>
      <c r="AB9" s="193">
        <v>3103</v>
      </c>
      <c r="AC9" s="260">
        <v>228</v>
      </c>
      <c r="AD9" s="261">
        <f t="shared" si="16"/>
        <v>0.11943425877422735</v>
      </c>
      <c r="AE9" s="262">
        <f t="shared" si="7"/>
        <v>7.347728005156301E-2</v>
      </c>
      <c r="AF9" s="193">
        <f t="shared" si="8"/>
        <v>100765</v>
      </c>
      <c r="AG9" s="260">
        <f t="shared" si="9"/>
        <v>1909</v>
      </c>
      <c r="AH9" s="261">
        <f t="shared" si="17"/>
        <v>8.3960065092140559E-2</v>
      </c>
      <c r="AI9" s="263">
        <f t="shared" si="10"/>
        <v>1.8945070212871534E-2</v>
      </c>
    </row>
    <row r="10" spans="1:35" s="3" customFormat="1">
      <c r="B10" s="259">
        <v>6</v>
      </c>
      <c r="C10" s="13" t="s">
        <v>35</v>
      </c>
      <c r="D10" s="193">
        <v>644</v>
      </c>
      <c r="E10" s="260">
        <v>45</v>
      </c>
      <c r="F10" s="261">
        <f t="shared" si="11"/>
        <v>1.4754098360655738E-2</v>
      </c>
      <c r="G10" s="262">
        <f t="shared" si="0"/>
        <v>6.9875776397515521E-2</v>
      </c>
      <c r="H10" s="193">
        <v>1185</v>
      </c>
      <c r="I10" s="260">
        <v>69</v>
      </c>
      <c r="J10" s="261">
        <f t="shared" si="12"/>
        <v>2.2622950819672132E-2</v>
      </c>
      <c r="K10" s="262">
        <f t="shared" si="1"/>
        <v>5.8227848101265821E-2</v>
      </c>
      <c r="L10" s="193">
        <v>51292</v>
      </c>
      <c r="M10" s="260">
        <v>543</v>
      </c>
      <c r="N10" s="261">
        <f t="shared" si="13"/>
        <v>0.1780327868852459</v>
      </c>
      <c r="O10" s="262">
        <f t="shared" si="2"/>
        <v>1.0586446229431491E-2</v>
      </c>
      <c r="P10" s="193">
        <v>36161</v>
      </c>
      <c r="Q10" s="260">
        <v>725</v>
      </c>
      <c r="R10" s="261">
        <f t="shared" si="14"/>
        <v>0.23770491803278687</v>
      </c>
      <c r="S10" s="262">
        <f t="shared" si="3"/>
        <v>2.0049224302425266E-2</v>
      </c>
      <c r="T10" s="193">
        <v>22319</v>
      </c>
      <c r="U10" s="260">
        <v>758</v>
      </c>
      <c r="V10" s="261">
        <f t="shared" si="4"/>
        <v>0.24852459016393444</v>
      </c>
      <c r="W10" s="262">
        <f t="shared" si="5"/>
        <v>3.3962095075944262E-2</v>
      </c>
      <c r="X10" s="193">
        <v>10529</v>
      </c>
      <c r="Y10" s="260">
        <v>608</v>
      </c>
      <c r="Z10" s="261">
        <f t="shared" si="15"/>
        <v>0.19934426229508198</v>
      </c>
      <c r="AA10" s="262">
        <f t="shared" si="6"/>
        <v>5.7745274954886502E-2</v>
      </c>
      <c r="AB10" s="193">
        <v>3820</v>
      </c>
      <c r="AC10" s="260">
        <v>302</v>
      </c>
      <c r="AD10" s="261">
        <f t="shared" si="16"/>
        <v>9.9016393442622946E-2</v>
      </c>
      <c r="AE10" s="262">
        <f t="shared" si="7"/>
        <v>7.9057591623036647E-2</v>
      </c>
      <c r="AF10" s="193">
        <f t="shared" si="8"/>
        <v>125950</v>
      </c>
      <c r="AG10" s="260">
        <f t="shared" si="9"/>
        <v>3050</v>
      </c>
      <c r="AH10" s="261">
        <f t="shared" si="17"/>
        <v>0.13414258697277565</v>
      </c>
      <c r="AI10" s="263">
        <f t="shared" si="10"/>
        <v>2.4215958713775309E-2</v>
      </c>
    </row>
    <row r="11" spans="1:35" s="3" customFormat="1">
      <c r="B11" s="259">
        <v>7</v>
      </c>
      <c r="C11" s="13" t="s">
        <v>44</v>
      </c>
      <c r="D11" s="194">
        <v>674</v>
      </c>
      <c r="E11" s="197">
        <v>67</v>
      </c>
      <c r="F11" s="261">
        <f t="shared" si="11"/>
        <v>1.7438833940655908E-2</v>
      </c>
      <c r="G11" s="263">
        <f t="shared" si="0"/>
        <v>9.9406528189910984E-2</v>
      </c>
      <c r="H11" s="194">
        <v>1202</v>
      </c>
      <c r="I11" s="197">
        <v>99</v>
      </c>
      <c r="J11" s="261">
        <f t="shared" si="12"/>
        <v>2.5767829255596043E-2</v>
      </c>
      <c r="K11" s="263">
        <f t="shared" si="1"/>
        <v>8.2362728785357733E-2</v>
      </c>
      <c r="L11" s="194">
        <v>52079</v>
      </c>
      <c r="M11" s="197">
        <v>711</v>
      </c>
      <c r="N11" s="261">
        <f t="shared" si="13"/>
        <v>0.18505986465382612</v>
      </c>
      <c r="O11" s="263">
        <f t="shared" si="2"/>
        <v>1.3652335874344746E-2</v>
      </c>
      <c r="P11" s="194">
        <v>37096</v>
      </c>
      <c r="Q11" s="197">
        <v>960</v>
      </c>
      <c r="R11" s="261">
        <f t="shared" si="14"/>
        <v>0.24986985944820406</v>
      </c>
      <c r="S11" s="263">
        <f t="shared" si="3"/>
        <v>2.5878800948889367E-2</v>
      </c>
      <c r="T11" s="194">
        <v>23363</v>
      </c>
      <c r="U11" s="197">
        <v>995</v>
      </c>
      <c r="V11" s="261">
        <f t="shared" si="4"/>
        <v>0.25897969807391985</v>
      </c>
      <c r="W11" s="263">
        <f t="shared" si="5"/>
        <v>4.2588708641869623E-2</v>
      </c>
      <c r="X11" s="194">
        <v>10968</v>
      </c>
      <c r="Y11" s="197">
        <v>673</v>
      </c>
      <c r="Z11" s="261">
        <f t="shared" si="15"/>
        <v>0.17516918271733473</v>
      </c>
      <c r="AA11" s="263">
        <f t="shared" si="6"/>
        <v>6.136032093362509E-2</v>
      </c>
      <c r="AB11" s="194">
        <v>3858</v>
      </c>
      <c r="AC11" s="197">
        <v>337</v>
      </c>
      <c r="AD11" s="261">
        <f t="shared" si="16"/>
        <v>8.7714731910463306E-2</v>
      </c>
      <c r="AE11" s="263">
        <f t="shared" si="7"/>
        <v>8.7350959046137891E-2</v>
      </c>
      <c r="AF11" s="194">
        <f t="shared" si="8"/>
        <v>129240</v>
      </c>
      <c r="AG11" s="197">
        <f t="shared" si="9"/>
        <v>3842</v>
      </c>
      <c r="AH11" s="261">
        <f t="shared" si="17"/>
        <v>0.16897567840964067</v>
      </c>
      <c r="AI11" s="263">
        <f t="shared" si="10"/>
        <v>2.9727638502011763E-2</v>
      </c>
    </row>
    <row r="12" spans="1:35" s="3" customFormat="1" ht="14.25" thickBot="1">
      <c r="B12" s="259">
        <v>8</v>
      </c>
      <c r="C12" s="13" t="s">
        <v>57</v>
      </c>
      <c r="D12" s="195">
        <v>1552</v>
      </c>
      <c r="E12" s="264">
        <v>84</v>
      </c>
      <c r="F12" s="261">
        <f t="shared" si="11"/>
        <v>1.3921113689095127E-2</v>
      </c>
      <c r="G12" s="265">
        <f t="shared" si="0"/>
        <v>5.4123711340206188E-2</v>
      </c>
      <c r="H12" s="195">
        <v>3168</v>
      </c>
      <c r="I12" s="264">
        <v>174</v>
      </c>
      <c r="J12" s="261">
        <f t="shared" si="12"/>
        <v>2.8836592641697051E-2</v>
      </c>
      <c r="K12" s="265">
        <f t="shared" si="1"/>
        <v>5.4924242424242424E-2</v>
      </c>
      <c r="L12" s="195">
        <v>131368</v>
      </c>
      <c r="M12" s="264">
        <v>1047</v>
      </c>
      <c r="N12" s="261">
        <f t="shared" si="13"/>
        <v>0.17351673848193569</v>
      </c>
      <c r="O12" s="265">
        <f t="shared" si="2"/>
        <v>7.9699774678764993E-3</v>
      </c>
      <c r="P12" s="195">
        <v>103922</v>
      </c>
      <c r="Q12" s="264">
        <v>1415</v>
      </c>
      <c r="R12" s="261">
        <f t="shared" si="14"/>
        <v>0.23450447464368579</v>
      </c>
      <c r="S12" s="265">
        <f t="shared" si="3"/>
        <v>1.3615981216681741E-2</v>
      </c>
      <c r="T12" s="195">
        <v>71899</v>
      </c>
      <c r="U12" s="264">
        <v>1570</v>
      </c>
      <c r="V12" s="261">
        <f t="shared" si="4"/>
        <v>0.26019224395094465</v>
      </c>
      <c r="W12" s="265">
        <f t="shared" si="5"/>
        <v>2.1836186873252759E-2</v>
      </c>
      <c r="X12" s="195">
        <v>34103</v>
      </c>
      <c r="Y12" s="264">
        <v>1130</v>
      </c>
      <c r="Z12" s="261">
        <f t="shared" si="15"/>
        <v>0.18727212462711301</v>
      </c>
      <c r="AA12" s="265">
        <f t="shared" si="6"/>
        <v>3.3134914816878282E-2</v>
      </c>
      <c r="AB12" s="195">
        <v>12397</v>
      </c>
      <c r="AC12" s="264">
        <v>614</v>
      </c>
      <c r="AD12" s="261">
        <f t="shared" si="16"/>
        <v>0.10175671196552867</v>
      </c>
      <c r="AE12" s="265">
        <f t="shared" si="7"/>
        <v>4.9528111639912879E-2</v>
      </c>
      <c r="AF12" s="195">
        <f t="shared" si="8"/>
        <v>358409</v>
      </c>
      <c r="AG12" s="264">
        <f t="shared" si="9"/>
        <v>6034</v>
      </c>
      <c r="AH12" s="261">
        <f t="shared" si="17"/>
        <v>0.26538241632581255</v>
      </c>
      <c r="AI12" s="262">
        <f t="shared" si="10"/>
        <v>1.6835514733167974E-2</v>
      </c>
    </row>
    <row r="13" spans="1:35" s="3" customFormat="1" ht="14.25" thickTop="1">
      <c r="B13" s="310" t="s">
        <v>0</v>
      </c>
      <c r="C13" s="311"/>
      <c r="D13" s="266">
        <v>4073</v>
      </c>
      <c r="E13" s="202">
        <v>301</v>
      </c>
      <c r="F13" s="173">
        <f t="shared" si="11"/>
        <v>1.3238333993050974E-2</v>
      </c>
      <c r="G13" s="22">
        <f t="shared" si="0"/>
        <v>7.3901301252148291E-2</v>
      </c>
      <c r="H13" s="266">
        <v>8246</v>
      </c>
      <c r="I13" s="202">
        <v>526</v>
      </c>
      <c r="J13" s="173">
        <f t="shared" si="12"/>
        <v>2.3134098605796721E-2</v>
      </c>
      <c r="K13" s="22">
        <f t="shared" si="1"/>
        <v>6.3788503516856651E-2</v>
      </c>
      <c r="L13" s="266">
        <v>502368</v>
      </c>
      <c r="M13" s="202">
        <v>4354</v>
      </c>
      <c r="N13" s="173">
        <f t="shared" si="13"/>
        <v>0.19149404055064431</v>
      </c>
      <c r="O13" s="22">
        <f t="shared" si="2"/>
        <v>8.6669533091279696E-3</v>
      </c>
      <c r="P13" s="266">
        <v>364377</v>
      </c>
      <c r="Q13" s="202">
        <v>5469</v>
      </c>
      <c r="R13" s="173">
        <f t="shared" si="14"/>
        <v>0.24053305185380658</v>
      </c>
      <c r="S13" s="22">
        <f t="shared" si="3"/>
        <v>1.5009180052528014E-2</v>
      </c>
      <c r="T13" s="266">
        <v>229658</v>
      </c>
      <c r="U13" s="202">
        <v>5792</v>
      </c>
      <c r="V13" s="173">
        <f t="shared" si="4"/>
        <v>0.25473897172010379</v>
      </c>
      <c r="W13" s="22">
        <f t="shared" si="5"/>
        <v>2.522010990255075E-2</v>
      </c>
      <c r="X13" s="266">
        <v>105915</v>
      </c>
      <c r="Y13" s="202">
        <v>4153</v>
      </c>
      <c r="Z13" s="173">
        <f t="shared" si="15"/>
        <v>0.18265382416325812</v>
      </c>
      <c r="AA13" s="22">
        <f t="shared" si="6"/>
        <v>3.9210687815701271E-2</v>
      </c>
      <c r="AB13" s="266">
        <v>38029</v>
      </c>
      <c r="AC13" s="202">
        <v>2142</v>
      </c>
      <c r="AD13" s="173">
        <f t="shared" si="16"/>
        <v>9.4207679113339493E-2</v>
      </c>
      <c r="AE13" s="22">
        <f t="shared" si="7"/>
        <v>5.6325435851586947E-2</v>
      </c>
      <c r="AF13" s="266">
        <v>1252666</v>
      </c>
      <c r="AG13" s="202">
        <f t="shared" si="9"/>
        <v>22737</v>
      </c>
      <c r="AH13" s="173" t="s">
        <v>171</v>
      </c>
      <c r="AI13" s="22">
        <f t="shared" si="10"/>
        <v>1.8150887786528892E-2</v>
      </c>
    </row>
    <row r="14" spans="1:35" s="3" customFormat="1">
      <c r="B14" s="267"/>
    </row>
    <row r="15" spans="1:35" s="3" customFormat="1">
      <c r="B15" s="267"/>
    </row>
    <row r="16" spans="1:35" s="3" customFormat="1">
      <c r="B16" s="11"/>
    </row>
    <row r="17" spans="2:2" s="3" customFormat="1">
      <c r="B17" s="11"/>
    </row>
    <row r="18" spans="2:2" s="3" customFormat="1">
      <c r="B18" s="20"/>
    </row>
    <row r="19" spans="2:2" s="3" customFormat="1">
      <c r="B19" s="20"/>
    </row>
    <row r="20" spans="2:2" s="3" customFormat="1">
      <c r="B20" s="11"/>
    </row>
    <row r="21" spans="2:2" s="3" customFormat="1">
      <c r="B21" s="11"/>
    </row>
    <row r="22" spans="2:2">
      <c r="B22" s="20"/>
    </row>
  </sheetData>
  <mergeCells count="11">
    <mergeCell ref="B13:C13"/>
    <mergeCell ref="C3:C4"/>
    <mergeCell ref="D3:G3"/>
    <mergeCell ref="AB3:AE3"/>
    <mergeCell ref="B3:B4"/>
    <mergeCell ref="AF3:AI3"/>
    <mergeCell ref="H3:K3"/>
    <mergeCell ref="L3:O3"/>
    <mergeCell ref="P3:S3"/>
    <mergeCell ref="T3:W3"/>
    <mergeCell ref="X3:AA3"/>
  </mergeCells>
  <phoneticPr fontId="3"/>
  <pageMargins left="0.70866141732283472" right="0.19685039370078741" top="0.59055118110236227" bottom="0.59055118110236227" header="0.31496062992125984" footer="0.31496062992125984"/>
  <pageSetup paperSize="8" scale="67" fitToHeight="0" orientation="landscape" r:id="rId1"/>
  <headerFooter>
    <oddHeader>&amp;R&amp;"ＭＳ 明朝,標準"&amp;12 1.基礎統計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1:1" ht="13.5" customHeight="1">
      <c r="A1" s="21" t="s">
        <v>172</v>
      </c>
    </row>
    <row r="2" spans="1:1">
      <c r="A2" s="21" t="s">
        <v>119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4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25" style="1" customWidth="1"/>
    <col min="4" max="27" width="9.625" style="1" customWidth="1"/>
    <col min="28" max="16384" width="9" style="1"/>
  </cols>
  <sheetData>
    <row r="1" spans="1:27" ht="13.5" customHeight="1">
      <c r="A1" s="2"/>
      <c r="B1" s="1" t="s">
        <v>219</v>
      </c>
    </row>
    <row r="2" spans="1:27" ht="16.5" customHeight="1">
      <c r="A2" s="2"/>
      <c r="B2" s="1" t="s">
        <v>117</v>
      </c>
      <c r="D2" s="4" t="s">
        <v>197</v>
      </c>
    </row>
    <row r="3" spans="1:27" ht="16.5" customHeight="1">
      <c r="B3" s="291"/>
      <c r="C3" s="293" t="s">
        <v>116</v>
      </c>
      <c r="D3" s="287" t="s">
        <v>188</v>
      </c>
      <c r="E3" s="287"/>
      <c r="F3" s="287"/>
      <c r="G3" s="287"/>
      <c r="H3" s="287"/>
      <c r="I3" s="287"/>
      <c r="J3" s="287"/>
      <c r="K3" s="288"/>
      <c r="L3" s="287" t="s">
        <v>189</v>
      </c>
      <c r="M3" s="287"/>
      <c r="N3" s="287"/>
      <c r="O3" s="287"/>
      <c r="P3" s="287"/>
      <c r="Q3" s="287"/>
      <c r="R3" s="287"/>
      <c r="S3" s="288"/>
      <c r="T3" s="287" t="s">
        <v>190</v>
      </c>
      <c r="U3" s="287"/>
      <c r="V3" s="287"/>
      <c r="W3" s="287"/>
      <c r="X3" s="287"/>
      <c r="Y3" s="287"/>
      <c r="Z3" s="287"/>
      <c r="AA3" s="288"/>
    </row>
    <row r="4" spans="1:27">
      <c r="B4" s="292"/>
      <c r="C4" s="293"/>
      <c r="D4" s="26" t="s">
        <v>69</v>
      </c>
      <c r="E4" s="71" t="s">
        <v>70</v>
      </c>
      <c r="F4" s="71" t="s">
        <v>71</v>
      </c>
      <c r="G4" s="71" t="s">
        <v>72</v>
      </c>
      <c r="H4" s="71" t="s">
        <v>73</v>
      </c>
      <c r="I4" s="71" t="s">
        <v>74</v>
      </c>
      <c r="J4" s="33" t="s">
        <v>76</v>
      </c>
      <c r="K4" s="25" t="s">
        <v>122</v>
      </c>
      <c r="L4" s="26" t="s">
        <v>69</v>
      </c>
      <c r="M4" s="71" t="s">
        <v>70</v>
      </c>
      <c r="N4" s="71" t="s">
        <v>71</v>
      </c>
      <c r="O4" s="71" t="s">
        <v>72</v>
      </c>
      <c r="P4" s="71" t="s">
        <v>73</v>
      </c>
      <c r="Q4" s="71" t="s">
        <v>74</v>
      </c>
      <c r="R4" s="33" t="s">
        <v>76</v>
      </c>
      <c r="S4" s="25" t="s">
        <v>122</v>
      </c>
      <c r="T4" s="6" t="s">
        <v>69</v>
      </c>
      <c r="U4" s="25" t="s">
        <v>70</v>
      </c>
      <c r="V4" s="25" t="s">
        <v>71</v>
      </c>
      <c r="W4" s="25" t="s">
        <v>72</v>
      </c>
      <c r="X4" s="25" t="s">
        <v>73</v>
      </c>
      <c r="Y4" s="25" t="s">
        <v>74</v>
      </c>
      <c r="Z4" s="25" t="s">
        <v>76</v>
      </c>
      <c r="AA4" s="25" t="s">
        <v>75</v>
      </c>
    </row>
    <row r="5" spans="1:27">
      <c r="B5" s="34">
        <v>1</v>
      </c>
      <c r="C5" s="13" t="s">
        <v>1</v>
      </c>
      <c r="D5" s="250">
        <v>71</v>
      </c>
      <c r="E5" s="251">
        <v>133</v>
      </c>
      <c r="F5" s="251">
        <v>24269</v>
      </c>
      <c r="G5" s="251">
        <v>17561</v>
      </c>
      <c r="H5" s="251">
        <v>9649</v>
      </c>
      <c r="I5" s="251">
        <v>3419</v>
      </c>
      <c r="J5" s="252">
        <v>734</v>
      </c>
      <c r="K5" s="83">
        <f>SUM(D5:J5)</f>
        <v>55836</v>
      </c>
      <c r="L5" s="250">
        <v>62</v>
      </c>
      <c r="M5" s="251">
        <v>174</v>
      </c>
      <c r="N5" s="251">
        <v>31639</v>
      </c>
      <c r="O5" s="251">
        <v>24333</v>
      </c>
      <c r="P5" s="251">
        <v>16795</v>
      </c>
      <c r="Q5" s="251">
        <v>8595</v>
      </c>
      <c r="R5" s="252">
        <v>3234</v>
      </c>
      <c r="S5" s="83">
        <f>SUM(L5:R5)</f>
        <v>84832</v>
      </c>
      <c r="T5" s="72">
        <f t="shared" ref="T5:AA5" si="0">SUM(D5,L5)</f>
        <v>133</v>
      </c>
      <c r="U5" s="72">
        <f t="shared" si="0"/>
        <v>307</v>
      </c>
      <c r="V5" s="72">
        <f t="shared" si="0"/>
        <v>55908</v>
      </c>
      <c r="W5" s="72">
        <f t="shared" si="0"/>
        <v>41894</v>
      </c>
      <c r="X5" s="72">
        <f t="shared" si="0"/>
        <v>26444</v>
      </c>
      <c r="Y5" s="72">
        <f t="shared" si="0"/>
        <v>12014</v>
      </c>
      <c r="Z5" s="72">
        <f t="shared" si="0"/>
        <v>3968</v>
      </c>
      <c r="AA5" s="72">
        <f t="shared" si="0"/>
        <v>140668</v>
      </c>
    </row>
    <row r="6" spans="1:27">
      <c r="B6" s="34">
        <v>2</v>
      </c>
      <c r="C6" s="13" t="s">
        <v>8</v>
      </c>
      <c r="D6" s="250">
        <v>140</v>
      </c>
      <c r="E6" s="251">
        <v>217</v>
      </c>
      <c r="F6" s="251">
        <v>20075</v>
      </c>
      <c r="G6" s="251">
        <v>13513</v>
      </c>
      <c r="H6" s="251">
        <v>6770</v>
      </c>
      <c r="I6" s="251">
        <v>2286</v>
      </c>
      <c r="J6" s="252">
        <v>414</v>
      </c>
      <c r="K6" s="83">
        <f t="shared" ref="K6:K13" si="1">SUM(D6:J6)</f>
        <v>43415</v>
      </c>
      <c r="L6" s="250">
        <v>91</v>
      </c>
      <c r="M6" s="251">
        <v>230</v>
      </c>
      <c r="N6" s="251">
        <v>24846</v>
      </c>
      <c r="O6" s="251">
        <v>17068</v>
      </c>
      <c r="P6" s="251">
        <v>11316</v>
      </c>
      <c r="Q6" s="251">
        <v>5613</v>
      </c>
      <c r="R6" s="252">
        <v>2096</v>
      </c>
      <c r="S6" s="83">
        <f t="shared" ref="S6:S12" si="2">SUM(L6:R6)</f>
        <v>61260</v>
      </c>
      <c r="T6" s="72">
        <f t="shared" ref="T6:T12" si="3">SUM(D6,L6)</f>
        <v>231</v>
      </c>
      <c r="U6" s="77">
        <f t="shared" ref="U6:Y13" si="4">SUM(E6,M6)</f>
        <v>447</v>
      </c>
      <c r="V6" s="77">
        <f t="shared" si="4"/>
        <v>44921</v>
      </c>
      <c r="W6" s="77">
        <f t="shared" si="4"/>
        <v>30581</v>
      </c>
      <c r="X6" s="77">
        <f t="shared" si="4"/>
        <v>18086</v>
      </c>
      <c r="Y6" s="77">
        <f t="shared" si="4"/>
        <v>7899</v>
      </c>
      <c r="Z6" s="77">
        <f t="shared" ref="Z6:AA13" si="5">SUM(J6,R6)</f>
        <v>2510</v>
      </c>
      <c r="AA6" s="77">
        <f t="shared" si="5"/>
        <v>104675</v>
      </c>
    </row>
    <row r="7" spans="1:27">
      <c r="B7" s="34">
        <v>3</v>
      </c>
      <c r="C7" s="16" t="s">
        <v>13</v>
      </c>
      <c r="D7" s="250">
        <v>250</v>
      </c>
      <c r="E7" s="251">
        <v>605</v>
      </c>
      <c r="F7" s="251">
        <v>32632</v>
      </c>
      <c r="G7" s="251">
        <v>21433</v>
      </c>
      <c r="H7" s="251">
        <v>10288</v>
      </c>
      <c r="I7" s="251">
        <v>3130</v>
      </c>
      <c r="J7" s="252">
        <v>615</v>
      </c>
      <c r="K7" s="83">
        <f t="shared" si="1"/>
        <v>68953</v>
      </c>
      <c r="L7" s="250">
        <v>168</v>
      </c>
      <c r="M7" s="251">
        <v>445</v>
      </c>
      <c r="N7" s="251">
        <v>41314</v>
      </c>
      <c r="O7" s="251">
        <v>28222</v>
      </c>
      <c r="P7" s="251">
        <v>17306</v>
      </c>
      <c r="Q7" s="251">
        <v>8129</v>
      </c>
      <c r="R7" s="252">
        <v>2940</v>
      </c>
      <c r="S7" s="83">
        <f t="shared" si="2"/>
        <v>98524</v>
      </c>
      <c r="T7" s="72">
        <f t="shared" si="3"/>
        <v>418</v>
      </c>
      <c r="U7" s="77">
        <f t="shared" si="4"/>
        <v>1050</v>
      </c>
      <c r="V7" s="77">
        <f t="shared" si="4"/>
        <v>73946</v>
      </c>
      <c r="W7" s="77">
        <f t="shared" si="4"/>
        <v>49655</v>
      </c>
      <c r="X7" s="77">
        <f t="shared" si="4"/>
        <v>27594</v>
      </c>
      <c r="Y7" s="77">
        <f t="shared" si="4"/>
        <v>11259</v>
      </c>
      <c r="Z7" s="77">
        <f t="shared" si="5"/>
        <v>3555</v>
      </c>
      <c r="AA7" s="77">
        <f t="shared" si="5"/>
        <v>167477</v>
      </c>
    </row>
    <row r="8" spans="1:27">
      <c r="B8" s="34">
        <v>4</v>
      </c>
      <c r="C8" s="16" t="s">
        <v>21</v>
      </c>
      <c r="D8" s="250">
        <v>94</v>
      </c>
      <c r="E8" s="251">
        <v>165</v>
      </c>
      <c r="F8" s="251">
        <v>22227</v>
      </c>
      <c r="G8" s="251">
        <v>14993</v>
      </c>
      <c r="H8" s="251">
        <v>7372</v>
      </c>
      <c r="I8" s="251">
        <v>2304</v>
      </c>
      <c r="J8" s="252">
        <v>449</v>
      </c>
      <c r="K8" s="83">
        <f t="shared" si="1"/>
        <v>47604</v>
      </c>
      <c r="L8" s="250">
        <v>58</v>
      </c>
      <c r="M8" s="251">
        <v>148</v>
      </c>
      <c r="N8" s="251">
        <v>28487</v>
      </c>
      <c r="O8" s="251">
        <v>20842</v>
      </c>
      <c r="P8" s="251">
        <v>13241</v>
      </c>
      <c r="Q8" s="251">
        <v>6127</v>
      </c>
      <c r="R8" s="252">
        <v>2243</v>
      </c>
      <c r="S8" s="83">
        <f t="shared" si="2"/>
        <v>71146</v>
      </c>
      <c r="T8" s="72">
        <f t="shared" si="3"/>
        <v>152</v>
      </c>
      <c r="U8" s="77">
        <f t="shared" si="4"/>
        <v>313</v>
      </c>
      <c r="V8" s="77">
        <f t="shared" si="4"/>
        <v>50714</v>
      </c>
      <c r="W8" s="77">
        <f t="shared" si="4"/>
        <v>35835</v>
      </c>
      <c r="X8" s="77">
        <f t="shared" si="4"/>
        <v>20613</v>
      </c>
      <c r="Y8" s="77">
        <f t="shared" si="4"/>
        <v>8431</v>
      </c>
      <c r="Z8" s="77">
        <f t="shared" si="5"/>
        <v>2692</v>
      </c>
      <c r="AA8" s="77">
        <f t="shared" si="5"/>
        <v>118750</v>
      </c>
    </row>
    <row r="9" spans="1:27">
      <c r="B9" s="34">
        <v>5</v>
      </c>
      <c r="C9" s="16" t="s">
        <v>25</v>
      </c>
      <c r="D9" s="250">
        <v>148</v>
      </c>
      <c r="E9" s="251">
        <v>322</v>
      </c>
      <c r="F9" s="251">
        <v>18075</v>
      </c>
      <c r="G9" s="251">
        <v>12041</v>
      </c>
      <c r="H9" s="251">
        <v>6204</v>
      </c>
      <c r="I9" s="251">
        <v>2185</v>
      </c>
      <c r="J9" s="252">
        <v>415</v>
      </c>
      <c r="K9" s="83">
        <f t="shared" si="1"/>
        <v>39390</v>
      </c>
      <c r="L9" s="250">
        <v>106</v>
      </c>
      <c r="M9" s="251">
        <v>239</v>
      </c>
      <c r="N9" s="251">
        <v>22206</v>
      </c>
      <c r="O9" s="251">
        <v>16017</v>
      </c>
      <c r="P9" s="251">
        <v>10784</v>
      </c>
      <c r="Q9" s="251">
        <v>5565</v>
      </c>
      <c r="R9" s="252">
        <v>2066</v>
      </c>
      <c r="S9" s="83">
        <f t="shared" si="2"/>
        <v>56983</v>
      </c>
      <c r="T9" s="72">
        <f t="shared" si="3"/>
        <v>254</v>
      </c>
      <c r="U9" s="77">
        <f t="shared" si="4"/>
        <v>561</v>
      </c>
      <c r="V9" s="77">
        <f t="shared" si="4"/>
        <v>40281</v>
      </c>
      <c r="W9" s="77">
        <f t="shared" si="4"/>
        <v>28058</v>
      </c>
      <c r="X9" s="77">
        <f t="shared" si="4"/>
        <v>16988</v>
      </c>
      <c r="Y9" s="77">
        <f t="shared" si="4"/>
        <v>7750</v>
      </c>
      <c r="Z9" s="77">
        <f t="shared" si="5"/>
        <v>2481</v>
      </c>
      <c r="AA9" s="77">
        <f t="shared" si="5"/>
        <v>96373</v>
      </c>
    </row>
    <row r="10" spans="1:27">
      <c r="B10" s="34">
        <v>6</v>
      </c>
      <c r="C10" s="16" t="s">
        <v>35</v>
      </c>
      <c r="D10" s="250">
        <v>374</v>
      </c>
      <c r="E10" s="251">
        <v>636</v>
      </c>
      <c r="F10" s="251">
        <v>22360</v>
      </c>
      <c r="G10" s="251">
        <v>15082</v>
      </c>
      <c r="H10" s="251">
        <v>7588</v>
      </c>
      <c r="I10" s="251">
        <v>2579</v>
      </c>
      <c r="J10" s="252">
        <v>571</v>
      </c>
      <c r="K10" s="83">
        <f t="shared" si="1"/>
        <v>49190</v>
      </c>
      <c r="L10" s="250">
        <v>265</v>
      </c>
      <c r="M10" s="251">
        <v>495</v>
      </c>
      <c r="N10" s="251">
        <v>28123</v>
      </c>
      <c r="O10" s="251">
        <v>20354</v>
      </c>
      <c r="P10" s="251">
        <v>13668</v>
      </c>
      <c r="Q10" s="251">
        <v>7092</v>
      </c>
      <c r="R10" s="252">
        <v>2607</v>
      </c>
      <c r="S10" s="83">
        <f t="shared" si="2"/>
        <v>72604</v>
      </c>
      <c r="T10" s="72">
        <f t="shared" si="3"/>
        <v>639</v>
      </c>
      <c r="U10" s="77">
        <f t="shared" si="4"/>
        <v>1131</v>
      </c>
      <c r="V10" s="77">
        <f t="shared" si="4"/>
        <v>50483</v>
      </c>
      <c r="W10" s="77">
        <f t="shared" si="4"/>
        <v>35436</v>
      </c>
      <c r="X10" s="77">
        <f t="shared" si="4"/>
        <v>21256</v>
      </c>
      <c r="Y10" s="77">
        <f t="shared" si="4"/>
        <v>9671</v>
      </c>
      <c r="Z10" s="77">
        <f t="shared" si="5"/>
        <v>3178</v>
      </c>
      <c r="AA10" s="77">
        <f t="shared" si="5"/>
        <v>121794</v>
      </c>
    </row>
    <row r="11" spans="1:27">
      <c r="B11" s="34">
        <v>7</v>
      </c>
      <c r="C11" s="16" t="s">
        <v>44</v>
      </c>
      <c r="D11" s="250">
        <v>390</v>
      </c>
      <c r="E11" s="251">
        <v>655</v>
      </c>
      <c r="F11" s="251">
        <v>22793</v>
      </c>
      <c r="G11" s="251">
        <v>15065</v>
      </c>
      <c r="H11" s="251">
        <v>7541</v>
      </c>
      <c r="I11" s="251">
        <v>2545</v>
      </c>
      <c r="J11" s="252">
        <v>496</v>
      </c>
      <c r="K11" s="83">
        <f t="shared" si="1"/>
        <v>49485</v>
      </c>
      <c r="L11" s="250">
        <v>254</v>
      </c>
      <c r="M11" s="251">
        <v>498</v>
      </c>
      <c r="N11" s="251">
        <v>28430</v>
      </c>
      <c r="O11" s="251">
        <v>20977</v>
      </c>
      <c r="P11" s="251">
        <v>14569</v>
      </c>
      <c r="Q11" s="251">
        <v>7222</v>
      </c>
      <c r="R11" s="252">
        <v>2572</v>
      </c>
      <c r="S11" s="83">
        <f t="shared" si="2"/>
        <v>74522</v>
      </c>
      <c r="T11" s="72">
        <f t="shared" si="3"/>
        <v>644</v>
      </c>
      <c r="U11" s="77">
        <f t="shared" si="4"/>
        <v>1153</v>
      </c>
      <c r="V11" s="77">
        <f t="shared" si="4"/>
        <v>51223</v>
      </c>
      <c r="W11" s="77">
        <f t="shared" si="4"/>
        <v>36042</v>
      </c>
      <c r="X11" s="77">
        <f t="shared" si="4"/>
        <v>22110</v>
      </c>
      <c r="Y11" s="77">
        <f t="shared" si="4"/>
        <v>9767</v>
      </c>
      <c r="Z11" s="77">
        <f t="shared" si="5"/>
        <v>3068</v>
      </c>
      <c r="AA11" s="77">
        <f t="shared" si="5"/>
        <v>124007</v>
      </c>
    </row>
    <row r="12" spans="1:27" ht="14.25" thickBot="1">
      <c r="B12" s="34">
        <v>8</v>
      </c>
      <c r="C12" s="16" t="s">
        <v>57</v>
      </c>
      <c r="D12" s="250">
        <v>923</v>
      </c>
      <c r="E12" s="251">
        <v>1774</v>
      </c>
      <c r="F12" s="251">
        <v>55133</v>
      </c>
      <c r="G12" s="251">
        <v>39375</v>
      </c>
      <c r="H12" s="251">
        <v>22791</v>
      </c>
      <c r="I12" s="251">
        <v>8120</v>
      </c>
      <c r="J12" s="252">
        <v>1767</v>
      </c>
      <c r="K12" s="83">
        <f t="shared" si="1"/>
        <v>129883</v>
      </c>
      <c r="L12" s="250">
        <v>570</v>
      </c>
      <c r="M12" s="251">
        <v>1308</v>
      </c>
      <c r="N12" s="251">
        <v>74500</v>
      </c>
      <c r="O12" s="251">
        <v>62773</v>
      </c>
      <c r="P12" s="251">
        <v>46121</v>
      </c>
      <c r="Q12" s="251">
        <v>23067</v>
      </c>
      <c r="R12" s="252">
        <v>8591</v>
      </c>
      <c r="S12" s="83">
        <f t="shared" si="2"/>
        <v>216930</v>
      </c>
      <c r="T12" s="72">
        <f t="shared" si="3"/>
        <v>1493</v>
      </c>
      <c r="U12" s="77">
        <f t="shared" si="4"/>
        <v>3082</v>
      </c>
      <c r="V12" s="77">
        <f t="shared" si="4"/>
        <v>129633</v>
      </c>
      <c r="W12" s="77">
        <f t="shared" si="4"/>
        <v>102148</v>
      </c>
      <c r="X12" s="77">
        <f t="shared" si="4"/>
        <v>68912</v>
      </c>
      <c r="Y12" s="77">
        <f t="shared" si="4"/>
        <v>31187</v>
      </c>
      <c r="Z12" s="77">
        <f t="shared" si="5"/>
        <v>10358</v>
      </c>
      <c r="AA12" s="77">
        <f t="shared" si="5"/>
        <v>346813</v>
      </c>
    </row>
    <row r="13" spans="1:27" ht="14.25" thickTop="1">
      <c r="B13" s="289" t="s">
        <v>0</v>
      </c>
      <c r="C13" s="290"/>
      <c r="D13" s="78">
        <f>SUM(D5:D12)</f>
        <v>2390</v>
      </c>
      <c r="E13" s="19">
        <f t="shared" ref="E13:J13" si="6">SUM(E5:E12)</f>
        <v>4507</v>
      </c>
      <c r="F13" s="19">
        <f t="shared" si="6"/>
        <v>217564</v>
      </c>
      <c r="G13" s="19">
        <f t="shared" si="6"/>
        <v>149063</v>
      </c>
      <c r="H13" s="19">
        <f t="shared" si="6"/>
        <v>78203</v>
      </c>
      <c r="I13" s="19">
        <f t="shared" si="6"/>
        <v>26568</v>
      </c>
      <c r="J13" s="79">
        <f t="shared" si="6"/>
        <v>5461</v>
      </c>
      <c r="K13" s="84">
        <f t="shared" si="1"/>
        <v>483756</v>
      </c>
      <c r="L13" s="78">
        <f t="shared" ref="L13:R13" si="7">SUM(L5:L12)</f>
        <v>1574</v>
      </c>
      <c r="M13" s="19">
        <f t="shared" si="7"/>
        <v>3537</v>
      </c>
      <c r="N13" s="19">
        <f t="shared" si="7"/>
        <v>279545</v>
      </c>
      <c r="O13" s="19">
        <f t="shared" si="7"/>
        <v>210586</v>
      </c>
      <c r="P13" s="19">
        <f t="shared" si="7"/>
        <v>143800</v>
      </c>
      <c r="Q13" s="19">
        <f t="shared" si="7"/>
        <v>71410</v>
      </c>
      <c r="R13" s="79">
        <f t="shared" si="7"/>
        <v>26349</v>
      </c>
      <c r="S13" s="84">
        <f>SUM(L13:R13)</f>
        <v>736801</v>
      </c>
      <c r="T13" s="80">
        <f>SUM(D13,L13)</f>
        <v>3964</v>
      </c>
      <c r="U13" s="82">
        <f t="shared" si="4"/>
        <v>8044</v>
      </c>
      <c r="V13" s="82">
        <f t="shared" si="4"/>
        <v>497109</v>
      </c>
      <c r="W13" s="82">
        <f t="shared" si="4"/>
        <v>359649</v>
      </c>
      <c r="X13" s="82">
        <f t="shared" si="4"/>
        <v>222003</v>
      </c>
      <c r="Y13" s="82">
        <f t="shared" si="4"/>
        <v>97978</v>
      </c>
      <c r="Z13" s="82">
        <f t="shared" si="5"/>
        <v>31810</v>
      </c>
      <c r="AA13" s="82">
        <f t="shared" si="5"/>
        <v>1220557</v>
      </c>
    </row>
    <row r="14" spans="1:27">
      <c r="B14" s="36"/>
    </row>
  </sheetData>
  <mergeCells count="6">
    <mergeCell ref="T3:AA3"/>
    <mergeCell ref="B13:C13"/>
    <mergeCell ref="B3:B4"/>
    <mergeCell ref="C3:C4"/>
    <mergeCell ref="D3:K3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1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AM79"/>
  <sheetViews>
    <sheetView showGridLines="0" zoomScaleNormal="100" zoomScaleSheetLayoutView="75" workbookViewId="0"/>
  </sheetViews>
  <sheetFormatPr defaultColWidth="9" defaultRowHeight="13.5"/>
  <cols>
    <col min="1" max="1" width="4.625" style="3" customWidth="1"/>
    <col min="2" max="2" width="3.25" style="3" customWidth="1"/>
    <col min="3" max="3" width="10.125" style="3" customWidth="1"/>
    <col min="4" max="35" width="8.75" style="3" customWidth="1"/>
    <col min="36" max="37" width="9" style="3"/>
    <col min="38" max="39" width="15.625" style="3" customWidth="1"/>
    <col min="40" max="16384" width="9" style="3"/>
  </cols>
  <sheetData>
    <row r="1" spans="1:39" ht="13.5" customHeight="1">
      <c r="A1" s="268" t="s">
        <v>177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9" ht="16.5" customHeight="1">
      <c r="A2" s="268" t="s">
        <v>173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</row>
    <row r="3" spans="1:39" ht="16.5" customHeight="1">
      <c r="A3" s="126"/>
      <c r="B3" s="325"/>
      <c r="C3" s="326" t="s">
        <v>142</v>
      </c>
      <c r="D3" s="319" t="s">
        <v>69</v>
      </c>
      <c r="E3" s="320"/>
      <c r="F3" s="320"/>
      <c r="G3" s="321"/>
      <c r="H3" s="319" t="s">
        <v>70</v>
      </c>
      <c r="I3" s="320"/>
      <c r="J3" s="320"/>
      <c r="K3" s="321"/>
      <c r="L3" s="319" t="s">
        <v>71</v>
      </c>
      <c r="M3" s="320"/>
      <c r="N3" s="320"/>
      <c r="O3" s="321"/>
      <c r="P3" s="319" t="s">
        <v>72</v>
      </c>
      <c r="Q3" s="320"/>
      <c r="R3" s="320"/>
      <c r="S3" s="321"/>
      <c r="T3" s="319" t="s">
        <v>73</v>
      </c>
      <c r="U3" s="320"/>
      <c r="V3" s="320"/>
      <c r="W3" s="321"/>
      <c r="X3" s="322" t="s">
        <v>74</v>
      </c>
      <c r="Y3" s="323"/>
      <c r="Z3" s="323"/>
      <c r="AA3" s="324"/>
      <c r="AB3" s="319" t="s">
        <v>76</v>
      </c>
      <c r="AC3" s="320"/>
      <c r="AD3" s="320"/>
      <c r="AE3" s="321"/>
      <c r="AF3" s="319" t="s">
        <v>75</v>
      </c>
      <c r="AG3" s="320"/>
      <c r="AH3" s="320"/>
      <c r="AI3" s="321"/>
      <c r="AL3" s="269" t="s">
        <v>178</v>
      </c>
    </row>
    <row r="4" spans="1:39" ht="57" customHeight="1">
      <c r="A4" s="126"/>
      <c r="B4" s="325"/>
      <c r="C4" s="326"/>
      <c r="D4" s="281" t="s">
        <v>208</v>
      </c>
      <c r="E4" s="282" t="s">
        <v>206</v>
      </c>
      <c r="F4" s="171" t="s">
        <v>185</v>
      </c>
      <c r="G4" s="170" t="s">
        <v>205</v>
      </c>
      <c r="H4" s="281" t="s">
        <v>208</v>
      </c>
      <c r="I4" s="282" t="s">
        <v>206</v>
      </c>
      <c r="J4" s="171" t="s">
        <v>185</v>
      </c>
      <c r="K4" s="170" t="s">
        <v>205</v>
      </c>
      <c r="L4" s="281" t="s">
        <v>208</v>
      </c>
      <c r="M4" s="282" t="s">
        <v>206</v>
      </c>
      <c r="N4" s="171" t="s">
        <v>185</v>
      </c>
      <c r="O4" s="170" t="s">
        <v>205</v>
      </c>
      <c r="P4" s="281" t="s">
        <v>208</v>
      </c>
      <c r="Q4" s="282" t="s">
        <v>206</v>
      </c>
      <c r="R4" s="171" t="s">
        <v>185</v>
      </c>
      <c r="S4" s="170" t="s">
        <v>205</v>
      </c>
      <c r="T4" s="281" t="s">
        <v>208</v>
      </c>
      <c r="U4" s="282" t="s">
        <v>206</v>
      </c>
      <c r="V4" s="171" t="s">
        <v>185</v>
      </c>
      <c r="W4" s="170" t="s">
        <v>205</v>
      </c>
      <c r="X4" s="281" t="s">
        <v>208</v>
      </c>
      <c r="Y4" s="282" t="s">
        <v>206</v>
      </c>
      <c r="Z4" s="171" t="s">
        <v>185</v>
      </c>
      <c r="AA4" s="170" t="s">
        <v>205</v>
      </c>
      <c r="AB4" s="281" t="s">
        <v>208</v>
      </c>
      <c r="AC4" s="282" t="s">
        <v>206</v>
      </c>
      <c r="AD4" s="171" t="s">
        <v>185</v>
      </c>
      <c r="AE4" s="170" t="s">
        <v>205</v>
      </c>
      <c r="AF4" s="281" t="s">
        <v>208</v>
      </c>
      <c r="AG4" s="282" t="s">
        <v>206</v>
      </c>
      <c r="AH4" s="171" t="s">
        <v>185</v>
      </c>
      <c r="AI4" s="170" t="s">
        <v>205</v>
      </c>
      <c r="AL4" s="175" t="s">
        <v>207</v>
      </c>
      <c r="AM4" s="175"/>
    </row>
    <row r="5" spans="1:39">
      <c r="A5" s="126"/>
      <c r="B5" s="259">
        <v>1</v>
      </c>
      <c r="C5" s="123" t="s">
        <v>58</v>
      </c>
      <c r="D5" s="179">
        <v>1552</v>
      </c>
      <c r="E5" s="260">
        <v>84</v>
      </c>
      <c r="F5" s="261">
        <f>IFERROR(E5/AG5,0)</f>
        <v>1.3921113689095127E-2</v>
      </c>
      <c r="G5" s="263">
        <f t="shared" ref="G5:G36" si="0">IFERROR(E5/D5,0)</f>
        <v>5.4123711340206188E-2</v>
      </c>
      <c r="H5" s="179">
        <v>3168</v>
      </c>
      <c r="I5" s="260">
        <v>174</v>
      </c>
      <c r="J5" s="261">
        <f>IFERROR(I5/AG5,0)</f>
        <v>2.8836592641697051E-2</v>
      </c>
      <c r="K5" s="263">
        <f t="shared" ref="K5:K36" si="1">IFERROR(I5/H5,0)</f>
        <v>5.4924242424242424E-2</v>
      </c>
      <c r="L5" s="179">
        <v>131368</v>
      </c>
      <c r="M5" s="260">
        <v>1047</v>
      </c>
      <c r="N5" s="261">
        <f>IFERROR(M5/AG5,0)</f>
        <v>0.17351673848193569</v>
      </c>
      <c r="O5" s="263">
        <f t="shared" ref="O5:O36" si="2">IFERROR(M5/L5,0)</f>
        <v>7.9699774678764993E-3</v>
      </c>
      <c r="P5" s="179">
        <v>103922</v>
      </c>
      <c r="Q5" s="260">
        <v>1415</v>
      </c>
      <c r="R5" s="261">
        <f>IFERROR(Q5/AG5,0)</f>
        <v>0.23450447464368579</v>
      </c>
      <c r="S5" s="263">
        <f t="shared" ref="S5:S36" si="3">IFERROR(Q5/P5,0)</f>
        <v>1.3615981216681741E-2</v>
      </c>
      <c r="T5" s="179">
        <v>71899</v>
      </c>
      <c r="U5" s="260">
        <v>1570</v>
      </c>
      <c r="V5" s="261">
        <f>IFERROR(U5/AG5,0)</f>
        <v>0.26019224395094465</v>
      </c>
      <c r="W5" s="263">
        <f t="shared" ref="W5:W36" si="4">IFERROR(U5/T5,0)</f>
        <v>2.1836186873252759E-2</v>
      </c>
      <c r="X5" s="179">
        <v>34103</v>
      </c>
      <c r="Y5" s="260">
        <v>1130</v>
      </c>
      <c r="Z5" s="261">
        <f>IFERROR(Y5/AG5,0)</f>
        <v>0.18727212462711301</v>
      </c>
      <c r="AA5" s="263">
        <f t="shared" ref="AA5:AA36" si="5">IFERROR(Y5/X5,0)</f>
        <v>3.3134914816878282E-2</v>
      </c>
      <c r="AB5" s="179">
        <v>12397</v>
      </c>
      <c r="AC5" s="260">
        <v>614</v>
      </c>
      <c r="AD5" s="261">
        <f>IFERROR(AC5/AG5,0)</f>
        <v>0.10175671196552867</v>
      </c>
      <c r="AE5" s="263">
        <f t="shared" ref="AE5:AE36" si="6">IFERROR(AC5/AB5,0)</f>
        <v>4.9528111639912879E-2</v>
      </c>
      <c r="AF5" s="179">
        <f>SUM(D5,H5,L5,P5,T5,X5,AB5)</f>
        <v>358409</v>
      </c>
      <c r="AG5" s="260">
        <f>SUM(E5,I5,M5,Q5,U5,Y5,AC5)</f>
        <v>6034</v>
      </c>
      <c r="AH5" s="261">
        <f>IFERROR(AG5/$AG$79,0)</f>
        <v>0.26538241632581255</v>
      </c>
      <c r="AI5" s="263">
        <f t="shared" ref="AI5:AI36" si="7">IFERROR(AG5/AF5,0)</f>
        <v>1.6835514733167974E-2</v>
      </c>
      <c r="AL5" s="270">
        <f t="shared" ref="AL5:AL36" si="8">$F$79</f>
        <v>1.3238333993050974E-2</v>
      </c>
      <c r="AM5" s="271">
        <v>0</v>
      </c>
    </row>
    <row r="6" spans="1:39">
      <c r="A6" s="126"/>
      <c r="B6" s="259">
        <v>2</v>
      </c>
      <c r="C6" s="123" t="s">
        <v>124</v>
      </c>
      <c r="D6" s="179">
        <v>43</v>
      </c>
      <c r="E6" s="260">
        <v>3</v>
      </c>
      <c r="F6" s="261">
        <f t="shared" ref="F6:F69" si="9">IFERROR(E6/AG6,0)</f>
        <v>1.7543859649122806E-2</v>
      </c>
      <c r="G6" s="263">
        <f t="shared" si="0"/>
        <v>6.9767441860465115E-2</v>
      </c>
      <c r="H6" s="179">
        <v>125</v>
      </c>
      <c r="I6" s="260">
        <v>3</v>
      </c>
      <c r="J6" s="261">
        <f>IFERROR(I6/AG6,0)</f>
        <v>1.7543859649122806E-2</v>
      </c>
      <c r="K6" s="263">
        <f t="shared" si="1"/>
        <v>2.4E-2</v>
      </c>
      <c r="L6" s="179">
        <v>4838</v>
      </c>
      <c r="M6" s="260">
        <v>28</v>
      </c>
      <c r="N6" s="261">
        <f t="shared" ref="N6:N69" si="10">IFERROR(M6/AG6,0)</f>
        <v>0.16374269005847952</v>
      </c>
      <c r="O6" s="263">
        <f t="shared" si="2"/>
        <v>5.7875155022736671E-3</v>
      </c>
      <c r="P6" s="179">
        <v>3765</v>
      </c>
      <c r="Q6" s="260">
        <v>49</v>
      </c>
      <c r="R6" s="261">
        <f t="shared" ref="R6:R69" si="11">IFERROR(Q6/AG6,0)</f>
        <v>0.28654970760233917</v>
      </c>
      <c r="S6" s="263">
        <f t="shared" si="3"/>
        <v>1.3014608233731739E-2</v>
      </c>
      <c r="T6" s="179">
        <v>2887</v>
      </c>
      <c r="U6" s="260">
        <v>51</v>
      </c>
      <c r="V6" s="261">
        <f t="shared" ref="V6:V69" si="12">IFERROR(U6/AG6,0)</f>
        <v>0.2982456140350877</v>
      </c>
      <c r="W6" s="263">
        <f t="shared" si="4"/>
        <v>1.7665396605472811E-2</v>
      </c>
      <c r="X6" s="179">
        <v>1366</v>
      </c>
      <c r="Y6" s="260">
        <v>28</v>
      </c>
      <c r="Z6" s="261">
        <f t="shared" ref="Z6:Z69" si="13">IFERROR(Y6/AG6,0)</f>
        <v>0.16374269005847952</v>
      </c>
      <c r="AA6" s="263">
        <f t="shared" si="5"/>
        <v>2.0497803806734993E-2</v>
      </c>
      <c r="AB6" s="179">
        <v>457</v>
      </c>
      <c r="AC6" s="260">
        <v>9</v>
      </c>
      <c r="AD6" s="261">
        <f t="shared" ref="AD6:AD69" si="14">IFERROR(AC6/AG6,0)</f>
        <v>5.2631578947368418E-2</v>
      </c>
      <c r="AE6" s="263">
        <f t="shared" si="6"/>
        <v>1.9693654266958426E-2</v>
      </c>
      <c r="AF6" s="179">
        <f t="shared" ref="AF6:AF69" si="15">SUM(D6,H6,L6,P6,T6,X6,AB6)</f>
        <v>13481</v>
      </c>
      <c r="AG6" s="260">
        <f t="shared" ref="AG6:AG78" si="16">SUM(E6,I6,M6,Q6,U6,Y6,AC6)</f>
        <v>171</v>
      </c>
      <c r="AH6" s="261">
        <f t="shared" ref="AH6:AH69" si="17">IFERROR(AG6/$AG$79,0)</f>
        <v>7.5207811056867665E-3</v>
      </c>
      <c r="AI6" s="263">
        <f t="shared" si="7"/>
        <v>1.2684518952599956E-2</v>
      </c>
      <c r="AL6" s="272">
        <f t="shared" si="8"/>
        <v>1.3238333993050974E-2</v>
      </c>
      <c r="AM6" s="273">
        <v>0</v>
      </c>
    </row>
    <row r="7" spans="1:39">
      <c r="A7" s="126"/>
      <c r="B7" s="259">
        <v>3</v>
      </c>
      <c r="C7" s="123" t="s">
        <v>125</v>
      </c>
      <c r="D7" s="179">
        <v>36</v>
      </c>
      <c r="E7" s="260">
        <v>1</v>
      </c>
      <c r="F7" s="261">
        <f t="shared" si="9"/>
        <v>7.874015748031496E-3</v>
      </c>
      <c r="G7" s="263">
        <f t="shared" si="0"/>
        <v>2.7777777777777776E-2</v>
      </c>
      <c r="H7" s="179">
        <v>96</v>
      </c>
      <c r="I7" s="260">
        <v>9</v>
      </c>
      <c r="J7" s="261">
        <f t="shared" ref="J7:J69" si="18">IFERROR(I7/AG7,0)</f>
        <v>7.0866141732283464E-2</v>
      </c>
      <c r="K7" s="263">
        <f t="shared" si="1"/>
        <v>9.375E-2</v>
      </c>
      <c r="L7" s="179">
        <v>3030</v>
      </c>
      <c r="M7" s="260">
        <v>17</v>
      </c>
      <c r="N7" s="261">
        <f t="shared" si="10"/>
        <v>0.13385826771653545</v>
      </c>
      <c r="O7" s="263">
        <f t="shared" si="2"/>
        <v>5.6105610561056106E-3</v>
      </c>
      <c r="P7" s="179">
        <v>2353</v>
      </c>
      <c r="Q7" s="260">
        <v>25</v>
      </c>
      <c r="R7" s="261">
        <f t="shared" si="11"/>
        <v>0.19685039370078741</v>
      </c>
      <c r="S7" s="263">
        <f t="shared" si="3"/>
        <v>1.0624734381640459E-2</v>
      </c>
      <c r="T7" s="179">
        <v>1795</v>
      </c>
      <c r="U7" s="260">
        <v>31</v>
      </c>
      <c r="V7" s="261">
        <f t="shared" si="12"/>
        <v>0.24409448818897639</v>
      </c>
      <c r="W7" s="263">
        <f t="shared" si="4"/>
        <v>1.7270194986072424E-2</v>
      </c>
      <c r="X7" s="179">
        <v>854</v>
      </c>
      <c r="Y7" s="260">
        <v>25</v>
      </c>
      <c r="Z7" s="261">
        <f t="shared" si="13"/>
        <v>0.19685039370078741</v>
      </c>
      <c r="AA7" s="263">
        <f t="shared" si="5"/>
        <v>2.9274004683840751E-2</v>
      </c>
      <c r="AB7" s="179">
        <v>324</v>
      </c>
      <c r="AC7" s="260">
        <v>19</v>
      </c>
      <c r="AD7" s="261">
        <f t="shared" si="14"/>
        <v>0.14960629921259844</v>
      </c>
      <c r="AE7" s="263">
        <f t="shared" si="6"/>
        <v>5.8641975308641972E-2</v>
      </c>
      <c r="AF7" s="179">
        <f t="shared" si="15"/>
        <v>8488</v>
      </c>
      <c r="AG7" s="260">
        <f t="shared" si="16"/>
        <v>127</v>
      </c>
      <c r="AH7" s="261">
        <f t="shared" si="17"/>
        <v>5.5856093591942647E-3</v>
      </c>
      <c r="AI7" s="263">
        <f t="shared" si="7"/>
        <v>1.4962299717247879E-2</v>
      </c>
      <c r="AL7" s="272">
        <f t="shared" si="8"/>
        <v>1.3238333993050974E-2</v>
      </c>
      <c r="AM7" s="273">
        <v>0</v>
      </c>
    </row>
    <row r="8" spans="1:39">
      <c r="A8" s="126"/>
      <c r="B8" s="259">
        <v>4</v>
      </c>
      <c r="C8" s="123" t="s">
        <v>126</v>
      </c>
      <c r="D8" s="179">
        <v>48</v>
      </c>
      <c r="E8" s="260">
        <v>4</v>
      </c>
      <c r="F8" s="261">
        <f t="shared" si="9"/>
        <v>2.247191011235955E-2</v>
      </c>
      <c r="G8" s="263">
        <f t="shared" si="0"/>
        <v>8.3333333333333329E-2</v>
      </c>
      <c r="H8" s="179">
        <v>83</v>
      </c>
      <c r="I8" s="260">
        <v>2</v>
      </c>
      <c r="J8" s="261">
        <f t="shared" si="18"/>
        <v>1.1235955056179775E-2</v>
      </c>
      <c r="K8" s="263">
        <f t="shared" si="1"/>
        <v>2.4096385542168676E-2</v>
      </c>
      <c r="L8" s="179">
        <v>3546</v>
      </c>
      <c r="M8" s="260">
        <v>32</v>
      </c>
      <c r="N8" s="261">
        <f t="shared" si="10"/>
        <v>0.1797752808988764</v>
      </c>
      <c r="O8" s="263">
        <f t="shared" si="2"/>
        <v>9.0242526790750149E-3</v>
      </c>
      <c r="P8" s="179">
        <v>3006</v>
      </c>
      <c r="Q8" s="260">
        <v>36</v>
      </c>
      <c r="R8" s="261">
        <f t="shared" si="11"/>
        <v>0.20224719101123595</v>
      </c>
      <c r="S8" s="263">
        <f t="shared" si="3"/>
        <v>1.1976047904191617E-2</v>
      </c>
      <c r="T8" s="179">
        <v>1917</v>
      </c>
      <c r="U8" s="260">
        <v>54</v>
      </c>
      <c r="V8" s="261">
        <f t="shared" si="12"/>
        <v>0.30337078651685395</v>
      </c>
      <c r="W8" s="263">
        <f t="shared" si="4"/>
        <v>2.8169014084507043E-2</v>
      </c>
      <c r="X8" s="179">
        <v>894</v>
      </c>
      <c r="Y8" s="260">
        <v>40</v>
      </c>
      <c r="Z8" s="261">
        <f t="shared" si="13"/>
        <v>0.2247191011235955</v>
      </c>
      <c r="AA8" s="263">
        <f t="shared" si="5"/>
        <v>4.4742729306487698E-2</v>
      </c>
      <c r="AB8" s="179">
        <v>325</v>
      </c>
      <c r="AC8" s="260">
        <v>10</v>
      </c>
      <c r="AD8" s="261">
        <f t="shared" si="14"/>
        <v>5.6179775280898875E-2</v>
      </c>
      <c r="AE8" s="263">
        <f t="shared" si="6"/>
        <v>3.0769230769230771E-2</v>
      </c>
      <c r="AF8" s="179">
        <f t="shared" si="15"/>
        <v>9819</v>
      </c>
      <c r="AG8" s="260">
        <f t="shared" si="16"/>
        <v>178</v>
      </c>
      <c r="AH8" s="261">
        <f t="shared" si="17"/>
        <v>7.828649338083301E-3</v>
      </c>
      <c r="AI8" s="263">
        <f t="shared" si="7"/>
        <v>1.812811895305021E-2</v>
      </c>
      <c r="AL8" s="272">
        <f t="shared" si="8"/>
        <v>1.3238333993050974E-2</v>
      </c>
      <c r="AM8" s="273">
        <v>0</v>
      </c>
    </row>
    <row r="9" spans="1:39">
      <c r="A9" s="126"/>
      <c r="B9" s="259">
        <v>5</v>
      </c>
      <c r="C9" s="123" t="s">
        <v>127</v>
      </c>
      <c r="D9" s="179">
        <v>35</v>
      </c>
      <c r="E9" s="260">
        <v>2</v>
      </c>
      <c r="F9" s="261">
        <f t="shared" si="9"/>
        <v>1.5625E-2</v>
      </c>
      <c r="G9" s="263">
        <f t="shared" si="0"/>
        <v>5.7142857142857141E-2</v>
      </c>
      <c r="H9" s="179">
        <v>68</v>
      </c>
      <c r="I9" s="260">
        <v>6</v>
      </c>
      <c r="J9" s="261">
        <f t="shared" si="18"/>
        <v>4.6875E-2</v>
      </c>
      <c r="K9" s="263">
        <f t="shared" si="1"/>
        <v>8.8235294117647065E-2</v>
      </c>
      <c r="L9" s="179">
        <v>3043</v>
      </c>
      <c r="M9" s="260">
        <v>24</v>
      </c>
      <c r="N9" s="261">
        <f t="shared" si="10"/>
        <v>0.1875</v>
      </c>
      <c r="O9" s="263">
        <f t="shared" si="2"/>
        <v>7.8869536641472237E-3</v>
      </c>
      <c r="P9" s="179">
        <v>2423</v>
      </c>
      <c r="Q9" s="260">
        <v>20</v>
      </c>
      <c r="R9" s="261">
        <f t="shared" si="11"/>
        <v>0.15625</v>
      </c>
      <c r="S9" s="263">
        <f t="shared" si="3"/>
        <v>8.2542302930251749E-3</v>
      </c>
      <c r="T9" s="179">
        <v>1614</v>
      </c>
      <c r="U9" s="260">
        <v>32</v>
      </c>
      <c r="V9" s="261">
        <f t="shared" si="12"/>
        <v>0.25</v>
      </c>
      <c r="W9" s="263">
        <f t="shared" si="4"/>
        <v>1.9826517967781909E-2</v>
      </c>
      <c r="X9" s="179">
        <v>857</v>
      </c>
      <c r="Y9" s="260">
        <v>28</v>
      </c>
      <c r="Z9" s="261">
        <f t="shared" si="13"/>
        <v>0.21875</v>
      </c>
      <c r="AA9" s="263">
        <f t="shared" si="5"/>
        <v>3.2672112018669777E-2</v>
      </c>
      <c r="AB9" s="179">
        <v>325</v>
      </c>
      <c r="AC9" s="260">
        <v>16</v>
      </c>
      <c r="AD9" s="261">
        <f t="shared" si="14"/>
        <v>0.125</v>
      </c>
      <c r="AE9" s="263">
        <f t="shared" si="6"/>
        <v>4.9230769230769231E-2</v>
      </c>
      <c r="AF9" s="179">
        <f t="shared" si="15"/>
        <v>8365</v>
      </c>
      <c r="AG9" s="260">
        <f t="shared" si="16"/>
        <v>128</v>
      </c>
      <c r="AH9" s="261">
        <f t="shared" si="17"/>
        <v>5.6295905352509125E-3</v>
      </c>
      <c r="AI9" s="263">
        <f t="shared" si="7"/>
        <v>1.5301852958756725E-2</v>
      </c>
      <c r="AL9" s="272">
        <f t="shared" si="8"/>
        <v>1.3238333993050974E-2</v>
      </c>
      <c r="AM9" s="273">
        <v>0</v>
      </c>
    </row>
    <row r="10" spans="1:39">
      <c r="A10" s="126"/>
      <c r="B10" s="259">
        <v>6</v>
      </c>
      <c r="C10" s="123" t="s">
        <v>128</v>
      </c>
      <c r="D10" s="179">
        <v>59</v>
      </c>
      <c r="E10" s="260">
        <v>0</v>
      </c>
      <c r="F10" s="261">
        <f t="shared" si="9"/>
        <v>0</v>
      </c>
      <c r="G10" s="263">
        <f t="shared" si="0"/>
        <v>0</v>
      </c>
      <c r="H10" s="179">
        <v>134</v>
      </c>
      <c r="I10" s="260">
        <v>7</v>
      </c>
      <c r="J10" s="261">
        <f t="shared" si="18"/>
        <v>3.3980582524271843E-2</v>
      </c>
      <c r="K10" s="263">
        <f t="shared" si="1"/>
        <v>5.2238805970149252E-2</v>
      </c>
      <c r="L10" s="179">
        <v>4526</v>
      </c>
      <c r="M10" s="260">
        <v>41</v>
      </c>
      <c r="N10" s="261">
        <f t="shared" si="10"/>
        <v>0.19902912621359223</v>
      </c>
      <c r="O10" s="263">
        <f t="shared" si="2"/>
        <v>9.0587715422006179E-3</v>
      </c>
      <c r="P10" s="179">
        <v>3537</v>
      </c>
      <c r="Q10" s="260">
        <v>54</v>
      </c>
      <c r="R10" s="261">
        <f t="shared" si="11"/>
        <v>0.26213592233009708</v>
      </c>
      <c r="S10" s="263">
        <f t="shared" si="3"/>
        <v>1.5267175572519083E-2</v>
      </c>
      <c r="T10" s="179">
        <v>2447</v>
      </c>
      <c r="U10" s="260">
        <v>47</v>
      </c>
      <c r="V10" s="261">
        <f t="shared" si="12"/>
        <v>0.22815533980582525</v>
      </c>
      <c r="W10" s="263">
        <f t="shared" si="4"/>
        <v>1.9207192480588477E-2</v>
      </c>
      <c r="X10" s="179">
        <v>1073</v>
      </c>
      <c r="Y10" s="260">
        <v>33</v>
      </c>
      <c r="Z10" s="261">
        <f t="shared" si="13"/>
        <v>0.16019417475728157</v>
      </c>
      <c r="AA10" s="263">
        <f t="shared" si="5"/>
        <v>3.0754892823858342E-2</v>
      </c>
      <c r="AB10" s="179">
        <v>373</v>
      </c>
      <c r="AC10" s="260">
        <v>24</v>
      </c>
      <c r="AD10" s="261">
        <f t="shared" si="14"/>
        <v>0.11650485436893204</v>
      </c>
      <c r="AE10" s="263">
        <f t="shared" si="6"/>
        <v>6.4343163538873996E-2</v>
      </c>
      <c r="AF10" s="179">
        <f t="shared" si="15"/>
        <v>12149</v>
      </c>
      <c r="AG10" s="260">
        <f t="shared" si="16"/>
        <v>206</v>
      </c>
      <c r="AH10" s="261">
        <f t="shared" si="17"/>
        <v>9.0601222676694373E-3</v>
      </c>
      <c r="AI10" s="263">
        <f t="shared" si="7"/>
        <v>1.6956128076384889E-2</v>
      </c>
      <c r="AL10" s="272">
        <f t="shared" si="8"/>
        <v>1.3238333993050974E-2</v>
      </c>
      <c r="AM10" s="273">
        <v>0</v>
      </c>
    </row>
    <row r="11" spans="1:39">
      <c r="A11" s="126"/>
      <c r="B11" s="259">
        <v>7</v>
      </c>
      <c r="C11" s="123" t="s">
        <v>129</v>
      </c>
      <c r="D11" s="180">
        <v>61</v>
      </c>
      <c r="E11" s="197">
        <v>2</v>
      </c>
      <c r="F11" s="261">
        <f t="shared" si="9"/>
        <v>1.11731843575419E-2</v>
      </c>
      <c r="G11" s="263">
        <f t="shared" si="0"/>
        <v>3.2786885245901641E-2</v>
      </c>
      <c r="H11" s="180">
        <v>117</v>
      </c>
      <c r="I11" s="197">
        <v>9</v>
      </c>
      <c r="J11" s="261">
        <f t="shared" si="18"/>
        <v>5.027932960893855E-2</v>
      </c>
      <c r="K11" s="263">
        <f t="shared" si="1"/>
        <v>7.6923076923076927E-2</v>
      </c>
      <c r="L11" s="180">
        <v>4122</v>
      </c>
      <c r="M11" s="197">
        <v>30</v>
      </c>
      <c r="N11" s="261">
        <f t="shared" si="10"/>
        <v>0.16759776536312848</v>
      </c>
      <c r="O11" s="263">
        <f t="shared" si="2"/>
        <v>7.2780203784570596E-3</v>
      </c>
      <c r="P11" s="180">
        <v>3161</v>
      </c>
      <c r="Q11" s="197">
        <v>51</v>
      </c>
      <c r="R11" s="261">
        <f t="shared" si="11"/>
        <v>0.28491620111731841</v>
      </c>
      <c r="S11" s="263">
        <f t="shared" si="3"/>
        <v>1.6134134767478645E-2</v>
      </c>
      <c r="T11" s="180">
        <v>2003</v>
      </c>
      <c r="U11" s="197">
        <v>40</v>
      </c>
      <c r="V11" s="261">
        <f t="shared" si="12"/>
        <v>0.22346368715083798</v>
      </c>
      <c r="W11" s="263">
        <f t="shared" si="4"/>
        <v>1.99700449326011E-2</v>
      </c>
      <c r="X11" s="180">
        <v>937</v>
      </c>
      <c r="Y11" s="197">
        <v>31</v>
      </c>
      <c r="Z11" s="261">
        <f t="shared" si="13"/>
        <v>0.17318435754189945</v>
      </c>
      <c r="AA11" s="263">
        <f t="shared" si="5"/>
        <v>3.3084311632870865E-2</v>
      </c>
      <c r="AB11" s="180">
        <v>355</v>
      </c>
      <c r="AC11" s="197">
        <v>16</v>
      </c>
      <c r="AD11" s="261">
        <f t="shared" si="14"/>
        <v>8.9385474860335198E-2</v>
      </c>
      <c r="AE11" s="263">
        <f t="shared" si="6"/>
        <v>4.507042253521127E-2</v>
      </c>
      <c r="AF11" s="180">
        <f t="shared" si="15"/>
        <v>10756</v>
      </c>
      <c r="AG11" s="197">
        <f t="shared" si="16"/>
        <v>179</v>
      </c>
      <c r="AH11" s="261">
        <f t="shared" si="17"/>
        <v>7.8726305141399479E-3</v>
      </c>
      <c r="AI11" s="263">
        <f t="shared" si="7"/>
        <v>1.6641874302714764E-2</v>
      </c>
      <c r="AL11" s="272">
        <f t="shared" si="8"/>
        <v>1.3238333993050974E-2</v>
      </c>
      <c r="AM11" s="273">
        <v>0</v>
      </c>
    </row>
    <row r="12" spans="1:39">
      <c r="A12" s="126"/>
      <c r="B12" s="259">
        <v>8</v>
      </c>
      <c r="C12" s="123" t="s">
        <v>59</v>
      </c>
      <c r="D12" s="181">
        <v>38</v>
      </c>
      <c r="E12" s="264">
        <v>3</v>
      </c>
      <c r="F12" s="261">
        <f t="shared" si="9"/>
        <v>2.097902097902098E-2</v>
      </c>
      <c r="G12" s="263">
        <f t="shared" si="0"/>
        <v>7.8947368421052627E-2</v>
      </c>
      <c r="H12" s="181">
        <v>72</v>
      </c>
      <c r="I12" s="264">
        <v>2</v>
      </c>
      <c r="J12" s="261">
        <f t="shared" si="18"/>
        <v>1.3986013986013986E-2</v>
      </c>
      <c r="K12" s="263">
        <f t="shared" si="1"/>
        <v>2.7777777777777776E-2</v>
      </c>
      <c r="L12" s="181">
        <v>2905</v>
      </c>
      <c r="M12" s="264">
        <v>28</v>
      </c>
      <c r="N12" s="261">
        <f t="shared" si="10"/>
        <v>0.19580419580419581</v>
      </c>
      <c r="O12" s="263">
        <f t="shared" si="2"/>
        <v>9.6385542168674707E-3</v>
      </c>
      <c r="P12" s="181">
        <v>2441</v>
      </c>
      <c r="Q12" s="264">
        <v>31</v>
      </c>
      <c r="R12" s="261">
        <f t="shared" si="11"/>
        <v>0.21678321678321677</v>
      </c>
      <c r="S12" s="263">
        <f t="shared" si="3"/>
        <v>1.2699713232281851E-2</v>
      </c>
      <c r="T12" s="181">
        <v>1882</v>
      </c>
      <c r="U12" s="264">
        <v>31</v>
      </c>
      <c r="V12" s="261">
        <f t="shared" si="12"/>
        <v>0.21678321678321677</v>
      </c>
      <c r="W12" s="263">
        <f t="shared" si="4"/>
        <v>1.647183846971307E-2</v>
      </c>
      <c r="X12" s="181">
        <v>983</v>
      </c>
      <c r="Y12" s="264">
        <v>28</v>
      </c>
      <c r="Z12" s="261">
        <f t="shared" si="13"/>
        <v>0.19580419580419581</v>
      </c>
      <c r="AA12" s="263">
        <f t="shared" si="5"/>
        <v>2.8484231943031537E-2</v>
      </c>
      <c r="AB12" s="181">
        <v>347</v>
      </c>
      <c r="AC12" s="264">
        <v>20</v>
      </c>
      <c r="AD12" s="261">
        <f t="shared" si="14"/>
        <v>0.13986013986013987</v>
      </c>
      <c r="AE12" s="263">
        <f t="shared" si="6"/>
        <v>5.7636887608069162E-2</v>
      </c>
      <c r="AF12" s="181">
        <f t="shared" si="15"/>
        <v>8668</v>
      </c>
      <c r="AG12" s="264">
        <f t="shared" si="16"/>
        <v>143</v>
      </c>
      <c r="AH12" s="261">
        <f t="shared" si="17"/>
        <v>6.2893081761006293E-3</v>
      </c>
      <c r="AI12" s="263">
        <f t="shared" si="7"/>
        <v>1.6497461928934011E-2</v>
      </c>
      <c r="AL12" s="272">
        <f t="shared" si="8"/>
        <v>1.3238333993050974E-2</v>
      </c>
      <c r="AM12" s="273">
        <v>0</v>
      </c>
    </row>
    <row r="13" spans="1:39">
      <c r="A13" s="126"/>
      <c r="B13" s="259">
        <v>9</v>
      </c>
      <c r="C13" s="123" t="s">
        <v>130</v>
      </c>
      <c r="D13" s="179">
        <v>18</v>
      </c>
      <c r="E13" s="260">
        <v>0</v>
      </c>
      <c r="F13" s="261">
        <f t="shared" si="9"/>
        <v>0</v>
      </c>
      <c r="G13" s="263">
        <f t="shared" si="0"/>
        <v>0</v>
      </c>
      <c r="H13" s="179">
        <v>58</v>
      </c>
      <c r="I13" s="260">
        <v>7</v>
      </c>
      <c r="J13" s="261">
        <f t="shared" si="18"/>
        <v>0.10144927536231885</v>
      </c>
      <c r="K13" s="263">
        <f t="shared" si="1"/>
        <v>0.1206896551724138</v>
      </c>
      <c r="L13" s="179">
        <v>2062</v>
      </c>
      <c r="M13" s="260">
        <v>16</v>
      </c>
      <c r="N13" s="261">
        <f t="shared" si="10"/>
        <v>0.2318840579710145</v>
      </c>
      <c r="O13" s="263">
        <f t="shared" si="2"/>
        <v>7.7594568380213386E-3</v>
      </c>
      <c r="P13" s="179">
        <v>1582</v>
      </c>
      <c r="Q13" s="260">
        <v>16</v>
      </c>
      <c r="R13" s="261">
        <f t="shared" si="11"/>
        <v>0.2318840579710145</v>
      </c>
      <c r="S13" s="263">
        <f t="shared" si="3"/>
        <v>1.0113780025284451E-2</v>
      </c>
      <c r="T13" s="179">
        <v>1097</v>
      </c>
      <c r="U13" s="260">
        <v>19</v>
      </c>
      <c r="V13" s="261">
        <f t="shared" si="12"/>
        <v>0.27536231884057971</v>
      </c>
      <c r="W13" s="263">
        <f t="shared" si="4"/>
        <v>1.7319963536918871E-2</v>
      </c>
      <c r="X13" s="179">
        <v>542</v>
      </c>
      <c r="Y13" s="260">
        <v>5</v>
      </c>
      <c r="Z13" s="261">
        <f t="shared" si="13"/>
        <v>7.2463768115942032E-2</v>
      </c>
      <c r="AA13" s="263">
        <f t="shared" si="5"/>
        <v>9.2250922509225092E-3</v>
      </c>
      <c r="AB13" s="179">
        <v>216</v>
      </c>
      <c r="AC13" s="260">
        <v>6</v>
      </c>
      <c r="AD13" s="261">
        <f t="shared" si="14"/>
        <v>8.6956521739130432E-2</v>
      </c>
      <c r="AE13" s="263">
        <f t="shared" si="6"/>
        <v>2.7777777777777776E-2</v>
      </c>
      <c r="AF13" s="179">
        <f t="shared" si="15"/>
        <v>5575</v>
      </c>
      <c r="AG13" s="260">
        <f t="shared" ref="AG13:AG18" si="19">SUM(E13,I13,M13,Q13,U13,Y13,AC13)</f>
        <v>69</v>
      </c>
      <c r="AH13" s="261">
        <f t="shared" si="17"/>
        <v>3.0347011479086952E-3</v>
      </c>
      <c r="AI13" s="263">
        <f t="shared" si="7"/>
        <v>1.2376681614349776E-2</v>
      </c>
      <c r="AL13" s="272">
        <f t="shared" si="8"/>
        <v>1.3238333993050974E-2</v>
      </c>
      <c r="AM13" s="273">
        <v>0</v>
      </c>
    </row>
    <row r="14" spans="1:39">
      <c r="A14" s="126"/>
      <c r="B14" s="259">
        <v>10</v>
      </c>
      <c r="C14" s="123" t="s">
        <v>60</v>
      </c>
      <c r="D14" s="179">
        <v>46</v>
      </c>
      <c r="E14" s="260">
        <v>1</v>
      </c>
      <c r="F14" s="261">
        <f t="shared" si="9"/>
        <v>5.5865921787709499E-3</v>
      </c>
      <c r="G14" s="263">
        <f t="shared" si="0"/>
        <v>2.1739130434782608E-2</v>
      </c>
      <c r="H14" s="179">
        <v>95</v>
      </c>
      <c r="I14" s="260">
        <v>5</v>
      </c>
      <c r="J14" s="261">
        <f t="shared" si="18"/>
        <v>2.7932960893854747E-2</v>
      </c>
      <c r="K14" s="263">
        <f t="shared" si="1"/>
        <v>5.2631578947368418E-2</v>
      </c>
      <c r="L14" s="179">
        <v>4907</v>
      </c>
      <c r="M14" s="260">
        <v>33</v>
      </c>
      <c r="N14" s="261">
        <f t="shared" si="10"/>
        <v>0.18435754189944134</v>
      </c>
      <c r="O14" s="263">
        <f t="shared" si="2"/>
        <v>6.7250866109639287E-3</v>
      </c>
      <c r="P14" s="179">
        <v>3827</v>
      </c>
      <c r="Q14" s="260">
        <v>49</v>
      </c>
      <c r="R14" s="261">
        <f t="shared" si="11"/>
        <v>0.27374301675977653</v>
      </c>
      <c r="S14" s="263">
        <f t="shared" si="3"/>
        <v>1.2803762738437419E-2</v>
      </c>
      <c r="T14" s="179">
        <v>2474</v>
      </c>
      <c r="U14" s="260">
        <v>38</v>
      </c>
      <c r="V14" s="261">
        <f t="shared" si="12"/>
        <v>0.21229050279329609</v>
      </c>
      <c r="W14" s="263">
        <f t="shared" si="4"/>
        <v>1.5359741309620048E-2</v>
      </c>
      <c r="X14" s="179">
        <v>1207</v>
      </c>
      <c r="Y14" s="260">
        <v>33</v>
      </c>
      <c r="Z14" s="261">
        <f t="shared" si="13"/>
        <v>0.18435754189944134</v>
      </c>
      <c r="AA14" s="263">
        <f t="shared" si="5"/>
        <v>2.7340513670256836E-2</v>
      </c>
      <c r="AB14" s="179">
        <v>432</v>
      </c>
      <c r="AC14" s="260">
        <v>20</v>
      </c>
      <c r="AD14" s="261">
        <f t="shared" si="14"/>
        <v>0.11173184357541899</v>
      </c>
      <c r="AE14" s="263">
        <f t="shared" si="6"/>
        <v>4.6296296296296294E-2</v>
      </c>
      <c r="AF14" s="179">
        <f t="shared" si="15"/>
        <v>12988</v>
      </c>
      <c r="AG14" s="260">
        <f t="shared" si="19"/>
        <v>179</v>
      </c>
      <c r="AH14" s="261">
        <f t="shared" si="17"/>
        <v>7.8726305141399479E-3</v>
      </c>
      <c r="AI14" s="263">
        <f t="shared" si="7"/>
        <v>1.3781952571604559E-2</v>
      </c>
      <c r="AL14" s="272">
        <f t="shared" si="8"/>
        <v>1.3238333993050974E-2</v>
      </c>
      <c r="AM14" s="273">
        <v>0</v>
      </c>
    </row>
    <row r="15" spans="1:39">
      <c r="A15" s="126"/>
      <c r="B15" s="259">
        <v>11</v>
      </c>
      <c r="C15" s="123" t="s">
        <v>61</v>
      </c>
      <c r="D15" s="179">
        <v>108</v>
      </c>
      <c r="E15" s="260">
        <v>7</v>
      </c>
      <c r="F15" s="261">
        <f t="shared" si="9"/>
        <v>2.2653721682847898E-2</v>
      </c>
      <c r="G15" s="263">
        <f t="shared" si="0"/>
        <v>6.4814814814814811E-2</v>
      </c>
      <c r="H15" s="179">
        <v>183</v>
      </c>
      <c r="I15" s="260">
        <v>8</v>
      </c>
      <c r="J15" s="261">
        <f t="shared" si="18"/>
        <v>2.5889967637540454E-2</v>
      </c>
      <c r="K15" s="263">
        <f t="shared" si="1"/>
        <v>4.3715846994535519E-2</v>
      </c>
      <c r="L15" s="179">
        <v>8539</v>
      </c>
      <c r="M15" s="260">
        <v>58</v>
      </c>
      <c r="N15" s="261">
        <f t="shared" si="10"/>
        <v>0.18770226537216828</v>
      </c>
      <c r="O15" s="263">
        <f t="shared" si="2"/>
        <v>6.7923644454854198E-3</v>
      </c>
      <c r="P15" s="179">
        <v>6576</v>
      </c>
      <c r="Q15" s="260">
        <v>77</v>
      </c>
      <c r="R15" s="261">
        <f t="shared" si="11"/>
        <v>0.24919093851132687</v>
      </c>
      <c r="S15" s="263">
        <f t="shared" si="3"/>
        <v>1.1709245742092457E-2</v>
      </c>
      <c r="T15" s="179">
        <v>4380</v>
      </c>
      <c r="U15" s="260">
        <v>86</v>
      </c>
      <c r="V15" s="261">
        <f t="shared" si="12"/>
        <v>0.27831715210355989</v>
      </c>
      <c r="W15" s="263">
        <f t="shared" si="4"/>
        <v>1.9634703196347032E-2</v>
      </c>
      <c r="X15" s="179">
        <v>2065</v>
      </c>
      <c r="Y15" s="260">
        <v>49</v>
      </c>
      <c r="Z15" s="261">
        <f t="shared" si="13"/>
        <v>0.15857605177993528</v>
      </c>
      <c r="AA15" s="263">
        <f t="shared" si="5"/>
        <v>2.3728813559322035E-2</v>
      </c>
      <c r="AB15" s="179">
        <v>698</v>
      </c>
      <c r="AC15" s="260">
        <v>24</v>
      </c>
      <c r="AD15" s="261">
        <f t="shared" si="14"/>
        <v>7.7669902912621352E-2</v>
      </c>
      <c r="AE15" s="263">
        <f t="shared" si="6"/>
        <v>3.4383954154727794E-2</v>
      </c>
      <c r="AF15" s="179">
        <f t="shared" si="15"/>
        <v>22549</v>
      </c>
      <c r="AG15" s="260">
        <f t="shared" si="19"/>
        <v>309</v>
      </c>
      <c r="AH15" s="261">
        <f t="shared" si="17"/>
        <v>1.3590183401504157E-2</v>
      </c>
      <c r="AI15" s="263">
        <f t="shared" si="7"/>
        <v>1.3703490176947979E-2</v>
      </c>
      <c r="AL15" s="272">
        <f t="shared" si="8"/>
        <v>1.3238333993050974E-2</v>
      </c>
      <c r="AM15" s="273">
        <v>0</v>
      </c>
    </row>
    <row r="16" spans="1:39">
      <c r="A16" s="126"/>
      <c r="B16" s="259">
        <v>12</v>
      </c>
      <c r="C16" s="123" t="s">
        <v>131</v>
      </c>
      <c r="D16" s="179">
        <v>52</v>
      </c>
      <c r="E16" s="260">
        <v>6</v>
      </c>
      <c r="F16" s="261">
        <f t="shared" si="9"/>
        <v>3.9735099337748346E-2</v>
      </c>
      <c r="G16" s="263">
        <f t="shared" si="0"/>
        <v>0.11538461538461539</v>
      </c>
      <c r="H16" s="179">
        <v>86</v>
      </c>
      <c r="I16" s="260">
        <v>5</v>
      </c>
      <c r="J16" s="261">
        <f t="shared" si="18"/>
        <v>3.3112582781456956E-2</v>
      </c>
      <c r="K16" s="263">
        <f t="shared" si="1"/>
        <v>5.8139534883720929E-2</v>
      </c>
      <c r="L16" s="179">
        <v>4055</v>
      </c>
      <c r="M16" s="260">
        <v>22</v>
      </c>
      <c r="N16" s="261">
        <f t="shared" si="10"/>
        <v>0.14569536423841059</v>
      </c>
      <c r="O16" s="263">
        <f t="shared" si="2"/>
        <v>5.4254007398273733E-3</v>
      </c>
      <c r="P16" s="179">
        <v>3371</v>
      </c>
      <c r="Q16" s="260">
        <v>33</v>
      </c>
      <c r="R16" s="261">
        <f t="shared" si="11"/>
        <v>0.2185430463576159</v>
      </c>
      <c r="S16" s="263">
        <f t="shared" si="3"/>
        <v>9.7893800059329576E-3</v>
      </c>
      <c r="T16" s="179">
        <v>2457</v>
      </c>
      <c r="U16" s="260">
        <v>43</v>
      </c>
      <c r="V16" s="261">
        <f t="shared" si="12"/>
        <v>0.28476821192052981</v>
      </c>
      <c r="W16" s="263">
        <f t="shared" si="4"/>
        <v>1.7501017501017502E-2</v>
      </c>
      <c r="X16" s="179">
        <v>1244</v>
      </c>
      <c r="Y16" s="260">
        <v>27</v>
      </c>
      <c r="Z16" s="261">
        <f t="shared" si="13"/>
        <v>0.17880794701986755</v>
      </c>
      <c r="AA16" s="263">
        <f t="shared" si="5"/>
        <v>2.1704180064308683E-2</v>
      </c>
      <c r="AB16" s="179">
        <v>497</v>
      </c>
      <c r="AC16" s="260">
        <v>15</v>
      </c>
      <c r="AD16" s="261">
        <f t="shared" si="14"/>
        <v>9.9337748344370855E-2</v>
      </c>
      <c r="AE16" s="263">
        <f t="shared" si="6"/>
        <v>3.0181086519114688E-2</v>
      </c>
      <c r="AF16" s="179">
        <f t="shared" si="15"/>
        <v>11762</v>
      </c>
      <c r="AG16" s="260">
        <f t="shared" si="19"/>
        <v>151</v>
      </c>
      <c r="AH16" s="261">
        <f t="shared" si="17"/>
        <v>6.6411575845538107E-3</v>
      </c>
      <c r="AI16" s="263">
        <f t="shared" si="7"/>
        <v>1.2837952729127699E-2</v>
      </c>
      <c r="AL16" s="272">
        <f t="shared" si="8"/>
        <v>1.3238333993050974E-2</v>
      </c>
      <c r="AM16" s="273">
        <v>0</v>
      </c>
    </row>
    <row r="17" spans="1:39">
      <c r="A17" s="126"/>
      <c r="B17" s="259">
        <v>13</v>
      </c>
      <c r="C17" s="123" t="s">
        <v>132</v>
      </c>
      <c r="D17" s="180">
        <v>123</v>
      </c>
      <c r="E17" s="197">
        <v>7</v>
      </c>
      <c r="F17" s="261">
        <f t="shared" si="9"/>
        <v>1.6666666666666666E-2</v>
      </c>
      <c r="G17" s="263">
        <f t="shared" si="0"/>
        <v>5.6910569105691054E-2</v>
      </c>
      <c r="H17" s="180">
        <v>201</v>
      </c>
      <c r="I17" s="197">
        <v>11</v>
      </c>
      <c r="J17" s="261">
        <f t="shared" si="18"/>
        <v>2.6190476190476191E-2</v>
      </c>
      <c r="K17" s="263">
        <f t="shared" si="1"/>
        <v>5.4726368159203981E-2</v>
      </c>
      <c r="L17" s="180">
        <v>7206</v>
      </c>
      <c r="M17" s="197">
        <v>78</v>
      </c>
      <c r="N17" s="261">
        <f t="shared" si="10"/>
        <v>0.18571428571428572</v>
      </c>
      <c r="O17" s="263">
        <f t="shared" si="2"/>
        <v>1.0824313072439634E-2</v>
      </c>
      <c r="P17" s="180">
        <v>5981</v>
      </c>
      <c r="Q17" s="197">
        <v>96</v>
      </c>
      <c r="R17" s="261">
        <f t="shared" si="11"/>
        <v>0.22857142857142856</v>
      </c>
      <c r="S17" s="263">
        <f t="shared" si="3"/>
        <v>1.6050827620799197E-2</v>
      </c>
      <c r="T17" s="180">
        <v>4100</v>
      </c>
      <c r="U17" s="197">
        <v>108</v>
      </c>
      <c r="V17" s="261">
        <f t="shared" si="12"/>
        <v>0.25714285714285712</v>
      </c>
      <c r="W17" s="263">
        <f t="shared" si="4"/>
        <v>2.6341463414634145E-2</v>
      </c>
      <c r="X17" s="180">
        <v>1953</v>
      </c>
      <c r="Y17" s="197">
        <v>72</v>
      </c>
      <c r="Z17" s="261">
        <f t="shared" si="13"/>
        <v>0.17142857142857143</v>
      </c>
      <c r="AA17" s="263">
        <f t="shared" si="5"/>
        <v>3.6866359447004608E-2</v>
      </c>
      <c r="AB17" s="180">
        <v>856</v>
      </c>
      <c r="AC17" s="197">
        <v>48</v>
      </c>
      <c r="AD17" s="261">
        <f t="shared" si="14"/>
        <v>0.11428571428571428</v>
      </c>
      <c r="AE17" s="263">
        <f t="shared" si="6"/>
        <v>5.6074766355140186E-2</v>
      </c>
      <c r="AF17" s="180">
        <f t="shared" si="15"/>
        <v>20420</v>
      </c>
      <c r="AG17" s="197">
        <f t="shared" si="19"/>
        <v>420</v>
      </c>
      <c r="AH17" s="261">
        <f t="shared" si="17"/>
        <v>1.8472093943792057E-2</v>
      </c>
      <c r="AI17" s="263">
        <f t="shared" si="7"/>
        <v>2.0568070519098921E-2</v>
      </c>
      <c r="AL17" s="272">
        <f t="shared" si="8"/>
        <v>1.3238333993050974E-2</v>
      </c>
      <c r="AM17" s="273">
        <v>0</v>
      </c>
    </row>
    <row r="18" spans="1:39">
      <c r="A18" s="126"/>
      <c r="B18" s="259">
        <v>14</v>
      </c>
      <c r="C18" s="123" t="s">
        <v>133</v>
      </c>
      <c r="D18" s="181">
        <v>53</v>
      </c>
      <c r="E18" s="264">
        <v>2</v>
      </c>
      <c r="F18" s="261">
        <f t="shared" si="9"/>
        <v>1.0101010101010102E-2</v>
      </c>
      <c r="G18" s="263">
        <f t="shared" si="0"/>
        <v>3.7735849056603772E-2</v>
      </c>
      <c r="H18" s="181">
        <v>120</v>
      </c>
      <c r="I18" s="264">
        <v>2</v>
      </c>
      <c r="J18" s="261">
        <f t="shared" si="18"/>
        <v>1.0101010101010102E-2</v>
      </c>
      <c r="K18" s="263">
        <f t="shared" si="1"/>
        <v>1.6666666666666666E-2</v>
      </c>
      <c r="L18" s="181">
        <v>5243</v>
      </c>
      <c r="M18" s="264">
        <v>43</v>
      </c>
      <c r="N18" s="261">
        <f t="shared" si="10"/>
        <v>0.21717171717171718</v>
      </c>
      <c r="O18" s="263">
        <f t="shared" si="2"/>
        <v>8.2014114056837683E-3</v>
      </c>
      <c r="P18" s="181">
        <v>4350</v>
      </c>
      <c r="Q18" s="264">
        <v>34</v>
      </c>
      <c r="R18" s="261">
        <f t="shared" si="11"/>
        <v>0.17171717171717171</v>
      </c>
      <c r="S18" s="263">
        <f t="shared" si="3"/>
        <v>7.8160919540229881E-3</v>
      </c>
      <c r="T18" s="181">
        <v>3312</v>
      </c>
      <c r="U18" s="264">
        <v>60</v>
      </c>
      <c r="V18" s="261">
        <f t="shared" si="12"/>
        <v>0.30303030303030304</v>
      </c>
      <c r="W18" s="263">
        <f t="shared" si="4"/>
        <v>1.8115942028985508E-2</v>
      </c>
      <c r="X18" s="181">
        <v>1660</v>
      </c>
      <c r="Y18" s="264">
        <v>39</v>
      </c>
      <c r="Z18" s="261">
        <f t="shared" si="13"/>
        <v>0.19696969696969696</v>
      </c>
      <c r="AA18" s="263">
        <f t="shared" si="5"/>
        <v>2.3493975903614458E-2</v>
      </c>
      <c r="AB18" s="181">
        <v>629</v>
      </c>
      <c r="AC18" s="264">
        <v>18</v>
      </c>
      <c r="AD18" s="261">
        <f t="shared" si="14"/>
        <v>9.0909090909090912E-2</v>
      </c>
      <c r="AE18" s="263">
        <f t="shared" si="6"/>
        <v>2.8616852146263912E-2</v>
      </c>
      <c r="AF18" s="181">
        <f t="shared" si="15"/>
        <v>15367</v>
      </c>
      <c r="AG18" s="264">
        <f t="shared" si="19"/>
        <v>198</v>
      </c>
      <c r="AH18" s="261">
        <f t="shared" si="17"/>
        <v>8.708272859216255E-3</v>
      </c>
      <c r="AI18" s="263">
        <f t="shared" si="7"/>
        <v>1.2884753042233358E-2</v>
      </c>
      <c r="AL18" s="272">
        <f t="shared" si="8"/>
        <v>1.3238333993050974E-2</v>
      </c>
      <c r="AM18" s="273">
        <v>0</v>
      </c>
    </row>
    <row r="19" spans="1:39">
      <c r="A19" s="126"/>
      <c r="B19" s="259">
        <v>15</v>
      </c>
      <c r="C19" s="123" t="s">
        <v>134</v>
      </c>
      <c r="D19" s="179">
        <v>113</v>
      </c>
      <c r="E19" s="260">
        <v>6</v>
      </c>
      <c r="F19" s="261">
        <f t="shared" si="9"/>
        <v>1.9736842105263157E-2</v>
      </c>
      <c r="G19" s="263">
        <f t="shared" si="0"/>
        <v>5.3097345132743362E-2</v>
      </c>
      <c r="H19" s="179">
        <v>229</v>
      </c>
      <c r="I19" s="260">
        <v>6</v>
      </c>
      <c r="J19" s="261">
        <f t="shared" si="18"/>
        <v>1.9736842105263157E-2</v>
      </c>
      <c r="K19" s="263">
        <f t="shared" si="1"/>
        <v>2.6200873362445413E-2</v>
      </c>
      <c r="L19" s="179">
        <v>9039</v>
      </c>
      <c r="M19" s="260">
        <v>71</v>
      </c>
      <c r="N19" s="261">
        <f t="shared" si="10"/>
        <v>0.23355263157894737</v>
      </c>
      <c r="O19" s="263">
        <f t="shared" si="2"/>
        <v>7.8548512003540211E-3</v>
      </c>
      <c r="P19" s="179">
        <v>7008</v>
      </c>
      <c r="Q19" s="260">
        <v>68</v>
      </c>
      <c r="R19" s="261">
        <f t="shared" si="11"/>
        <v>0.22368421052631579</v>
      </c>
      <c r="S19" s="263">
        <f t="shared" si="3"/>
        <v>9.7031963470319629E-3</v>
      </c>
      <c r="T19" s="179">
        <v>4951</v>
      </c>
      <c r="U19" s="260">
        <v>67</v>
      </c>
      <c r="V19" s="261">
        <f t="shared" si="12"/>
        <v>0.22039473684210525</v>
      </c>
      <c r="W19" s="263">
        <f t="shared" si="4"/>
        <v>1.3532619672793376E-2</v>
      </c>
      <c r="X19" s="179">
        <v>2257</v>
      </c>
      <c r="Y19" s="260">
        <v>59</v>
      </c>
      <c r="Z19" s="261">
        <f t="shared" si="13"/>
        <v>0.19407894736842105</v>
      </c>
      <c r="AA19" s="263">
        <f t="shared" si="5"/>
        <v>2.6140894993354008E-2</v>
      </c>
      <c r="AB19" s="179">
        <v>822</v>
      </c>
      <c r="AC19" s="260">
        <v>27</v>
      </c>
      <c r="AD19" s="261">
        <f t="shared" si="14"/>
        <v>8.8815789473684209E-2</v>
      </c>
      <c r="AE19" s="263">
        <f t="shared" si="6"/>
        <v>3.2846715328467155E-2</v>
      </c>
      <c r="AF19" s="179">
        <f t="shared" si="15"/>
        <v>24419</v>
      </c>
      <c r="AG19" s="260">
        <f t="shared" si="16"/>
        <v>304</v>
      </c>
      <c r="AH19" s="261">
        <f t="shared" si="17"/>
        <v>1.3370277521220917E-2</v>
      </c>
      <c r="AI19" s="263">
        <f t="shared" si="7"/>
        <v>1.2449322249068348E-2</v>
      </c>
      <c r="AL19" s="272">
        <f t="shared" si="8"/>
        <v>1.3238333993050974E-2</v>
      </c>
      <c r="AM19" s="273">
        <v>0</v>
      </c>
    </row>
    <row r="20" spans="1:39">
      <c r="A20" s="126"/>
      <c r="B20" s="259">
        <v>16</v>
      </c>
      <c r="C20" s="123" t="s">
        <v>62</v>
      </c>
      <c r="D20" s="179">
        <v>49</v>
      </c>
      <c r="E20" s="260">
        <v>4</v>
      </c>
      <c r="F20" s="261">
        <f t="shared" si="9"/>
        <v>1.4492753623188406E-2</v>
      </c>
      <c r="G20" s="263">
        <f t="shared" si="0"/>
        <v>8.1632653061224483E-2</v>
      </c>
      <c r="H20" s="179">
        <v>131</v>
      </c>
      <c r="I20" s="260">
        <v>6</v>
      </c>
      <c r="J20" s="261">
        <f t="shared" si="18"/>
        <v>2.1739130434782608E-2</v>
      </c>
      <c r="K20" s="263">
        <f t="shared" si="1"/>
        <v>4.5801526717557252E-2</v>
      </c>
      <c r="L20" s="179">
        <v>5412</v>
      </c>
      <c r="M20" s="260">
        <v>43</v>
      </c>
      <c r="N20" s="261">
        <f t="shared" si="10"/>
        <v>0.15579710144927536</v>
      </c>
      <c r="O20" s="263">
        <f t="shared" si="2"/>
        <v>7.9453067257945313E-3</v>
      </c>
      <c r="P20" s="179">
        <v>4601</v>
      </c>
      <c r="Q20" s="260">
        <v>55</v>
      </c>
      <c r="R20" s="261">
        <f t="shared" si="11"/>
        <v>0.19927536231884058</v>
      </c>
      <c r="S20" s="263">
        <f t="shared" si="3"/>
        <v>1.1953923060204303E-2</v>
      </c>
      <c r="T20" s="179">
        <v>3666</v>
      </c>
      <c r="U20" s="260">
        <v>72</v>
      </c>
      <c r="V20" s="261">
        <f t="shared" si="12"/>
        <v>0.2608695652173913</v>
      </c>
      <c r="W20" s="263">
        <f t="shared" si="4"/>
        <v>1.9639934533551555E-2</v>
      </c>
      <c r="X20" s="179">
        <v>1917</v>
      </c>
      <c r="Y20" s="260">
        <v>64</v>
      </c>
      <c r="Z20" s="261">
        <f t="shared" si="13"/>
        <v>0.2318840579710145</v>
      </c>
      <c r="AA20" s="263">
        <f t="shared" si="5"/>
        <v>3.3385498174230567E-2</v>
      </c>
      <c r="AB20" s="179">
        <v>705</v>
      </c>
      <c r="AC20" s="260">
        <v>32</v>
      </c>
      <c r="AD20" s="261">
        <f t="shared" si="14"/>
        <v>0.11594202898550725</v>
      </c>
      <c r="AE20" s="263">
        <f t="shared" si="6"/>
        <v>4.5390070921985819E-2</v>
      </c>
      <c r="AF20" s="179">
        <f t="shared" si="15"/>
        <v>16481</v>
      </c>
      <c r="AG20" s="260">
        <f t="shared" si="16"/>
        <v>276</v>
      </c>
      <c r="AH20" s="261">
        <f t="shared" si="17"/>
        <v>1.2138804591634781E-2</v>
      </c>
      <c r="AI20" s="263">
        <f t="shared" si="7"/>
        <v>1.6746556640980521E-2</v>
      </c>
      <c r="AL20" s="272">
        <f t="shared" si="8"/>
        <v>1.3238333993050974E-2</v>
      </c>
      <c r="AM20" s="273">
        <v>0</v>
      </c>
    </row>
    <row r="21" spans="1:39">
      <c r="A21" s="126"/>
      <c r="B21" s="259">
        <v>17</v>
      </c>
      <c r="C21" s="123" t="s">
        <v>135</v>
      </c>
      <c r="D21" s="179">
        <v>101</v>
      </c>
      <c r="E21" s="260">
        <v>7</v>
      </c>
      <c r="F21" s="261">
        <f t="shared" si="9"/>
        <v>1.2939001848428836E-2</v>
      </c>
      <c r="G21" s="263">
        <f t="shared" si="0"/>
        <v>6.9306930693069313E-2</v>
      </c>
      <c r="H21" s="179">
        <v>202</v>
      </c>
      <c r="I21" s="260">
        <v>16</v>
      </c>
      <c r="J21" s="261">
        <f t="shared" si="18"/>
        <v>2.9574861367837338E-2</v>
      </c>
      <c r="K21" s="263">
        <f t="shared" si="1"/>
        <v>7.9207920792079209E-2</v>
      </c>
      <c r="L21" s="179">
        <v>7980</v>
      </c>
      <c r="M21" s="260">
        <v>73</v>
      </c>
      <c r="N21" s="261">
        <f t="shared" si="10"/>
        <v>0.13493530499075784</v>
      </c>
      <c r="O21" s="263">
        <f t="shared" si="2"/>
        <v>9.1478696741854638E-3</v>
      </c>
      <c r="P21" s="179">
        <v>6729</v>
      </c>
      <c r="Q21" s="260">
        <v>118</v>
      </c>
      <c r="R21" s="261">
        <f t="shared" si="11"/>
        <v>0.21811460258780038</v>
      </c>
      <c r="S21" s="263">
        <f t="shared" si="3"/>
        <v>1.7536038044285926E-2</v>
      </c>
      <c r="T21" s="179">
        <v>5029</v>
      </c>
      <c r="U21" s="260">
        <v>146</v>
      </c>
      <c r="V21" s="261">
        <f t="shared" si="12"/>
        <v>0.26987060998151569</v>
      </c>
      <c r="W21" s="263">
        <f t="shared" si="4"/>
        <v>2.9031616623583216E-2</v>
      </c>
      <c r="X21" s="179">
        <v>2461</v>
      </c>
      <c r="Y21" s="260">
        <v>118</v>
      </c>
      <c r="Z21" s="261">
        <f t="shared" si="13"/>
        <v>0.21811460258780038</v>
      </c>
      <c r="AA21" s="263">
        <f t="shared" si="5"/>
        <v>4.7947988622511171E-2</v>
      </c>
      <c r="AB21" s="179">
        <v>891</v>
      </c>
      <c r="AC21" s="260">
        <v>63</v>
      </c>
      <c r="AD21" s="261">
        <f t="shared" si="14"/>
        <v>0.11645101663585952</v>
      </c>
      <c r="AE21" s="263">
        <f t="shared" si="6"/>
        <v>7.0707070707070704E-2</v>
      </c>
      <c r="AF21" s="179">
        <f t="shared" si="15"/>
        <v>23393</v>
      </c>
      <c r="AG21" s="260">
        <f t="shared" si="16"/>
        <v>541</v>
      </c>
      <c r="AH21" s="261">
        <f t="shared" si="17"/>
        <v>2.3793816246646435E-2</v>
      </c>
      <c r="AI21" s="263">
        <f t="shared" si="7"/>
        <v>2.3126576326251442E-2</v>
      </c>
      <c r="AL21" s="272">
        <f t="shared" si="8"/>
        <v>1.3238333993050974E-2</v>
      </c>
      <c r="AM21" s="273">
        <v>0</v>
      </c>
    </row>
    <row r="22" spans="1:39">
      <c r="A22" s="126"/>
      <c r="B22" s="259">
        <v>18</v>
      </c>
      <c r="C22" s="123" t="s">
        <v>63</v>
      </c>
      <c r="D22" s="179">
        <v>69</v>
      </c>
      <c r="E22" s="260">
        <v>2</v>
      </c>
      <c r="F22" s="261">
        <f t="shared" si="9"/>
        <v>5.3333333333333332E-3</v>
      </c>
      <c r="G22" s="263">
        <f t="shared" si="0"/>
        <v>2.8985507246376812E-2</v>
      </c>
      <c r="H22" s="179">
        <v>148</v>
      </c>
      <c r="I22" s="260">
        <v>5</v>
      </c>
      <c r="J22" s="261">
        <f t="shared" si="18"/>
        <v>1.3333333333333334E-2</v>
      </c>
      <c r="K22" s="263">
        <f t="shared" si="1"/>
        <v>3.3783783783783786E-2</v>
      </c>
      <c r="L22" s="179">
        <v>7291</v>
      </c>
      <c r="M22" s="260">
        <v>55</v>
      </c>
      <c r="N22" s="261">
        <f t="shared" si="10"/>
        <v>0.14666666666666667</v>
      </c>
      <c r="O22" s="263">
        <f t="shared" si="2"/>
        <v>7.5435468385680977E-3</v>
      </c>
      <c r="P22" s="179">
        <v>6045</v>
      </c>
      <c r="Q22" s="260">
        <v>83</v>
      </c>
      <c r="R22" s="261">
        <f t="shared" si="11"/>
        <v>0.22133333333333333</v>
      </c>
      <c r="S22" s="263">
        <f t="shared" si="3"/>
        <v>1.3730355665839538E-2</v>
      </c>
      <c r="T22" s="179">
        <v>4470</v>
      </c>
      <c r="U22" s="260">
        <v>95</v>
      </c>
      <c r="V22" s="261">
        <f t="shared" si="12"/>
        <v>0.25333333333333335</v>
      </c>
      <c r="W22" s="263">
        <f t="shared" si="4"/>
        <v>2.1252796420581657E-2</v>
      </c>
      <c r="X22" s="179">
        <v>2290</v>
      </c>
      <c r="Y22" s="260">
        <v>87</v>
      </c>
      <c r="Z22" s="261">
        <f t="shared" si="13"/>
        <v>0.23200000000000001</v>
      </c>
      <c r="AA22" s="263">
        <f t="shared" si="5"/>
        <v>3.7991266375545854E-2</v>
      </c>
      <c r="AB22" s="179">
        <v>842</v>
      </c>
      <c r="AC22" s="260">
        <v>48</v>
      </c>
      <c r="AD22" s="261">
        <f t="shared" si="14"/>
        <v>0.128</v>
      </c>
      <c r="AE22" s="263">
        <f t="shared" si="6"/>
        <v>5.7007125890736345E-2</v>
      </c>
      <c r="AF22" s="179">
        <f t="shared" si="15"/>
        <v>21155</v>
      </c>
      <c r="AG22" s="260">
        <f t="shared" si="16"/>
        <v>375</v>
      </c>
      <c r="AH22" s="261">
        <f t="shared" si="17"/>
        <v>1.6492941021242907E-2</v>
      </c>
      <c r="AI22" s="263">
        <f t="shared" si="7"/>
        <v>1.7726305837863388E-2</v>
      </c>
      <c r="AL22" s="272">
        <f t="shared" si="8"/>
        <v>1.3238333993050974E-2</v>
      </c>
      <c r="AM22" s="273">
        <v>0</v>
      </c>
    </row>
    <row r="23" spans="1:39">
      <c r="A23" s="126"/>
      <c r="B23" s="259">
        <v>19</v>
      </c>
      <c r="C23" s="123" t="s">
        <v>136</v>
      </c>
      <c r="D23" s="180">
        <v>102</v>
      </c>
      <c r="E23" s="197">
        <v>5</v>
      </c>
      <c r="F23" s="261">
        <f t="shared" si="9"/>
        <v>1.4409221902017291E-2</v>
      </c>
      <c r="G23" s="263">
        <f t="shared" si="0"/>
        <v>4.9019607843137254E-2</v>
      </c>
      <c r="H23" s="180">
        <v>155</v>
      </c>
      <c r="I23" s="197">
        <v>10</v>
      </c>
      <c r="J23" s="261">
        <f t="shared" si="18"/>
        <v>2.8818443804034581E-2</v>
      </c>
      <c r="K23" s="263">
        <f t="shared" si="1"/>
        <v>6.4516129032258063E-2</v>
      </c>
      <c r="L23" s="180">
        <v>5292</v>
      </c>
      <c r="M23" s="197">
        <v>62</v>
      </c>
      <c r="N23" s="261">
        <f t="shared" si="10"/>
        <v>0.17867435158501441</v>
      </c>
      <c r="O23" s="263">
        <f t="shared" si="2"/>
        <v>1.1715797430083144E-2</v>
      </c>
      <c r="P23" s="180">
        <v>4266</v>
      </c>
      <c r="Q23" s="197">
        <v>81</v>
      </c>
      <c r="R23" s="261">
        <f t="shared" si="11"/>
        <v>0.2334293948126801</v>
      </c>
      <c r="S23" s="263">
        <f t="shared" si="3"/>
        <v>1.8987341772151899E-2</v>
      </c>
      <c r="T23" s="180">
        <v>2907</v>
      </c>
      <c r="U23" s="197">
        <v>95</v>
      </c>
      <c r="V23" s="261">
        <f t="shared" si="12"/>
        <v>0.2737752161383285</v>
      </c>
      <c r="W23" s="263">
        <f t="shared" si="4"/>
        <v>3.2679738562091505E-2</v>
      </c>
      <c r="X23" s="180">
        <v>1450</v>
      </c>
      <c r="Y23" s="197">
        <v>61</v>
      </c>
      <c r="Z23" s="261">
        <f t="shared" si="13"/>
        <v>0.17579250720461095</v>
      </c>
      <c r="AA23" s="263">
        <f t="shared" si="5"/>
        <v>4.2068965517241382E-2</v>
      </c>
      <c r="AB23" s="180">
        <v>532</v>
      </c>
      <c r="AC23" s="197">
        <v>33</v>
      </c>
      <c r="AD23" s="261">
        <f t="shared" si="14"/>
        <v>9.5100864553314124E-2</v>
      </c>
      <c r="AE23" s="263">
        <f t="shared" si="6"/>
        <v>6.2030075187969921E-2</v>
      </c>
      <c r="AF23" s="180">
        <f t="shared" si="15"/>
        <v>14704</v>
      </c>
      <c r="AG23" s="197">
        <f t="shared" si="16"/>
        <v>347</v>
      </c>
      <c r="AH23" s="261">
        <f t="shared" si="17"/>
        <v>1.5261468091656771E-2</v>
      </c>
      <c r="AI23" s="263">
        <f t="shared" si="7"/>
        <v>2.3599020674646354E-2</v>
      </c>
      <c r="AL23" s="272">
        <f t="shared" si="8"/>
        <v>1.3238333993050974E-2</v>
      </c>
      <c r="AM23" s="273">
        <v>0</v>
      </c>
    </row>
    <row r="24" spans="1:39">
      <c r="A24" s="126"/>
      <c r="B24" s="259">
        <v>20</v>
      </c>
      <c r="C24" s="123" t="s">
        <v>137</v>
      </c>
      <c r="D24" s="181">
        <v>84</v>
      </c>
      <c r="E24" s="264">
        <v>5</v>
      </c>
      <c r="F24" s="261">
        <f t="shared" si="9"/>
        <v>1.358695652173913E-2</v>
      </c>
      <c r="G24" s="263">
        <f t="shared" si="0"/>
        <v>5.9523809523809521E-2</v>
      </c>
      <c r="H24" s="181">
        <v>200</v>
      </c>
      <c r="I24" s="264">
        <v>10</v>
      </c>
      <c r="J24" s="261">
        <f t="shared" si="18"/>
        <v>2.717391304347826E-2</v>
      </c>
      <c r="K24" s="263">
        <f t="shared" si="1"/>
        <v>0.05</v>
      </c>
      <c r="L24" s="181">
        <v>8178</v>
      </c>
      <c r="M24" s="264">
        <v>54</v>
      </c>
      <c r="N24" s="261">
        <f t="shared" si="10"/>
        <v>0.14673913043478262</v>
      </c>
      <c r="O24" s="263">
        <f t="shared" si="2"/>
        <v>6.6030814380044021E-3</v>
      </c>
      <c r="P24" s="181">
        <v>6227</v>
      </c>
      <c r="Q24" s="264">
        <v>81</v>
      </c>
      <c r="R24" s="261">
        <f t="shared" si="11"/>
        <v>0.22010869565217392</v>
      </c>
      <c r="S24" s="263">
        <f t="shared" si="3"/>
        <v>1.3007868957764573E-2</v>
      </c>
      <c r="T24" s="181">
        <v>4296</v>
      </c>
      <c r="U24" s="264">
        <v>91</v>
      </c>
      <c r="V24" s="261">
        <f t="shared" si="12"/>
        <v>0.24728260869565216</v>
      </c>
      <c r="W24" s="263">
        <f t="shared" si="4"/>
        <v>2.1182495344506516E-2</v>
      </c>
      <c r="X24" s="181">
        <v>2027</v>
      </c>
      <c r="Y24" s="264">
        <v>75</v>
      </c>
      <c r="Z24" s="261">
        <f t="shared" si="13"/>
        <v>0.20380434782608695</v>
      </c>
      <c r="AA24" s="263">
        <f t="shared" si="5"/>
        <v>3.7000493339911199E-2</v>
      </c>
      <c r="AB24" s="181">
        <v>785</v>
      </c>
      <c r="AC24" s="264">
        <v>52</v>
      </c>
      <c r="AD24" s="261">
        <f t="shared" si="14"/>
        <v>0.14130434782608695</v>
      </c>
      <c r="AE24" s="263">
        <f t="shared" si="6"/>
        <v>6.6242038216560509E-2</v>
      </c>
      <c r="AF24" s="181">
        <f t="shared" si="15"/>
        <v>21797</v>
      </c>
      <c r="AG24" s="264">
        <f t="shared" si="16"/>
        <v>368</v>
      </c>
      <c r="AH24" s="261">
        <f t="shared" si="17"/>
        <v>1.6185072788846375E-2</v>
      </c>
      <c r="AI24" s="263">
        <f t="shared" si="7"/>
        <v>1.6883057301463503E-2</v>
      </c>
      <c r="AL24" s="272">
        <f t="shared" si="8"/>
        <v>1.3238333993050974E-2</v>
      </c>
      <c r="AM24" s="273">
        <v>0</v>
      </c>
    </row>
    <row r="25" spans="1:39">
      <c r="A25" s="126"/>
      <c r="B25" s="259">
        <v>21</v>
      </c>
      <c r="C25" s="123" t="s">
        <v>138</v>
      </c>
      <c r="D25" s="179">
        <v>61</v>
      </c>
      <c r="E25" s="260">
        <v>1</v>
      </c>
      <c r="F25" s="261">
        <f t="shared" si="9"/>
        <v>5.7471264367816091E-3</v>
      </c>
      <c r="G25" s="263">
        <f t="shared" si="0"/>
        <v>1.6393442622950821E-2</v>
      </c>
      <c r="H25" s="179">
        <v>112</v>
      </c>
      <c r="I25" s="260">
        <v>7</v>
      </c>
      <c r="J25" s="261">
        <f t="shared" si="18"/>
        <v>4.0229885057471264E-2</v>
      </c>
      <c r="K25" s="263">
        <f t="shared" si="1"/>
        <v>6.25E-2</v>
      </c>
      <c r="L25" s="179">
        <v>5492</v>
      </c>
      <c r="M25" s="260">
        <v>34</v>
      </c>
      <c r="N25" s="261">
        <f t="shared" si="10"/>
        <v>0.19540229885057472</v>
      </c>
      <c r="O25" s="263">
        <f t="shared" si="2"/>
        <v>6.1908230152949743E-3</v>
      </c>
      <c r="P25" s="179">
        <v>4420</v>
      </c>
      <c r="Q25" s="260">
        <v>49</v>
      </c>
      <c r="R25" s="261">
        <f t="shared" si="11"/>
        <v>0.28160919540229884</v>
      </c>
      <c r="S25" s="263">
        <f t="shared" si="3"/>
        <v>1.1085972850678734E-2</v>
      </c>
      <c r="T25" s="179">
        <v>2895</v>
      </c>
      <c r="U25" s="260">
        <v>49</v>
      </c>
      <c r="V25" s="261">
        <f t="shared" si="12"/>
        <v>0.28160919540229884</v>
      </c>
      <c r="W25" s="263">
        <f t="shared" si="4"/>
        <v>1.6925734024179621E-2</v>
      </c>
      <c r="X25" s="179">
        <v>1175</v>
      </c>
      <c r="Y25" s="260">
        <v>21</v>
      </c>
      <c r="Z25" s="261">
        <f t="shared" si="13"/>
        <v>0.1206896551724138</v>
      </c>
      <c r="AA25" s="263">
        <f t="shared" si="5"/>
        <v>1.7872340425531916E-2</v>
      </c>
      <c r="AB25" s="179">
        <v>380</v>
      </c>
      <c r="AC25" s="260">
        <v>13</v>
      </c>
      <c r="AD25" s="261">
        <f t="shared" si="14"/>
        <v>7.4712643678160925E-2</v>
      </c>
      <c r="AE25" s="263">
        <f t="shared" si="6"/>
        <v>3.4210526315789476E-2</v>
      </c>
      <c r="AF25" s="179">
        <f t="shared" si="15"/>
        <v>14535</v>
      </c>
      <c r="AG25" s="260">
        <f t="shared" ref="AG25:AG30" si="20">SUM(E25,I25,M25,Q25,U25,Y25,AC25)</f>
        <v>174</v>
      </c>
      <c r="AH25" s="261">
        <f t="shared" si="17"/>
        <v>7.6527246338567089E-3</v>
      </c>
      <c r="AI25" s="263">
        <f t="shared" si="7"/>
        <v>1.197110423116615E-2</v>
      </c>
      <c r="AL25" s="272">
        <f t="shared" si="8"/>
        <v>1.3238333993050974E-2</v>
      </c>
      <c r="AM25" s="273">
        <v>0</v>
      </c>
    </row>
    <row r="26" spans="1:39">
      <c r="A26" s="126"/>
      <c r="B26" s="259">
        <v>22</v>
      </c>
      <c r="C26" s="123" t="s">
        <v>64</v>
      </c>
      <c r="D26" s="179">
        <v>85</v>
      </c>
      <c r="E26" s="260">
        <v>5</v>
      </c>
      <c r="F26" s="261">
        <f t="shared" si="9"/>
        <v>1.4534883720930232E-2</v>
      </c>
      <c r="G26" s="263">
        <f t="shared" si="0"/>
        <v>5.8823529411764705E-2</v>
      </c>
      <c r="H26" s="179">
        <v>191</v>
      </c>
      <c r="I26" s="260">
        <v>9</v>
      </c>
      <c r="J26" s="261">
        <f t="shared" si="18"/>
        <v>2.616279069767442E-2</v>
      </c>
      <c r="K26" s="263">
        <f t="shared" si="1"/>
        <v>4.712041884816754E-2</v>
      </c>
      <c r="L26" s="179">
        <v>7157</v>
      </c>
      <c r="M26" s="260">
        <v>60</v>
      </c>
      <c r="N26" s="261">
        <f t="shared" si="10"/>
        <v>0.1744186046511628</v>
      </c>
      <c r="O26" s="263">
        <f t="shared" si="2"/>
        <v>8.3834008662847567E-3</v>
      </c>
      <c r="P26" s="179">
        <v>5374</v>
      </c>
      <c r="Q26" s="260">
        <v>85</v>
      </c>
      <c r="R26" s="261">
        <f t="shared" si="11"/>
        <v>0.24709302325581395</v>
      </c>
      <c r="S26" s="263">
        <f t="shared" si="3"/>
        <v>1.5816896166728694E-2</v>
      </c>
      <c r="T26" s="179">
        <v>3501</v>
      </c>
      <c r="U26" s="260">
        <v>91</v>
      </c>
      <c r="V26" s="261">
        <f t="shared" si="12"/>
        <v>0.26453488372093026</v>
      </c>
      <c r="W26" s="263">
        <f t="shared" si="4"/>
        <v>2.5992573550414167E-2</v>
      </c>
      <c r="X26" s="179">
        <v>1606</v>
      </c>
      <c r="Y26" s="260">
        <v>65</v>
      </c>
      <c r="Z26" s="261">
        <f t="shared" si="13"/>
        <v>0.18895348837209303</v>
      </c>
      <c r="AA26" s="263">
        <f t="shared" si="5"/>
        <v>4.0473225404732256E-2</v>
      </c>
      <c r="AB26" s="179">
        <v>625</v>
      </c>
      <c r="AC26" s="260">
        <v>29</v>
      </c>
      <c r="AD26" s="261">
        <f t="shared" si="14"/>
        <v>8.4302325581395346E-2</v>
      </c>
      <c r="AE26" s="263">
        <f t="shared" si="6"/>
        <v>4.6399999999999997E-2</v>
      </c>
      <c r="AF26" s="179">
        <f t="shared" si="15"/>
        <v>18539</v>
      </c>
      <c r="AG26" s="260">
        <f t="shared" si="20"/>
        <v>344</v>
      </c>
      <c r="AH26" s="261">
        <f t="shared" si="17"/>
        <v>1.5129524563486828E-2</v>
      </c>
      <c r="AI26" s="263">
        <f t="shared" si="7"/>
        <v>1.8555477641728248E-2</v>
      </c>
      <c r="AL26" s="272">
        <f t="shared" si="8"/>
        <v>1.3238333993050974E-2</v>
      </c>
      <c r="AM26" s="273">
        <v>0</v>
      </c>
    </row>
    <row r="27" spans="1:39">
      <c r="A27" s="126"/>
      <c r="B27" s="259">
        <v>23</v>
      </c>
      <c r="C27" s="123" t="s">
        <v>139</v>
      </c>
      <c r="D27" s="179">
        <v>134</v>
      </c>
      <c r="E27" s="260">
        <v>7</v>
      </c>
      <c r="F27" s="261">
        <f t="shared" si="9"/>
        <v>1.3888888888888888E-2</v>
      </c>
      <c r="G27" s="263">
        <f t="shared" si="0"/>
        <v>5.2238805970149252E-2</v>
      </c>
      <c r="H27" s="179">
        <v>300</v>
      </c>
      <c r="I27" s="260">
        <v>21</v>
      </c>
      <c r="J27" s="261">
        <f t="shared" si="18"/>
        <v>4.1666666666666664E-2</v>
      </c>
      <c r="K27" s="263">
        <f t="shared" si="1"/>
        <v>7.0000000000000007E-2</v>
      </c>
      <c r="L27" s="179">
        <v>11577</v>
      </c>
      <c r="M27" s="260">
        <v>89</v>
      </c>
      <c r="N27" s="261">
        <f t="shared" si="10"/>
        <v>0.1765873015873016</v>
      </c>
      <c r="O27" s="263">
        <f t="shared" si="2"/>
        <v>7.6876565604215253E-3</v>
      </c>
      <c r="P27" s="179">
        <v>9550</v>
      </c>
      <c r="Q27" s="260">
        <v>144</v>
      </c>
      <c r="R27" s="261">
        <f t="shared" si="11"/>
        <v>0.2857142857142857</v>
      </c>
      <c r="S27" s="263">
        <f t="shared" si="3"/>
        <v>1.5078534031413612E-2</v>
      </c>
      <c r="T27" s="179">
        <v>5926</v>
      </c>
      <c r="U27" s="260">
        <v>125</v>
      </c>
      <c r="V27" s="261">
        <f t="shared" si="12"/>
        <v>0.24801587301587302</v>
      </c>
      <c r="W27" s="263">
        <f t="shared" si="4"/>
        <v>2.1093486331420858E-2</v>
      </c>
      <c r="X27" s="179">
        <v>2451</v>
      </c>
      <c r="Y27" s="260">
        <v>82</v>
      </c>
      <c r="Z27" s="261">
        <f t="shared" si="13"/>
        <v>0.1626984126984127</v>
      </c>
      <c r="AA27" s="263">
        <f t="shared" si="5"/>
        <v>3.345573235414117E-2</v>
      </c>
      <c r="AB27" s="179">
        <v>729</v>
      </c>
      <c r="AC27" s="260">
        <v>36</v>
      </c>
      <c r="AD27" s="261">
        <f t="shared" si="14"/>
        <v>7.1428571428571425E-2</v>
      </c>
      <c r="AE27" s="263">
        <f t="shared" si="6"/>
        <v>4.9382716049382713E-2</v>
      </c>
      <c r="AF27" s="179">
        <f t="shared" si="15"/>
        <v>30667</v>
      </c>
      <c r="AG27" s="260">
        <f t="shared" si="20"/>
        <v>504</v>
      </c>
      <c r="AH27" s="261">
        <f t="shared" si="17"/>
        <v>2.2166512732550468E-2</v>
      </c>
      <c r="AI27" s="263">
        <f t="shared" si="7"/>
        <v>1.6434603971695959E-2</v>
      </c>
      <c r="AL27" s="272">
        <f t="shared" si="8"/>
        <v>1.3238333993050974E-2</v>
      </c>
      <c r="AM27" s="273">
        <v>0</v>
      </c>
    </row>
    <row r="28" spans="1:39">
      <c r="A28" s="126"/>
      <c r="B28" s="259">
        <v>24</v>
      </c>
      <c r="C28" s="123" t="s">
        <v>140</v>
      </c>
      <c r="D28" s="179">
        <v>52</v>
      </c>
      <c r="E28" s="260">
        <v>4</v>
      </c>
      <c r="F28" s="261">
        <f t="shared" si="9"/>
        <v>2.072538860103627E-2</v>
      </c>
      <c r="G28" s="263">
        <f t="shared" si="0"/>
        <v>7.6923076923076927E-2</v>
      </c>
      <c r="H28" s="179">
        <v>107</v>
      </c>
      <c r="I28" s="260">
        <v>4</v>
      </c>
      <c r="J28" s="261">
        <f t="shared" si="18"/>
        <v>2.072538860103627E-2</v>
      </c>
      <c r="K28" s="263">
        <f t="shared" si="1"/>
        <v>3.7383177570093455E-2</v>
      </c>
      <c r="L28" s="179">
        <v>4692</v>
      </c>
      <c r="M28" s="260">
        <v>37</v>
      </c>
      <c r="N28" s="261">
        <f t="shared" si="10"/>
        <v>0.19170984455958548</v>
      </c>
      <c r="O28" s="263">
        <f t="shared" si="2"/>
        <v>7.8857630008525147E-3</v>
      </c>
      <c r="P28" s="179">
        <v>3791</v>
      </c>
      <c r="Q28" s="260">
        <v>49</v>
      </c>
      <c r="R28" s="261">
        <f t="shared" si="11"/>
        <v>0.25388601036269431</v>
      </c>
      <c r="S28" s="263">
        <f t="shared" si="3"/>
        <v>1.292534951200211E-2</v>
      </c>
      <c r="T28" s="179">
        <v>2687</v>
      </c>
      <c r="U28" s="260">
        <v>52</v>
      </c>
      <c r="V28" s="261">
        <f t="shared" si="12"/>
        <v>0.26943005181347152</v>
      </c>
      <c r="W28" s="263">
        <f t="shared" si="4"/>
        <v>1.9352437662820989E-2</v>
      </c>
      <c r="X28" s="179">
        <v>1317</v>
      </c>
      <c r="Y28" s="260">
        <v>30</v>
      </c>
      <c r="Z28" s="261">
        <f t="shared" si="13"/>
        <v>0.15544041450777202</v>
      </c>
      <c r="AA28" s="263">
        <f t="shared" si="5"/>
        <v>2.2779043280182234E-2</v>
      </c>
      <c r="AB28" s="179">
        <v>479</v>
      </c>
      <c r="AC28" s="260">
        <v>17</v>
      </c>
      <c r="AD28" s="261">
        <f t="shared" si="14"/>
        <v>8.8082901554404139E-2</v>
      </c>
      <c r="AE28" s="263">
        <f t="shared" si="6"/>
        <v>3.5490605427974949E-2</v>
      </c>
      <c r="AF28" s="179">
        <f t="shared" si="15"/>
        <v>13125</v>
      </c>
      <c r="AG28" s="260">
        <f t="shared" si="20"/>
        <v>193</v>
      </c>
      <c r="AH28" s="261">
        <f t="shared" si="17"/>
        <v>8.4883669789330169E-3</v>
      </c>
      <c r="AI28" s="263">
        <f t="shared" si="7"/>
        <v>1.4704761904761905E-2</v>
      </c>
      <c r="AL28" s="272">
        <f t="shared" si="8"/>
        <v>1.3238333993050974E-2</v>
      </c>
      <c r="AM28" s="273">
        <v>0</v>
      </c>
    </row>
    <row r="29" spans="1:39">
      <c r="A29" s="126"/>
      <c r="B29" s="259">
        <v>25</v>
      </c>
      <c r="C29" s="123" t="s">
        <v>141</v>
      </c>
      <c r="D29" s="180">
        <v>18</v>
      </c>
      <c r="E29" s="197">
        <v>0</v>
      </c>
      <c r="F29" s="261">
        <f t="shared" si="9"/>
        <v>0</v>
      </c>
      <c r="G29" s="263">
        <f t="shared" si="0"/>
        <v>0</v>
      </c>
      <c r="H29" s="180">
        <v>68</v>
      </c>
      <c r="I29" s="197">
        <v>4</v>
      </c>
      <c r="J29" s="261">
        <f t="shared" si="18"/>
        <v>2.6666666666666668E-2</v>
      </c>
      <c r="K29" s="263">
        <f t="shared" si="1"/>
        <v>5.8823529411764705E-2</v>
      </c>
      <c r="L29" s="180">
        <v>3264</v>
      </c>
      <c r="M29" s="197">
        <v>19</v>
      </c>
      <c r="N29" s="261">
        <f t="shared" si="10"/>
        <v>0.12666666666666668</v>
      </c>
      <c r="O29" s="263">
        <f t="shared" si="2"/>
        <v>5.8210784313725492E-3</v>
      </c>
      <c r="P29" s="180">
        <v>2527</v>
      </c>
      <c r="Q29" s="197">
        <v>31</v>
      </c>
      <c r="R29" s="261">
        <f t="shared" si="11"/>
        <v>0.20666666666666667</v>
      </c>
      <c r="S29" s="263">
        <f t="shared" si="3"/>
        <v>1.2267510882469331E-2</v>
      </c>
      <c r="T29" s="180">
        <v>1812</v>
      </c>
      <c r="U29" s="197">
        <v>47</v>
      </c>
      <c r="V29" s="261">
        <f t="shared" si="12"/>
        <v>0.31333333333333335</v>
      </c>
      <c r="W29" s="263">
        <f t="shared" si="4"/>
        <v>2.5938189845474614E-2</v>
      </c>
      <c r="X29" s="180">
        <v>1043</v>
      </c>
      <c r="Y29" s="197">
        <v>30</v>
      </c>
      <c r="Z29" s="261">
        <f t="shared" si="13"/>
        <v>0.2</v>
      </c>
      <c r="AA29" s="263">
        <f t="shared" si="5"/>
        <v>2.8763183125599234E-2</v>
      </c>
      <c r="AB29" s="180">
        <v>365</v>
      </c>
      <c r="AC29" s="197">
        <v>19</v>
      </c>
      <c r="AD29" s="261">
        <f t="shared" si="14"/>
        <v>0.12666666666666668</v>
      </c>
      <c r="AE29" s="263">
        <f t="shared" si="6"/>
        <v>5.2054794520547946E-2</v>
      </c>
      <c r="AF29" s="180">
        <f t="shared" si="15"/>
        <v>9097</v>
      </c>
      <c r="AG29" s="197">
        <f t="shared" si="20"/>
        <v>150</v>
      </c>
      <c r="AH29" s="261">
        <f t="shared" si="17"/>
        <v>6.5971764084971629E-3</v>
      </c>
      <c r="AI29" s="263">
        <f t="shared" si="7"/>
        <v>1.6488952401890734E-2</v>
      </c>
      <c r="AL29" s="272">
        <f t="shared" si="8"/>
        <v>1.3238333993050974E-2</v>
      </c>
      <c r="AM29" s="273">
        <v>0</v>
      </c>
    </row>
    <row r="30" spans="1:39">
      <c r="A30" s="126"/>
      <c r="B30" s="259">
        <v>26</v>
      </c>
      <c r="C30" s="123" t="s">
        <v>36</v>
      </c>
      <c r="D30" s="181">
        <v>644</v>
      </c>
      <c r="E30" s="264">
        <v>45</v>
      </c>
      <c r="F30" s="261">
        <f t="shared" si="9"/>
        <v>1.4754098360655738E-2</v>
      </c>
      <c r="G30" s="263">
        <f t="shared" si="0"/>
        <v>6.9875776397515521E-2</v>
      </c>
      <c r="H30" s="181">
        <v>1185</v>
      </c>
      <c r="I30" s="264">
        <v>69</v>
      </c>
      <c r="J30" s="261">
        <f t="shared" si="18"/>
        <v>2.2622950819672132E-2</v>
      </c>
      <c r="K30" s="263">
        <f t="shared" si="1"/>
        <v>5.8227848101265821E-2</v>
      </c>
      <c r="L30" s="181">
        <v>51292</v>
      </c>
      <c r="M30" s="264">
        <v>543</v>
      </c>
      <c r="N30" s="261">
        <f t="shared" si="10"/>
        <v>0.1780327868852459</v>
      </c>
      <c r="O30" s="263">
        <f t="shared" si="2"/>
        <v>1.0586446229431491E-2</v>
      </c>
      <c r="P30" s="181">
        <v>36161</v>
      </c>
      <c r="Q30" s="264">
        <v>725</v>
      </c>
      <c r="R30" s="261">
        <f t="shared" si="11"/>
        <v>0.23770491803278687</v>
      </c>
      <c r="S30" s="263">
        <f t="shared" si="3"/>
        <v>2.0049224302425266E-2</v>
      </c>
      <c r="T30" s="181">
        <v>22319</v>
      </c>
      <c r="U30" s="264">
        <v>758</v>
      </c>
      <c r="V30" s="261">
        <f t="shared" si="12"/>
        <v>0.24852459016393444</v>
      </c>
      <c r="W30" s="263">
        <f t="shared" si="4"/>
        <v>3.3962095075944262E-2</v>
      </c>
      <c r="X30" s="181">
        <v>10529</v>
      </c>
      <c r="Y30" s="264">
        <v>608</v>
      </c>
      <c r="Z30" s="261">
        <f t="shared" si="13"/>
        <v>0.19934426229508198</v>
      </c>
      <c r="AA30" s="263">
        <f t="shared" si="5"/>
        <v>5.7745274954886502E-2</v>
      </c>
      <c r="AB30" s="181">
        <v>3820</v>
      </c>
      <c r="AC30" s="264">
        <v>302</v>
      </c>
      <c r="AD30" s="261">
        <f t="shared" si="14"/>
        <v>9.9016393442622946E-2</v>
      </c>
      <c r="AE30" s="263">
        <f t="shared" si="6"/>
        <v>7.9057591623036647E-2</v>
      </c>
      <c r="AF30" s="181">
        <f t="shared" si="15"/>
        <v>125950</v>
      </c>
      <c r="AG30" s="264">
        <f t="shared" si="20"/>
        <v>3050</v>
      </c>
      <c r="AH30" s="261">
        <f t="shared" si="17"/>
        <v>0.13414258697277565</v>
      </c>
      <c r="AI30" s="263">
        <f t="shared" si="7"/>
        <v>2.4215958713775309E-2</v>
      </c>
      <c r="AL30" s="272">
        <f t="shared" si="8"/>
        <v>1.3238333993050974E-2</v>
      </c>
      <c r="AM30" s="273">
        <v>0</v>
      </c>
    </row>
    <row r="31" spans="1:39">
      <c r="A31" s="126"/>
      <c r="B31" s="259">
        <v>27</v>
      </c>
      <c r="C31" s="123" t="s">
        <v>37</v>
      </c>
      <c r="D31" s="179">
        <v>131</v>
      </c>
      <c r="E31" s="260">
        <v>20</v>
      </c>
      <c r="F31" s="261">
        <f t="shared" si="9"/>
        <v>3.7037037037037035E-2</v>
      </c>
      <c r="G31" s="263">
        <f t="shared" si="0"/>
        <v>0.15267175572519084</v>
      </c>
      <c r="H31" s="179">
        <v>174</v>
      </c>
      <c r="I31" s="260">
        <v>8</v>
      </c>
      <c r="J31" s="261">
        <f t="shared" si="18"/>
        <v>1.4814814814814815E-2</v>
      </c>
      <c r="K31" s="263">
        <f t="shared" si="1"/>
        <v>4.5977011494252873E-2</v>
      </c>
      <c r="L31" s="179">
        <v>8055</v>
      </c>
      <c r="M31" s="260">
        <v>83</v>
      </c>
      <c r="N31" s="261">
        <f t="shared" si="10"/>
        <v>0.1537037037037037</v>
      </c>
      <c r="O31" s="263">
        <f t="shared" si="2"/>
        <v>1.0304158907510862E-2</v>
      </c>
      <c r="P31" s="179">
        <v>6059</v>
      </c>
      <c r="Q31" s="260">
        <v>118</v>
      </c>
      <c r="R31" s="261">
        <f t="shared" si="11"/>
        <v>0.21851851851851853</v>
      </c>
      <c r="S31" s="263">
        <f t="shared" si="3"/>
        <v>1.9475160917643175E-2</v>
      </c>
      <c r="T31" s="179">
        <v>4344</v>
      </c>
      <c r="U31" s="260">
        <v>146</v>
      </c>
      <c r="V31" s="261">
        <f t="shared" si="12"/>
        <v>0.27037037037037037</v>
      </c>
      <c r="W31" s="263">
        <f t="shared" si="4"/>
        <v>3.3609576427255983E-2</v>
      </c>
      <c r="X31" s="179">
        <v>2285</v>
      </c>
      <c r="Y31" s="260">
        <v>119</v>
      </c>
      <c r="Z31" s="261">
        <f t="shared" si="13"/>
        <v>0.22037037037037038</v>
      </c>
      <c r="AA31" s="263">
        <f t="shared" si="5"/>
        <v>5.2078774617067836E-2</v>
      </c>
      <c r="AB31" s="179">
        <v>806</v>
      </c>
      <c r="AC31" s="260">
        <v>46</v>
      </c>
      <c r="AD31" s="261">
        <f t="shared" si="14"/>
        <v>8.5185185185185183E-2</v>
      </c>
      <c r="AE31" s="263">
        <f t="shared" si="6"/>
        <v>5.7071960297766747E-2</v>
      </c>
      <c r="AF31" s="179">
        <f t="shared" si="15"/>
        <v>21854</v>
      </c>
      <c r="AG31" s="260">
        <f t="shared" si="16"/>
        <v>540</v>
      </c>
      <c r="AH31" s="261">
        <f t="shared" si="17"/>
        <v>2.3749835070589788E-2</v>
      </c>
      <c r="AI31" s="263">
        <f t="shared" si="7"/>
        <v>2.4709435343644184E-2</v>
      </c>
      <c r="AL31" s="272">
        <f t="shared" si="8"/>
        <v>1.3238333993050974E-2</v>
      </c>
      <c r="AM31" s="273">
        <v>0</v>
      </c>
    </row>
    <row r="32" spans="1:39">
      <c r="A32" s="126"/>
      <c r="B32" s="259">
        <v>28</v>
      </c>
      <c r="C32" s="123" t="s">
        <v>38</v>
      </c>
      <c r="D32" s="179">
        <v>107</v>
      </c>
      <c r="E32" s="260">
        <v>4</v>
      </c>
      <c r="F32" s="261">
        <f t="shared" si="9"/>
        <v>9.433962264150943E-3</v>
      </c>
      <c r="G32" s="263">
        <f t="shared" si="0"/>
        <v>3.7383177570093455E-2</v>
      </c>
      <c r="H32" s="179">
        <v>183</v>
      </c>
      <c r="I32" s="260">
        <v>15</v>
      </c>
      <c r="J32" s="261">
        <f t="shared" si="18"/>
        <v>3.5377358490566037E-2</v>
      </c>
      <c r="K32" s="263">
        <f t="shared" si="1"/>
        <v>8.1967213114754092E-2</v>
      </c>
      <c r="L32" s="179">
        <v>7503</v>
      </c>
      <c r="M32" s="260">
        <v>83</v>
      </c>
      <c r="N32" s="261">
        <f t="shared" si="10"/>
        <v>0.19575471698113209</v>
      </c>
      <c r="O32" s="263">
        <f t="shared" si="2"/>
        <v>1.1062241769958684E-2</v>
      </c>
      <c r="P32" s="179">
        <v>4897</v>
      </c>
      <c r="Q32" s="260">
        <v>102</v>
      </c>
      <c r="R32" s="261">
        <f t="shared" si="11"/>
        <v>0.24056603773584906</v>
      </c>
      <c r="S32" s="263">
        <f t="shared" si="3"/>
        <v>2.0829079027976313E-2</v>
      </c>
      <c r="T32" s="179">
        <v>2834</v>
      </c>
      <c r="U32" s="260">
        <v>102</v>
      </c>
      <c r="V32" s="261">
        <f t="shared" si="12"/>
        <v>0.24056603773584906</v>
      </c>
      <c r="W32" s="263">
        <f t="shared" si="4"/>
        <v>3.5991531404375443E-2</v>
      </c>
      <c r="X32" s="179">
        <v>1260</v>
      </c>
      <c r="Y32" s="260">
        <v>78</v>
      </c>
      <c r="Z32" s="261">
        <f t="shared" si="13"/>
        <v>0.18396226415094338</v>
      </c>
      <c r="AA32" s="263">
        <f t="shared" si="5"/>
        <v>6.1904761904761907E-2</v>
      </c>
      <c r="AB32" s="179">
        <v>516</v>
      </c>
      <c r="AC32" s="260">
        <v>40</v>
      </c>
      <c r="AD32" s="261">
        <f t="shared" si="14"/>
        <v>9.4339622641509441E-2</v>
      </c>
      <c r="AE32" s="263">
        <f t="shared" si="6"/>
        <v>7.7519379844961239E-2</v>
      </c>
      <c r="AF32" s="179">
        <f t="shared" si="15"/>
        <v>17300</v>
      </c>
      <c r="AG32" s="260">
        <f t="shared" si="16"/>
        <v>424</v>
      </c>
      <c r="AH32" s="261">
        <f t="shared" si="17"/>
        <v>1.8648018648018648E-2</v>
      </c>
      <c r="AI32" s="263">
        <f t="shared" si="7"/>
        <v>2.4508670520231216E-2</v>
      </c>
      <c r="AL32" s="272">
        <f t="shared" si="8"/>
        <v>1.3238333993050974E-2</v>
      </c>
      <c r="AM32" s="273">
        <v>0</v>
      </c>
    </row>
    <row r="33" spans="1:39">
      <c r="A33" s="126"/>
      <c r="B33" s="259">
        <v>29</v>
      </c>
      <c r="C33" s="123" t="s">
        <v>39</v>
      </c>
      <c r="D33" s="179">
        <v>79</v>
      </c>
      <c r="E33" s="260">
        <v>2</v>
      </c>
      <c r="F33" s="261">
        <f t="shared" si="9"/>
        <v>6.6445182724252493E-3</v>
      </c>
      <c r="G33" s="263">
        <f t="shared" si="0"/>
        <v>2.5316455696202531E-2</v>
      </c>
      <c r="H33" s="179">
        <v>119</v>
      </c>
      <c r="I33" s="260">
        <v>8</v>
      </c>
      <c r="J33" s="261">
        <f t="shared" si="18"/>
        <v>2.6578073089700997E-2</v>
      </c>
      <c r="K33" s="263">
        <f t="shared" si="1"/>
        <v>6.7226890756302518E-2</v>
      </c>
      <c r="L33" s="179">
        <v>5894</v>
      </c>
      <c r="M33" s="260">
        <v>69</v>
      </c>
      <c r="N33" s="261">
        <f t="shared" si="10"/>
        <v>0.2292358803986711</v>
      </c>
      <c r="O33" s="263">
        <f t="shared" si="2"/>
        <v>1.170682049541907E-2</v>
      </c>
      <c r="P33" s="179">
        <v>4322</v>
      </c>
      <c r="Q33" s="260">
        <v>61</v>
      </c>
      <c r="R33" s="261">
        <f t="shared" si="11"/>
        <v>0.20265780730897009</v>
      </c>
      <c r="S33" s="263">
        <f t="shared" si="3"/>
        <v>1.4113836186950486E-2</v>
      </c>
      <c r="T33" s="179">
        <v>2706</v>
      </c>
      <c r="U33" s="260">
        <v>74</v>
      </c>
      <c r="V33" s="261">
        <f t="shared" si="12"/>
        <v>0.24584717607973422</v>
      </c>
      <c r="W33" s="263">
        <f t="shared" si="4"/>
        <v>2.7346637102734665E-2</v>
      </c>
      <c r="X33" s="179">
        <v>1257</v>
      </c>
      <c r="Y33" s="260">
        <v>50</v>
      </c>
      <c r="Z33" s="261">
        <f t="shared" si="13"/>
        <v>0.16611295681063123</v>
      </c>
      <c r="AA33" s="263">
        <f t="shared" si="5"/>
        <v>3.9777247414478918E-2</v>
      </c>
      <c r="AB33" s="179">
        <v>484</v>
      </c>
      <c r="AC33" s="260">
        <v>37</v>
      </c>
      <c r="AD33" s="261">
        <f t="shared" si="14"/>
        <v>0.12292358803986711</v>
      </c>
      <c r="AE33" s="263">
        <f t="shared" si="6"/>
        <v>7.6446280991735532E-2</v>
      </c>
      <c r="AF33" s="179">
        <f t="shared" si="15"/>
        <v>14861</v>
      </c>
      <c r="AG33" s="260">
        <f t="shared" si="16"/>
        <v>301</v>
      </c>
      <c r="AH33" s="261">
        <f t="shared" si="17"/>
        <v>1.3238333993050974E-2</v>
      </c>
      <c r="AI33" s="263">
        <f t="shared" si="7"/>
        <v>2.025435704192181E-2</v>
      </c>
      <c r="AL33" s="272">
        <f t="shared" si="8"/>
        <v>1.3238333993050974E-2</v>
      </c>
      <c r="AM33" s="273">
        <v>0</v>
      </c>
    </row>
    <row r="34" spans="1:39">
      <c r="A34" s="126"/>
      <c r="B34" s="259">
        <v>30</v>
      </c>
      <c r="C34" s="123" t="s">
        <v>40</v>
      </c>
      <c r="D34" s="179">
        <v>91</v>
      </c>
      <c r="E34" s="260">
        <v>5</v>
      </c>
      <c r="F34" s="261">
        <f t="shared" si="9"/>
        <v>1.1904761904761904E-2</v>
      </c>
      <c r="G34" s="263">
        <f t="shared" si="0"/>
        <v>5.4945054945054944E-2</v>
      </c>
      <c r="H34" s="179">
        <v>129</v>
      </c>
      <c r="I34" s="260">
        <v>2</v>
      </c>
      <c r="J34" s="261">
        <f t="shared" si="18"/>
        <v>4.7619047619047623E-3</v>
      </c>
      <c r="K34" s="263">
        <f t="shared" si="1"/>
        <v>1.5503875968992248E-2</v>
      </c>
      <c r="L34" s="179">
        <v>7764</v>
      </c>
      <c r="M34" s="260">
        <v>75</v>
      </c>
      <c r="N34" s="261">
        <f t="shared" si="10"/>
        <v>0.17857142857142858</v>
      </c>
      <c r="O34" s="263">
        <f t="shared" si="2"/>
        <v>9.6599690880989179E-3</v>
      </c>
      <c r="P34" s="179">
        <v>5774</v>
      </c>
      <c r="Q34" s="260">
        <v>101</v>
      </c>
      <c r="R34" s="261">
        <f t="shared" si="11"/>
        <v>0.24047619047619048</v>
      </c>
      <c r="S34" s="263">
        <f t="shared" si="3"/>
        <v>1.7492206442674057E-2</v>
      </c>
      <c r="T34" s="179">
        <v>3800</v>
      </c>
      <c r="U34" s="260">
        <v>102</v>
      </c>
      <c r="V34" s="261">
        <f t="shared" si="12"/>
        <v>0.24285714285714285</v>
      </c>
      <c r="W34" s="263">
        <f t="shared" si="4"/>
        <v>2.6842105263157896E-2</v>
      </c>
      <c r="X34" s="179">
        <v>1883</v>
      </c>
      <c r="Y34" s="260">
        <v>93</v>
      </c>
      <c r="Z34" s="261">
        <f t="shared" si="13"/>
        <v>0.22142857142857142</v>
      </c>
      <c r="AA34" s="263">
        <f t="shared" si="5"/>
        <v>4.9389272437599573E-2</v>
      </c>
      <c r="AB34" s="179">
        <v>671</v>
      </c>
      <c r="AC34" s="260">
        <v>42</v>
      </c>
      <c r="AD34" s="261">
        <f t="shared" si="14"/>
        <v>0.1</v>
      </c>
      <c r="AE34" s="263">
        <f t="shared" si="6"/>
        <v>6.259314456035768E-2</v>
      </c>
      <c r="AF34" s="179">
        <f t="shared" si="15"/>
        <v>20112</v>
      </c>
      <c r="AG34" s="260">
        <f t="shared" si="16"/>
        <v>420</v>
      </c>
      <c r="AH34" s="261">
        <f t="shared" si="17"/>
        <v>1.8472093943792057E-2</v>
      </c>
      <c r="AI34" s="263">
        <f t="shared" si="7"/>
        <v>2.0883054892601432E-2</v>
      </c>
      <c r="AL34" s="272">
        <f t="shared" si="8"/>
        <v>1.3238333993050974E-2</v>
      </c>
      <c r="AM34" s="273">
        <v>0</v>
      </c>
    </row>
    <row r="35" spans="1:39">
      <c r="A35" s="126"/>
      <c r="B35" s="259">
        <v>31</v>
      </c>
      <c r="C35" s="123" t="s">
        <v>41</v>
      </c>
      <c r="D35" s="180">
        <v>139</v>
      </c>
      <c r="E35" s="197">
        <v>9</v>
      </c>
      <c r="F35" s="261">
        <f t="shared" si="9"/>
        <v>1.4308426073131956E-2</v>
      </c>
      <c r="G35" s="263">
        <f t="shared" si="0"/>
        <v>6.4748201438848921E-2</v>
      </c>
      <c r="H35" s="180">
        <v>325</v>
      </c>
      <c r="I35" s="197">
        <v>18</v>
      </c>
      <c r="J35" s="261">
        <f t="shared" si="18"/>
        <v>2.8616852146263912E-2</v>
      </c>
      <c r="K35" s="263">
        <f t="shared" si="1"/>
        <v>5.5384615384615386E-2</v>
      </c>
      <c r="L35" s="180">
        <v>11109</v>
      </c>
      <c r="M35" s="197">
        <v>107</v>
      </c>
      <c r="N35" s="261">
        <f t="shared" si="10"/>
        <v>0.17011128775834658</v>
      </c>
      <c r="O35" s="263">
        <f t="shared" si="2"/>
        <v>9.6318300477090651E-3</v>
      </c>
      <c r="P35" s="180">
        <v>7401</v>
      </c>
      <c r="Q35" s="197">
        <v>154</v>
      </c>
      <c r="R35" s="261">
        <f t="shared" si="11"/>
        <v>0.24483306836248012</v>
      </c>
      <c r="S35" s="263">
        <f t="shared" si="3"/>
        <v>2.0807998919064992E-2</v>
      </c>
      <c r="T35" s="180">
        <v>4201</v>
      </c>
      <c r="U35" s="197">
        <v>152</v>
      </c>
      <c r="V35" s="261">
        <f t="shared" si="12"/>
        <v>0.24165341812400637</v>
      </c>
      <c r="W35" s="263">
        <f t="shared" si="4"/>
        <v>3.6181861461556775E-2</v>
      </c>
      <c r="X35" s="180">
        <v>1841</v>
      </c>
      <c r="Y35" s="197">
        <v>120</v>
      </c>
      <c r="Z35" s="261">
        <f t="shared" si="13"/>
        <v>0.19077901430842609</v>
      </c>
      <c r="AA35" s="263">
        <f t="shared" si="5"/>
        <v>6.5181966322650733E-2</v>
      </c>
      <c r="AB35" s="180">
        <v>702</v>
      </c>
      <c r="AC35" s="197">
        <v>69</v>
      </c>
      <c r="AD35" s="261">
        <f t="shared" si="14"/>
        <v>0.10969793322734499</v>
      </c>
      <c r="AE35" s="263">
        <f t="shared" si="6"/>
        <v>9.8290598290598288E-2</v>
      </c>
      <c r="AF35" s="180">
        <f t="shared" si="15"/>
        <v>25718</v>
      </c>
      <c r="AG35" s="197">
        <f t="shared" si="16"/>
        <v>629</v>
      </c>
      <c r="AH35" s="261">
        <f t="shared" si="17"/>
        <v>2.7664159739631437E-2</v>
      </c>
      <c r="AI35" s="263">
        <f t="shared" si="7"/>
        <v>2.445757834979392E-2</v>
      </c>
      <c r="AL35" s="272">
        <f t="shared" si="8"/>
        <v>1.3238333993050974E-2</v>
      </c>
      <c r="AM35" s="273">
        <v>0</v>
      </c>
    </row>
    <row r="36" spans="1:39">
      <c r="A36" s="126"/>
      <c r="B36" s="259">
        <v>32</v>
      </c>
      <c r="C36" s="123" t="s">
        <v>42</v>
      </c>
      <c r="D36" s="181">
        <v>87</v>
      </c>
      <c r="E36" s="264">
        <v>2</v>
      </c>
      <c r="F36" s="261">
        <f t="shared" si="9"/>
        <v>3.4013605442176869E-3</v>
      </c>
      <c r="G36" s="263">
        <f t="shared" si="0"/>
        <v>2.2988505747126436E-2</v>
      </c>
      <c r="H36" s="181">
        <v>215</v>
      </c>
      <c r="I36" s="264">
        <v>13</v>
      </c>
      <c r="J36" s="261">
        <f t="shared" si="18"/>
        <v>2.2108843537414966E-2</v>
      </c>
      <c r="K36" s="263">
        <f t="shared" si="1"/>
        <v>6.0465116279069767E-2</v>
      </c>
      <c r="L36" s="181">
        <v>8793</v>
      </c>
      <c r="M36" s="264">
        <v>96</v>
      </c>
      <c r="N36" s="261">
        <f t="shared" si="10"/>
        <v>0.16326530612244897</v>
      </c>
      <c r="O36" s="263">
        <f t="shared" si="2"/>
        <v>1.0917775503241215E-2</v>
      </c>
      <c r="P36" s="181">
        <v>6789</v>
      </c>
      <c r="Q36" s="264">
        <v>155</v>
      </c>
      <c r="R36" s="261">
        <f t="shared" si="11"/>
        <v>0.26360544217687076</v>
      </c>
      <c r="S36" s="263">
        <f t="shared" si="3"/>
        <v>2.2831050228310501E-2</v>
      </c>
      <c r="T36" s="181">
        <v>3990</v>
      </c>
      <c r="U36" s="264">
        <v>145</v>
      </c>
      <c r="V36" s="261">
        <f t="shared" si="12"/>
        <v>0.24659863945578231</v>
      </c>
      <c r="W36" s="263">
        <f t="shared" si="4"/>
        <v>3.6340852130325813E-2</v>
      </c>
      <c r="X36" s="181">
        <v>1871</v>
      </c>
      <c r="Y36" s="264">
        <v>119</v>
      </c>
      <c r="Z36" s="261">
        <f t="shared" si="13"/>
        <v>0.20238095238095238</v>
      </c>
      <c r="AA36" s="263">
        <f t="shared" si="5"/>
        <v>6.3602351683591657E-2</v>
      </c>
      <c r="AB36" s="181">
        <v>612</v>
      </c>
      <c r="AC36" s="264">
        <v>58</v>
      </c>
      <c r="AD36" s="261">
        <f t="shared" si="14"/>
        <v>9.8639455782312924E-2</v>
      </c>
      <c r="AE36" s="263">
        <f t="shared" si="6"/>
        <v>9.4771241830065356E-2</v>
      </c>
      <c r="AF36" s="181">
        <f t="shared" si="15"/>
        <v>22357</v>
      </c>
      <c r="AG36" s="264">
        <f t="shared" si="16"/>
        <v>588</v>
      </c>
      <c r="AH36" s="261">
        <f t="shared" si="17"/>
        <v>2.5860931521308878E-2</v>
      </c>
      <c r="AI36" s="263">
        <f t="shared" si="7"/>
        <v>2.6300487543051393E-2</v>
      </c>
      <c r="AL36" s="272">
        <f t="shared" si="8"/>
        <v>1.3238333993050974E-2</v>
      </c>
      <c r="AM36" s="273">
        <v>0</v>
      </c>
    </row>
    <row r="37" spans="1:39">
      <c r="A37" s="126"/>
      <c r="B37" s="259">
        <v>33</v>
      </c>
      <c r="C37" s="123" t="s">
        <v>43</v>
      </c>
      <c r="D37" s="179">
        <v>33</v>
      </c>
      <c r="E37" s="260">
        <v>3</v>
      </c>
      <c r="F37" s="261">
        <f t="shared" si="9"/>
        <v>2.0270270270270271E-2</v>
      </c>
      <c r="G37" s="263">
        <f t="shared" ref="G37:G68" si="21">IFERROR(E37/D37,0)</f>
        <v>9.0909090909090912E-2</v>
      </c>
      <c r="H37" s="179">
        <v>73</v>
      </c>
      <c r="I37" s="260">
        <v>5</v>
      </c>
      <c r="J37" s="261">
        <f t="shared" si="18"/>
        <v>3.3783783783783786E-2</v>
      </c>
      <c r="K37" s="263">
        <f t="shared" ref="K37:K68" si="22">IFERROR(I37/H37,0)</f>
        <v>6.8493150684931503E-2</v>
      </c>
      <c r="L37" s="179">
        <v>2655</v>
      </c>
      <c r="M37" s="260">
        <v>30</v>
      </c>
      <c r="N37" s="261">
        <f t="shared" si="10"/>
        <v>0.20270270270270271</v>
      </c>
      <c r="O37" s="263">
        <f t="shared" ref="O37:O68" si="23">IFERROR(M37/L37,0)</f>
        <v>1.1299435028248588E-2</v>
      </c>
      <c r="P37" s="179">
        <v>1682</v>
      </c>
      <c r="Q37" s="260">
        <v>34</v>
      </c>
      <c r="R37" s="261">
        <f t="shared" si="11"/>
        <v>0.22972972972972974</v>
      </c>
      <c r="S37" s="263">
        <f t="shared" ref="S37:S68" si="24">IFERROR(Q37/P37,0)</f>
        <v>2.0214030915576695E-2</v>
      </c>
      <c r="T37" s="179">
        <v>1054</v>
      </c>
      <c r="U37" s="260">
        <v>37</v>
      </c>
      <c r="V37" s="261">
        <f t="shared" si="12"/>
        <v>0.25</v>
      </c>
      <c r="W37" s="263">
        <f t="shared" ref="W37:W68" si="25">IFERROR(U37/T37,0)</f>
        <v>3.510436432637571E-2</v>
      </c>
      <c r="X37" s="179">
        <v>533</v>
      </c>
      <c r="Y37" s="260">
        <v>29</v>
      </c>
      <c r="Z37" s="261">
        <f t="shared" si="13"/>
        <v>0.19594594594594594</v>
      </c>
      <c r="AA37" s="263">
        <f t="shared" ref="AA37:AA68" si="26">IFERROR(Y37/X37,0)</f>
        <v>5.4409005628517824E-2</v>
      </c>
      <c r="AB37" s="179">
        <v>182</v>
      </c>
      <c r="AC37" s="260">
        <v>10</v>
      </c>
      <c r="AD37" s="261">
        <f t="shared" si="14"/>
        <v>6.7567567567567571E-2</v>
      </c>
      <c r="AE37" s="263">
        <f t="shared" ref="AE37:AE68" si="27">IFERROR(AC37/AB37,0)</f>
        <v>5.4945054945054944E-2</v>
      </c>
      <c r="AF37" s="179">
        <f t="shared" si="15"/>
        <v>6212</v>
      </c>
      <c r="AG37" s="260">
        <f t="shared" ref="AG37:AG42" si="28">SUM(E37,I37,M37,Q37,U37,Y37,AC37)</f>
        <v>148</v>
      </c>
      <c r="AH37" s="261">
        <f t="shared" si="17"/>
        <v>6.5092140563838673E-3</v>
      </c>
      <c r="AI37" s="263">
        <f t="shared" ref="AI37:AI68" si="29">IFERROR(AG37/AF37,0)</f>
        <v>2.3824855119124275E-2</v>
      </c>
      <c r="AL37" s="272">
        <f t="shared" ref="AL37:AL68" si="30">$F$79</f>
        <v>1.3238333993050974E-2</v>
      </c>
      <c r="AM37" s="273">
        <v>0</v>
      </c>
    </row>
    <row r="38" spans="1:39">
      <c r="A38" s="126"/>
      <c r="B38" s="259">
        <v>34</v>
      </c>
      <c r="C38" s="123" t="s">
        <v>45</v>
      </c>
      <c r="D38" s="179">
        <v>168</v>
      </c>
      <c r="E38" s="260">
        <v>8</v>
      </c>
      <c r="F38" s="261">
        <f t="shared" si="9"/>
        <v>8.0645161290322578E-3</v>
      </c>
      <c r="G38" s="263">
        <f t="shared" si="21"/>
        <v>4.7619047619047616E-2</v>
      </c>
      <c r="H38" s="179">
        <v>270</v>
      </c>
      <c r="I38" s="260">
        <v>19</v>
      </c>
      <c r="J38" s="261">
        <f t="shared" si="18"/>
        <v>1.9153225806451613E-2</v>
      </c>
      <c r="K38" s="263">
        <f t="shared" si="22"/>
        <v>7.0370370370370375E-2</v>
      </c>
      <c r="L38" s="179">
        <v>11293</v>
      </c>
      <c r="M38" s="260">
        <v>175</v>
      </c>
      <c r="N38" s="261">
        <f t="shared" si="10"/>
        <v>0.17641129032258066</v>
      </c>
      <c r="O38" s="263">
        <f t="shared" si="23"/>
        <v>1.5496325157177013E-2</v>
      </c>
      <c r="P38" s="179">
        <v>8393</v>
      </c>
      <c r="Q38" s="260">
        <v>258</v>
      </c>
      <c r="R38" s="261">
        <f t="shared" si="11"/>
        <v>0.26008064516129031</v>
      </c>
      <c r="S38" s="263">
        <f t="shared" si="24"/>
        <v>3.0739902299535327E-2</v>
      </c>
      <c r="T38" s="179">
        <v>5320</v>
      </c>
      <c r="U38" s="260">
        <v>262</v>
      </c>
      <c r="V38" s="261">
        <f t="shared" si="12"/>
        <v>0.26411290322580644</v>
      </c>
      <c r="W38" s="263">
        <f t="shared" si="25"/>
        <v>4.9248120300751881E-2</v>
      </c>
      <c r="X38" s="179">
        <v>2572</v>
      </c>
      <c r="Y38" s="260">
        <v>180</v>
      </c>
      <c r="Z38" s="261">
        <f t="shared" si="13"/>
        <v>0.18145161290322581</v>
      </c>
      <c r="AA38" s="263">
        <f t="shared" si="26"/>
        <v>6.9984447900466568E-2</v>
      </c>
      <c r="AB38" s="179">
        <v>866</v>
      </c>
      <c r="AC38" s="260">
        <v>90</v>
      </c>
      <c r="AD38" s="261">
        <f t="shared" si="14"/>
        <v>9.0725806451612906E-2</v>
      </c>
      <c r="AE38" s="263">
        <f t="shared" si="27"/>
        <v>0.10392609699769054</v>
      </c>
      <c r="AF38" s="179">
        <f t="shared" si="15"/>
        <v>28882</v>
      </c>
      <c r="AG38" s="260">
        <f t="shared" si="28"/>
        <v>992</v>
      </c>
      <c r="AH38" s="261">
        <f t="shared" si="17"/>
        <v>4.362932664819457E-2</v>
      </c>
      <c r="AI38" s="263">
        <f t="shared" si="29"/>
        <v>3.4346651893913165E-2</v>
      </c>
      <c r="AL38" s="272">
        <f t="shared" si="30"/>
        <v>1.3238333993050974E-2</v>
      </c>
      <c r="AM38" s="273">
        <v>0</v>
      </c>
    </row>
    <row r="39" spans="1:39">
      <c r="A39" s="126"/>
      <c r="B39" s="259">
        <v>35</v>
      </c>
      <c r="C39" s="123" t="s">
        <v>2</v>
      </c>
      <c r="D39" s="179">
        <v>29</v>
      </c>
      <c r="E39" s="260">
        <v>4</v>
      </c>
      <c r="F39" s="261">
        <f t="shared" si="9"/>
        <v>5.018820577164366E-3</v>
      </c>
      <c r="G39" s="263">
        <f t="shared" si="21"/>
        <v>0.13793103448275862</v>
      </c>
      <c r="H39" s="179">
        <v>59</v>
      </c>
      <c r="I39" s="260">
        <v>6</v>
      </c>
      <c r="J39" s="261">
        <f t="shared" si="18"/>
        <v>7.5282308657465494E-3</v>
      </c>
      <c r="K39" s="263">
        <f t="shared" si="22"/>
        <v>0.10169491525423729</v>
      </c>
      <c r="L39" s="179">
        <v>22137</v>
      </c>
      <c r="M39" s="260">
        <v>163</v>
      </c>
      <c r="N39" s="261">
        <f t="shared" si="10"/>
        <v>0.20451693851944794</v>
      </c>
      <c r="O39" s="263">
        <f t="shared" si="23"/>
        <v>7.3632380177982562E-3</v>
      </c>
      <c r="P39" s="179">
        <v>17363</v>
      </c>
      <c r="Q39" s="260">
        <v>191</v>
      </c>
      <c r="R39" s="261">
        <f t="shared" si="11"/>
        <v>0.23964868255959851</v>
      </c>
      <c r="S39" s="263">
        <f t="shared" si="24"/>
        <v>1.1000403156136613E-2</v>
      </c>
      <c r="T39" s="179">
        <v>11268</v>
      </c>
      <c r="U39" s="260">
        <v>207</v>
      </c>
      <c r="V39" s="261">
        <f t="shared" si="12"/>
        <v>0.25972396486825594</v>
      </c>
      <c r="W39" s="263">
        <f t="shared" si="25"/>
        <v>1.8370607028753993E-2</v>
      </c>
      <c r="X39" s="179">
        <v>5207</v>
      </c>
      <c r="Y39" s="260">
        <v>153</v>
      </c>
      <c r="Z39" s="261">
        <f t="shared" si="13"/>
        <v>0.191969887076537</v>
      </c>
      <c r="AA39" s="263">
        <f t="shared" si="26"/>
        <v>2.9383522181678511E-2</v>
      </c>
      <c r="AB39" s="179">
        <v>1781</v>
      </c>
      <c r="AC39" s="260">
        <v>73</v>
      </c>
      <c r="AD39" s="261">
        <f t="shared" si="14"/>
        <v>9.1593475533249688E-2</v>
      </c>
      <c r="AE39" s="263">
        <f t="shared" si="27"/>
        <v>4.0988208871420552E-2</v>
      </c>
      <c r="AF39" s="179">
        <f t="shared" si="15"/>
        <v>57844</v>
      </c>
      <c r="AG39" s="260">
        <f t="shared" si="28"/>
        <v>797</v>
      </c>
      <c r="AH39" s="261">
        <f t="shared" si="17"/>
        <v>3.5052997317148261E-2</v>
      </c>
      <c r="AI39" s="263">
        <f t="shared" si="29"/>
        <v>1.3778438558882512E-2</v>
      </c>
      <c r="AL39" s="272">
        <f t="shared" si="30"/>
        <v>1.3238333993050974E-2</v>
      </c>
      <c r="AM39" s="273">
        <v>0</v>
      </c>
    </row>
    <row r="40" spans="1:39">
      <c r="A40" s="126"/>
      <c r="B40" s="259">
        <v>36</v>
      </c>
      <c r="C40" s="123" t="s">
        <v>3</v>
      </c>
      <c r="D40" s="179">
        <v>36</v>
      </c>
      <c r="E40" s="260">
        <v>2</v>
      </c>
      <c r="F40" s="261">
        <f t="shared" si="9"/>
        <v>7.9365079365079361E-3</v>
      </c>
      <c r="G40" s="263">
        <f t="shared" si="21"/>
        <v>5.5555555555555552E-2</v>
      </c>
      <c r="H40" s="179">
        <v>44</v>
      </c>
      <c r="I40" s="260">
        <v>6</v>
      </c>
      <c r="J40" s="261">
        <f t="shared" si="18"/>
        <v>2.3809523809523808E-2</v>
      </c>
      <c r="K40" s="263">
        <f t="shared" si="22"/>
        <v>0.13636363636363635</v>
      </c>
      <c r="L40" s="179">
        <v>5873</v>
      </c>
      <c r="M40" s="260">
        <v>33</v>
      </c>
      <c r="N40" s="261">
        <f t="shared" si="10"/>
        <v>0.13095238095238096</v>
      </c>
      <c r="O40" s="263">
        <f t="shared" si="23"/>
        <v>5.6189341052273111E-3</v>
      </c>
      <c r="P40" s="179">
        <v>4674</v>
      </c>
      <c r="Q40" s="260">
        <v>60</v>
      </c>
      <c r="R40" s="261">
        <f t="shared" si="11"/>
        <v>0.23809523809523808</v>
      </c>
      <c r="S40" s="263">
        <f t="shared" si="24"/>
        <v>1.2836970474967908E-2</v>
      </c>
      <c r="T40" s="179">
        <v>3151</v>
      </c>
      <c r="U40" s="260">
        <v>65</v>
      </c>
      <c r="V40" s="261">
        <f t="shared" si="12"/>
        <v>0.25793650793650796</v>
      </c>
      <c r="W40" s="263">
        <f t="shared" si="25"/>
        <v>2.0628371945414153E-2</v>
      </c>
      <c r="X40" s="179">
        <v>1622</v>
      </c>
      <c r="Y40" s="260">
        <v>50</v>
      </c>
      <c r="Z40" s="261">
        <f t="shared" si="13"/>
        <v>0.1984126984126984</v>
      </c>
      <c r="AA40" s="263">
        <f t="shared" si="26"/>
        <v>3.0826140567200986E-2</v>
      </c>
      <c r="AB40" s="179">
        <v>652</v>
      </c>
      <c r="AC40" s="260">
        <v>36</v>
      </c>
      <c r="AD40" s="261">
        <f t="shared" si="14"/>
        <v>0.14285714285714285</v>
      </c>
      <c r="AE40" s="263">
        <f t="shared" si="27"/>
        <v>5.5214723926380369E-2</v>
      </c>
      <c r="AF40" s="179">
        <f t="shared" si="15"/>
        <v>16052</v>
      </c>
      <c r="AG40" s="260">
        <f t="shared" si="28"/>
        <v>252</v>
      </c>
      <c r="AH40" s="261">
        <f t="shared" si="17"/>
        <v>1.1083256366275234E-2</v>
      </c>
      <c r="AI40" s="263">
        <f t="shared" si="29"/>
        <v>1.5698978320458509E-2</v>
      </c>
      <c r="AL40" s="272">
        <f t="shared" si="30"/>
        <v>1.3238333993050974E-2</v>
      </c>
      <c r="AM40" s="273">
        <v>0</v>
      </c>
    </row>
    <row r="41" spans="1:39">
      <c r="A41" s="126"/>
      <c r="B41" s="259">
        <v>37</v>
      </c>
      <c r="C41" s="123" t="s">
        <v>4</v>
      </c>
      <c r="D41" s="180">
        <v>32</v>
      </c>
      <c r="E41" s="197">
        <v>0</v>
      </c>
      <c r="F41" s="261">
        <f t="shared" si="9"/>
        <v>0</v>
      </c>
      <c r="G41" s="263">
        <f t="shared" si="21"/>
        <v>0</v>
      </c>
      <c r="H41" s="180">
        <v>140</v>
      </c>
      <c r="I41" s="197">
        <v>11</v>
      </c>
      <c r="J41" s="261">
        <f t="shared" si="18"/>
        <v>1.6845329249617153E-2</v>
      </c>
      <c r="K41" s="263">
        <f t="shared" si="22"/>
        <v>7.857142857142857E-2</v>
      </c>
      <c r="L41" s="180">
        <v>18616</v>
      </c>
      <c r="M41" s="197">
        <v>134</v>
      </c>
      <c r="N41" s="261">
        <f t="shared" si="10"/>
        <v>0.20520673813169985</v>
      </c>
      <c r="O41" s="263">
        <f t="shared" si="23"/>
        <v>7.1981091534164161E-3</v>
      </c>
      <c r="P41" s="180">
        <v>14325</v>
      </c>
      <c r="Q41" s="197">
        <v>140</v>
      </c>
      <c r="R41" s="261">
        <f t="shared" si="11"/>
        <v>0.21439509954058192</v>
      </c>
      <c r="S41" s="263">
        <f t="shared" si="24"/>
        <v>9.7731239092495644E-3</v>
      </c>
      <c r="T41" s="180">
        <v>9391</v>
      </c>
      <c r="U41" s="197">
        <v>188</v>
      </c>
      <c r="V41" s="261">
        <f t="shared" si="12"/>
        <v>0.28790199081163859</v>
      </c>
      <c r="W41" s="263">
        <f t="shared" si="25"/>
        <v>2.0019167287828772E-2</v>
      </c>
      <c r="X41" s="180">
        <v>4364</v>
      </c>
      <c r="Y41" s="197">
        <v>119</v>
      </c>
      <c r="Z41" s="261">
        <f t="shared" si="13"/>
        <v>0.18223583460949463</v>
      </c>
      <c r="AA41" s="263">
        <f t="shared" si="26"/>
        <v>2.7268560953253897E-2</v>
      </c>
      <c r="AB41" s="180">
        <v>1609</v>
      </c>
      <c r="AC41" s="197">
        <v>61</v>
      </c>
      <c r="AD41" s="261">
        <f t="shared" si="14"/>
        <v>9.3415007656967836E-2</v>
      </c>
      <c r="AE41" s="263">
        <f t="shared" si="27"/>
        <v>3.791174642635177E-2</v>
      </c>
      <c r="AF41" s="180">
        <f t="shared" si="15"/>
        <v>48477</v>
      </c>
      <c r="AG41" s="197">
        <f t="shared" si="28"/>
        <v>653</v>
      </c>
      <c r="AH41" s="261">
        <f t="shared" si="17"/>
        <v>2.8719707964990984E-2</v>
      </c>
      <c r="AI41" s="263">
        <f t="shared" si="29"/>
        <v>1.3470305505703736E-2</v>
      </c>
      <c r="AL41" s="272">
        <f t="shared" si="30"/>
        <v>1.3238333993050974E-2</v>
      </c>
      <c r="AM41" s="273">
        <v>0</v>
      </c>
    </row>
    <row r="42" spans="1:39">
      <c r="A42" s="126"/>
      <c r="B42" s="259">
        <v>38</v>
      </c>
      <c r="C42" s="226" t="s">
        <v>46</v>
      </c>
      <c r="D42" s="183">
        <v>28</v>
      </c>
      <c r="E42" s="264">
        <v>4</v>
      </c>
      <c r="F42" s="261">
        <f t="shared" si="9"/>
        <v>1.5810276679841896E-2</v>
      </c>
      <c r="G42" s="263">
        <f t="shared" si="21"/>
        <v>0.14285714285714285</v>
      </c>
      <c r="H42" s="183">
        <v>59</v>
      </c>
      <c r="I42" s="264">
        <v>6</v>
      </c>
      <c r="J42" s="261">
        <f t="shared" si="18"/>
        <v>2.3715415019762844E-2</v>
      </c>
      <c r="K42" s="263">
        <f t="shared" si="22"/>
        <v>0.10169491525423729</v>
      </c>
      <c r="L42" s="183">
        <v>4038</v>
      </c>
      <c r="M42" s="264">
        <v>36</v>
      </c>
      <c r="N42" s="261">
        <f t="shared" si="10"/>
        <v>0.14229249011857709</v>
      </c>
      <c r="O42" s="263">
        <f t="shared" si="23"/>
        <v>8.9153046062407128E-3</v>
      </c>
      <c r="P42" s="183">
        <v>3028</v>
      </c>
      <c r="Q42" s="264">
        <v>67</v>
      </c>
      <c r="R42" s="261">
        <f t="shared" si="11"/>
        <v>0.2648221343873518</v>
      </c>
      <c r="S42" s="263">
        <f t="shared" si="24"/>
        <v>2.2126816380449141E-2</v>
      </c>
      <c r="T42" s="183">
        <v>1959</v>
      </c>
      <c r="U42" s="264">
        <v>63</v>
      </c>
      <c r="V42" s="261">
        <f t="shared" si="12"/>
        <v>0.24901185770750989</v>
      </c>
      <c r="W42" s="263">
        <f t="shared" si="25"/>
        <v>3.2159264931087291E-2</v>
      </c>
      <c r="X42" s="183">
        <v>852</v>
      </c>
      <c r="Y42" s="264">
        <v>45</v>
      </c>
      <c r="Z42" s="261">
        <f t="shared" si="13"/>
        <v>0.17786561264822134</v>
      </c>
      <c r="AA42" s="263">
        <f t="shared" si="26"/>
        <v>5.2816901408450703E-2</v>
      </c>
      <c r="AB42" s="183">
        <v>334</v>
      </c>
      <c r="AC42" s="264">
        <v>32</v>
      </c>
      <c r="AD42" s="261">
        <f t="shared" si="14"/>
        <v>0.12648221343873517</v>
      </c>
      <c r="AE42" s="263">
        <f t="shared" si="27"/>
        <v>9.580838323353294E-2</v>
      </c>
      <c r="AF42" s="183">
        <f t="shared" si="15"/>
        <v>10298</v>
      </c>
      <c r="AG42" s="264">
        <f t="shared" si="28"/>
        <v>253</v>
      </c>
      <c r="AH42" s="261">
        <f t="shared" si="17"/>
        <v>1.1127237542331882E-2</v>
      </c>
      <c r="AI42" s="263">
        <f t="shared" si="29"/>
        <v>2.4567877257719944E-2</v>
      </c>
      <c r="AL42" s="272">
        <f t="shared" si="30"/>
        <v>1.3238333993050974E-2</v>
      </c>
      <c r="AM42" s="273">
        <v>0</v>
      </c>
    </row>
    <row r="43" spans="1:39">
      <c r="A43" s="126"/>
      <c r="B43" s="259">
        <v>39</v>
      </c>
      <c r="C43" s="226" t="s">
        <v>9</v>
      </c>
      <c r="D43" s="184">
        <v>74</v>
      </c>
      <c r="E43" s="260">
        <v>2</v>
      </c>
      <c r="F43" s="261">
        <f t="shared" si="9"/>
        <v>2.2346368715083797E-3</v>
      </c>
      <c r="G43" s="263">
        <f t="shared" si="21"/>
        <v>2.7027027027027029E-2</v>
      </c>
      <c r="H43" s="184">
        <v>155</v>
      </c>
      <c r="I43" s="260">
        <v>12</v>
      </c>
      <c r="J43" s="261">
        <f t="shared" si="18"/>
        <v>1.3407821229050279E-2</v>
      </c>
      <c r="K43" s="263">
        <f t="shared" si="22"/>
        <v>7.7419354838709681E-2</v>
      </c>
      <c r="L43" s="184">
        <v>23749</v>
      </c>
      <c r="M43" s="260">
        <v>203</v>
      </c>
      <c r="N43" s="261">
        <f t="shared" si="10"/>
        <v>0.22681564245810057</v>
      </c>
      <c r="O43" s="263">
        <f t="shared" si="23"/>
        <v>8.5477283254031741E-3</v>
      </c>
      <c r="P43" s="184">
        <v>16803</v>
      </c>
      <c r="Q43" s="260">
        <v>224</v>
      </c>
      <c r="R43" s="261">
        <f t="shared" si="11"/>
        <v>0.25027932960893856</v>
      </c>
      <c r="S43" s="263">
        <f t="shared" si="24"/>
        <v>1.3330952806046539E-2</v>
      </c>
      <c r="T43" s="184">
        <v>10342</v>
      </c>
      <c r="U43" s="260">
        <v>229</v>
      </c>
      <c r="V43" s="261">
        <f t="shared" si="12"/>
        <v>0.2558659217877095</v>
      </c>
      <c r="W43" s="263">
        <f t="shared" si="25"/>
        <v>2.2142719009862696E-2</v>
      </c>
      <c r="X43" s="184">
        <v>4691</v>
      </c>
      <c r="Y43" s="260">
        <v>158</v>
      </c>
      <c r="Z43" s="261">
        <f t="shared" si="13"/>
        <v>0.17653631284916202</v>
      </c>
      <c r="AA43" s="263">
        <f t="shared" si="26"/>
        <v>3.3681517800042637E-2</v>
      </c>
      <c r="AB43" s="184">
        <v>1582</v>
      </c>
      <c r="AC43" s="260">
        <v>67</v>
      </c>
      <c r="AD43" s="261">
        <f t="shared" si="14"/>
        <v>7.4860335195530731E-2</v>
      </c>
      <c r="AE43" s="263">
        <f t="shared" si="27"/>
        <v>4.2351453855878636E-2</v>
      </c>
      <c r="AF43" s="184">
        <f t="shared" si="15"/>
        <v>57396</v>
      </c>
      <c r="AG43" s="260">
        <f t="shared" si="16"/>
        <v>895</v>
      </c>
      <c r="AH43" s="261">
        <f t="shared" si="17"/>
        <v>3.9363152570699743E-2</v>
      </c>
      <c r="AI43" s="263">
        <f t="shared" si="29"/>
        <v>1.5593421144330615E-2</v>
      </c>
      <c r="AL43" s="272">
        <f t="shared" si="30"/>
        <v>1.3238333993050974E-2</v>
      </c>
      <c r="AM43" s="273">
        <v>0</v>
      </c>
    </row>
    <row r="44" spans="1:39">
      <c r="A44" s="126"/>
      <c r="B44" s="259">
        <v>40</v>
      </c>
      <c r="C44" s="226" t="s">
        <v>47</v>
      </c>
      <c r="D44" s="184">
        <v>87</v>
      </c>
      <c r="E44" s="260">
        <v>12</v>
      </c>
      <c r="F44" s="261">
        <f t="shared" si="9"/>
        <v>2.7027027027027029E-2</v>
      </c>
      <c r="G44" s="263">
        <f t="shared" si="21"/>
        <v>0.13793103448275862</v>
      </c>
      <c r="H44" s="184">
        <v>156</v>
      </c>
      <c r="I44" s="260">
        <v>18</v>
      </c>
      <c r="J44" s="261">
        <f t="shared" si="18"/>
        <v>4.0540540540540543E-2</v>
      </c>
      <c r="K44" s="263">
        <f t="shared" si="22"/>
        <v>0.11538461538461539</v>
      </c>
      <c r="L44" s="184">
        <v>4896</v>
      </c>
      <c r="M44" s="260">
        <v>92</v>
      </c>
      <c r="N44" s="261">
        <f t="shared" si="10"/>
        <v>0.2072072072072072</v>
      </c>
      <c r="O44" s="263">
        <f t="shared" si="23"/>
        <v>1.8790849673202614E-2</v>
      </c>
      <c r="P44" s="184">
        <v>3675</v>
      </c>
      <c r="Q44" s="260">
        <v>123</v>
      </c>
      <c r="R44" s="261">
        <f t="shared" si="11"/>
        <v>0.27702702702702703</v>
      </c>
      <c r="S44" s="263">
        <f t="shared" si="24"/>
        <v>3.346938775510204E-2</v>
      </c>
      <c r="T44" s="184">
        <v>2419</v>
      </c>
      <c r="U44" s="260">
        <v>102</v>
      </c>
      <c r="V44" s="261">
        <f t="shared" si="12"/>
        <v>0.22972972972972974</v>
      </c>
      <c r="W44" s="263">
        <f t="shared" si="25"/>
        <v>4.2166184373708143E-2</v>
      </c>
      <c r="X44" s="184">
        <v>1060</v>
      </c>
      <c r="Y44" s="260">
        <v>66</v>
      </c>
      <c r="Z44" s="261">
        <f t="shared" si="13"/>
        <v>0.14864864864864866</v>
      </c>
      <c r="AA44" s="263">
        <f t="shared" si="26"/>
        <v>6.2264150943396226E-2</v>
      </c>
      <c r="AB44" s="184">
        <v>361</v>
      </c>
      <c r="AC44" s="260">
        <v>31</v>
      </c>
      <c r="AD44" s="261">
        <f t="shared" si="14"/>
        <v>6.9819819819819814E-2</v>
      </c>
      <c r="AE44" s="263">
        <f t="shared" si="27"/>
        <v>8.5872576177285317E-2</v>
      </c>
      <c r="AF44" s="184">
        <f t="shared" si="15"/>
        <v>12654</v>
      </c>
      <c r="AG44" s="260">
        <f t="shared" si="16"/>
        <v>444</v>
      </c>
      <c r="AH44" s="261">
        <f t="shared" si="17"/>
        <v>1.9527642169151604E-2</v>
      </c>
      <c r="AI44" s="263">
        <f t="shared" si="29"/>
        <v>3.5087719298245612E-2</v>
      </c>
      <c r="AL44" s="272">
        <f t="shared" si="30"/>
        <v>1.3238333993050974E-2</v>
      </c>
      <c r="AM44" s="273">
        <v>0</v>
      </c>
    </row>
    <row r="45" spans="1:39">
      <c r="A45" s="126"/>
      <c r="B45" s="259">
        <v>41</v>
      </c>
      <c r="C45" s="226" t="s">
        <v>14</v>
      </c>
      <c r="D45" s="184">
        <v>45</v>
      </c>
      <c r="E45" s="260">
        <v>2</v>
      </c>
      <c r="F45" s="261">
        <f t="shared" si="9"/>
        <v>7.7519379844961239E-3</v>
      </c>
      <c r="G45" s="263">
        <f t="shared" si="21"/>
        <v>4.4444444444444446E-2</v>
      </c>
      <c r="H45" s="184">
        <v>128</v>
      </c>
      <c r="I45" s="260">
        <v>4</v>
      </c>
      <c r="J45" s="261">
        <f t="shared" si="18"/>
        <v>1.5503875968992248E-2</v>
      </c>
      <c r="K45" s="263">
        <f t="shared" si="22"/>
        <v>3.125E-2</v>
      </c>
      <c r="L45" s="184">
        <v>9467</v>
      </c>
      <c r="M45" s="260">
        <v>57</v>
      </c>
      <c r="N45" s="261">
        <f t="shared" si="10"/>
        <v>0.22093023255813954</v>
      </c>
      <c r="O45" s="263">
        <f t="shared" si="23"/>
        <v>6.0209147565226575E-3</v>
      </c>
      <c r="P45" s="184">
        <v>7098</v>
      </c>
      <c r="Q45" s="260">
        <v>69</v>
      </c>
      <c r="R45" s="261">
        <f t="shared" si="11"/>
        <v>0.26744186046511625</v>
      </c>
      <c r="S45" s="263">
        <f t="shared" si="24"/>
        <v>9.721048182586645E-3</v>
      </c>
      <c r="T45" s="184">
        <v>4152</v>
      </c>
      <c r="U45" s="260">
        <v>61</v>
      </c>
      <c r="V45" s="261">
        <f t="shared" si="12"/>
        <v>0.23643410852713179</v>
      </c>
      <c r="W45" s="263">
        <f t="shared" si="25"/>
        <v>1.4691714836223507E-2</v>
      </c>
      <c r="X45" s="184">
        <v>1826</v>
      </c>
      <c r="Y45" s="260">
        <v>47</v>
      </c>
      <c r="Z45" s="261">
        <f t="shared" si="13"/>
        <v>0.18217054263565891</v>
      </c>
      <c r="AA45" s="263">
        <f t="shared" si="26"/>
        <v>2.5739320920043812E-2</v>
      </c>
      <c r="AB45" s="184">
        <v>603</v>
      </c>
      <c r="AC45" s="260">
        <v>18</v>
      </c>
      <c r="AD45" s="261">
        <f t="shared" si="14"/>
        <v>6.9767441860465115E-2</v>
      </c>
      <c r="AE45" s="263">
        <f t="shared" si="27"/>
        <v>2.9850746268656716E-2</v>
      </c>
      <c r="AF45" s="184">
        <f t="shared" si="15"/>
        <v>23319</v>
      </c>
      <c r="AG45" s="260">
        <f t="shared" si="16"/>
        <v>258</v>
      </c>
      <c r="AH45" s="261">
        <f t="shared" si="17"/>
        <v>1.134714342261512E-2</v>
      </c>
      <c r="AI45" s="263">
        <f t="shared" si="29"/>
        <v>1.1063939276984434E-2</v>
      </c>
      <c r="AL45" s="272">
        <f t="shared" si="30"/>
        <v>1.3238333993050974E-2</v>
      </c>
      <c r="AM45" s="273">
        <v>0</v>
      </c>
    </row>
    <row r="46" spans="1:39">
      <c r="A46" s="126"/>
      <c r="B46" s="259">
        <v>42</v>
      </c>
      <c r="C46" s="226" t="s">
        <v>15</v>
      </c>
      <c r="D46" s="184">
        <v>185</v>
      </c>
      <c r="E46" s="260">
        <v>11</v>
      </c>
      <c r="F46" s="261">
        <f t="shared" si="9"/>
        <v>1.3613861386138614E-2</v>
      </c>
      <c r="G46" s="263">
        <f t="shared" si="21"/>
        <v>5.9459459459459463E-2</v>
      </c>
      <c r="H46" s="184">
        <v>391</v>
      </c>
      <c r="I46" s="260">
        <v>22</v>
      </c>
      <c r="J46" s="261">
        <f t="shared" si="18"/>
        <v>2.7227722772277228E-2</v>
      </c>
      <c r="K46" s="263">
        <f t="shared" si="22"/>
        <v>5.6265984654731455E-2</v>
      </c>
      <c r="L46" s="184">
        <v>25224</v>
      </c>
      <c r="M46" s="260">
        <v>162</v>
      </c>
      <c r="N46" s="261">
        <f t="shared" si="10"/>
        <v>0.20049504950495051</v>
      </c>
      <c r="O46" s="263">
        <f t="shared" si="23"/>
        <v>6.4224548049476686E-3</v>
      </c>
      <c r="P46" s="184">
        <v>16799</v>
      </c>
      <c r="Q46" s="260">
        <v>184</v>
      </c>
      <c r="R46" s="261">
        <f t="shared" si="11"/>
        <v>0.22772277227722773</v>
      </c>
      <c r="S46" s="263">
        <f t="shared" si="24"/>
        <v>1.0953032918626109E-2</v>
      </c>
      <c r="T46" s="184">
        <v>10189</v>
      </c>
      <c r="U46" s="260">
        <v>208</v>
      </c>
      <c r="V46" s="261">
        <f t="shared" si="12"/>
        <v>0.25742574257425743</v>
      </c>
      <c r="W46" s="263">
        <f t="shared" si="25"/>
        <v>2.0414172146432426E-2</v>
      </c>
      <c r="X46" s="184">
        <v>4779</v>
      </c>
      <c r="Y46" s="260">
        <v>152</v>
      </c>
      <c r="Z46" s="261">
        <f t="shared" si="13"/>
        <v>0.18811881188118812</v>
      </c>
      <c r="AA46" s="263">
        <f t="shared" si="26"/>
        <v>3.1805817116551581E-2</v>
      </c>
      <c r="AB46" s="184">
        <v>1709</v>
      </c>
      <c r="AC46" s="260">
        <v>69</v>
      </c>
      <c r="AD46" s="261">
        <f t="shared" si="14"/>
        <v>8.5396039603960402E-2</v>
      </c>
      <c r="AE46" s="263">
        <f t="shared" si="27"/>
        <v>4.0374488004681103E-2</v>
      </c>
      <c r="AF46" s="184">
        <f t="shared" si="15"/>
        <v>59276</v>
      </c>
      <c r="AG46" s="260">
        <f t="shared" si="16"/>
        <v>808</v>
      </c>
      <c r="AH46" s="261">
        <f t="shared" si="17"/>
        <v>3.5536790253771385E-2</v>
      </c>
      <c r="AI46" s="263">
        <f t="shared" si="29"/>
        <v>1.3631149200350901E-2</v>
      </c>
      <c r="AL46" s="272">
        <f t="shared" si="30"/>
        <v>1.3238333993050974E-2</v>
      </c>
      <c r="AM46" s="273">
        <v>0</v>
      </c>
    </row>
    <row r="47" spans="1:39">
      <c r="A47" s="126"/>
      <c r="B47" s="259">
        <v>43</v>
      </c>
      <c r="C47" s="226" t="s">
        <v>10</v>
      </c>
      <c r="D47" s="185">
        <v>139</v>
      </c>
      <c r="E47" s="197">
        <v>18</v>
      </c>
      <c r="F47" s="261">
        <f t="shared" si="9"/>
        <v>2.2194821208384709E-2</v>
      </c>
      <c r="G47" s="263">
        <f t="shared" si="21"/>
        <v>0.12949640287769784</v>
      </c>
      <c r="H47" s="185">
        <v>237</v>
      </c>
      <c r="I47" s="197">
        <v>27</v>
      </c>
      <c r="J47" s="261">
        <f t="shared" si="18"/>
        <v>3.3292231812577067E-2</v>
      </c>
      <c r="K47" s="263">
        <f t="shared" si="22"/>
        <v>0.11392405063291139</v>
      </c>
      <c r="L47" s="185">
        <v>14997</v>
      </c>
      <c r="M47" s="197">
        <v>148</v>
      </c>
      <c r="N47" s="261">
        <f t="shared" si="10"/>
        <v>0.18249075215782984</v>
      </c>
      <c r="O47" s="263">
        <f t="shared" si="23"/>
        <v>9.8686403947456161E-3</v>
      </c>
      <c r="P47" s="185">
        <v>10355</v>
      </c>
      <c r="Q47" s="197">
        <v>193</v>
      </c>
      <c r="R47" s="261">
        <f t="shared" si="11"/>
        <v>0.23797780517879161</v>
      </c>
      <c r="S47" s="263">
        <f t="shared" si="24"/>
        <v>1.8638338966682762E-2</v>
      </c>
      <c r="T47" s="185">
        <v>6434</v>
      </c>
      <c r="U47" s="197">
        <v>196</v>
      </c>
      <c r="V47" s="261">
        <f t="shared" si="12"/>
        <v>0.24167694204685575</v>
      </c>
      <c r="W47" s="263">
        <f t="shared" si="25"/>
        <v>3.0463164438918246E-2</v>
      </c>
      <c r="X47" s="185">
        <v>3041</v>
      </c>
      <c r="Y47" s="197">
        <v>152</v>
      </c>
      <c r="Z47" s="261">
        <f t="shared" si="13"/>
        <v>0.18742293464858201</v>
      </c>
      <c r="AA47" s="263">
        <f t="shared" si="26"/>
        <v>4.9983558040118385E-2</v>
      </c>
      <c r="AB47" s="185">
        <v>1112</v>
      </c>
      <c r="AC47" s="197">
        <v>77</v>
      </c>
      <c r="AD47" s="261">
        <f t="shared" si="14"/>
        <v>9.4944512946979032E-2</v>
      </c>
      <c r="AE47" s="263">
        <f t="shared" si="27"/>
        <v>6.9244604316546762E-2</v>
      </c>
      <c r="AF47" s="185">
        <f t="shared" si="15"/>
        <v>36315</v>
      </c>
      <c r="AG47" s="197">
        <f t="shared" si="16"/>
        <v>811</v>
      </c>
      <c r="AH47" s="261">
        <f t="shared" si="17"/>
        <v>3.5668733781941332E-2</v>
      </c>
      <c r="AI47" s="263">
        <f t="shared" si="29"/>
        <v>2.2332369544265453E-2</v>
      </c>
      <c r="AL47" s="272">
        <f t="shared" si="30"/>
        <v>1.3238333993050974E-2</v>
      </c>
      <c r="AM47" s="273">
        <v>0</v>
      </c>
    </row>
    <row r="48" spans="1:39">
      <c r="A48" s="126"/>
      <c r="B48" s="259">
        <v>44</v>
      </c>
      <c r="C48" s="226" t="s">
        <v>22</v>
      </c>
      <c r="D48" s="183">
        <v>53</v>
      </c>
      <c r="E48" s="264">
        <v>3</v>
      </c>
      <c r="F48" s="261">
        <f t="shared" si="9"/>
        <v>7.3170731707317077E-3</v>
      </c>
      <c r="G48" s="263">
        <f t="shared" si="21"/>
        <v>5.6603773584905662E-2</v>
      </c>
      <c r="H48" s="183">
        <v>119</v>
      </c>
      <c r="I48" s="264">
        <v>7</v>
      </c>
      <c r="J48" s="261">
        <f t="shared" si="18"/>
        <v>1.7073170731707318E-2</v>
      </c>
      <c r="K48" s="263">
        <f t="shared" si="22"/>
        <v>5.8823529411764705E-2</v>
      </c>
      <c r="L48" s="183">
        <v>17086</v>
      </c>
      <c r="M48" s="264">
        <v>103</v>
      </c>
      <c r="N48" s="261">
        <f t="shared" si="10"/>
        <v>0.25121951219512195</v>
      </c>
      <c r="O48" s="263">
        <f t="shared" si="23"/>
        <v>6.0283272854968978E-3</v>
      </c>
      <c r="P48" s="183">
        <v>12217</v>
      </c>
      <c r="Q48" s="264">
        <v>112</v>
      </c>
      <c r="R48" s="261">
        <f t="shared" si="11"/>
        <v>0.27317073170731709</v>
      </c>
      <c r="S48" s="263">
        <f t="shared" si="24"/>
        <v>9.1675534091839248E-3</v>
      </c>
      <c r="T48" s="183">
        <v>7411</v>
      </c>
      <c r="U48" s="264">
        <v>91</v>
      </c>
      <c r="V48" s="261">
        <f t="shared" si="12"/>
        <v>0.22195121951219512</v>
      </c>
      <c r="W48" s="263">
        <f t="shared" si="25"/>
        <v>1.2279044663338281E-2</v>
      </c>
      <c r="X48" s="183">
        <v>3232</v>
      </c>
      <c r="Y48" s="264">
        <v>64</v>
      </c>
      <c r="Z48" s="261">
        <f t="shared" si="13"/>
        <v>0.15609756097560976</v>
      </c>
      <c r="AA48" s="263">
        <f t="shared" si="26"/>
        <v>1.9801980198019802E-2</v>
      </c>
      <c r="AB48" s="183">
        <v>1142</v>
      </c>
      <c r="AC48" s="264">
        <v>30</v>
      </c>
      <c r="AD48" s="261">
        <f t="shared" si="14"/>
        <v>7.3170731707317069E-2</v>
      </c>
      <c r="AE48" s="263">
        <f t="shared" si="27"/>
        <v>2.6269702276707531E-2</v>
      </c>
      <c r="AF48" s="183">
        <f t="shared" si="15"/>
        <v>41260</v>
      </c>
      <c r="AG48" s="264">
        <f t="shared" si="16"/>
        <v>410</v>
      </c>
      <c r="AH48" s="261">
        <f t="shared" si="17"/>
        <v>1.8032282183225581E-2</v>
      </c>
      <c r="AI48" s="263">
        <f t="shared" si="29"/>
        <v>9.9369849733397971E-3</v>
      </c>
      <c r="AL48" s="272">
        <f t="shared" si="30"/>
        <v>1.3238333993050974E-2</v>
      </c>
      <c r="AM48" s="273">
        <v>0</v>
      </c>
    </row>
    <row r="49" spans="1:39">
      <c r="A49" s="126"/>
      <c r="B49" s="259">
        <v>45</v>
      </c>
      <c r="C49" s="226" t="s">
        <v>48</v>
      </c>
      <c r="D49" s="184">
        <v>97</v>
      </c>
      <c r="E49" s="260">
        <v>7</v>
      </c>
      <c r="F49" s="261">
        <f t="shared" si="9"/>
        <v>1.6587677725118485E-2</v>
      </c>
      <c r="G49" s="263">
        <f t="shared" si="21"/>
        <v>7.2164948453608241E-2</v>
      </c>
      <c r="H49" s="184">
        <v>181</v>
      </c>
      <c r="I49" s="260">
        <v>8</v>
      </c>
      <c r="J49" s="261">
        <f t="shared" si="18"/>
        <v>1.8957345971563982E-2</v>
      </c>
      <c r="K49" s="263">
        <f t="shared" si="22"/>
        <v>4.4198895027624308E-2</v>
      </c>
      <c r="L49" s="184">
        <v>5549</v>
      </c>
      <c r="M49" s="260">
        <v>82</v>
      </c>
      <c r="N49" s="261">
        <f t="shared" si="10"/>
        <v>0.19431279620853081</v>
      </c>
      <c r="O49" s="263">
        <f t="shared" si="23"/>
        <v>1.4777437376103802E-2</v>
      </c>
      <c r="P49" s="184">
        <v>4270</v>
      </c>
      <c r="Q49" s="260">
        <v>111</v>
      </c>
      <c r="R49" s="261">
        <f t="shared" si="11"/>
        <v>0.26303317535545023</v>
      </c>
      <c r="S49" s="263">
        <f t="shared" si="24"/>
        <v>2.5995316159250586E-2</v>
      </c>
      <c r="T49" s="184">
        <v>2697</v>
      </c>
      <c r="U49" s="260">
        <v>109</v>
      </c>
      <c r="V49" s="261">
        <f t="shared" si="12"/>
        <v>0.25829383886255924</v>
      </c>
      <c r="W49" s="263">
        <f t="shared" si="25"/>
        <v>4.0415276232851315E-2</v>
      </c>
      <c r="X49" s="184">
        <v>1268</v>
      </c>
      <c r="Y49" s="260">
        <v>78</v>
      </c>
      <c r="Z49" s="261">
        <f t="shared" si="13"/>
        <v>0.18483412322274881</v>
      </c>
      <c r="AA49" s="263">
        <f t="shared" si="26"/>
        <v>6.1514195583596214E-2</v>
      </c>
      <c r="AB49" s="184">
        <v>397</v>
      </c>
      <c r="AC49" s="260">
        <v>27</v>
      </c>
      <c r="AD49" s="261">
        <f t="shared" si="14"/>
        <v>6.398104265402843E-2</v>
      </c>
      <c r="AE49" s="263">
        <f t="shared" si="27"/>
        <v>6.8010075566750636E-2</v>
      </c>
      <c r="AF49" s="184">
        <f t="shared" si="15"/>
        <v>14459</v>
      </c>
      <c r="AG49" s="260">
        <f t="shared" ref="AG49:AG54" si="31">SUM(E49,I49,M49,Q49,U49,Y49,AC49)</f>
        <v>422</v>
      </c>
      <c r="AH49" s="261">
        <f t="shared" si="17"/>
        <v>1.8560056295905354E-2</v>
      </c>
      <c r="AI49" s="263">
        <f t="shared" si="29"/>
        <v>2.9185974133757522E-2</v>
      </c>
      <c r="AL49" s="272">
        <f t="shared" si="30"/>
        <v>1.3238333993050974E-2</v>
      </c>
      <c r="AM49" s="273">
        <v>0</v>
      </c>
    </row>
    <row r="50" spans="1:39">
      <c r="A50" s="126"/>
      <c r="B50" s="259">
        <v>46</v>
      </c>
      <c r="C50" s="226" t="s">
        <v>26</v>
      </c>
      <c r="D50" s="184">
        <v>102</v>
      </c>
      <c r="E50" s="260">
        <v>14</v>
      </c>
      <c r="F50" s="261">
        <f t="shared" si="9"/>
        <v>3.4567901234567898E-2</v>
      </c>
      <c r="G50" s="263">
        <f t="shared" si="21"/>
        <v>0.13725490196078433</v>
      </c>
      <c r="H50" s="184">
        <v>164</v>
      </c>
      <c r="I50" s="260">
        <v>12</v>
      </c>
      <c r="J50" s="261">
        <f t="shared" si="18"/>
        <v>2.9629629629629631E-2</v>
      </c>
      <c r="K50" s="263">
        <f t="shared" si="22"/>
        <v>7.3170731707317069E-2</v>
      </c>
      <c r="L50" s="184">
        <v>7103</v>
      </c>
      <c r="M50" s="260">
        <v>71</v>
      </c>
      <c r="N50" s="261">
        <f t="shared" si="10"/>
        <v>0.17530864197530865</v>
      </c>
      <c r="O50" s="263">
        <f t="shared" si="23"/>
        <v>9.9957764324933134E-3</v>
      </c>
      <c r="P50" s="184">
        <v>5201</v>
      </c>
      <c r="Q50" s="260">
        <v>82</v>
      </c>
      <c r="R50" s="261">
        <f t="shared" si="11"/>
        <v>0.20246913580246914</v>
      </c>
      <c r="S50" s="263">
        <f t="shared" si="24"/>
        <v>1.5766198807921555E-2</v>
      </c>
      <c r="T50" s="184">
        <v>3434</v>
      </c>
      <c r="U50" s="260">
        <v>117</v>
      </c>
      <c r="V50" s="261">
        <f t="shared" si="12"/>
        <v>0.28888888888888886</v>
      </c>
      <c r="W50" s="263">
        <f t="shared" si="25"/>
        <v>3.4071054164239951E-2</v>
      </c>
      <c r="X50" s="184">
        <v>1662</v>
      </c>
      <c r="Y50" s="260">
        <v>76</v>
      </c>
      <c r="Z50" s="261">
        <f t="shared" si="13"/>
        <v>0.18765432098765433</v>
      </c>
      <c r="AA50" s="263">
        <f t="shared" si="26"/>
        <v>4.5728038507821901E-2</v>
      </c>
      <c r="AB50" s="184">
        <v>593</v>
      </c>
      <c r="AC50" s="260">
        <v>33</v>
      </c>
      <c r="AD50" s="261">
        <f t="shared" si="14"/>
        <v>8.1481481481481488E-2</v>
      </c>
      <c r="AE50" s="263">
        <f t="shared" si="27"/>
        <v>5.5649241146711638E-2</v>
      </c>
      <c r="AF50" s="184">
        <f t="shared" si="15"/>
        <v>18259</v>
      </c>
      <c r="AG50" s="260">
        <f t="shared" si="31"/>
        <v>405</v>
      </c>
      <c r="AH50" s="261">
        <f t="shared" si="17"/>
        <v>1.7812376302942339E-2</v>
      </c>
      <c r="AI50" s="263">
        <f t="shared" si="29"/>
        <v>2.2180842324333205E-2</v>
      </c>
      <c r="AL50" s="272">
        <f t="shared" si="30"/>
        <v>1.3238333993050974E-2</v>
      </c>
      <c r="AM50" s="273">
        <v>0</v>
      </c>
    </row>
    <row r="51" spans="1:39">
      <c r="A51" s="126"/>
      <c r="B51" s="259">
        <v>47</v>
      </c>
      <c r="C51" s="226" t="s">
        <v>16</v>
      </c>
      <c r="D51" s="185">
        <v>104</v>
      </c>
      <c r="E51" s="197">
        <v>9</v>
      </c>
      <c r="F51" s="274">
        <f t="shared" si="9"/>
        <v>2.0689655172413793E-2</v>
      </c>
      <c r="G51" s="263">
        <f t="shared" si="21"/>
        <v>8.6538461538461536E-2</v>
      </c>
      <c r="H51" s="185">
        <v>220</v>
      </c>
      <c r="I51" s="197">
        <v>10</v>
      </c>
      <c r="J51" s="274">
        <f t="shared" si="18"/>
        <v>2.2988505747126436E-2</v>
      </c>
      <c r="K51" s="263">
        <f t="shared" si="22"/>
        <v>4.5454545454545456E-2</v>
      </c>
      <c r="L51" s="185">
        <v>16031</v>
      </c>
      <c r="M51" s="197">
        <v>92</v>
      </c>
      <c r="N51" s="274">
        <f t="shared" si="10"/>
        <v>0.21149425287356322</v>
      </c>
      <c r="O51" s="263">
        <f t="shared" si="23"/>
        <v>5.7388809182209472E-3</v>
      </c>
      <c r="P51" s="185">
        <v>10803</v>
      </c>
      <c r="Q51" s="197">
        <v>96</v>
      </c>
      <c r="R51" s="274">
        <f t="shared" si="11"/>
        <v>0.22068965517241379</v>
      </c>
      <c r="S51" s="263">
        <f t="shared" si="24"/>
        <v>8.8864204387670096E-3</v>
      </c>
      <c r="T51" s="185">
        <v>6132</v>
      </c>
      <c r="U51" s="197">
        <v>113</v>
      </c>
      <c r="V51" s="274">
        <f t="shared" si="12"/>
        <v>0.25977011494252872</v>
      </c>
      <c r="W51" s="263">
        <f t="shared" si="25"/>
        <v>1.8427919112850619E-2</v>
      </c>
      <c r="X51" s="185">
        <v>2534</v>
      </c>
      <c r="Y51" s="197">
        <v>81</v>
      </c>
      <c r="Z51" s="274">
        <f t="shared" si="13"/>
        <v>0.18620689655172415</v>
      </c>
      <c r="AA51" s="263">
        <f t="shared" si="26"/>
        <v>3.1965272296764012E-2</v>
      </c>
      <c r="AB51" s="185">
        <v>917</v>
      </c>
      <c r="AC51" s="197">
        <v>34</v>
      </c>
      <c r="AD51" s="274">
        <f t="shared" si="14"/>
        <v>7.8160919540229884E-2</v>
      </c>
      <c r="AE51" s="263">
        <f t="shared" si="27"/>
        <v>3.7077426390403491E-2</v>
      </c>
      <c r="AF51" s="185">
        <f t="shared" si="15"/>
        <v>36741</v>
      </c>
      <c r="AG51" s="197">
        <f t="shared" si="31"/>
        <v>435</v>
      </c>
      <c r="AH51" s="274">
        <f t="shared" si="17"/>
        <v>1.9131811584641775E-2</v>
      </c>
      <c r="AI51" s="263">
        <f t="shared" si="29"/>
        <v>1.1839634196129665E-2</v>
      </c>
      <c r="AL51" s="272">
        <f t="shared" si="30"/>
        <v>1.3238333993050974E-2</v>
      </c>
      <c r="AM51" s="273">
        <v>0</v>
      </c>
    </row>
    <row r="52" spans="1:39">
      <c r="A52" s="126"/>
      <c r="B52" s="259">
        <v>48</v>
      </c>
      <c r="C52" s="226" t="s">
        <v>27</v>
      </c>
      <c r="D52" s="185">
        <v>34</v>
      </c>
      <c r="E52" s="197">
        <v>2</v>
      </c>
      <c r="F52" s="274">
        <f t="shared" si="9"/>
        <v>4.3956043956043956E-3</v>
      </c>
      <c r="G52" s="263">
        <f t="shared" si="21"/>
        <v>5.8823529411764705E-2</v>
      </c>
      <c r="H52" s="185">
        <v>123</v>
      </c>
      <c r="I52" s="197">
        <v>5</v>
      </c>
      <c r="J52" s="274">
        <f t="shared" si="18"/>
        <v>1.098901098901099E-2</v>
      </c>
      <c r="K52" s="263">
        <f t="shared" si="22"/>
        <v>4.065040650406504E-2</v>
      </c>
      <c r="L52" s="185">
        <v>7990</v>
      </c>
      <c r="M52" s="197">
        <v>62</v>
      </c>
      <c r="N52" s="274">
        <f t="shared" si="10"/>
        <v>0.13626373626373625</v>
      </c>
      <c r="O52" s="263">
        <f t="shared" si="23"/>
        <v>7.7596996245306634E-3</v>
      </c>
      <c r="P52" s="185">
        <v>5532</v>
      </c>
      <c r="Q52" s="197">
        <v>93</v>
      </c>
      <c r="R52" s="274">
        <f t="shared" si="11"/>
        <v>0.20439560439560439</v>
      </c>
      <c r="S52" s="263">
        <f t="shared" si="24"/>
        <v>1.6811279826464208E-2</v>
      </c>
      <c r="T52" s="185">
        <v>3547</v>
      </c>
      <c r="U52" s="197">
        <v>106</v>
      </c>
      <c r="V52" s="274">
        <f t="shared" si="12"/>
        <v>0.23296703296703297</v>
      </c>
      <c r="W52" s="263">
        <f t="shared" si="25"/>
        <v>2.9884409360022554E-2</v>
      </c>
      <c r="X52" s="185">
        <v>1847</v>
      </c>
      <c r="Y52" s="197">
        <v>111</v>
      </c>
      <c r="Z52" s="274">
        <f t="shared" si="13"/>
        <v>0.24395604395604395</v>
      </c>
      <c r="AA52" s="263">
        <f t="shared" si="26"/>
        <v>6.0097455332972387E-2</v>
      </c>
      <c r="AB52" s="185">
        <v>619</v>
      </c>
      <c r="AC52" s="197">
        <v>76</v>
      </c>
      <c r="AD52" s="274">
        <f t="shared" si="14"/>
        <v>0.16703296703296702</v>
      </c>
      <c r="AE52" s="263">
        <f t="shared" si="27"/>
        <v>0.12277867528271405</v>
      </c>
      <c r="AF52" s="185">
        <f t="shared" si="15"/>
        <v>19692</v>
      </c>
      <c r="AG52" s="197">
        <f t="shared" si="31"/>
        <v>455</v>
      </c>
      <c r="AH52" s="274">
        <f t="shared" si="17"/>
        <v>2.0011435105774727E-2</v>
      </c>
      <c r="AI52" s="263">
        <f t="shared" si="29"/>
        <v>2.3105829778590291E-2</v>
      </c>
      <c r="AL52" s="272">
        <f t="shared" si="30"/>
        <v>1.3238333993050974E-2</v>
      </c>
      <c r="AM52" s="273">
        <v>0</v>
      </c>
    </row>
    <row r="53" spans="1:39">
      <c r="A53" s="126"/>
      <c r="B53" s="259">
        <v>49</v>
      </c>
      <c r="C53" s="226" t="s">
        <v>28</v>
      </c>
      <c r="D53" s="185">
        <v>13</v>
      </c>
      <c r="E53" s="197">
        <v>3</v>
      </c>
      <c r="F53" s="261">
        <f t="shared" si="9"/>
        <v>1.0563380281690141E-2</v>
      </c>
      <c r="G53" s="263">
        <f t="shared" si="21"/>
        <v>0.23076923076923078</v>
      </c>
      <c r="H53" s="185">
        <v>46</v>
      </c>
      <c r="I53" s="197">
        <v>7</v>
      </c>
      <c r="J53" s="261">
        <f t="shared" si="18"/>
        <v>2.464788732394366E-2</v>
      </c>
      <c r="K53" s="263">
        <f t="shared" si="22"/>
        <v>0.15217391304347827</v>
      </c>
      <c r="L53" s="185">
        <v>8513</v>
      </c>
      <c r="M53" s="197">
        <v>73</v>
      </c>
      <c r="N53" s="261">
        <f t="shared" si="10"/>
        <v>0.25704225352112675</v>
      </c>
      <c r="O53" s="263">
        <f t="shared" si="23"/>
        <v>8.5751204040878659E-3</v>
      </c>
      <c r="P53" s="185">
        <v>6076</v>
      </c>
      <c r="Q53" s="197">
        <v>81</v>
      </c>
      <c r="R53" s="261">
        <f t="shared" si="11"/>
        <v>0.28521126760563381</v>
      </c>
      <c r="S53" s="263">
        <f t="shared" si="24"/>
        <v>1.3331138907175773E-2</v>
      </c>
      <c r="T53" s="185">
        <v>3372</v>
      </c>
      <c r="U53" s="197">
        <v>64</v>
      </c>
      <c r="V53" s="261">
        <f t="shared" si="12"/>
        <v>0.22535211267605634</v>
      </c>
      <c r="W53" s="263">
        <f t="shared" si="25"/>
        <v>1.8979833926453145E-2</v>
      </c>
      <c r="X53" s="185">
        <v>1491</v>
      </c>
      <c r="Y53" s="197">
        <v>32</v>
      </c>
      <c r="Z53" s="261">
        <f t="shared" si="13"/>
        <v>0.11267605633802817</v>
      </c>
      <c r="AA53" s="263">
        <f t="shared" si="26"/>
        <v>2.1462105969148222E-2</v>
      </c>
      <c r="AB53" s="185">
        <v>529</v>
      </c>
      <c r="AC53" s="197">
        <v>24</v>
      </c>
      <c r="AD53" s="261">
        <f t="shared" si="14"/>
        <v>8.4507042253521125E-2</v>
      </c>
      <c r="AE53" s="263">
        <f t="shared" si="27"/>
        <v>4.5368620037807186E-2</v>
      </c>
      <c r="AF53" s="185">
        <f t="shared" si="15"/>
        <v>20040</v>
      </c>
      <c r="AG53" s="197">
        <f t="shared" si="31"/>
        <v>284</v>
      </c>
      <c r="AH53" s="261">
        <f t="shared" si="17"/>
        <v>1.2490654000087963E-2</v>
      </c>
      <c r="AI53" s="263">
        <f t="shared" si="29"/>
        <v>1.4171656686626746E-2</v>
      </c>
      <c r="AL53" s="272">
        <f t="shared" si="30"/>
        <v>1.3238333993050974E-2</v>
      </c>
      <c r="AM53" s="273">
        <v>0</v>
      </c>
    </row>
    <row r="54" spans="1:39">
      <c r="A54" s="126"/>
      <c r="B54" s="259">
        <v>50</v>
      </c>
      <c r="C54" s="226" t="s">
        <v>17</v>
      </c>
      <c r="D54" s="183">
        <v>56</v>
      </c>
      <c r="E54" s="264">
        <v>5</v>
      </c>
      <c r="F54" s="261">
        <f t="shared" si="9"/>
        <v>2.3809523809523808E-2</v>
      </c>
      <c r="G54" s="263">
        <f t="shared" si="21"/>
        <v>8.9285714285714288E-2</v>
      </c>
      <c r="H54" s="183">
        <v>160</v>
      </c>
      <c r="I54" s="264">
        <v>4</v>
      </c>
      <c r="J54" s="261">
        <f t="shared" si="18"/>
        <v>1.9047619047619049E-2</v>
      </c>
      <c r="K54" s="263">
        <f t="shared" si="22"/>
        <v>2.5000000000000001E-2</v>
      </c>
      <c r="L54" s="183">
        <v>7800</v>
      </c>
      <c r="M54" s="264">
        <v>54</v>
      </c>
      <c r="N54" s="261">
        <f t="shared" si="10"/>
        <v>0.25714285714285712</v>
      </c>
      <c r="O54" s="263">
        <f t="shared" si="23"/>
        <v>6.9230769230769233E-3</v>
      </c>
      <c r="P54" s="183">
        <v>5268</v>
      </c>
      <c r="Q54" s="264">
        <v>52</v>
      </c>
      <c r="R54" s="261">
        <f t="shared" si="11"/>
        <v>0.24761904761904763</v>
      </c>
      <c r="S54" s="263">
        <f t="shared" si="24"/>
        <v>9.8709187547456334E-3</v>
      </c>
      <c r="T54" s="183">
        <v>2904</v>
      </c>
      <c r="U54" s="264">
        <v>38</v>
      </c>
      <c r="V54" s="261">
        <f t="shared" si="12"/>
        <v>0.18095238095238095</v>
      </c>
      <c r="W54" s="263">
        <f t="shared" si="25"/>
        <v>1.3085399449035813E-2</v>
      </c>
      <c r="X54" s="183">
        <v>1197</v>
      </c>
      <c r="Y54" s="264">
        <v>41</v>
      </c>
      <c r="Z54" s="261">
        <f t="shared" si="13"/>
        <v>0.19523809523809524</v>
      </c>
      <c r="AA54" s="263">
        <f t="shared" si="26"/>
        <v>3.4252297410192145E-2</v>
      </c>
      <c r="AB54" s="183">
        <v>389</v>
      </c>
      <c r="AC54" s="264">
        <v>16</v>
      </c>
      <c r="AD54" s="261">
        <f t="shared" si="14"/>
        <v>7.6190476190476197E-2</v>
      </c>
      <c r="AE54" s="263">
        <f t="shared" si="27"/>
        <v>4.1131105398457581E-2</v>
      </c>
      <c r="AF54" s="183">
        <f t="shared" si="15"/>
        <v>17774</v>
      </c>
      <c r="AG54" s="264">
        <f t="shared" si="31"/>
        <v>210</v>
      </c>
      <c r="AH54" s="261">
        <f t="shared" si="17"/>
        <v>9.2360469718960284E-3</v>
      </c>
      <c r="AI54" s="263">
        <f t="shared" si="29"/>
        <v>1.1815010689771576E-2</v>
      </c>
      <c r="AL54" s="272">
        <f t="shared" si="30"/>
        <v>1.3238333993050974E-2</v>
      </c>
      <c r="AM54" s="273">
        <v>0</v>
      </c>
    </row>
    <row r="55" spans="1:39">
      <c r="A55" s="126"/>
      <c r="B55" s="259">
        <v>51</v>
      </c>
      <c r="C55" s="226" t="s">
        <v>49</v>
      </c>
      <c r="D55" s="184">
        <v>85</v>
      </c>
      <c r="E55" s="260">
        <v>6</v>
      </c>
      <c r="F55" s="261">
        <f t="shared" si="9"/>
        <v>9.8199672667757774E-3</v>
      </c>
      <c r="G55" s="263">
        <f t="shared" si="21"/>
        <v>7.0588235294117646E-2</v>
      </c>
      <c r="H55" s="184">
        <v>173</v>
      </c>
      <c r="I55" s="260">
        <v>14</v>
      </c>
      <c r="J55" s="261">
        <f t="shared" si="18"/>
        <v>2.2913256955810146E-2</v>
      </c>
      <c r="K55" s="263">
        <f t="shared" si="22"/>
        <v>8.0924855491329481E-2</v>
      </c>
      <c r="L55" s="184">
        <v>9742</v>
      </c>
      <c r="M55" s="260">
        <v>102</v>
      </c>
      <c r="N55" s="261">
        <f t="shared" si="10"/>
        <v>0.16693944353518822</v>
      </c>
      <c r="O55" s="263">
        <f t="shared" si="23"/>
        <v>1.0470129336891809E-2</v>
      </c>
      <c r="P55" s="184">
        <v>6752</v>
      </c>
      <c r="Q55" s="260">
        <v>131</v>
      </c>
      <c r="R55" s="261">
        <f t="shared" si="11"/>
        <v>0.2144026186579378</v>
      </c>
      <c r="S55" s="263">
        <f t="shared" si="24"/>
        <v>1.9401658767772511E-2</v>
      </c>
      <c r="T55" s="184">
        <v>4096</v>
      </c>
      <c r="U55" s="260">
        <v>183</v>
      </c>
      <c r="V55" s="261">
        <f t="shared" si="12"/>
        <v>0.29950900163666122</v>
      </c>
      <c r="W55" s="263">
        <f t="shared" si="25"/>
        <v>4.4677734375E-2</v>
      </c>
      <c r="X55" s="184">
        <v>1917</v>
      </c>
      <c r="Y55" s="260">
        <v>120</v>
      </c>
      <c r="Z55" s="261">
        <f t="shared" si="13"/>
        <v>0.19639934533551553</v>
      </c>
      <c r="AA55" s="263">
        <f t="shared" si="26"/>
        <v>6.2597809076682318E-2</v>
      </c>
      <c r="AB55" s="184">
        <v>727</v>
      </c>
      <c r="AC55" s="260">
        <v>55</v>
      </c>
      <c r="AD55" s="261">
        <f t="shared" si="14"/>
        <v>9.0016366612111293E-2</v>
      </c>
      <c r="AE55" s="263">
        <f t="shared" si="27"/>
        <v>7.5653370013755161E-2</v>
      </c>
      <c r="AF55" s="184">
        <f t="shared" si="15"/>
        <v>23492</v>
      </c>
      <c r="AG55" s="260">
        <f t="shared" si="16"/>
        <v>611</v>
      </c>
      <c r="AH55" s="261">
        <f t="shared" si="17"/>
        <v>2.6872498570611778E-2</v>
      </c>
      <c r="AI55" s="263">
        <f t="shared" si="29"/>
        <v>2.6008854077983996E-2</v>
      </c>
      <c r="AL55" s="272">
        <f t="shared" si="30"/>
        <v>1.3238333993050974E-2</v>
      </c>
      <c r="AM55" s="273">
        <v>0</v>
      </c>
    </row>
    <row r="56" spans="1:39">
      <c r="A56" s="126"/>
      <c r="B56" s="259">
        <v>52</v>
      </c>
      <c r="C56" s="226" t="s">
        <v>5</v>
      </c>
      <c r="D56" s="184">
        <v>10</v>
      </c>
      <c r="E56" s="260">
        <v>2</v>
      </c>
      <c r="F56" s="261">
        <f t="shared" si="9"/>
        <v>6.1162079510703364E-3</v>
      </c>
      <c r="G56" s="263">
        <f t="shared" si="21"/>
        <v>0.2</v>
      </c>
      <c r="H56" s="184">
        <v>35</v>
      </c>
      <c r="I56" s="260">
        <v>4</v>
      </c>
      <c r="J56" s="261">
        <f t="shared" si="18"/>
        <v>1.2232415902140673E-2</v>
      </c>
      <c r="K56" s="263">
        <f t="shared" si="22"/>
        <v>0.11428571428571428</v>
      </c>
      <c r="L56" s="184">
        <v>7805</v>
      </c>
      <c r="M56" s="260">
        <v>72</v>
      </c>
      <c r="N56" s="261">
        <f t="shared" si="10"/>
        <v>0.22018348623853212</v>
      </c>
      <c r="O56" s="263">
        <f t="shared" si="23"/>
        <v>9.2248558616271625E-3</v>
      </c>
      <c r="P56" s="184">
        <v>5459</v>
      </c>
      <c r="Q56" s="260">
        <v>89</v>
      </c>
      <c r="R56" s="261">
        <f t="shared" si="11"/>
        <v>0.27217125382262997</v>
      </c>
      <c r="S56" s="263">
        <f t="shared" si="24"/>
        <v>1.6303352262319108E-2</v>
      </c>
      <c r="T56" s="184">
        <v>3442</v>
      </c>
      <c r="U56" s="260">
        <v>78</v>
      </c>
      <c r="V56" s="261">
        <f t="shared" si="12"/>
        <v>0.23853211009174313</v>
      </c>
      <c r="W56" s="263">
        <f t="shared" si="25"/>
        <v>2.2661243463102849E-2</v>
      </c>
      <c r="X56" s="184">
        <v>1832</v>
      </c>
      <c r="Y56" s="260">
        <v>55</v>
      </c>
      <c r="Z56" s="261">
        <f t="shared" si="13"/>
        <v>0.16819571865443425</v>
      </c>
      <c r="AA56" s="263">
        <f t="shared" si="26"/>
        <v>3.0021834061135372E-2</v>
      </c>
      <c r="AB56" s="184">
        <v>697</v>
      </c>
      <c r="AC56" s="260">
        <v>27</v>
      </c>
      <c r="AD56" s="261">
        <f t="shared" si="14"/>
        <v>8.2568807339449546E-2</v>
      </c>
      <c r="AE56" s="263">
        <f t="shared" si="27"/>
        <v>3.8737446197991389E-2</v>
      </c>
      <c r="AF56" s="184">
        <f t="shared" si="15"/>
        <v>19280</v>
      </c>
      <c r="AG56" s="260">
        <f t="shared" si="16"/>
        <v>327</v>
      </c>
      <c r="AH56" s="261">
        <f t="shared" si="17"/>
        <v>1.4381844570523815E-2</v>
      </c>
      <c r="AI56" s="263">
        <f t="shared" si="29"/>
        <v>1.6960580912863069E-2</v>
      </c>
      <c r="AL56" s="272">
        <f t="shared" si="30"/>
        <v>1.3238333993050974E-2</v>
      </c>
      <c r="AM56" s="273">
        <v>0</v>
      </c>
    </row>
    <row r="57" spans="1:39">
      <c r="A57" s="126"/>
      <c r="B57" s="259">
        <v>53</v>
      </c>
      <c r="C57" s="226" t="s">
        <v>23</v>
      </c>
      <c r="D57" s="184">
        <v>54</v>
      </c>
      <c r="E57" s="260">
        <v>6</v>
      </c>
      <c r="F57" s="261">
        <f t="shared" si="9"/>
        <v>4.6153846153846156E-2</v>
      </c>
      <c r="G57" s="263">
        <f t="shared" si="21"/>
        <v>0.1111111111111111</v>
      </c>
      <c r="H57" s="184">
        <v>78</v>
      </c>
      <c r="I57" s="260">
        <v>3</v>
      </c>
      <c r="J57" s="261">
        <f t="shared" si="18"/>
        <v>2.3076923076923078E-2</v>
      </c>
      <c r="K57" s="263">
        <f t="shared" si="22"/>
        <v>3.8461538461538464E-2</v>
      </c>
      <c r="L57" s="184">
        <v>4493</v>
      </c>
      <c r="M57" s="260">
        <v>28</v>
      </c>
      <c r="N57" s="261">
        <f t="shared" si="10"/>
        <v>0.2153846153846154</v>
      </c>
      <c r="O57" s="263">
        <f t="shared" si="23"/>
        <v>6.2319163142666367E-3</v>
      </c>
      <c r="P57" s="184">
        <v>3198</v>
      </c>
      <c r="Q57" s="260">
        <v>26</v>
      </c>
      <c r="R57" s="261">
        <f t="shared" si="11"/>
        <v>0.2</v>
      </c>
      <c r="S57" s="263">
        <f t="shared" si="24"/>
        <v>8.130081300813009E-3</v>
      </c>
      <c r="T57" s="184">
        <v>1871</v>
      </c>
      <c r="U57" s="260">
        <v>38</v>
      </c>
      <c r="V57" s="261">
        <f t="shared" si="12"/>
        <v>0.29230769230769232</v>
      </c>
      <c r="W57" s="263">
        <f t="shared" si="25"/>
        <v>2.0309994655264563E-2</v>
      </c>
      <c r="X57" s="184">
        <v>922</v>
      </c>
      <c r="Y57" s="260">
        <v>18</v>
      </c>
      <c r="Z57" s="261">
        <f t="shared" si="13"/>
        <v>0.13846153846153847</v>
      </c>
      <c r="AA57" s="263">
        <f t="shared" si="26"/>
        <v>1.9522776572668113E-2</v>
      </c>
      <c r="AB57" s="184">
        <v>310</v>
      </c>
      <c r="AC57" s="260">
        <v>11</v>
      </c>
      <c r="AD57" s="261">
        <f t="shared" si="14"/>
        <v>8.461538461538462E-2</v>
      </c>
      <c r="AE57" s="263">
        <f t="shared" si="27"/>
        <v>3.5483870967741936E-2</v>
      </c>
      <c r="AF57" s="184">
        <f t="shared" si="15"/>
        <v>10926</v>
      </c>
      <c r="AG57" s="260">
        <f t="shared" si="16"/>
        <v>130</v>
      </c>
      <c r="AH57" s="261">
        <f t="shared" si="17"/>
        <v>5.717552887364208E-3</v>
      </c>
      <c r="AI57" s="263">
        <f t="shared" si="29"/>
        <v>1.1898224418817499E-2</v>
      </c>
      <c r="AL57" s="272">
        <f t="shared" si="30"/>
        <v>1.3238333993050974E-2</v>
      </c>
      <c r="AM57" s="273">
        <v>0</v>
      </c>
    </row>
    <row r="58" spans="1:39">
      <c r="A58" s="126"/>
      <c r="B58" s="259">
        <v>54</v>
      </c>
      <c r="C58" s="226" t="s">
        <v>29</v>
      </c>
      <c r="D58" s="184">
        <v>86</v>
      </c>
      <c r="E58" s="260">
        <v>4</v>
      </c>
      <c r="F58" s="261">
        <f t="shared" si="9"/>
        <v>1.2903225806451613E-2</v>
      </c>
      <c r="G58" s="263">
        <f t="shared" si="21"/>
        <v>4.6511627906976744E-2</v>
      </c>
      <c r="H58" s="184">
        <v>177</v>
      </c>
      <c r="I58" s="260">
        <v>12</v>
      </c>
      <c r="J58" s="261">
        <f t="shared" si="18"/>
        <v>3.870967741935484E-2</v>
      </c>
      <c r="K58" s="263">
        <f t="shared" si="22"/>
        <v>6.7796610169491525E-2</v>
      </c>
      <c r="L58" s="184">
        <v>7434</v>
      </c>
      <c r="M58" s="260">
        <v>59</v>
      </c>
      <c r="N58" s="261">
        <f t="shared" si="10"/>
        <v>0.19032258064516128</v>
      </c>
      <c r="O58" s="263">
        <f t="shared" si="23"/>
        <v>7.9365079365079361E-3</v>
      </c>
      <c r="P58" s="184">
        <v>5243</v>
      </c>
      <c r="Q58" s="260">
        <v>64</v>
      </c>
      <c r="R58" s="261">
        <f t="shared" si="11"/>
        <v>0.20645161290322581</v>
      </c>
      <c r="S58" s="263">
        <f t="shared" si="24"/>
        <v>1.2206751859622354E-2</v>
      </c>
      <c r="T58" s="184">
        <v>3307</v>
      </c>
      <c r="U58" s="260">
        <v>89</v>
      </c>
      <c r="V58" s="261">
        <f t="shared" si="12"/>
        <v>0.2870967741935484</v>
      </c>
      <c r="W58" s="263">
        <f t="shared" si="25"/>
        <v>2.6912609615966133E-2</v>
      </c>
      <c r="X58" s="184">
        <v>1592</v>
      </c>
      <c r="Y58" s="260">
        <v>41</v>
      </c>
      <c r="Z58" s="261">
        <f t="shared" si="13"/>
        <v>0.13225806451612904</v>
      </c>
      <c r="AA58" s="263">
        <f t="shared" si="26"/>
        <v>2.5753768844221106E-2</v>
      </c>
      <c r="AB58" s="184">
        <v>557</v>
      </c>
      <c r="AC58" s="260">
        <v>41</v>
      </c>
      <c r="AD58" s="261">
        <f t="shared" si="14"/>
        <v>0.13225806451612904</v>
      </c>
      <c r="AE58" s="263">
        <f t="shared" si="27"/>
        <v>7.3608617594254938E-2</v>
      </c>
      <c r="AF58" s="184">
        <f t="shared" si="15"/>
        <v>18396</v>
      </c>
      <c r="AG58" s="260">
        <f t="shared" si="16"/>
        <v>310</v>
      </c>
      <c r="AH58" s="261">
        <f t="shared" si="17"/>
        <v>1.3634164577560804E-2</v>
      </c>
      <c r="AI58" s="263">
        <f t="shared" si="29"/>
        <v>1.6851489454229179E-2</v>
      </c>
      <c r="AL58" s="272">
        <f t="shared" si="30"/>
        <v>1.3238333993050974E-2</v>
      </c>
      <c r="AM58" s="273">
        <v>0</v>
      </c>
    </row>
    <row r="59" spans="1:39">
      <c r="A59" s="126"/>
      <c r="B59" s="259">
        <v>55</v>
      </c>
      <c r="C59" s="226" t="s">
        <v>18</v>
      </c>
      <c r="D59" s="185">
        <v>28</v>
      </c>
      <c r="E59" s="197">
        <v>3</v>
      </c>
      <c r="F59" s="261">
        <f t="shared" si="9"/>
        <v>1.2605042016806723E-2</v>
      </c>
      <c r="G59" s="263">
        <f t="shared" si="21"/>
        <v>0.10714285714285714</v>
      </c>
      <c r="H59" s="185">
        <v>125</v>
      </c>
      <c r="I59" s="197">
        <v>5</v>
      </c>
      <c r="J59" s="261">
        <f t="shared" si="18"/>
        <v>2.100840336134454E-2</v>
      </c>
      <c r="K59" s="263">
        <f t="shared" si="22"/>
        <v>0.04</v>
      </c>
      <c r="L59" s="185">
        <v>8340</v>
      </c>
      <c r="M59" s="197">
        <v>64</v>
      </c>
      <c r="N59" s="261">
        <f t="shared" si="10"/>
        <v>0.26890756302521007</v>
      </c>
      <c r="O59" s="263">
        <f t="shared" si="23"/>
        <v>7.6738609112709834E-3</v>
      </c>
      <c r="P59" s="185">
        <v>5928</v>
      </c>
      <c r="Q59" s="197">
        <v>76</v>
      </c>
      <c r="R59" s="261">
        <f t="shared" si="11"/>
        <v>0.31932773109243695</v>
      </c>
      <c r="S59" s="263">
        <f t="shared" si="24"/>
        <v>1.282051282051282E-2</v>
      </c>
      <c r="T59" s="185">
        <v>3252</v>
      </c>
      <c r="U59" s="197">
        <v>41</v>
      </c>
      <c r="V59" s="261">
        <f t="shared" si="12"/>
        <v>0.17226890756302521</v>
      </c>
      <c r="W59" s="263">
        <f t="shared" si="25"/>
        <v>1.2607626076260762E-2</v>
      </c>
      <c r="X59" s="185">
        <v>1151</v>
      </c>
      <c r="Y59" s="197">
        <v>34</v>
      </c>
      <c r="Z59" s="261">
        <f t="shared" si="13"/>
        <v>0.14285714285714285</v>
      </c>
      <c r="AA59" s="263">
        <f t="shared" si="26"/>
        <v>2.9539530842745437E-2</v>
      </c>
      <c r="AB59" s="185">
        <v>366</v>
      </c>
      <c r="AC59" s="197">
        <v>15</v>
      </c>
      <c r="AD59" s="261">
        <f t="shared" si="14"/>
        <v>6.3025210084033612E-2</v>
      </c>
      <c r="AE59" s="263">
        <f t="shared" si="27"/>
        <v>4.0983606557377046E-2</v>
      </c>
      <c r="AF59" s="185">
        <f t="shared" si="15"/>
        <v>19190</v>
      </c>
      <c r="AG59" s="197">
        <f t="shared" si="16"/>
        <v>238</v>
      </c>
      <c r="AH59" s="261">
        <f t="shared" si="17"/>
        <v>1.0467519901482166E-2</v>
      </c>
      <c r="AI59" s="263">
        <f t="shared" si="29"/>
        <v>1.2402292860865034E-2</v>
      </c>
      <c r="AL59" s="272">
        <f t="shared" si="30"/>
        <v>1.3238333993050974E-2</v>
      </c>
      <c r="AM59" s="273">
        <v>0</v>
      </c>
    </row>
    <row r="60" spans="1:39">
      <c r="A60" s="126"/>
      <c r="B60" s="259">
        <v>56</v>
      </c>
      <c r="C60" s="226" t="s">
        <v>11</v>
      </c>
      <c r="D60" s="183">
        <v>23</v>
      </c>
      <c r="E60" s="264">
        <v>2</v>
      </c>
      <c r="F60" s="261">
        <f t="shared" si="9"/>
        <v>1.2195121951219513E-2</v>
      </c>
      <c r="G60" s="263">
        <f t="shared" si="21"/>
        <v>8.6956521739130432E-2</v>
      </c>
      <c r="H60" s="183">
        <v>58</v>
      </c>
      <c r="I60" s="264">
        <v>1</v>
      </c>
      <c r="J60" s="261">
        <f t="shared" si="18"/>
        <v>6.0975609756097563E-3</v>
      </c>
      <c r="K60" s="263">
        <f t="shared" si="22"/>
        <v>1.7241379310344827E-2</v>
      </c>
      <c r="L60" s="183">
        <v>5313</v>
      </c>
      <c r="M60" s="264">
        <v>39</v>
      </c>
      <c r="N60" s="261">
        <f t="shared" si="10"/>
        <v>0.23780487804878048</v>
      </c>
      <c r="O60" s="263">
        <f t="shared" si="23"/>
        <v>7.3404856013551669E-3</v>
      </c>
      <c r="P60" s="183">
        <v>3443</v>
      </c>
      <c r="Q60" s="264">
        <v>42</v>
      </c>
      <c r="R60" s="261">
        <f t="shared" si="11"/>
        <v>0.25609756097560976</v>
      </c>
      <c r="S60" s="263">
        <f t="shared" si="24"/>
        <v>1.2198663955852455E-2</v>
      </c>
      <c r="T60" s="183">
        <v>1851</v>
      </c>
      <c r="U60" s="264">
        <v>43</v>
      </c>
      <c r="V60" s="261">
        <f t="shared" si="12"/>
        <v>0.26219512195121952</v>
      </c>
      <c r="W60" s="263">
        <f t="shared" si="25"/>
        <v>2.3230686115613183E-2</v>
      </c>
      <c r="X60" s="183">
        <v>827</v>
      </c>
      <c r="Y60" s="264">
        <v>27</v>
      </c>
      <c r="Z60" s="261">
        <f t="shared" si="13"/>
        <v>0.16463414634146342</v>
      </c>
      <c r="AA60" s="263">
        <f t="shared" si="26"/>
        <v>3.2648125755743655E-2</v>
      </c>
      <c r="AB60" s="183">
        <v>300</v>
      </c>
      <c r="AC60" s="264">
        <v>10</v>
      </c>
      <c r="AD60" s="261">
        <f t="shared" si="14"/>
        <v>6.097560975609756E-2</v>
      </c>
      <c r="AE60" s="263">
        <f t="shared" si="27"/>
        <v>3.3333333333333333E-2</v>
      </c>
      <c r="AF60" s="183">
        <f t="shared" si="15"/>
        <v>11815</v>
      </c>
      <c r="AG60" s="264">
        <f t="shared" si="16"/>
        <v>164</v>
      </c>
      <c r="AH60" s="261">
        <f t="shared" si="17"/>
        <v>7.2129128732902319E-3</v>
      </c>
      <c r="AI60" s="263">
        <f t="shared" si="29"/>
        <v>1.3880660177740161E-2</v>
      </c>
      <c r="AL60" s="272">
        <f t="shared" si="30"/>
        <v>1.3238333993050974E-2</v>
      </c>
      <c r="AM60" s="273">
        <v>0</v>
      </c>
    </row>
    <row r="61" spans="1:39">
      <c r="A61" s="126"/>
      <c r="B61" s="259">
        <v>57</v>
      </c>
      <c r="C61" s="226" t="s">
        <v>50</v>
      </c>
      <c r="D61" s="184">
        <v>42</v>
      </c>
      <c r="E61" s="260">
        <v>6</v>
      </c>
      <c r="F61" s="261">
        <f t="shared" si="9"/>
        <v>2.4291497975708502E-2</v>
      </c>
      <c r="G61" s="263">
        <f t="shared" si="21"/>
        <v>0.14285714285714285</v>
      </c>
      <c r="H61" s="184">
        <v>77</v>
      </c>
      <c r="I61" s="260">
        <v>13</v>
      </c>
      <c r="J61" s="261">
        <f t="shared" si="18"/>
        <v>5.2631578947368418E-2</v>
      </c>
      <c r="K61" s="263">
        <f t="shared" si="22"/>
        <v>0.16883116883116883</v>
      </c>
      <c r="L61" s="184">
        <v>3358</v>
      </c>
      <c r="M61" s="260">
        <v>50</v>
      </c>
      <c r="N61" s="261">
        <f t="shared" si="10"/>
        <v>0.20242914979757085</v>
      </c>
      <c r="O61" s="263">
        <f t="shared" si="23"/>
        <v>1.4889815366289458E-2</v>
      </c>
      <c r="P61" s="184">
        <v>2551</v>
      </c>
      <c r="Q61" s="260">
        <v>55</v>
      </c>
      <c r="R61" s="261">
        <f t="shared" si="11"/>
        <v>0.22267206477732793</v>
      </c>
      <c r="S61" s="263">
        <f t="shared" si="24"/>
        <v>2.1560172481379852E-2</v>
      </c>
      <c r="T61" s="184">
        <v>1705</v>
      </c>
      <c r="U61" s="260">
        <v>60</v>
      </c>
      <c r="V61" s="261">
        <f t="shared" si="12"/>
        <v>0.24291497975708501</v>
      </c>
      <c r="W61" s="263">
        <f t="shared" si="25"/>
        <v>3.519061583577713E-2</v>
      </c>
      <c r="X61" s="184">
        <v>826</v>
      </c>
      <c r="Y61" s="260">
        <v>34</v>
      </c>
      <c r="Z61" s="261">
        <f t="shared" si="13"/>
        <v>0.13765182186234817</v>
      </c>
      <c r="AA61" s="263">
        <f t="shared" si="26"/>
        <v>4.1162227602905568E-2</v>
      </c>
      <c r="AB61" s="184">
        <v>279</v>
      </c>
      <c r="AC61" s="260">
        <v>29</v>
      </c>
      <c r="AD61" s="261">
        <f t="shared" si="14"/>
        <v>0.11740890688259109</v>
      </c>
      <c r="AE61" s="263">
        <f t="shared" si="27"/>
        <v>0.1039426523297491</v>
      </c>
      <c r="AF61" s="184">
        <f t="shared" si="15"/>
        <v>8838</v>
      </c>
      <c r="AG61" s="260">
        <f t="shared" ref="AG61:AG72" si="32">SUM(E61,I61,M61,Q61,U61,Y61,AC61)</f>
        <v>247</v>
      </c>
      <c r="AH61" s="261">
        <f t="shared" si="17"/>
        <v>1.0863350485991996E-2</v>
      </c>
      <c r="AI61" s="263">
        <f t="shared" si="29"/>
        <v>2.7947499434261145E-2</v>
      </c>
      <c r="AL61" s="272">
        <f t="shared" si="30"/>
        <v>1.3238333993050974E-2</v>
      </c>
      <c r="AM61" s="273">
        <v>0</v>
      </c>
    </row>
    <row r="62" spans="1:39">
      <c r="A62" s="126"/>
      <c r="B62" s="259">
        <v>58</v>
      </c>
      <c r="C62" s="226" t="s">
        <v>30</v>
      </c>
      <c r="D62" s="184">
        <v>23</v>
      </c>
      <c r="E62" s="260">
        <v>0</v>
      </c>
      <c r="F62" s="261">
        <f t="shared" si="9"/>
        <v>0</v>
      </c>
      <c r="G62" s="263">
        <f t="shared" si="21"/>
        <v>0</v>
      </c>
      <c r="H62" s="184">
        <v>48</v>
      </c>
      <c r="I62" s="260">
        <v>4</v>
      </c>
      <c r="J62" s="261">
        <f t="shared" si="18"/>
        <v>2.7397260273972601E-2</v>
      </c>
      <c r="K62" s="263">
        <f t="shared" si="22"/>
        <v>8.3333333333333329E-2</v>
      </c>
      <c r="L62" s="184">
        <v>4015</v>
      </c>
      <c r="M62" s="260">
        <v>32</v>
      </c>
      <c r="N62" s="261">
        <f t="shared" si="10"/>
        <v>0.21917808219178081</v>
      </c>
      <c r="O62" s="263">
        <f t="shared" si="23"/>
        <v>7.9701120797011204E-3</v>
      </c>
      <c r="P62" s="184">
        <v>2962</v>
      </c>
      <c r="Q62" s="260">
        <v>36</v>
      </c>
      <c r="R62" s="261">
        <f t="shared" si="11"/>
        <v>0.24657534246575341</v>
      </c>
      <c r="S62" s="263">
        <f t="shared" si="24"/>
        <v>1.2153950033760972E-2</v>
      </c>
      <c r="T62" s="184">
        <v>1925</v>
      </c>
      <c r="U62" s="260">
        <v>40</v>
      </c>
      <c r="V62" s="261">
        <f t="shared" si="12"/>
        <v>0.27397260273972601</v>
      </c>
      <c r="W62" s="263">
        <f t="shared" si="25"/>
        <v>2.0779220779220779E-2</v>
      </c>
      <c r="X62" s="184">
        <v>945</v>
      </c>
      <c r="Y62" s="260">
        <v>26</v>
      </c>
      <c r="Z62" s="261">
        <f t="shared" si="13"/>
        <v>0.17808219178082191</v>
      </c>
      <c r="AA62" s="263">
        <f t="shared" si="26"/>
        <v>2.7513227513227514E-2</v>
      </c>
      <c r="AB62" s="184">
        <v>340</v>
      </c>
      <c r="AC62" s="260">
        <v>8</v>
      </c>
      <c r="AD62" s="261">
        <f t="shared" si="14"/>
        <v>5.4794520547945202E-2</v>
      </c>
      <c r="AE62" s="263">
        <f t="shared" si="27"/>
        <v>2.3529411764705882E-2</v>
      </c>
      <c r="AF62" s="184">
        <f t="shared" si="15"/>
        <v>10258</v>
      </c>
      <c r="AG62" s="260">
        <f t="shared" si="32"/>
        <v>146</v>
      </c>
      <c r="AH62" s="261">
        <f t="shared" si="17"/>
        <v>6.4212517042705718E-3</v>
      </c>
      <c r="AI62" s="263">
        <f t="shared" si="29"/>
        <v>1.4232793916942875E-2</v>
      </c>
      <c r="AL62" s="272">
        <f t="shared" si="30"/>
        <v>1.3238333993050974E-2</v>
      </c>
      <c r="AM62" s="273">
        <v>0</v>
      </c>
    </row>
    <row r="63" spans="1:39">
      <c r="A63" s="126"/>
      <c r="B63" s="259">
        <v>59</v>
      </c>
      <c r="C63" s="226" t="s">
        <v>24</v>
      </c>
      <c r="D63" s="184">
        <v>57</v>
      </c>
      <c r="E63" s="260">
        <v>6</v>
      </c>
      <c r="F63" s="261">
        <f t="shared" si="9"/>
        <v>5.7692307692307696E-3</v>
      </c>
      <c r="G63" s="263">
        <f t="shared" si="21"/>
        <v>0.10526315789473684</v>
      </c>
      <c r="H63" s="184">
        <v>138</v>
      </c>
      <c r="I63" s="260">
        <v>5</v>
      </c>
      <c r="J63" s="261">
        <f t="shared" si="18"/>
        <v>4.807692307692308E-3</v>
      </c>
      <c r="K63" s="263">
        <f t="shared" si="22"/>
        <v>3.6231884057971016E-2</v>
      </c>
      <c r="L63" s="184">
        <v>30523</v>
      </c>
      <c r="M63" s="260">
        <v>246</v>
      </c>
      <c r="N63" s="261">
        <f t="shared" si="10"/>
        <v>0.23653846153846153</v>
      </c>
      <c r="O63" s="263">
        <f t="shared" si="23"/>
        <v>8.0594961176817474E-3</v>
      </c>
      <c r="P63" s="184">
        <v>22111</v>
      </c>
      <c r="Q63" s="260">
        <v>276</v>
      </c>
      <c r="R63" s="261">
        <f t="shared" si="11"/>
        <v>0.26538461538461539</v>
      </c>
      <c r="S63" s="263">
        <f t="shared" si="24"/>
        <v>1.2482474786305459E-2</v>
      </c>
      <c r="T63" s="184">
        <v>13076</v>
      </c>
      <c r="U63" s="260">
        <v>263</v>
      </c>
      <c r="V63" s="261">
        <f t="shared" si="12"/>
        <v>0.25288461538461537</v>
      </c>
      <c r="W63" s="263">
        <f t="shared" si="25"/>
        <v>2.0113184460079536E-2</v>
      </c>
      <c r="X63" s="184">
        <v>5610</v>
      </c>
      <c r="Y63" s="260">
        <v>160</v>
      </c>
      <c r="Z63" s="261">
        <f t="shared" si="13"/>
        <v>0.15384615384615385</v>
      </c>
      <c r="AA63" s="263">
        <f t="shared" si="26"/>
        <v>2.8520499108734401E-2</v>
      </c>
      <c r="AB63" s="184">
        <v>2000</v>
      </c>
      <c r="AC63" s="260">
        <v>84</v>
      </c>
      <c r="AD63" s="261">
        <f t="shared" si="14"/>
        <v>8.0769230769230774E-2</v>
      </c>
      <c r="AE63" s="263">
        <f t="shared" si="27"/>
        <v>4.2000000000000003E-2</v>
      </c>
      <c r="AF63" s="184">
        <f t="shared" si="15"/>
        <v>73515</v>
      </c>
      <c r="AG63" s="260">
        <f t="shared" si="32"/>
        <v>1040</v>
      </c>
      <c r="AH63" s="261">
        <f t="shared" si="17"/>
        <v>4.5740423098913664E-2</v>
      </c>
      <c r="AI63" s="263">
        <f t="shared" si="29"/>
        <v>1.4146772767462422E-2</v>
      </c>
      <c r="AL63" s="272">
        <f t="shared" si="30"/>
        <v>1.3238333993050974E-2</v>
      </c>
      <c r="AM63" s="273">
        <v>0</v>
      </c>
    </row>
    <row r="64" spans="1:39">
      <c r="A64" s="126"/>
      <c r="B64" s="259">
        <v>60</v>
      </c>
      <c r="C64" s="226" t="s">
        <v>51</v>
      </c>
      <c r="D64" s="184">
        <v>33</v>
      </c>
      <c r="E64" s="260">
        <v>7</v>
      </c>
      <c r="F64" s="261">
        <f t="shared" si="9"/>
        <v>2.6315789473684209E-2</v>
      </c>
      <c r="G64" s="263">
        <f t="shared" si="21"/>
        <v>0.21212121212121213</v>
      </c>
      <c r="H64" s="184">
        <v>72</v>
      </c>
      <c r="I64" s="260">
        <v>8</v>
      </c>
      <c r="J64" s="261">
        <f t="shared" si="18"/>
        <v>3.007518796992481E-2</v>
      </c>
      <c r="K64" s="263">
        <f t="shared" si="22"/>
        <v>0.1111111111111111</v>
      </c>
      <c r="L64" s="184">
        <v>4003</v>
      </c>
      <c r="M64" s="260">
        <v>57</v>
      </c>
      <c r="N64" s="261">
        <f t="shared" si="10"/>
        <v>0.21428571428571427</v>
      </c>
      <c r="O64" s="263">
        <f t="shared" si="23"/>
        <v>1.4239320509617787E-2</v>
      </c>
      <c r="P64" s="184">
        <v>2721</v>
      </c>
      <c r="Q64" s="260">
        <v>77</v>
      </c>
      <c r="R64" s="261">
        <f t="shared" si="11"/>
        <v>0.28947368421052633</v>
      </c>
      <c r="S64" s="263">
        <f t="shared" si="24"/>
        <v>2.8298419698640206E-2</v>
      </c>
      <c r="T64" s="184">
        <v>1659</v>
      </c>
      <c r="U64" s="260">
        <v>59</v>
      </c>
      <c r="V64" s="261">
        <f t="shared" si="12"/>
        <v>0.22180451127819548</v>
      </c>
      <c r="W64" s="263">
        <f t="shared" si="25"/>
        <v>3.5563592525617839E-2</v>
      </c>
      <c r="X64" s="184">
        <v>748</v>
      </c>
      <c r="Y64" s="260">
        <v>36</v>
      </c>
      <c r="Z64" s="261">
        <f t="shared" si="13"/>
        <v>0.13533834586466165</v>
      </c>
      <c r="AA64" s="263">
        <f t="shared" si="26"/>
        <v>4.8128342245989303E-2</v>
      </c>
      <c r="AB64" s="184">
        <v>240</v>
      </c>
      <c r="AC64" s="260">
        <v>22</v>
      </c>
      <c r="AD64" s="261">
        <f t="shared" si="14"/>
        <v>8.2706766917293228E-2</v>
      </c>
      <c r="AE64" s="263">
        <f t="shared" si="27"/>
        <v>9.166666666666666E-2</v>
      </c>
      <c r="AF64" s="184">
        <f t="shared" si="15"/>
        <v>9476</v>
      </c>
      <c r="AG64" s="260">
        <f t="shared" ref="AG64:AG69" si="33">SUM(E64,I64,M64,Q64,U64,Y64,AC64)</f>
        <v>266</v>
      </c>
      <c r="AH64" s="261">
        <f t="shared" si="17"/>
        <v>1.1698992831068303E-2</v>
      </c>
      <c r="AI64" s="263">
        <f t="shared" si="29"/>
        <v>2.8070915998311526E-2</v>
      </c>
      <c r="AL64" s="272">
        <f t="shared" si="30"/>
        <v>1.3238333993050974E-2</v>
      </c>
      <c r="AM64" s="273">
        <v>0</v>
      </c>
    </row>
    <row r="65" spans="1:39">
      <c r="A65" s="126"/>
      <c r="B65" s="259">
        <v>61</v>
      </c>
      <c r="C65" s="226" t="s">
        <v>19</v>
      </c>
      <c r="D65" s="185">
        <v>3</v>
      </c>
      <c r="E65" s="197">
        <v>1</v>
      </c>
      <c r="F65" s="261">
        <f t="shared" si="9"/>
        <v>7.0422535211267607E-3</v>
      </c>
      <c r="G65" s="263">
        <f t="shared" si="21"/>
        <v>0.33333333333333331</v>
      </c>
      <c r="H65" s="185">
        <v>27</v>
      </c>
      <c r="I65" s="197">
        <v>4</v>
      </c>
      <c r="J65" s="261">
        <f t="shared" si="18"/>
        <v>2.8169014084507043E-2</v>
      </c>
      <c r="K65" s="263">
        <f t="shared" si="22"/>
        <v>0.14814814814814814</v>
      </c>
      <c r="L65" s="185">
        <v>3648</v>
      </c>
      <c r="M65" s="197">
        <v>40</v>
      </c>
      <c r="N65" s="261">
        <f t="shared" si="10"/>
        <v>0.28169014084507044</v>
      </c>
      <c r="O65" s="263">
        <f t="shared" si="23"/>
        <v>1.0964912280701754E-2</v>
      </c>
      <c r="P65" s="185">
        <v>2395</v>
      </c>
      <c r="Q65" s="197">
        <v>38</v>
      </c>
      <c r="R65" s="261">
        <f t="shared" si="11"/>
        <v>0.26760563380281688</v>
      </c>
      <c r="S65" s="263">
        <f t="shared" si="24"/>
        <v>1.5866388308977037E-2</v>
      </c>
      <c r="T65" s="185">
        <v>1290</v>
      </c>
      <c r="U65" s="197">
        <v>37</v>
      </c>
      <c r="V65" s="261">
        <f t="shared" si="12"/>
        <v>0.26056338028169013</v>
      </c>
      <c r="W65" s="263">
        <f t="shared" si="25"/>
        <v>2.8682170542635659E-2</v>
      </c>
      <c r="X65" s="185">
        <v>569</v>
      </c>
      <c r="Y65" s="197">
        <v>16</v>
      </c>
      <c r="Z65" s="261">
        <f t="shared" si="13"/>
        <v>0.11267605633802817</v>
      </c>
      <c r="AA65" s="263">
        <f t="shared" si="26"/>
        <v>2.8119507908611598E-2</v>
      </c>
      <c r="AB65" s="185">
        <v>212</v>
      </c>
      <c r="AC65" s="197">
        <v>6</v>
      </c>
      <c r="AD65" s="261">
        <f t="shared" si="14"/>
        <v>4.2253521126760563E-2</v>
      </c>
      <c r="AE65" s="263">
        <f t="shared" si="27"/>
        <v>2.8301886792452831E-2</v>
      </c>
      <c r="AF65" s="185">
        <f t="shared" si="15"/>
        <v>8144</v>
      </c>
      <c r="AG65" s="197">
        <f t="shared" si="33"/>
        <v>142</v>
      </c>
      <c r="AH65" s="261">
        <f t="shared" si="17"/>
        <v>6.2453270000439815E-3</v>
      </c>
      <c r="AI65" s="263">
        <f t="shared" si="29"/>
        <v>1.7436149312377209E-2</v>
      </c>
      <c r="AL65" s="272">
        <f t="shared" si="30"/>
        <v>1.3238333993050974E-2</v>
      </c>
      <c r="AM65" s="273">
        <v>0</v>
      </c>
    </row>
    <row r="66" spans="1:39">
      <c r="A66" s="126"/>
      <c r="B66" s="259">
        <v>62</v>
      </c>
      <c r="C66" s="226" t="s">
        <v>20</v>
      </c>
      <c r="D66" s="183">
        <v>25</v>
      </c>
      <c r="E66" s="264">
        <v>1</v>
      </c>
      <c r="F66" s="261">
        <f t="shared" si="9"/>
        <v>7.6923076923076927E-3</v>
      </c>
      <c r="G66" s="263">
        <f t="shared" si="21"/>
        <v>0.04</v>
      </c>
      <c r="H66" s="183">
        <v>69</v>
      </c>
      <c r="I66" s="264">
        <v>1</v>
      </c>
      <c r="J66" s="261">
        <f t="shared" si="18"/>
        <v>7.6923076923076927E-3</v>
      </c>
      <c r="K66" s="263">
        <f t="shared" si="22"/>
        <v>1.4492753623188406E-2</v>
      </c>
      <c r="L66" s="183">
        <v>5294</v>
      </c>
      <c r="M66" s="264">
        <v>35</v>
      </c>
      <c r="N66" s="261">
        <f t="shared" si="10"/>
        <v>0.26923076923076922</v>
      </c>
      <c r="O66" s="263">
        <f t="shared" si="23"/>
        <v>6.6112580279561765E-3</v>
      </c>
      <c r="P66" s="183">
        <v>3622</v>
      </c>
      <c r="Q66" s="264">
        <v>35</v>
      </c>
      <c r="R66" s="261">
        <f t="shared" si="11"/>
        <v>0.26923076923076922</v>
      </c>
      <c r="S66" s="263">
        <f t="shared" si="24"/>
        <v>9.6631695196024298E-3</v>
      </c>
      <c r="T66" s="183">
        <v>1850</v>
      </c>
      <c r="U66" s="264">
        <v>25</v>
      </c>
      <c r="V66" s="261">
        <f t="shared" si="12"/>
        <v>0.19230769230769232</v>
      </c>
      <c r="W66" s="263">
        <f t="shared" si="25"/>
        <v>1.3513513513513514E-2</v>
      </c>
      <c r="X66" s="183">
        <v>896</v>
      </c>
      <c r="Y66" s="264">
        <v>21</v>
      </c>
      <c r="Z66" s="261">
        <f t="shared" si="13"/>
        <v>0.16153846153846155</v>
      </c>
      <c r="AA66" s="263">
        <f t="shared" si="26"/>
        <v>2.34375E-2</v>
      </c>
      <c r="AB66" s="183">
        <v>334</v>
      </c>
      <c r="AC66" s="264">
        <v>12</v>
      </c>
      <c r="AD66" s="261">
        <f t="shared" si="14"/>
        <v>9.2307692307692313E-2</v>
      </c>
      <c r="AE66" s="263">
        <f t="shared" si="27"/>
        <v>3.5928143712574849E-2</v>
      </c>
      <c r="AF66" s="183">
        <f t="shared" si="15"/>
        <v>12090</v>
      </c>
      <c r="AG66" s="264">
        <f t="shared" si="33"/>
        <v>130</v>
      </c>
      <c r="AH66" s="261">
        <f t="shared" si="17"/>
        <v>5.717552887364208E-3</v>
      </c>
      <c r="AI66" s="263">
        <f t="shared" si="29"/>
        <v>1.0752688172043012E-2</v>
      </c>
      <c r="AL66" s="272">
        <f t="shared" si="30"/>
        <v>1.3238333993050974E-2</v>
      </c>
      <c r="AM66" s="273">
        <v>0</v>
      </c>
    </row>
    <row r="67" spans="1:39">
      <c r="A67" s="126"/>
      <c r="B67" s="259">
        <v>63</v>
      </c>
      <c r="C67" s="226" t="s">
        <v>31</v>
      </c>
      <c r="D67" s="184">
        <v>7</v>
      </c>
      <c r="E67" s="260">
        <v>2</v>
      </c>
      <c r="F67" s="261">
        <f t="shared" si="9"/>
        <v>9.3023255813953487E-3</v>
      </c>
      <c r="G67" s="263">
        <f t="shared" si="21"/>
        <v>0.2857142857142857</v>
      </c>
      <c r="H67" s="184">
        <v>18</v>
      </c>
      <c r="I67" s="260">
        <v>5</v>
      </c>
      <c r="J67" s="261">
        <f t="shared" si="18"/>
        <v>2.3255813953488372E-2</v>
      </c>
      <c r="K67" s="263">
        <f t="shared" si="22"/>
        <v>0.27777777777777779</v>
      </c>
      <c r="L67" s="184">
        <v>3613</v>
      </c>
      <c r="M67" s="260">
        <v>39</v>
      </c>
      <c r="N67" s="261">
        <f t="shared" si="10"/>
        <v>0.18139534883720931</v>
      </c>
      <c r="O67" s="263">
        <f t="shared" si="23"/>
        <v>1.0794353722668144E-2</v>
      </c>
      <c r="P67" s="184">
        <v>2538</v>
      </c>
      <c r="Q67" s="260">
        <v>51</v>
      </c>
      <c r="R67" s="261">
        <f t="shared" si="11"/>
        <v>0.23720930232558141</v>
      </c>
      <c r="S67" s="263">
        <f t="shared" si="24"/>
        <v>2.0094562647754138E-2</v>
      </c>
      <c r="T67" s="184">
        <v>1617</v>
      </c>
      <c r="U67" s="260">
        <v>41</v>
      </c>
      <c r="V67" s="261">
        <f t="shared" si="12"/>
        <v>0.19069767441860466</v>
      </c>
      <c r="W67" s="263">
        <f t="shared" si="25"/>
        <v>2.5355596784168214E-2</v>
      </c>
      <c r="X67" s="184">
        <v>796</v>
      </c>
      <c r="Y67" s="260">
        <v>51</v>
      </c>
      <c r="Z67" s="261">
        <f t="shared" si="13"/>
        <v>0.23720930232558141</v>
      </c>
      <c r="AA67" s="263">
        <f t="shared" si="26"/>
        <v>6.407035175879397E-2</v>
      </c>
      <c r="AB67" s="184">
        <v>267</v>
      </c>
      <c r="AC67" s="260">
        <v>26</v>
      </c>
      <c r="AD67" s="261">
        <f t="shared" si="14"/>
        <v>0.12093023255813953</v>
      </c>
      <c r="AE67" s="263">
        <f t="shared" si="27"/>
        <v>9.7378277153558054E-2</v>
      </c>
      <c r="AF67" s="184">
        <f t="shared" si="15"/>
        <v>8856</v>
      </c>
      <c r="AG67" s="260">
        <f t="shared" si="33"/>
        <v>215</v>
      </c>
      <c r="AH67" s="261">
        <f t="shared" si="17"/>
        <v>9.4559528521792665E-3</v>
      </c>
      <c r="AI67" s="263">
        <f t="shared" si="29"/>
        <v>2.4277326106594398E-2</v>
      </c>
      <c r="AL67" s="272">
        <f t="shared" si="30"/>
        <v>1.3238333993050974E-2</v>
      </c>
      <c r="AM67" s="273">
        <v>0</v>
      </c>
    </row>
    <row r="68" spans="1:39">
      <c r="A68" s="126"/>
      <c r="B68" s="259">
        <v>64</v>
      </c>
      <c r="C68" s="226" t="s">
        <v>52</v>
      </c>
      <c r="D68" s="184">
        <v>91</v>
      </c>
      <c r="E68" s="260">
        <v>8</v>
      </c>
      <c r="F68" s="261">
        <f t="shared" si="9"/>
        <v>3.3195020746887967E-2</v>
      </c>
      <c r="G68" s="263">
        <f t="shared" si="21"/>
        <v>8.7912087912087919E-2</v>
      </c>
      <c r="H68" s="184">
        <v>124</v>
      </c>
      <c r="I68" s="260">
        <v>8</v>
      </c>
      <c r="J68" s="261">
        <f t="shared" si="18"/>
        <v>3.3195020746887967E-2</v>
      </c>
      <c r="K68" s="263">
        <f t="shared" si="22"/>
        <v>6.4516129032258063E-2</v>
      </c>
      <c r="L68" s="184">
        <v>4017</v>
      </c>
      <c r="M68" s="260">
        <v>52</v>
      </c>
      <c r="N68" s="261">
        <f t="shared" si="10"/>
        <v>0.21576763485477179</v>
      </c>
      <c r="O68" s="263">
        <f t="shared" si="23"/>
        <v>1.2944983818770227E-2</v>
      </c>
      <c r="P68" s="184">
        <v>2514</v>
      </c>
      <c r="Q68" s="260">
        <v>56</v>
      </c>
      <c r="R68" s="261">
        <f t="shared" si="11"/>
        <v>0.23236514522821577</v>
      </c>
      <c r="S68" s="263">
        <f t="shared" si="24"/>
        <v>2.2275258552108195E-2</v>
      </c>
      <c r="T68" s="184">
        <v>1563</v>
      </c>
      <c r="U68" s="260">
        <v>58</v>
      </c>
      <c r="V68" s="261">
        <f t="shared" si="12"/>
        <v>0.24066390041493776</v>
      </c>
      <c r="W68" s="263">
        <f t="shared" si="25"/>
        <v>3.7108125399872044E-2</v>
      </c>
      <c r="X68" s="184">
        <v>750</v>
      </c>
      <c r="Y68" s="260">
        <v>44</v>
      </c>
      <c r="Z68" s="261">
        <f t="shared" si="13"/>
        <v>0.18257261410788381</v>
      </c>
      <c r="AA68" s="263">
        <f t="shared" si="26"/>
        <v>5.8666666666666666E-2</v>
      </c>
      <c r="AB68" s="184">
        <v>289</v>
      </c>
      <c r="AC68" s="260">
        <v>15</v>
      </c>
      <c r="AD68" s="261">
        <f t="shared" si="14"/>
        <v>6.2240663900414939E-2</v>
      </c>
      <c r="AE68" s="263">
        <f t="shared" si="27"/>
        <v>5.1903114186851208E-2</v>
      </c>
      <c r="AF68" s="184">
        <f t="shared" si="15"/>
        <v>9348</v>
      </c>
      <c r="AG68" s="260">
        <f t="shared" si="33"/>
        <v>241</v>
      </c>
      <c r="AH68" s="261">
        <f t="shared" si="17"/>
        <v>1.0599463429652109E-2</v>
      </c>
      <c r="AI68" s="263">
        <f t="shared" si="29"/>
        <v>2.5780915703893882E-2</v>
      </c>
      <c r="AL68" s="272">
        <f t="shared" si="30"/>
        <v>1.3238333993050974E-2</v>
      </c>
      <c r="AM68" s="273">
        <v>0</v>
      </c>
    </row>
    <row r="69" spans="1:39">
      <c r="A69" s="126"/>
      <c r="B69" s="259">
        <v>65</v>
      </c>
      <c r="C69" s="226" t="s">
        <v>12</v>
      </c>
      <c r="D69" s="184">
        <v>8</v>
      </c>
      <c r="E69" s="260">
        <v>1</v>
      </c>
      <c r="F69" s="261">
        <f t="shared" si="9"/>
        <v>1.8518518518518517E-2</v>
      </c>
      <c r="G69" s="263">
        <f t="shared" ref="G69:G79" si="34">IFERROR(E69/D69,0)</f>
        <v>0.125</v>
      </c>
      <c r="H69" s="184">
        <v>24</v>
      </c>
      <c r="I69" s="260">
        <v>1</v>
      </c>
      <c r="J69" s="261">
        <f t="shared" si="18"/>
        <v>1.8518518518518517E-2</v>
      </c>
      <c r="K69" s="263">
        <f t="shared" ref="K69:K79" si="35">IFERROR(I69/H69,0)</f>
        <v>4.1666666666666664E-2</v>
      </c>
      <c r="L69" s="184">
        <v>1863</v>
      </c>
      <c r="M69" s="260">
        <v>8</v>
      </c>
      <c r="N69" s="261">
        <f t="shared" si="10"/>
        <v>0.14814814814814814</v>
      </c>
      <c r="O69" s="263">
        <f t="shared" ref="O69:O79" si="36">IFERROR(M69/L69,0)</f>
        <v>4.2941492216854536E-3</v>
      </c>
      <c r="P69" s="184">
        <v>1235</v>
      </c>
      <c r="Q69" s="260">
        <v>8</v>
      </c>
      <c r="R69" s="261">
        <f t="shared" si="11"/>
        <v>0.14814814814814814</v>
      </c>
      <c r="S69" s="263">
        <f t="shared" ref="S69:S79" si="37">IFERROR(Q69/P69,0)</f>
        <v>6.4777327935222669E-3</v>
      </c>
      <c r="T69" s="184">
        <v>810</v>
      </c>
      <c r="U69" s="260">
        <v>22</v>
      </c>
      <c r="V69" s="261">
        <f t="shared" si="12"/>
        <v>0.40740740740740738</v>
      </c>
      <c r="W69" s="263">
        <f t="shared" ref="W69:W79" si="38">IFERROR(U69/T69,0)</f>
        <v>2.7160493827160494E-2</v>
      </c>
      <c r="X69" s="184">
        <v>403</v>
      </c>
      <c r="Y69" s="260">
        <v>13</v>
      </c>
      <c r="Z69" s="261">
        <f t="shared" si="13"/>
        <v>0.24074074074074073</v>
      </c>
      <c r="AA69" s="263">
        <f t="shared" ref="AA69:AA79" si="39">IFERROR(Y69/X69,0)</f>
        <v>3.2258064516129031E-2</v>
      </c>
      <c r="AB69" s="184">
        <v>168</v>
      </c>
      <c r="AC69" s="260">
        <v>1</v>
      </c>
      <c r="AD69" s="261">
        <f t="shared" si="14"/>
        <v>1.8518518518518517E-2</v>
      </c>
      <c r="AE69" s="263">
        <f t="shared" ref="AE69:AE79" si="40">IFERROR(AC69/AB69,0)</f>
        <v>5.9523809523809521E-3</v>
      </c>
      <c r="AF69" s="184">
        <f t="shared" si="15"/>
        <v>4511</v>
      </c>
      <c r="AG69" s="260">
        <f t="shared" si="33"/>
        <v>54</v>
      </c>
      <c r="AH69" s="261">
        <f t="shared" si="17"/>
        <v>2.3749835070589788E-3</v>
      </c>
      <c r="AI69" s="263">
        <f t="shared" ref="AI69:AI79" si="41">IFERROR(AG69/AF69,0)</f>
        <v>1.1970738195522057E-2</v>
      </c>
      <c r="AL69" s="272">
        <f t="shared" ref="AL69:AL78" si="42">$F$79</f>
        <v>1.3238333993050974E-2</v>
      </c>
      <c r="AM69" s="273">
        <v>0</v>
      </c>
    </row>
    <row r="70" spans="1:39">
      <c r="A70" s="126"/>
      <c r="B70" s="259">
        <v>66</v>
      </c>
      <c r="C70" s="226" t="s">
        <v>6</v>
      </c>
      <c r="D70" s="184">
        <v>7</v>
      </c>
      <c r="E70" s="260">
        <v>0</v>
      </c>
      <c r="F70" s="261">
        <f t="shared" ref="F70:F79" si="43">IFERROR(E70/AG70,0)</f>
        <v>0</v>
      </c>
      <c r="G70" s="263">
        <f t="shared" si="34"/>
        <v>0</v>
      </c>
      <c r="H70" s="184">
        <v>12</v>
      </c>
      <c r="I70" s="260">
        <v>0</v>
      </c>
      <c r="J70" s="261">
        <f t="shared" ref="J70:J79" si="44">IFERROR(I70/AG70,0)</f>
        <v>0</v>
      </c>
      <c r="K70" s="263">
        <f t="shared" si="35"/>
        <v>0</v>
      </c>
      <c r="L70" s="184">
        <v>1962</v>
      </c>
      <c r="M70" s="260">
        <v>4</v>
      </c>
      <c r="N70" s="261">
        <f t="shared" ref="N70:N79" si="45">IFERROR(M70/AG70,0)</f>
        <v>5.3333333333333337E-2</v>
      </c>
      <c r="O70" s="263">
        <f t="shared" si="36"/>
        <v>2.0387359836901123E-3</v>
      </c>
      <c r="P70" s="184">
        <v>1244</v>
      </c>
      <c r="Q70" s="260">
        <v>17</v>
      </c>
      <c r="R70" s="261">
        <f t="shared" ref="R70:R79" si="46">IFERROR(Q70/AG70,0)</f>
        <v>0.22666666666666666</v>
      </c>
      <c r="S70" s="263">
        <f t="shared" si="37"/>
        <v>1.3665594855305467E-2</v>
      </c>
      <c r="T70" s="184">
        <v>742</v>
      </c>
      <c r="U70" s="260">
        <v>33</v>
      </c>
      <c r="V70" s="261">
        <f t="shared" ref="V70:V79" si="47">IFERROR(U70/AG70,0)</f>
        <v>0.44</v>
      </c>
      <c r="W70" s="263">
        <f t="shared" si="38"/>
        <v>4.4474393530997303E-2</v>
      </c>
      <c r="X70" s="184">
        <v>430</v>
      </c>
      <c r="Y70" s="260">
        <v>15</v>
      </c>
      <c r="Z70" s="261">
        <f t="shared" ref="Z70:Z79" si="48">IFERROR(Y70/AG70,0)</f>
        <v>0.2</v>
      </c>
      <c r="AA70" s="263">
        <f t="shared" si="39"/>
        <v>3.4883720930232558E-2</v>
      </c>
      <c r="AB70" s="184">
        <v>172</v>
      </c>
      <c r="AC70" s="260">
        <v>6</v>
      </c>
      <c r="AD70" s="261">
        <f t="shared" ref="AD70:AD79" si="49">IFERROR(AC70/AG70,0)</f>
        <v>0.08</v>
      </c>
      <c r="AE70" s="263">
        <f t="shared" si="40"/>
        <v>3.4883720930232558E-2</v>
      </c>
      <c r="AF70" s="184">
        <f t="shared" ref="AF70:AF78" si="50">SUM(D70,H70,L70,P70,T70,X70,AB70)</f>
        <v>4569</v>
      </c>
      <c r="AG70" s="260">
        <f t="shared" si="32"/>
        <v>75</v>
      </c>
      <c r="AH70" s="261">
        <f t="shared" ref="AH70:AH78" si="51">IFERROR(AG70/$AG$79,0)</f>
        <v>3.2985882042485815E-3</v>
      </c>
      <c r="AI70" s="263">
        <f t="shared" si="41"/>
        <v>1.6414970453053186E-2</v>
      </c>
      <c r="AL70" s="272">
        <f t="shared" si="42"/>
        <v>1.3238333993050974E-2</v>
      </c>
      <c r="AM70" s="273">
        <v>0</v>
      </c>
    </row>
    <row r="71" spans="1:39">
      <c r="A71" s="126"/>
      <c r="B71" s="259">
        <v>67</v>
      </c>
      <c r="C71" s="226" t="s">
        <v>7</v>
      </c>
      <c r="D71" s="185">
        <v>27</v>
      </c>
      <c r="E71" s="197">
        <v>2</v>
      </c>
      <c r="F71" s="261">
        <f t="shared" si="43"/>
        <v>2.7397260273972601E-2</v>
      </c>
      <c r="G71" s="263">
        <f t="shared" si="34"/>
        <v>7.407407407407407E-2</v>
      </c>
      <c r="H71" s="185">
        <v>35</v>
      </c>
      <c r="I71" s="197">
        <v>5</v>
      </c>
      <c r="J71" s="261">
        <f t="shared" si="44"/>
        <v>6.8493150684931503E-2</v>
      </c>
      <c r="K71" s="263">
        <f t="shared" si="35"/>
        <v>0.14285714285714285</v>
      </c>
      <c r="L71" s="185">
        <v>742</v>
      </c>
      <c r="M71" s="197">
        <v>12</v>
      </c>
      <c r="N71" s="261">
        <f t="shared" si="45"/>
        <v>0.16438356164383561</v>
      </c>
      <c r="O71" s="263">
        <f t="shared" si="36"/>
        <v>1.6172506738544475E-2</v>
      </c>
      <c r="P71" s="185">
        <v>534</v>
      </c>
      <c r="Q71" s="197">
        <v>17</v>
      </c>
      <c r="R71" s="261">
        <f t="shared" si="46"/>
        <v>0.23287671232876711</v>
      </c>
      <c r="S71" s="263">
        <f t="shared" si="37"/>
        <v>3.1835205992509365E-2</v>
      </c>
      <c r="T71" s="185">
        <v>394</v>
      </c>
      <c r="U71" s="197">
        <v>13</v>
      </c>
      <c r="V71" s="261">
        <f t="shared" si="47"/>
        <v>0.17808219178082191</v>
      </c>
      <c r="W71" s="263">
        <f t="shared" si="38"/>
        <v>3.2994923857868022E-2</v>
      </c>
      <c r="X71" s="185">
        <v>256</v>
      </c>
      <c r="Y71" s="197">
        <v>16</v>
      </c>
      <c r="Z71" s="261">
        <f t="shared" si="48"/>
        <v>0.21917808219178081</v>
      </c>
      <c r="AA71" s="263">
        <f t="shared" si="39"/>
        <v>6.25E-2</v>
      </c>
      <c r="AB71" s="185">
        <v>94</v>
      </c>
      <c r="AC71" s="197">
        <v>8</v>
      </c>
      <c r="AD71" s="261">
        <f t="shared" si="49"/>
        <v>0.1095890410958904</v>
      </c>
      <c r="AE71" s="263">
        <f t="shared" si="40"/>
        <v>8.5106382978723402E-2</v>
      </c>
      <c r="AF71" s="185">
        <f t="shared" si="50"/>
        <v>2082</v>
      </c>
      <c r="AG71" s="197">
        <f t="shared" si="32"/>
        <v>73</v>
      </c>
      <c r="AH71" s="261">
        <f t="shared" si="51"/>
        <v>3.2106258521352859E-3</v>
      </c>
      <c r="AI71" s="263">
        <f t="shared" si="41"/>
        <v>3.506243996157541E-2</v>
      </c>
      <c r="AL71" s="272">
        <f t="shared" si="42"/>
        <v>1.3238333993050974E-2</v>
      </c>
      <c r="AM71" s="273">
        <v>0</v>
      </c>
    </row>
    <row r="72" spans="1:39">
      <c r="A72" s="126"/>
      <c r="B72" s="259">
        <v>68</v>
      </c>
      <c r="C72" s="226" t="s">
        <v>53</v>
      </c>
      <c r="D72" s="183">
        <v>16</v>
      </c>
      <c r="E72" s="264">
        <v>2</v>
      </c>
      <c r="F72" s="261">
        <f t="shared" si="43"/>
        <v>2.7777777777777776E-2</v>
      </c>
      <c r="G72" s="263">
        <f t="shared" si="34"/>
        <v>0.125</v>
      </c>
      <c r="H72" s="183">
        <v>41</v>
      </c>
      <c r="I72" s="264">
        <v>0</v>
      </c>
      <c r="J72" s="261">
        <f t="shared" si="44"/>
        <v>0</v>
      </c>
      <c r="K72" s="263">
        <f t="shared" si="35"/>
        <v>0</v>
      </c>
      <c r="L72" s="183">
        <v>1012</v>
      </c>
      <c r="M72" s="264">
        <v>6</v>
      </c>
      <c r="N72" s="261">
        <f t="shared" si="45"/>
        <v>8.3333333333333329E-2</v>
      </c>
      <c r="O72" s="263">
        <f t="shared" si="36"/>
        <v>5.9288537549407111E-3</v>
      </c>
      <c r="P72" s="183">
        <v>846</v>
      </c>
      <c r="Q72" s="264">
        <v>20</v>
      </c>
      <c r="R72" s="261">
        <f t="shared" si="46"/>
        <v>0.27777777777777779</v>
      </c>
      <c r="S72" s="263">
        <f t="shared" si="37"/>
        <v>2.3640661938534278E-2</v>
      </c>
      <c r="T72" s="183">
        <v>515</v>
      </c>
      <c r="U72" s="264">
        <v>25</v>
      </c>
      <c r="V72" s="261">
        <f t="shared" si="47"/>
        <v>0.34722222222222221</v>
      </c>
      <c r="W72" s="263">
        <f t="shared" si="38"/>
        <v>4.8543689320388349E-2</v>
      </c>
      <c r="X72" s="183">
        <v>285</v>
      </c>
      <c r="Y72" s="264">
        <v>13</v>
      </c>
      <c r="Z72" s="261">
        <f t="shared" si="48"/>
        <v>0.18055555555555555</v>
      </c>
      <c r="AA72" s="263">
        <f t="shared" si="39"/>
        <v>4.5614035087719301E-2</v>
      </c>
      <c r="AB72" s="183">
        <v>109</v>
      </c>
      <c r="AC72" s="264">
        <v>6</v>
      </c>
      <c r="AD72" s="261">
        <f t="shared" si="49"/>
        <v>8.3333333333333329E-2</v>
      </c>
      <c r="AE72" s="263">
        <f t="shared" si="40"/>
        <v>5.5045871559633031E-2</v>
      </c>
      <c r="AF72" s="183">
        <f t="shared" si="50"/>
        <v>2824</v>
      </c>
      <c r="AG72" s="264">
        <f t="shared" si="32"/>
        <v>72</v>
      </c>
      <c r="AH72" s="261">
        <f t="shared" si="51"/>
        <v>3.1666446760786385E-3</v>
      </c>
      <c r="AI72" s="263">
        <f t="shared" si="41"/>
        <v>2.5495750708215296E-2</v>
      </c>
      <c r="AL72" s="272">
        <f t="shared" si="42"/>
        <v>1.3238333993050974E-2</v>
      </c>
      <c r="AM72" s="273">
        <v>0</v>
      </c>
    </row>
    <row r="73" spans="1:39">
      <c r="A73" s="126"/>
      <c r="B73" s="259">
        <v>69</v>
      </c>
      <c r="C73" s="226" t="s">
        <v>54</v>
      </c>
      <c r="D73" s="184">
        <v>33</v>
      </c>
      <c r="E73" s="260">
        <v>5</v>
      </c>
      <c r="F73" s="261">
        <f t="shared" si="43"/>
        <v>3.1847133757961783E-2</v>
      </c>
      <c r="G73" s="263">
        <f t="shared" si="34"/>
        <v>0.15151515151515152</v>
      </c>
      <c r="H73" s="184">
        <v>42</v>
      </c>
      <c r="I73" s="260">
        <v>2</v>
      </c>
      <c r="J73" s="261">
        <f t="shared" si="44"/>
        <v>1.2738853503184714E-2</v>
      </c>
      <c r="K73" s="263">
        <f t="shared" si="35"/>
        <v>4.7619047619047616E-2</v>
      </c>
      <c r="L73" s="184">
        <v>2746</v>
      </c>
      <c r="M73" s="260">
        <v>40</v>
      </c>
      <c r="N73" s="261">
        <f t="shared" si="45"/>
        <v>0.25477707006369427</v>
      </c>
      <c r="O73" s="263">
        <f t="shared" si="36"/>
        <v>1.4566642388929352E-2</v>
      </c>
      <c r="P73" s="184">
        <v>1670</v>
      </c>
      <c r="Q73" s="260">
        <v>24</v>
      </c>
      <c r="R73" s="261">
        <f t="shared" si="46"/>
        <v>0.15286624203821655</v>
      </c>
      <c r="S73" s="263">
        <f t="shared" si="37"/>
        <v>1.437125748502994E-2</v>
      </c>
      <c r="T73" s="184">
        <v>988</v>
      </c>
      <c r="U73" s="260">
        <v>41</v>
      </c>
      <c r="V73" s="261">
        <f t="shared" si="47"/>
        <v>0.26114649681528662</v>
      </c>
      <c r="W73" s="263">
        <f t="shared" si="38"/>
        <v>4.1497975708502027E-2</v>
      </c>
      <c r="X73" s="184">
        <v>553</v>
      </c>
      <c r="Y73" s="260">
        <v>30</v>
      </c>
      <c r="Z73" s="261">
        <f t="shared" si="48"/>
        <v>0.19108280254777071</v>
      </c>
      <c r="AA73" s="263">
        <f t="shared" si="39"/>
        <v>5.4249547920433995E-2</v>
      </c>
      <c r="AB73" s="184">
        <v>193</v>
      </c>
      <c r="AC73" s="260">
        <v>15</v>
      </c>
      <c r="AD73" s="261">
        <f t="shared" si="49"/>
        <v>9.5541401273885357E-2</v>
      </c>
      <c r="AE73" s="263">
        <f t="shared" si="40"/>
        <v>7.7720207253886009E-2</v>
      </c>
      <c r="AF73" s="184">
        <f t="shared" si="50"/>
        <v>6225</v>
      </c>
      <c r="AG73" s="260">
        <f t="shared" si="16"/>
        <v>157</v>
      </c>
      <c r="AH73" s="261">
        <f t="shared" si="51"/>
        <v>6.9050446408936974E-3</v>
      </c>
      <c r="AI73" s="263">
        <f t="shared" si="41"/>
        <v>2.5220883534136547E-2</v>
      </c>
      <c r="AL73" s="272">
        <f t="shared" si="42"/>
        <v>1.3238333993050974E-2</v>
      </c>
      <c r="AM73" s="273">
        <v>0</v>
      </c>
    </row>
    <row r="74" spans="1:39">
      <c r="A74" s="126"/>
      <c r="B74" s="259">
        <v>70</v>
      </c>
      <c r="C74" s="226" t="s">
        <v>55</v>
      </c>
      <c r="D74" s="184">
        <v>3</v>
      </c>
      <c r="E74" s="260">
        <v>0</v>
      </c>
      <c r="F74" s="261">
        <f t="shared" si="43"/>
        <v>0</v>
      </c>
      <c r="G74" s="263">
        <f t="shared" si="34"/>
        <v>0</v>
      </c>
      <c r="H74" s="184">
        <v>5</v>
      </c>
      <c r="I74" s="260">
        <v>0</v>
      </c>
      <c r="J74" s="261">
        <f t="shared" si="44"/>
        <v>0</v>
      </c>
      <c r="K74" s="263">
        <f t="shared" si="35"/>
        <v>0</v>
      </c>
      <c r="L74" s="184">
        <v>461</v>
      </c>
      <c r="M74" s="260">
        <v>5</v>
      </c>
      <c r="N74" s="261">
        <f t="shared" si="45"/>
        <v>0.19230769230769232</v>
      </c>
      <c r="O74" s="263">
        <f t="shared" si="36"/>
        <v>1.0845986984815618E-2</v>
      </c>
      <c r="P74" s="184">
        <v>328</v>
      </c>
      <c r="Q74" s="260">
        <v>9</v>
      </c>
      <c r="R74" s="261">
        <f t="shared" si="46"/>
        <v>0.34615384615384615</v>
      </c>
      <c r="S74" s="263">
        <f t="shared" si="37"/>
        <v>2.7439024390243903E-2</v>
      </c>
      <c r="T74" s="184">
        <v>254</v>
      </c>
      <c r="U74" s="260">
        <v>6</v>
      </c>
      <c r="V74" s="261">
        <f t="shared" si="47"/>
        <v>0.23076923076923078</v>
      </c>
      <c r="W74" s="263">
        <f t="shared" si="38"/>
        <v>2.3622047244094488E-2</v>
      </c>
      <c r="X74" s="184">
        <v>97</v>
      </c>
      <c r="Y74" s="260">
        <v>4</v>
      </c>
      <c r="Z74" s="261">
        <f t="shared" si="48"/>
        <v>0.15384615384615385</v>
      </c>
      <c r="AA74" s="263">
        <f t="shared" si="39"/>
        <v>4.1237113402061855E-2</v>
      </c>
      <c r="AB74" s="184">
        <v>38</v>
      </c>
      <c r="AC74" s="260">
        <v>2</v>
      </c>
      <c r="AD74" s="261">
        <f t="shared" si="49"/>
        <v>7.6923076923076927E-2</v>
      </c>
      <c r="AE74" s="263">
        <f t="shared" si="40"/>
        <v>5.2631578947368418E-2</v>
      </c>
      <c r="AF74" s="184">
        <f t="shared" si="50"/>
        <v>1186</v>
      </c>
      <c r="AG74" s="260">
        <f t="shared" si="16"/>
        <v>26</v>
      </c>
      <c r="AH74" s="261">
        <f t="shared" si="51"/>
        <v>1.1435105774728416E-3</v>
      </c>
      <c r="AI74" s="263">
        <f t="shared" si="41"/>
        <v>2.1922428330522766E-2</v>
      </c>
      <c r="AL74" s="272">
        <f t="shared" si="42"/>
        <v>1.3238333993050974E-2</v>
      </c>
      <c r="AM74" s="273">
        <v>0</v>
      </c>
    </row>
    <row r="75" spans="1:39">
      <c r="A75" s="126"/>
      <c r="B75" s="259">
        <v>71</v>
      </c>
      <c r="C75" s="226" t="s">
        <v>56</v>
      </c>
      <c r="D75" s="184">
        <v>4</v>
      </c>
      <c r="E75" s="260">
        <v>2</v>
      </c>
      <c r="F75" s="261">
        <f t="shared" si="43"/>
        <v>1.8018018018018018E-2</v>
      </c>
      <c r="G75" s="263">
        <f t="shared" si="34"/>
        <v>0.5</v>
      </c>
      <c r="H75" s="184">
        <v>22</v>
      </c>
      <c r="I75" s="260">
        <v>3</v>
      </c>
      <c r="J75" s="261">
        <f t="shared" si="44"/>
        <v>2.7027027027027029E-2</v>
      </c>
      <c r="K75" s="263">
        <f t="shared" si="35"/>
        <v>0.13636363636363635</v>
      </c>
      <c r="L75" s="184">
        <v>1366</v>
      </c>
      <c r="M75" s="260">
        <v>14</v>
      </c>
      <c r="N75" s="261">
        <f t="shared" si="45"/>
        <v>0.12612612612612611</v>
      </c>
      <c r="O75" s="263">
        <f t="shared" si="36"/>
        <v>1.0248901903367497E-2</v>
      </c>
      <c r="P75" s="184">
        <v>920</v>
      </c>
      <c r="Q75" s="260">
        <v>29</v>
      </c>
      <c r="R75" s="261">
        <f t="shared" si="46"/>
        <v>0.26126126126126126</v>
      </c>
      <c r="S75" s="263">
        <f t="shared" si="37"/>
        <v>3.1521739130434781E-2</v>
      </c>
      <c r="T75" s="184">
        <v>697</v>
      </c>
      <c r="U75" s="260">
        <v>27</v>
      </c>
      <c r="V75" s="261">
        <f t="shared" si="47"/>
        <v>0.24324324324324326</v>
      </c>
      <c r="W75" s="263">
        <f t="shared" si="38"/>
        <v>3.8737446197991389E-2</v>
      </c>
      <c r="X75" s="184">
        <v>343</v>
      </c>
      <c r="Y75" s="260">
        <v>23</v>
      </c>
      <c r="Z75" s="261">
        <f t="shared" si="48"/>
        <v>0.2072072072072072</v>
      </c>
      <c r="AA75" s="263">
        <f t="shared" si="39"/>
        <v>6.7055393586005832E-2</v>
      </c>
      <c r="AB75" s="184">
        <v>115</v>
      </c>
      <c r="AC75" s="260">
        <v>13</v>
      </c>
      <c r="AD75" s="261">
        <f t="shared" si="49"/>
        <v>0.11711711711711711</v>
      </c>
      <c r="AE75" s="263">
        <f t="shared" si="40"/>
        <v>0.11304347826086956</v>
      </c>
      <c r="AF75" s="184">
        <f t="shared" si="50"/>
        <v>3467</v>
      </c>
      <c r="AG75" s="260">
        <f t="shared" si="16"/>
        <v>111</v>
      </c>
      <c r="AH75" s="261">
        <f t="shared" si="51"/>
        <v>4.8819105422879009E-3</v>
      </c>
      <c r="AI75" s="263">
        <f t="shared" si="41"/>
        <v>3.2016152293048744E-2</v>
      </c>
      <c r="AL75" s="272">
        <f t="shared" si="42"/>
        <v>1.3238333993050974E-2</v>
      </c>
      <c r="AM75" s="273">
        <v>0</v>
      </c>
    </row>
    <row r="76" spans="1:39">
      <c r="A76" s="126"/>
      <c r="B76" s="259">
        <v>72</v>
      </c>
      <c r="C76" s="226" t="s">
        <v>32</v>
      </c>
      <c r="D76" s="184">
        <v>2</v>
      </c>
      <c r="E76" s="260">
        <v>0</v>
      </c>
      <c r="F76" s="261">
        <f t="shared" si="43"/>
        <v>0</v>
      </c>
      <c r="G76" s="263">
        <f t="shared" si="34"/>
        <v>0</v>
      </c>
      <c r="H76" s="184">
        <v>14</v>
      </c>
      <c r="I76" s="260">
        <v>1</v>
      </c>
      <c r="J76" s="261">
        <f t="shared" si="44"/>
        <v>3.3333333333333333E-2</v>
      </c>
      <c r="K76" s="263">
        <f t="shared" si="35"/>
        <v>7.1428571428571425E-2</v>
      </c>
      <c r="L76" s="184">
        <v>853</v>
      </c>
      <c r="M76" s="260">
        <v>4</v>
      </c>
      <c r="N76" s="261">
        <f t="shared" si="45"/>
        <v>0.13333333333333333</v>
      </c>
      <c r="O76" s="263">
        <f t="shared" si="36"/>
        <v>4.6893317702227429E-3</v>
      </c>
      <c r="P76" s="184">
        <v>541</v>
      </c>
      <c r="Q76" s="260">
        <v>5</v>
      </c>
      <c r="R76" s="261">
        <f t="shared" si="46"/>
        <v>0.16666666666666666</v>
      </c>
      <c r="S76" s="263">
        <f t="shared" si="37"/>
        <v>9.242144177449169E-3</v>
      </c>
      <c r="T76" s="184">
        <v>373</v>
      </c>
      <c r="U76" s="260">
        <v>10</v>
      </c>
      <c r="V76" s="261">
        <f t="shared" si="47"/>
        <v>0.33333333333333331</v>
      </c>
      <c r="W76" s="263">
        <f t="shared" si="38"/>
        <v>2.6809651474530832E-2</v>
      </c>
      <c r="X76" s="184">
        <v>197</v>
      </c>
      <c r="Y76" s="260">
        <v>5</v>
      </c>
      <c r="Z76" s="261">
        <f t="shared" si="48"/>
        <v>0.16666666666666666</v>
      </c>
      <c r="AA76" s="263">
        <f t="shared" si="39"/>
        <v>2.5380710659898477E-2</v>
      </c>
      <c r="AB76" s="184">
        <v>71</v>
      </c>
      <c r="AC76" s="260">
        <v>5</v>
      </c>
      <c r="AD76" s="261">
        <f t="shared" si="49"/>
        <v>0.16666666666666666</v>
      </c>
      <c r="AE76" s="263">
        <f t="shared" si="40"/>
        <v>7.0422535211267609E-2</v>
      </c>
      <c r="AF76" s="184">
        <f t="shared" si="50"/>
        <v>2051</v>
      </c>
      <c r="AG76" s="260">
        <f t="shared" si="16"/>
        <v>30</v>
      </c>
      <c r="AH76" s="261">
        <f t="shared" si="51"/>
        <v>1.3194352816994325E-3</v>
      </c>
      <c r="AI76" s="263">
        <f t="shared" si="41"/>
        <v>1.4627011214041931E-2</v>
      </c>
      <c r="AL76" s="272">
        <f t="shared" si="42"/>
        <v>1.3238333993050974E-2</v>
      </c>
      <c r="AM76" s="273">
        <v>0</v>
      </c>
    </row>
    <row r="77" spans="1:39">
      <c r="A77" s="126"/>
      <c r="B77" s="259">
        <v>73</v>
      </c>
      <c r="C77" s="226" t="s">
        <v>33</v>
      </c>
      <c r="D77" s="185">
        <v>0</v>
      </c>
      <c r="E77" s="197">
        <v>0</v>
      </c>
      <c r="F77" s="261">
        <f t="shared" si="43"/>
        <v>0</v>
      </c>
      <c r="G77" s="263">
        <f t="shared" si="34"/>
        <v>0</v>
      </c>
      <c r="H77" s="185">
        <v>7</v>
      </c>
      <c r="I77" s="197">
        <v>0</v>
      </c>
      <c r="J77" s="261">
        <f t="shared" si="44"/>
        <v>0</v>
      </c>
      <c r="K77" s="263">
        <f t="shared" si="35"/>
        <v>0</v>
      </c>
      <c r="L77" s="185">
        <v>1106</v>
      </c>
      <c r="M77" s="197">
        <v>11</v>
      </c>
      <c r="N77" s="261">
        <f t="shared" si="45"/>
        <v>0.29729729729729731</v>
      </c>
      <c r="O77" s="263">
        <f t="shared" si="36"/>
        <v>9.9457504520795662E-3</v>
      </c>
      <c r="P77" s="185">
        <v>814</v>
      </c>
      <c r="Q77" s="197">
        <v>5</v>
      </c>
      <c r="R77" s="261">
        <f t="shared" si="46"/>
        <v>0.13513513513513514</v>
      </c>
      <c r="S77" s="263">
        <f t="shared" si="37"/>
        <v>6.1425061425061421E-3</v>
      </c>
      <c r="T77" s="185">
        <v>551</v>
      </c>
      <c r="U77" s="197">
        <v>6</v>
      </c>
      <c r="V77" s="261">
        <f t="shared" si="47"/>
        <v>0.16216216216216217</v>
      </c>
      <c r="W77" s="263">
        <f t="shared" si="38"/>
        <v>1.0889292196007259E-2</v>
      </c>
      <c r="X77" s="185">
        <v>263</v>
      </c>
      <c r="Y77" s="197">
        <v>8</v>
      </c>
      <c r="Z77" s="261">
        <f t="shared" si="48"/>
        <v>0.21621621621621623</v>
      </c>
      <c r="AA77" s="263">
        <f t="shared" si="39"/>
        <v>3.0418250950570342E-2</v>
      </c>
      <c r="AB77" s="185">
        <v>108</v>
      </c>
      <c r="AC77" s="197">
        <v>7</v>
      </c>
      <c r="AD77" s="261">
        <f t="shared" si="49"/>
        <v>0.1891891891891892</v>
      </c>
      <c r="AE77" s="263">
        <f t="shared" si="40"/>
        <v>6.4814814814814811E-2</v>
      </c>
      <c r="AF77" s="185">
        <f t="shared" si="50"/>
        <v>2849</v>
      </c>
      <c r="AG77" s="197">
        <f t="shared" si="16"/>
        <v>37</v>
      </c>
      <c r="AH77" s="261">
        <f t="shared" si="51"/>
        <v>1.6273035140959668E-3</v>
      </c>
      <c r="AI77" s="263">
        <f t="shared" si="41"/>
        <v>1.2987012987012988E-2</v>
      </c>
      <c r="AL77" s="272">
        <f t="shared" si="42"/>
        <v>1.3238333993050974E-2</v>
      </c>
      <c r="AM77" s="273">
        <v>0</v>
      </c>
    </row>
    <row r="78" spans="1:39" ht="14.25" thickBot="1">
      <c r="A78" s="126"/>
      <c r="B78" s="259">
        <v>74</v>
      </c>
      <c r="C78" s="226" t="s">
        <v>34</v>
      </c>
      <c r="D78" s="186">
        <v>2</v>
      </c>
      <c r="E78" s="275">
        <v>0</v>
      </c>
      <c r="F78" s="261">
        <f t="shared" si="43"/>
        <v>0</v>
      </c>
      <c r="G78" s="262">
        <f t="shared" si="34"/>
        <v>0</v>
      </c>
      <c r="H78" s="186">
        <v>3</v>
      </c>
      <c r="I78" s="275">
        <v>0</v>
      </c>
      <c r="J78" s="261">
        <f t="shared" si="44"/>
        <v>0</v>
      </c>
      <c r="K78" s="262">
        <f t="shared" si="35"/>
        <v>0</v>
      </c>
      <c r="L78" s="186">
        <v>545</v>
      </c>
      <c r="M78" s="275">
        <v>5</v>
      </c>
      <c r="N78" s="261">
        <f t="shared" si="45"/>
        <v>0.18518518518518517</v>
      </c>
      <c r="O78" s="262">
        <f t="shared" si="36"/>
        <v>9.1743119266055051E-3</v>
      </c>
      <c r="P78" s="186">
        <v>328</v>
      </c>
      <c r="Q78" s="275">
        <v>7</v>
      </c>
      <c r="R78" s="261">
        <f t="shared" si="46"/>
        <v>0.25925925925925924</v>
      </c>
      <c r="S78" s="262">
        <f t="shared" si="37"/>
        <v>2.1341463414634148E-2</v>
      </c>
      <c r="T78" s="186">
        <v>223</v>
      </c>
      <c r="U78" s="275">
        <v>7</v>
      </c>
      <c r="V78" s="261">
        <f t="shared" si="47"/>
        <v>0.25925925925925924</v>
      </c>
      <c r="W78" s="262">
        <f t="shared" si="38"/>
        <v>3.1390134529147982E-2</v>
      </c>
      <c r="X78" s="186">
        <v>117</v>
      </c>
      <c r="Y78" s="275">
        <v>0</v>
      </c>
      <c r="Z78" s="261">
        <f t="shared" si="48"/>
        <v>0</v>
      </c>
      <c r="AA78" s="262">
        <f t="shared" si="39"/>
        <v>0</v>
      </c>
      <c r="AB78" s="186">
        <v>69</v>
      </c>
      <c r="AC78" s="275">
        <v>8</v>
      </c>
      <c r="AD78" s="261">
        <f t="shared" si="49"/>
        <v>0.29629629629629628</v>
      </c>
      <c r="AE78" s="262">
        <f t="shared" si="40"/>
        <v>0.11594202898550725</v>
      </c>
      <c r="AF78" s="186">
        <f t="shared" si="50"/>
        <v>1287</v>
      </c>
      <c r="AG78" s="275">
        <f t="shared" si="16"/>
        <v>27</v>
      </c>
      <c r="AH78" s="261">
        <f t="shared" si="51"/>
        <v>1.1874917535294894E-3</v>
      </c>
      <c r="AI78" s="262">
        <f t="shared" si="41"/>
        <v>2.097902097902098E-2</v>
      </c>
      <c r="AL78" s="276">
        <f t="shared" si="42"/>
        <v>1.3238333993050974E-2</v>
      </c>
      <c r="AM78" s="277">
        <v>0</v>
      </c>
    </row>
    <row r="79" spans="1:39" ht="14.25" thickTop="1">
      <c r="A79" s="126"/>
      <c r="B79" s="310" t="s">
        <v>0</v>
      </c>
      <c r="C79" s="311"/>
      <c r="D79" s="182">
        <f>地区別_長期入院!D13</f>
        <v>4073</v>
      </c>
      <c r="E79" s="202">
        <f>地区別_長期入院!E13</f>
        <v>301</v>
      </c>
      <c r="F79" s="173">
        <f t="shared" si="43"/>
        <v>1.3238333993050974E-2</v>
      </c>
      <c r="G79" s="22">
        <f t="shared" si="34"/>
        <v>7.3901301252148291E-2</v>
      </c>
      <c r="H79" s="182">
        <f>地区別_長期入院!H13</f>
        <v>8246</v>
      </c>
      <c r="I79" s="202">
        <f>地区別_長期入院!I13</f>
        <v>526</v>
      </c>
      <c r="J79" s="173">
        <f t="shared" si="44"/>
        <v>2.3134098605796721E-2</v>
      </c>
      <c r="K79" s="22">
        <f t="shared" si="35"/>
        <v>6.3788503516856651E-2</v>
      </c>
      <c r="L79" s="182">
        <f>地区別_長期入院!L13</f>
        <v>502368</v>
      </c>
      <c r="M79" s="202">
        <f>地区別_長期入院!M13</f>
        <v>4354</v>
      </c>
      <c r="N79" s="173">
        <f t="shared" si="45"/>
        <v>0.19149404055064431</v>
      </c>
      <c r="O79" s="22">
        <f t="shared" si="36"/>
        <v>8.6669533091279696E-3</v>
      </c>
      <c r="P79" s="182">
        <f>地区別_長期入院!P13</f>
        <v>364377</v>
      </c>
      <c r="Q79" s="202">
        <f>地区別_長期入院!Q13</f>
        <v>5469</v>
      </c>
      <c r="R79" s="173">
        <f t="shared" si="46"/>
        <v>0.24053305185380658</v>
      </c>
      <c r="S79" s="22">
        <f t="shared" si="37"/>
        <v>1.5009180052528014E-2</v>
      </c>
      <c r="T79" s="182">
        <f>地区別_長期入院!T13</f>
        <v>229658</v>
      </c>
      <c r="U79" s="202">
        <f>地区別_長期入院!U13</f>
        <v>5792</v>
      </c>
      <c r="V79" s="173">
        <f t="shared" si="47"/>
        <v>0.25473897172010379</v>
      </c>
      <c r="W79" s="22">
        <f t="shared" si="38"/>
        <v>2.522010990255075E-2</v>
      </c>
      <c r="X79" s="182">
        <f>地区別_長期入院!X13</f>
        <v>105915</v>
      </c>
      <c r="Y79" s="202">
        <f>地区別_長期入院!Y13</f>
        <v>4153</v>
      </c>
      <c r="Z79" s="173">
        <f t="shared" si="48"/>
        <v>0.18265382416325812</v>
      </c>
      <c r="AA79" s="22">
        <f t="shared" si="39"/>
        <v>3.9210687815701271E-2</v>
      </c>
      <c r="AB79" s="182">
        <f>地区別_長期入院!AB13</f>
        <v>38029</v>
      </c>
      <c r="AC79" s="202">
        <f>地区別_長期入院!AC13</f>
        <v>2142</v>
      </c>
      <c r="AD79" s="173">
        <f t="shared" si="49"/>
        <v>9.4207679113339493E-2</v>
      </c>
      <c r="AE79" s="22">
        <f t="shared" si="40"/>
        <v>5.6325435851586947E-2</v>
      </c>
      <c r="AF79" s="182">
        <f>地区別_長期入院!AF13</f>
        <v>1252666</v>
      </c>
      <c r="AG79" s="202">
        <f>地区別_長期入院!AG13</f>
        <v>22737</v>
      </c>
      <c r="AH79" s="173" t="s">
        <v>179</v>
      </c>
      <c r="AI79" s="22">
        <f t="shared" si="41"/>
        <v>1.8150887786528892E-2</v>
      </c>
      <c r="AL79" s="23"/>
      <c r="AM79" s="24"/>
    </row>
  </sheetData>
  <mergeCells count="11">
    <mergeCell ref="AF3:AI3"/>
    <mergeCell ref="AB3:AE3"/>
    <mergeCell ref="X3:AA3"/>
    <mergeCell ref="B79:C79"/>
    <mergeCell ref="B3:B4"/>
    <mergeCell ref="C3:C4"/>
    <mergeCell ref="D3:G3"/>
    <mergeCell ref="T3:W3"/>
    <mergeCell ref="P3:S3"/>
    <mergeCell ref="L3:O3"/>
    <mergeCell ref="H3:K3"/>
  </mergeCells>
  <phoneticPr fontId="3"/>
  <pageMargins left="0.70866141732283472" right="0.19685039370078741" top="0.59055118110236227" bottom="0.43307086614173229" header="0.31496062992125984" footer="0.31496062992125984"/>
  <pageSetup paperSize="8" scale="68" fitToHeight="0" orientation="landscape" r:id="rId1"/>
  <headerFooter>
    <oddHeader>&amp;R&amp;"ＭＳ 明朝,標準"&amp;12 1.基礎統計</oddHeader>
  </headerFooter>
  <ignoredErrors>
    <ignoredError sqref="AF42:AF78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A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1:1" ht="13.5" customHeight="1">
      <c r="A1" s="21" t="s">
        <v>172</v>
      </c>
    </row>
    <row r="2" spans="1:1">
      <c r="A2" s="21" t="s">
        <v>161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S2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19" width="8.75" style="1" customWidth="1"/>
    <col min="20" max="16384" width="9" style="1"/>
  </cols>
  <sheetData>
    <row r="1" spans="1:19" ht="13.5" customHeight="1">
      <c r="A1" s="3" t="s">
        <v>174</v>
      </c>
    </row>
    <row r="2" spans="1:19" ht="16.5" customHeight="1">
      <c r="A2" s="1" t="s">
        <v>118</v>
      </c>
    </row>
    <row r="3" spans="1:19" ht="16.5" customHeight="1">
      <c r="B3" s="327"/>
      <c r="C3" s="307" t="s">
        <v>116</v>
      </c>
      <c r="D3" s="309" t="s">
        <v>143</v>
      </c>
      <c r="E3" s="309"/>
      <c r="F3" s="309" t="s">
        <v>70</v>
      </c>
      <c r="G3" s="309"/>
      <c r="H3" s="309" t="s">
        <v>71</v>
      </c>
      <c r="I3" s="309"/>
      <c r="J3" s="309" t="s">
        <v>72</v>
      </c>
      <c r="K3" s="309"/>
      <c r="L3" s="309" t="s">
        <v>73</v>
      </c>
      <c r="M3" s="309"/>
      <c r="N3" s="309" t="s">
        <v>74</v>
      </c>
      <c r="O3" s="309"/>
      <c r="P3" s="309" t="s">
        <v>76</v>
      </c>
      <c r="Q3" s="309"/>
      <c r="R3" s="309" t="s">
        <v>75</v>
      </c>
      <c r="S3" s="309"/>
    </row>
    <row r="4" spans="1:19" ht="57" customHeight="1">
      <c r="B4" s="327"/>
      <c r="C4" s="307"/>
      <c r="D4" s="172" t="s">
        <v>206</v>
      </c>
      <c r="E4" s="171" t="s">
        <v>185</v>
      </c>
      <c r="F4" s="172" t="s">
        <v>206</v>
      </c>
      <c r="G4" s="171" t="s">
        <v>185</v>
      </c>
      <c r="H4" s="172" t="s">
        <v>206</v>
      </c>
      <c r="I4" s="171" t="s">
        <v>185</v>
      </c>
      <c r="J4" s="172" t="s">
        <v>206</v>
      </c>
      <c r="K4" s="171" t="s">
        <v>185</v>
      </c>
      <c r="L4" s="172" t="s">
        <v>206</v>
      </c>
      <c r="M4" s="171" t="s">
        <v>185</v>
      </c>
      <c r="N4" s="172" t="s">
        <v>206</v>
      </c>
      <c r="O4" s="171" t="s">
        <v>185</v>
      </c>
      <c r="P4" s="172" t="s">
        <v>206</v>
      </c>
      <c r="Q4" s="171" t="s">
        <v>185</v>
      </c>
      <c r="R4" s="172" t="s">
        <v>206</v>
      </c>
      <c r="S4" s="176" t="s">
        <v>185</v>
      </c>
    </row>
    <row r="5" spans="1:19">
      <c r="B5" s="97">
        <v>1</v>
      </c>
      <c r="C5" s="13" t="s">
        <v>1</v>
      </c>
      <c r="D5" s="139">
        <v>152</v>
      </c>
      <c r="E5" s="261">
        <f>IFERROR(D5/$R5,0)</f>
        <v>6.9820854386770784E-2</v>
      </c>
      <c r="F5" s="139">
        <v>164</v>
      </c>
      <c r="G5" s="261">
        <f>IFERROR(F5/$R5,0)</f>
        <v>7.5333027101515848E-2</v>
      </c>
      <c r="H5" s="139">
        <v>438</v>
      </c>
      <c r="I5" s="261">
        <f>IFERROR(H5/$R5,0)</f>
        <v>0.20119430408819478</v>
      </c>
      <c r="J5" s="139">
        <v>532</v>
      </c>
      <c r="K5" s="261">
        <f>IFERROR(J5/$R5,0)</f>
        <v>0.24437299035369775</v>
      </c>
      <c r="L5" s="139">
        <v>510</v>
      </c>
      <c r="M5" s="261">
        <f>IFERROR(L5/$R5,0)</f>
        <v>0.23426734037666513</v>
      </c>
      <c r="N5" s="139">
        <v>271</v>
      </c>
      <c r="O5" s="261">
        <f>IFERROR(N5/$R5,0)</f>
        <v>0.12448323380799264</v>
      </c>
      <c r="P5" s="139">
        <v>110</v>
      </c>
      <c r="Q5" s="261">
        <f>IFERROR(P5/$R5,0)</f>
        <v>5.0528249885163065E-2</v>
      </c>
      <c r="R5" s="139">
        <f t="shared" ref="R5:R6" si="0">SUM(D5,F5,H5,J5,L5,N5,P5)</f>
        <v>2177</v>
      </c>
      <c r="S5" s="14">
        <f>IFERROR(R5/$R$13,0)</f>
        <v>9.5747020275322156E-2</v>
      </c>
    </row>
    <row r="6" spans="1:19">
      <c r="B6" s="97">
        <v>2</v>
      </c>
      <c r="C6" s="13" t="s">
        <v>8</v>
      </c>
      <c r="D6" s="139">
        <v>154</v>
      </c>
      <c r="E6" s="261">
        <f t="shared" ref="E6:E13" si="1">IFERROR(D6/$R6,0)</f>
        <v>8.0041580041580046E-2</v>
      </c>
      <c r="F6" s="139">
        <v>165</v>
      </c>
      <c r="G6" s="261">
        <f t="shared" ref="G6:G13" si="2">IFERROR(F6/$R6,0)</f>
        <v>8.5758835758835764E-2</v>
      </c>
      <c r="H6" s="139">
        <v>391</v>
      </c>
      <c r="I6" s="261">
        <f t="shared" ref="I6:I13" si="3">IFERROR(H6/$R6,0)</f>
        <v>0.20322245322245322</v>
      </c>
      <c r="J6" s="139">
        <v>476</v>
      </c>
      <c r="K6" s="261">
        <f t="shared" ref="K6:K13" si="4">IFERROR(J6/$R6,0)</f>
        <v>0.24740124740124741</v>
      </c>
      <c r="L6" s="139">
        <v>406</v>
      </c>
      <c r="M6" s="261">
        <f t="shared" ref="M6:M13" si="5">IFERROR(L6/$R6,0)</f>
        <v>0.21101871101871103</v>
      </c>
      <c r="N6" s="139">
        <v>252</v>
      </c>
      <c r="O6" s="261">
        <f t="shared" ref="O6:O13" si="6">IFERROR(N6/$R6,0)</f>
        <v>0.13097713097713098</v>
      </c>
      <c r="P6" s="139">
        <v>80</v>
      </c>
      <c r="Q6" s="261">
        <f t="shared" ref="Q6:Q13" si="7">IFERROR(P6/$R6,0)</f>
        <v>4.1580041580041582E-2</v>
      </c>
      <c r="R6" s="139">
        <f t="shared" si="0"/>
        <v>1924</v>
      </c>
      <c r="S6" s="14">
        <f t="shared" ref="S6:S12" si="8">IFERROR(R6/$R$13,0)</f>
        <v>8.4619782732990284E-2</v>
      </c>
    </row>
    <row r="7" spans="1:19">
      <c r="B7" s="97">
        <v>3</v>
      </c>
      <c r="C7" s="16" t="s">
        <v>13</v>
      </c>
      <c r="D7" s="139">
        <v>173</v>
      </c>
      <c r="E7" s="261">
        <f t="shared" si="1"/>
        <v>7.7892841062584428E-2</v>
      </c>
      <c r="F7" s="139">
        <v>205</v>
      </c>
      <c r="G7" s="261">
        <f t="shared" si="2"/>
        <v>9.2300765420981534E-2</v>
      </c>
      <c r="H7" s="139">
        <v>492</v>
      </c>
      <c r="I7" s="261">
        <f t="shared" si="3"/>
        <v>0.22152183701035569</v>
      </c>
      <c r="J7" s="139">
        <v>535</v>
      </c>
      <c r="K7" s="261">
        <f t="shared" si="4"/>
        <v>0.24088248536695184</v>
      </c>
      <c r="L7" s="139">
        <v>462</v>
      </c>
      <c r="M7" s="261">
        <f t="shared" si="5"/>
        <v>0.20801440792435841</v>
      </c>
      <c r="N7" s="139">
        <v>270</v>
      </c>
      <c r="O7" s="261">
        <f t="shared" si="6"/>
        <v>0.12156686177397569</v>
      </c>
      <c r="P7" s="139">
        <v>84</v>
      </c>
      <c r="Q7" s="261">
        <f t="shared" si="7"/>
        <v>3.7820801440792438E-2</v>
      </c>
      <c r="R7" s="139">
        <f t="shared" ref="R7:R13" si="9">SUM(D7,F7,H7,J7,L7,N7,P7)</f>
        <v>2221</v>
      </c>
      <c r="S7" s="14">
        <f t="shared" si="8"/>
        <v>9.7682192021814662E-2</v>
      </c>
    </row>
    <row r="8" spans="1:19">
      <c r="B8" s="97">
        <v>4</v>
      </c>
      <c r="C8" s="16" t="s">
        <v>21</v>
      </c>
      <c r="D8" s="139">
        <v>119</v>
      </c>
      <c r="E8" s="261">
        <f t="shared" si="1"/>
        <v>7.5316455696202531E-2</v>
      </c>
      <c r="F8" s="139">
        <v>130</v>
      </c>
      <c r="G8" s="261">
        <f t="shared" si="2"/>
        <v>8.2278481012658222E-2</v>
      </c>
      <c r="H8" s="139">
        <v>367</v>
      </c>
      <c r="I8" s="261">
        <f t="shared" si="3"/>
        <v>0.23227848101265822</v>
      </c>
      <c r="J8" s="139">
        <v>410</v>
      </c>
      <c r="K8" s="261">
        <f t="shared" si="4"/>
        <v>0.25949367088607594</v>
      </c>
      <c r="L8" s="139">
        <v>314</v>
      </c>
      <c r="M8" s="261">
        <f t="shared" si="5"/>
        <v>0.19873417721518988</v>
      </c>
      <c r="N8" s="139">
        <v>186</v>
      </c>
      <c r="O8" s="261">
        <f t="shared" si="6"/>
        <v>0.11772151898734177</v>
      </c>
      <c r="P8" s="139">
        <v>54</v>
      </c>
      <c r="Q8" s="261">
        <f t="shared" si="7"/>
        <v>3.4177215189873419E-2</v>
      </c>
      <c r="R8" s="139">
        <f t="shared" si="9"/>
        <v>1580</v>
      </c>
      <c r="S8" s="14">
        <f t="shared" si="8"/>
        <v>6.9490258169503452E-2</v>
      </c>
    </row>
    <row r="9" spans="1:19">
      <c r="B9" s="97">
        <v>5</v>
      </c>
      <c r="C9" s="16" t="s">
        <v>25</v>
      </c>
      <c r="D9" s="139">
        <v>138</v>
      </c>
      <c r="E9" s="261">
        <f t="shared" si="1"/>
        <v>7.2289156626506021E-2</v>
      </c>
      <c r="F9" s="139">
        <v>153</v>
      </c>
      <c r="G9" s="261">
        <f t="shared" si="2"/>
        <v>8.0146673651126238E-2</v>
      </c>
      <c r="H9" s="139">
        <v>392</v>
      </c>
      <c r="I9" s="261">
        <f t="shared" si="3"/>
        <v>0.20534311157674176</v>
      </c>
      <c r="J9" s="139">
        <v>412</v>
      </c>
      <c r="K9" s="261">
        <f t="shared" si="4"/>
        <v>0.21581980094290204</v>
      </c>
      <c r="L9" s="139">
        <v>439</v>
      </c>
      <c r="M9" s="261">
        <f t="shared" si="5"/>
        <v>0.22996333158721843</v>
      </c>
      <c r="N9" s="139">
        <v>266</v>
      </c>
      <c r="O9" s="261">
        <f t="shared" si="6"/>
        <v>0.13933996856993189</v>
      </c>
      <c r="P9" s="139">
        <v>109</v>
      </c>
      <c r="Q9" s="261">
        <f t="shared" si="7"/>
        <v>5.7097957045573598E-2</v>
      </c>
      <c r="R9" s="139">
        <f t="shared" si="9"/>
        <v>1909</v>
      </c>
      <c r="S9" s="14">
        <f t="shared" si="8"/>
        <v>8.3960065092140559E-2</v>
      </c>
    </row>
    <row r="10" spans="1:19">
      <c r="B10" s="97">
        <v>6</v>
      </c>
      <c r="C10" s="16" t="s">
        <v>35</v>
      </c>
      <c r="D10" s="139">
        <v>244</v>
      </c>
      <c r="E10" s="261">
        <f t="shared" si="1"/>
        <v>0.08</v>
      </c>
      <c r="F10" s="139">
        <v>225</v>
      </c>
      <c r="G10" s="261">
        <f t="shared" si="2"/>
        <v>7.3770491803278687E-2</v>
      </c>
      <c r="H10" s="139">
        <v>587</v>
      </c>
      <c r="I10" s="261">
        <f t="shared" si="3"/>
        <v>0.19245901639344262</v>
      </c>
      <c r="J10" s="139">
        <v>735</v>
      </c>
      <c r="K10" s="261">
        <f t="shared" si="4"/>
        <v>0.24098360655737705</v>
      </c>
      <c r="L10" s="139">
        <v>694</v>
      </c>
      <c r="M10" s="261">
        <f t="shared" si="5"/>
        <v>0.22754098360655739</v>
      </c>
      <c r="N10" s="139">
        <v>423</v>
      </c>
      <c r="O10" s="261">
        <f t="shared" si="6"/>
        <v>0.13868852459016393</v>
      </c>
      <c r="P10" s="139">
        <v>142</v>
      </c>
      <c r="Q10" s="261">
        <f t="shared" si="7"/>
        <v>4.655737704918033E-2</v>
      </c>
      <c r="R10" s="139">
        <f t="shared" si="9"/>
        <v>3050</v>
      </c>
      <c r="S10" s="14">
        <f t="shared" si="8"/>
        <v>0.13414258697277565</v>
      </c>
    </row>
    <row r="11" spans="1:19">
      <c r="B11" s="97">
        <v>7</v>
      </c>
      <c r="C11" s="16" t="s">
        <v>44</v>
      </c>
      <c r="D11" s="9">
        <v>357</v>
      </c>
      <c r="E11" s="261">
        <f t="shared" si="1"/>
        <v>9.2920353982300891E-2</v>
      </c>
      <c r="F11" s="9">
        <v>336</v>
      </c>
      <c r="G11" s="261">
        <f t="shared" si="2"/>
        <v>8.745445080687142E-2</v>
      </c>
      <c r="H11" s="9">
        <v>791</v>
      </c>
      <c r="I11" s="261">
        <f t="shared" si="3"/>
        <v>0.20588235294117646</v>
      </c>
      <c r="J11" s="9">
        <v>952</v>
      </c>
      <c r="K11" s="261">
        <f t="shared" si="4"/>
        <v>0.24778761061946902</v>
      </c>
      <c r="L11" s="9">
        <v>838</v>
      </c>
      <c r="M11" s="261">
        <f t="shared" si="5"/>
        <v>0.21811556480999481</v>
      </c>
      <c r="N11" s="9">
        <v>427</v>
      </c>
      <c r="O11" s="261">
        <f t="shared" si="6"/>
        <v>0.11114003123373244</v>
      </c>
      <c r="P11" s="9">
        <v>141</v>
      </c>
      <c r="Q11" s="261">
        <f t="shared" si="7"/>
        <v>3.6699635606454971E-2</v>
      </c>
      <c r="R11" s="9">
        <f t="shared" si="9"/>
        <v>3842</v>
      </c>
      <c r="S11" s="14">
        <f t="shared" si="8"/>
        <v>0.16897567840964067</v>
      </c>
    </row>
    <row r="12" spans="1:19" ht="14.25" thickBot="1">
      <c r="B12" s="97">
        <v>8</v>
      </c>
      <c r="C12" s="16" t="s">
        <v>57</v>
      </c>
      <c r="D12" s="140">
        <v>434</v>
      </c>
      <c r="E12" s="261">
        <f t="shared" si="1"/>
        <v>7.1925754060324823E-2</v>
      </c>
      <c r="F12" s="140">
        <v>457</v>
      </c>
      <c r="G12" s="261">
        <f t="shared" si="2"/>
        <v>7.5737487570434206E-2</v>
      </c>
      <c r="H12" s="140">
        <v>1147</v>
      </c>
      <c r="I12" s="261">
        <f t="shared" si="3"/>
        <v>0.1900894928737156</v>
      </c>
      <c r="J12" s="140">
        <v>1481</v>
      </c>
      <c r="K12" s="261">
        <f t="shared" si="4"/>
        <v>0.24544249254226053</v>
      </c>
      <c r="L12" s="140">
        <v>1427</v>
      </c>
      <c r="M12" s="261">
        <f t="shared" si="5"/>
        <v>0.23649320517069938</v>
      </c>
      <c r="N12" s="140">
        <v>755</v>
      </c>
      <c r="O12" s="261">
        <f t="shared" si="6"/>
        <v>0.12512429565793834</v>
      </c>
      <c r="P12" s="140">
        <v>333</v>
      </c>
      <c r="Q12" s="261">
        <f t="shared" si="7"/>
        <v>5.518727212462711E-2</v>
      </c>
      <c r="R12" s="140">
        <f t="shared" si="9"/>
        <v>6034</v>
      </c>
      <c r="S12" s="14">
        <f t="shared" si="8"/>
        <v>0.26538241632581255</v>
      </c>
    </row>
    <row r="13" spans="1:19" ht="14.25" thickTop="1">
      <c r="B13" s="289" t="s">
        <v>0</v>
      </c>
      <c r="C13" s="290"/>
      <c r="D13" s="17">
        <v>1771</v>
      </c>
      <c r="E13" s="173">
        <f t="shared" si="1"/>
        <v>7.7890662796323173E-2</v>
      </c>
      <c r="F13" s="17">
        <v>1835</v>
      </c>
      <c r="G13" s="173">
        <f t="shared" si="2"/>
        <v>8.0705458063948632E-2</v>
      </c>
      <c r="H13" s="17">
        <v>4605</v>
      </c>
      <c r="I13" s="173">
        <f t="shared" si="3"/>
        <v>0.20253331574086292</v>
      </c>
      <c r="J13" s="17">
        <v>5533</v>
      </c>
      <c r="K13" s="173">
        <f t="shared" si="4"/>
        <v>0.24334784712143204</v>
      </c>
      <c r="L13" s="17">
        <v>5090</v>
      </c>
      <c r="M13" s="173">
        <f t="shared" si="5"/>
        <v>0.22386418612833708</v>
      </c>
      <c r="N13" s="17">
        <v>2850</v>
      </c>
      <c r="O13" s="173">
        <f t="shared" si="6"/>
        <v>0.1253463517614461</v>
      </c>
      <c r="P13" s="17">
        <v>1053</v>
      </c>
      <c r="Q13" s="173">
        <f t="shared" si="7"/>
        <v>4.6312178387650088E-2</v>
      </c>
      <c r="R13" s="17">
        <f t="shared" si="9"/>
        <v>22737</v>
      </c>
      <c r="S13" s="18" t="s">
        <v>175</v>
      </c>
    </row>
    <row r="14" spans="1:19">
      <c r="B14" s="9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>
      <c r="B15" s="11"/>
    </row>
    <row r="16" spans="1:19">
      <c r="B16" s="11"/>
    </row>
    <row r="17" spans="2:2">
      <c r="B17" s="11"/>
    </row>
    <row r="18" spans="2:2">
      <c r="B18" s="20"/>
    </row>
    <row r="19" spans="2:2">
      <c r="B19" s="20"/>
    </row>
    <row r="20" spans="2:2">
      <c r="B20" s="11"/>
    </row>
    <row r="21" spans="2:2">
      <c r="B21" s="11"/>
    </row>
    <row r="22" spans="2:2">
      <c r="B22" s="20"/>
    </row>
  </sheetData>
  <mergeCells count="11">
    <mergeCell ref="R3:S3"/>
    <mergeCell ref="H3:I3"/>
    <mergeCell ref="J3:K3"/>
    <mergeCell ref="L3:M3"/>
    <mergeCell ref="N3:O3"/>
    <mergeCell ref="P3:Q3"/>
    <mergeCell ref="B13:C13"/>
    <mergeCell ref="B3:B4"/>
    <mergeCell ref="C3:C4"/>
    <mergeCell ref="D3:E3"/>
    <mergeCell ref="F3:G3"/>
  </mergeCells>
  <phoneticPr fontId="3"/>
  <pageMargins left="0.70866141732283472" right="0.19685039370078741" top="0.59055118110236227" bottom="0.59055118110236227" header="0.31496062992125984" footer="0.31496062992125984"/>
  <pageSetup paperSize="8" scale="80" fitToHeight="0" orientation="landscape" r:id="rId1"/>
  <headerFooter>
    <oddHeader>&amp;R&amp;"ＭＳ 明朝,標準"&amp;12 1.基礎統計</oddHeader>
  </headerFooter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A1:S88"/>
  <sheetViews>
    <sheetView showGridLines="0" zoomScaleNormal="100" zoomScaleSheetLayoutView="75" workbookViewId="0"/>
  </sheetViews>
  <sheetFormatPr defaultColWidth="9" defaultRowHeight="13.5"/>
  <cols>
    <col min="1" max="1" width="4.625" style="126" customWidth="1"/>
    <col min="2" max="2" width="3.25" style="126" customWidth="1"/>
    <col min="3" max="3" width="9.625" style="126" customWidth="1"/>
    <col min="4" max="19" width="8.75" style="126" customWidth="1"/>
    <col min="20" max="16384" width="9" style="126"/>
  </cols>
  <sheetData>
    <row r="1" spans="1:19" ht="13.5" customHeight="1">
      <c r="A1" s="126" t="s">
        <v>174</v>
      </c>
    </row>
    <row r="2" spans="1:19" ht="16.5" customHeight="1">
      <c r="A2" s="126" t="s">
        <v>161</v>
      </c>
    </row>
    <row r="3" spans="1:19" ht="16.5" customHeight="1">
      <c r="B3" s="329"/>
      <c r="C3" s="326" t="s">
        <v>142</v>
      </c>
      <c r="D3" s="328" t="s">
        <v>143</v>
      </c>
      <c r="E3" s="328"/>
      <c r="F3" s="328" t="s">
        <v>70</v>
      </c>
      <c r="G3" s="328"/>
      <c r="H3" s="328" t="s">
        <v>71</v>
      </c>
      <c r="I3" s="328"/>
      <c r="J3" s="328" t="s">
        <v>72</v>
      </c>
      <c r="K3" s="328"/>
      <c r="L3" s="328" t="s">
        <v>73</v>
      </c>
      <c r="M3" s="328"/>
      <c r="N3" s="328" t="s">
        <v>74</v>
      </c>
      <c r="O3" s="328"/>
      <c r="P3" s="328" t="s">
        <v>76</v>
      </c>
      <c r="Q3" s="328"/>
      <c r="R3" s="328" t="s">
        <v>75</v>
      </c>
      <c r="S3" s="328"/>
    </row>
    <row r="4" spans="1:19" ht="57" customHeight="1">
      <c r="B4" s="329"/>
      <c r="C4" s="326"/>
      <c r="D4" s="278" t="s">
        <v>206</v>
      </c>
      <c r="E4" s="279" t="s">
        <v>185</v>
      </c>
      <c r="F4" s="278" t="s">
        <v>206</v>
      </c>
      <c r="G4" s="279" t="s">
        <v>185</v>
      </c>
      <c r="H4" s="278" t="s">
        <v>206</v>
      </c>
      <c r="I4" s="279" t="s">
        <v>185</v>
      </c>
      <c r="J4" s="278" t="s">
        <v>206</v>
      </c>
      <c r="K4" s="279" t="s">
        <v>185</v>
      </c>
      <c r="L4" s="278" t="s">
        <v>206</v>
      </c>
      <c r="M4" s="279" t="s">
        <v>185</v>
      </c>
      <c r="N4" s="278" t="s">
        <v>206</v>
      </c>
      <c r="O4" s="279" t="s">
        <v>185</v>
      </c>
      <c r="P4" s="278" t="s">
        <v>206</v>
      </c>
      <c r="Q4" s="279" t="s">
        <v>185</v>
      </c>
      <c r="R4" s="278" t="s">
        <v>206</v>
      </c>
      <c r="S4" s="280" t="s">
        <v>185</v>
      </c>
    </row>
    <row r="5" spans="1:19">
      <c r="B5" s="259">
        <v>1</v>
      </c>
      <c r="C5" s="123" t="s">
        <v>58</v>
      </c>
      <c r="D5" s="139">
        <v>434</v>
      </c>
      <c r="E5" s="261">
        <f>IFERROR(D5/R5,0)</f>
        <v>7.1925754060324823E-2</v>
      </c>
      <c r="F5" s="139">
        <v>457</v>
      </c>
      <c r="G5" s="261">
        <f>IFERROR(F5/R5,0)</f>
        <v>7.5737487570434206E-2</v>
      </c>
      <c r="H5" s="139">
        <v>1147</v>
      </c>
      <c r="I5" s="261">
        <f>IFERROR(H5/R5,0)</f>
        <v>0.1900894928737156</v>
      </c>
      <c r="J5" s="139">
        <v>1481</v>
      </c>
      <c r="K5" s="261">
        <f>IFERROR(J5/R5,0)</f>
        <v>0.24544249254226053</v>
      </c>
      <c r="L5" s="139">
        <v>1427</v>
      </c>
      <c r="M5" s="261">
        <f>IFERROR(L5/R5,0)</f>
        <v>0.23649320517069938</v>
      </c>
      <c r="N5" s="139">
        <v>755</v>
      </c>
      <c r="O5" s="261">
        <f>IFERROR(N5/R5,0)</f>
        <v>0.12512429565793834</v>
      </c>
      <c r="P5" s="139">
        <v>333</v>
      </c>
      <c r="Q5" s="261">
        <f>IFERROR(P5/R5,0)</f>
        <v>5.518727212462711E-2</v>
      </c>
      <c r="R5" s="139">
        <f t="shared" ref="R5:R36" si="0">SUM(D5,F5,H5,J5,L5,N5,P5)</f>
        <v>6034</v>
      </c>
      <c r="S5" s="262">
        <f>IFERROR(R5/$R$79,0)</f>
        <v>0.26538241632581255</v>
      </c>
    </row>
    <row r="6" spans="1:19">
      <c r="B6" s="259">
        <v>2</v>
      </c>
      <c r="C6" s="123" t="s">
        <v>124</v>
      </c>
      <c r="D6" s="139">
        <v>12</v>
      </c>
      <c r="E6" s="261">
        <f t="shared" ref="E6:E69" si="1">IFERROR(D6/R6,0)</f>
        <v>7.0175438596491224E-2</v>
      </c>
      <c r="F6" s="139">
        <v>11</v>
      </c>
      <c r="G6" s="261">
        <f t="shared" ref="G6:G69" si="2">IFERROR(F6/R6,0)</f>
        <v>6.4327485380116955E-2</v>
      </c>
      <c r="H6" s="139">
        <v>33</v>
      </c>
      <c r="I6" s="261">
        <f t="shared" ref="I6:I69" si="3">IFERROR(H6/R6,0)</f>
        <v>0.19298245614035087</v>
      </c>
      <c r="J6" s="139">
        <v>50</v>
      </c>
      <c r="K6" s="261">
        <f t="shared" ref="K6:K69" si="4">IFERROR(J6/R6,0)</f>
        <v>0.29239766081871343</v>
      </c>
      <c r="L6" s="139">
        <v>44</v>
      </c>
      <c r="M6" s="261">
        <f t="shared" ref="M6:M69" si="5">IFERROR(L6/R6,0)</f>
        <v>0.25730994152046782</v>
      </c>
      <c r="N6" s="139">
        <v>17</v>
      </c>
      <c r="O6" s="261">
        <f t="shared" ref="O6:O69" si="6">IFERROR(N6/R6,0)</f>
        <v>9.9415204678362568E-2</v>
      </c>
      <c r="P6" s="139">
        <v>4</v>
      </c>
      <c r="Q6" s="261">
        <f t="shared" ref="Q6:Q69" si="7">IFERROR(P6/R6,0)</f>
        <v>2.3391812865497075E-2</v>
      </c>
      <c r="R6" s="139">
        <f t="shared" si="0"/>
        <v>171</v>
      </c>
      <c r="S6" s="262">
        <f t="shared" ref="S6:S69" si="8">IFERROR(R6/$R$79,0)</f>
        <v>7.5207811056867665E-3</v>
      </c>
    </row>
    <row r="7" spans="1:19">
      <c r="B7" s="259">
        <v>3</v>
      </c>
      <c r="C7" s="123" t="s">
        <v>125</v>
      </c>
      <c r="D7" s="139">
        <v>13</v>
      </c>
      <c r="E7" s="261">
        <f t="shared" si="1"/>
        <v>0.10236220472440945</v>
      </c>
      <c r="F7" s="139">
        <v>8</v>
      </c>
      <c r="G7" s="261">
        <f t="shared" si="2"/>
        <v>6.2992125984251968E-2</v>
      </c>
      <c r="H7" s="139">
        <v>18</v>
      </c>
      <c r="I7" s="261">
        <f t="shared" si="3"/>
        <v>0.14173228346456693</v>
      </c>
      <c r="J7" s="139">
        <v>29</v>
      </c>
      <c r="K7" s="261">
        <f t="shared" si="4"/>
        <v>0.2283464566929134</v>
      </c>
      <c r="L7" s="139">
        <v>30</v>
      </c>
      <c r="M7" s="261">
        <f t="shared" si="5"/>
        <v>0.23622047244094488</v>
      </c>
      <c r="N7" s="139">
        <v>17</v>
      </c>
      <c r="O7" s="261">
        <f t="shared" si="6"/>
        <v>0.13385826771653545</v>
      </c>
      <c r="P7" s="139">
        <v>12</v>
      </c>
      <c r="Q7" s="261">
        <f t="shared" si="7"/>
        <v>9.4488188976377951E-2</v>
      </c>
      <c r="R7" s="139">
        <f t="shared" si="0"/>
        <v>127</v>
      </c>
      <c r="S7" s="262">
        <f t="shared" si="8"/>
        <v>5.5856093591942647E-3</v>
      </c>
    </row>
    <row r="8" spans="1:19">
      <c r="B8" s="259">
        <v>4</v>
      </c>
      <c r="C8" s="123" t="s">
        <v>126</v>
      </c>
      <c r="D8" s="139">
        <v>11</v>
      </c>
      <c r="E8" s="261">
        <f t="shared" si="1"/>
        <v>6.1797752808988762E-2</v>
      </c>
      <c r="F8" s="139">
        <v>14</v>
      </c>
      <c r="G8" s="261">
        <f t="shared" si="2"/>
        <v>7.8651685393258425E-2</v>
      </c>
      <c r="H8" s="139">
        <v>28</v>
      </c>
      <c r="I8" s="261">
        <f t="shared" si="3"/>
        <v>0.15730337078651685</v>
      </c>
      <c r="J8" s="139">
        <v>47</v>
      </c>
      <c r="K8" s="261">
        <f t="shared" si="4"/>
        <v>0.2640449438202247</v>
      </c>
      <c r="L8" s="139">
        <v>54</v>
      </c>
      <c r="M8" s="261">
        <f t="shared" si="5"/>
        <v>0.30337078651685395</v>
      </c>
      <c r="N8" s="139">
        <v>19</v>
      </c>
      <c r="O8" s="261">
        <f t="shared" si="6"/>
        <v>0.10674157303370786</v>
      </c>
      <c r="P8" s="139">
        <v>5</v>
      </c>
      <c r="Q8" s="261">
        <f t="shared" si="7"/>
        <v>2.8089887640449437E-2</v>
      </c>
      <c r="R8" s="139">
        <f t="shared" si="0"/>
        <v>178</v>
      </c>
      <c r="S8" s="262">
        <f t="shared" si="8"/>
        <v>7.828649338083301E-3</v>
      </c>
    </row>
    <row r="9" spans="1:19">
      <c r="B9" s="259">
        <v>5</v>
      </c>
      <c r="C9" s="123" t="s">
        <v>127</v>
      </c>
      <c r="D9" s="139">
        <v>9</v>
      </c>
      <c r="E9" s="261">
        <f t="shared" si="1"/>
        <v>7.03125E-2</v>
      </c>
      <c r="F9" s="139">
        <v>14</v>
      </c>
      <c r="G9" s="261">
        <f t="shared" si="2"/>
        <v>0.109375</v>
      </c>
      <c r="H9" s="139">
        <v>23</v>
      </c>
      <c r="I9" s="261">
        <f t="shared" si="3"/>
        <v>0.1796875</v>
      </c>
      <c r="J9" s="139">
        <v>24</v>
      </c>
      <c r="K9" s="261">
        <f t="shared" si="4"/>
        <v>0.1875</v>
      </c>
      <c r="L9" s="139">
        <v>35</v>
      </c>
      <c r="M9" s="261">
        <f t="shared" si="5"/>
        <v>0.2734375</v>
      </c>
      <c r="N9" s="139">
        <v>19</v>
      </c>
      <c r="O9" s="261">
        <f t="shared" si="6"/>
        <v>0.1484375</v>
      </c>
      <c r="P9" s="139">
        <v>4</v>
      </c>
      <c r="Q9" s="261">
        <f t="shared" si="7"/>
        <v>3.125E-2</v>
      </c>
      <c r="R9" s="139">
        <f t="shared" si="0"/>
        <v>128</v>
      </c>
      <c r="S9" s="262">
        <f t="shared" si="8"/>
        <v>5.6295905352509125E-3</v>
      </c>
    </row>
    <row r="10" spans="1:19">
      <c r="B10" s="259">
        <v>6</v>
      </c>
      <c r="C10" s="123" t="s">
        <v>128</v>
      </c>
      <c r="D10" s="139">
        <v>11</v>
      </c>
      <c r="E10" s="261">
        <f t="shared" si="1"/>
        <v>5.3398058252427182E-2</v>
      </c>
      <c r="F10" s="139">
        <v>18</v>
      </c>
      <c r="G10" s="261">
        <f t="shared" si="2"/>
        <v>8.7378640776699032E-2</v>
      </c>
      <c r="H10" s="139">
        <v>49</v>
      </c>
      <c r="I10" s="261">
        <f t="shared" si="3"/>
        <v>0.23786407766990292</v>
      </c>
      <c r="J10" s="139">
        <v>48</v>
      </c>
      <c r="K10" s="261">
        <f t="shared" si="4"/>
        <v>0.23300970873786409</v>
      </c>
      <c r="L10" s="139">
        <v>43</v>
      </c>
      <c r="M10" s="261">
        <f t="shared" si="5"/>
        <v>0.20873786407766989</v>
      </c>
      <c r="N10" s="139">
        <v>26</v>
      </c>
      <c r="O10" s="261">
        <f t="shared" si="6"/>
        <v>0.12621359223300971</v>
      </c>
      <c r="P10" s="139">
        <v>11</v>
      </c>
      <c r="Q10" s="261">
        <f t="shared" si="7"/>
        <v>5.3398058252427182E-2</v>
      </c>
      <c r="R10" s="139">
        <f t="shared" si="0"/>
        <v>206</v>
      </c>
      <c r="S10" s="262">
        <f t="shared" si="8"/>
        <v>9.0601222676694373E-3</v>
      </c>
    </row>
    <row r="11" spans="1:19">
      <c r="B11" s="259">
        <v>7</v>
      </c>
      <c r="C11" s="123" t="s">
        <v>129</v>
      </c>
      <c r="D11" s="9">
        <v>12</v>
      </c>
      <c r="E11" s="261">
        <f t="shared" si="1"/>
        <v>6.7039106145251395E-2</v>
      </c>
      <c r="F11" s="9">
        <v>17</v>
      </c>
      <c r="G11" s="261">
        <f t="shared" si="2"/>
        <v>9.4972067039106142E-2</v>
      </c>
      <c r="H11" s="9">
        <v>35</v>
      </c>
      <c r="I11" s="261">
        <f t="shared" si="3"/>
        <v>0.19553072625698323</v>
      </c>
      <c r="J11" s="9">
        <v>46</v>
      </c>
      <c r="K11" s="261">
        <f t="shared" si="4"/>
        <v>0.25698324022346369</v>
      </c>
      <c r="L11" s="9">
        <v>35</v>
      </c>
      <c r="M11" s="261">
        <f t="shared" si="5"/>
        <v>0.19553072625698323</v>
      </c>
      <c r="N11" s="9">
        <v>22</v>
      </c>
      <c r="O11" s="261">
        <f t="shared" si="6"/>
        <v>0.12290502793296089</v>
      </c>
      <c r="P11" s="9">
        <v>12</v>
      </c>
      <c r="Q11" s="261">
        <f t="shared" si="7"/>
        <v>6.7039106145251395E-2</v>
      </c>
      <c r="R11" s="9">
        <f t="shared" si="0"/>
        <v>179</v>
      </c>
      <c r="S11" s="262">
        <f t="shared" si="8"/>
        <v>7.8726305141399479E-3</v>
      </c>
    </row>
    <row r="12" spans="1:19">
      <c r="B12" s="259">
        <v>8</v>
      </c>
      <c r="C12" s="123" t="s">
        <v>59</v>
      </c>
      <c r="D12" s="140">
        <v>10</v>
      </c>
      <c r="E12" s="261">
        <f t="shared" si="1"/>
        <v>6.9930069930069935E-2</v>
      </c>
      <c r="F12" s="140">
        <v>9</v>
      </c>
      <c r="G12" s="261">
        <f t="shared" si="2"/>
        <v>6.2937062937062943E-2</v>
      </c>
      <c r="H12" s="140">
        <v>29</v>
      </c>
      <c r="I12" s="261">
        <f t="shared" si="3"/>
        <v>0.20279720279720279</v>
      </c>
      <c r="J12" s="140">
        <v>28</v>
      </c>
      <c r="K12" s="261">
        <f t="shared" si="4"/>
        <v>0.19580419580419581</v>
      </c>
      <c r="L12" s="140">
        <v>29</v>
      </c>
      <c r="M12" s="261">
        <f t="shared" si="5"/>
        <v>0.20279720279720279</v>
      </c>
      <c r="N12" s="140">
        <v>26</v>
      </c>
      <c r="O12" s="261">
        <f t="shared" si="6"/>
        <v>0.18181818181818182</v>
      </c>
      <c r="P12" s="140">
        <v>12</v>
      </c>
      <c r="Q12" s="261">
        <f t="shared" si="7"/>
        <v>8.3916083916083919E-2</v>
      </c>
      <c r="R12" s="140">
        <f t="shared" si="0"/>
        <v>143</v>
      </c>
      <c r="S12" s="262">
        <f t="shared" si="8"/>
        <v>6.2893081761006293E-3</v>
      </c>
    </row>
    <row r="13" spans="1:19">
      <c r="B13" s="259">
        <v>9</v>
      </c>
      <c r="C13" s="123" t="s">
        <v>130</v>
      </c>
      <c r="D13" s="139">
        <v>6</v>
      </c>
      <c r="E13" s="261">
        <f t="shared" si="1"/>
        <v>8.6956521739130432E-2</v>
      </c>
      <c r="F13" s="139">
        <v>6</v>
      </c>
      <c r="G13" s="261">
        <f t="shared" si="2"/>
        <v>8.6956521739130432E-2</v>
      </c>
      <c r="H13" s="139">
        <v>21</v>
      </c>
      <c r="I13" s="261">
        <f t="shared" si="3"/>
        <v>0.30434782608695654</v>
      </c>
      <c r="J13" s="139">
        <v>14</v>
      </c>
      <c r="K13" s="261">
        <f t="shared" si="4"/>
        <v>0.20289855072463769</v>
      </c>
      <c r="L13" s="139">
        <v>14</v>
      </c>
      <c r="M13" s="261">
        <f t="shared" si="5"/>
        <v>0.20289855072463769</v>
      </c>
      <c r="N13" s="139">
        <v>4</v>
      </c>
      <c r="O13" s="261">
        <f t="shared" si="6"/>
        <v>5.7971014492753624E-2</v>
      </c>
      <c r="P13" s="139">
        <v>4</v>
      </c>
      <c r="Q13" s="261">
        <f t="shared" si="7"/>
        <v>5.7971014492753624E-2</v>
      </c>
      <c r="R13" s="139">
        <f t="shared" si="0"/>
        <v>69</v>
      </c>
      <c r="S13" s="262">
        <f t="shared" si="8"/>
        <v>3.0347011479086952E-3</v>
      </c>
    </row>
    <row r="14" spans="1:19">
      <c r="B14" s="259">
        <v>10</v>
      </c>
      <c r="C14" s="123" t="s">
        <v>60</v>
      </c>
      <c r="D14" s="139">
        <v>9</v>
      </c>
      <c r="E14" s="261">
        <f t="shared" si="1"/>
        <v>5.027932960893855E-2</v>
      </c>
      <c r="F14" s="139">
        <v>11</v>
      </c>
      <c r="G14" s="261">
        <f t="shared" si="2"/>
        <v>6.1452513966480445E-2</v>
      </c>
      <c r="H14" s="139">
        <v>42</v>
      </c>
      <c r="I14" s="261">
        <f t="shared" si="3"/>
        <v>0.23463687150837989</v>
      </c>
      <c r="J14" s="139">
        <v>46</v>
      </c>
      <c r="K14" s="261">
        <f t="shared" si="4"/>
        <v>0.25698324022346369</v>
      </c>
      <c r="L14" s="139">
        <v>37</v>
      </c>
      <c r="M14" s="261">
        <f t="shared" si="5"/>
        <v>0.20670391061452514</v>
      </c>
      <c r="N14" s="139">
        <v>28</v>
      </c>
      <c r="O14" s="261">
        <f t="shared" si="6"/>
        <v>0.15642458100558659</v>
      </c>
      <c r="P14" s="139">
        <v>6</v>
      </c>
      <c r="Q14" s="261">
        <f t="shared" si="7"/>
        <v>3.3519553072625698E-2</v>
      </c>
      <c r="R14" s="139">
        <f t="shared" si="0"/>
        <v>179</v>
      </c>
      <c r="S14" s="262">
        <f t="shared" si="8"/>
        <v>7.8726305141399479E-3</v>
      </c>
    </row>
    <row r="15" spans="1:19">
      <c r="B15" s="259">
        <v>11</v>
      </c>
      <c r="C15" s="123" t="s">
        <v>61</v>
      </c>
      <c r="D15" s="139">
        <v>26</v>
      </c>
      <c r="E15" s="261">
        <f t="shared" si="1"/>
        <v>8.4142394822006472E-2</v>
      </c>
      <c r="F15" s="139">
        <v>32</v>
      </c>
      <c r="G15" s="261">
        <f t="shared" si="2"/>
        <v>0.10355987055016182</v>
      </c>
      <c r="H15" s="139">
        <v>55</v>
      </c>
      <c r="I15" s="261">
        <f t="shared" si="3"/>
        <v>0.17799352750809061</v>
      </c>
      <c r="J15" s="139">
        <v>86</v>
      </c>
      <c r="K15" s="261">
        <f t="shared" si="4"/>
        <v>0.27831715210355989</v>
      </c>
      <c r="L15" s="139">
        <v>61</v>
      </c>
      <c r="M15" s="261">
        <f t="shared" si="5"/>
        <v>0.19741100323624594</v>
      </c>
      <c r="N15" s="139">
        <v>30</v>
      </c>
      <c r="O15" s="261">
        <f t="shared" si="6"/>
        <v>9.7087378640776698E-2</v>
      </c>
      <c r="P15" s="139">
        <v>19</v>
      </c>
      <c r="Q15" s="261">
        <f t="shared" si="7"/>
        <v>6.1488673139158574E-2</v>
      </c>
      <c r="R15" s="139">
        <f t="shared" si="0"/>
        <v>309</v>
      </c>
      <c r="S15" s="262">
        <f t="shared" si="8"/>
        <v>1.3590183401504157E-2</v>
      </c>
    </row>
    <row r="16" spans="1:19">
      <c r="B16" s="259">
        <v>12</v>
      </c>
      <c r="C16" s="123" t="s">
        <v>131</v>
      </c>
      <c r="D16" s="139">
        <v>17</v>
      </c>
      <c r="E16" s="261">
        <f t="shared" si="1"/>
        <v>0.11258278145695365</v>
      </c>
      <c r="F16" s="139">
        <v>11</v>
      </c>
      <c r="G16" s="261">
        <f t="shared" si="2"/>
        <v>7.2847682119205295E-2</v>
      </c>
      <c r="H16" s="139">
        <v>26</v>
      </c>
      <c r="I16" s="261">
        <f t="shared" si="3"/>
        <v>0.17218543046357615</v>
      </c>
      <c r="J16" s="139">
        <v>29</v>
      </c>
      <c r="K16" s="261">
        <f t="shared" si="4"/>
        <v>0.19205298013245034</v>
      </c>
      <c r="L16" s="139">
        <v>41</v>
      </c>
      <c r="M16" s="261">
        <f t="shared" si="5"/>
        <v>0.27152317880794702</v>
      </c>
      <c r="N16" s="139">
        <v>19</v>
      </c>
      <c r="O16" s="261">
        <f t="shared" si="6"/>
        <v>0.12582781456953643</v>
      </c>
      <c r="P16" s="139">
        <v>8</v>
      </c>
      <c r="Q16" s="261">
        <f t="shared" si="7"/>
        <v>5.2980132450331126E-2</v>
      </c>
      <c r="R16" s="139">
        <f t="shared" si="0"/>
        <v>151</v>
      </c>
      <c r="S16" s="262">
        <f t="shared" si="8"/>
        <v>6.6411575845538107E-3</v>
      </c>
    </row>
    <row r="17" spans="2:19">
      <c r="B17" s="259">
        <v>13</v>
      </c>
      <c r="C17" s="123" t="s">
        <v>132</v>
      </c>
      <c r="D17" s="9">
        <v>29</v>
      </c>
      <c r="E17" s="261">
        <f t="shared" si="1"/>
        <v>6.9047619047619052E-2</v>
      </c>
      <c r="F17" s="9">
        <v>36</v>
      </c>
      <c r="G17" s="261">
        <f t="shared" si="2"/>
        <v>8.5714285714285715E-2</v>
      </c>
      <c r="H17" s="9">
        <v>90</v>
      </c>
      <c r="I17" s="261">
        <f t="shared" si="3"/>
        <v>0.21428571428571427</v>
      </c>
      <c r="J17" s="9">
        <v>93</v>
      </c>
      <c r="K17" s="261">
        <f t="shared" si="4"/>
        <v>0.22142857142857142</v>
      </c>
      <c r="L17" s="9">
        <v>88</v>
      </c>
      <c r="M17" s="261">
        <f t="shared" si="5"/>
        <v>0.20952380952380953</v>
      </c>
      <c r="N17" s="9">
        <v>52</v>
      </c>
      <c r="O17" s="261">
        <f t="shared" si="6"/>
        <v>0.12380952380952381</v>
      </c>
      <c r="P17" s="9">
        <v>32</v>
      </c>
      <c r="Q17" s="261">
        <f t="shared" si="7"/>
        <v>7.6190476190476197E-2</v>
      </c>
      <c r="R17" s="9">
        <f t="shared" si="0"/>
        <v>420</v>
      </c>
      <c r="S17" s="262">
        <f t="shared" si="8"/>
        <v>1.8472093943792057E-2</v>
      </c>
    </row>
    <row r="18" spans="2:19">
      <c r="B18" s="259">
        <v>14</v>
      </c>
      <c r="C18" s="123" t="s">
        <v>133</v>
      </c>
      <c r="D18" s="140">
        <v>14</v>
      </c>
      <c r="E18" s="261">
        <f t="shared" si="1"/>
        <v>7.0707070707070704E-2</v>
      </c>
      <c r="F18" s="140">
        <v>14</v>
      </c>
      <c r="G18" s="261">
        <f t="shared" si="2"/>
        <v>7.0707070707070704E-2</v>
      </c>
      <c r="H18" s="140">
        <v>41</v>
      </c>
      <c r="I18" s="261">
        <f t="shared" si="3"/>
        <v>0.20707070707070707</v>
      </c>
      <c r="J18" s="140">
        <v>45</v>
      </c>
      <c r="K18" s="261">
        <f t="shared" si="4"/>
        <v>0.22727272727272727</v>
      </c>
      <c r="L18" s="140">
        <v>50</v>
      </c>
      <c r="M18" s="261">
        <f t="shared" si="5"/>
        <v>0.25252525252525254</v>
      </c>
      <c r="N18" s="140">
        <v>22</v>
      </c>
      <c r="O18" s="261">
        <f t="shared" si="6"/>
        <v>0.1111111111111111</v>
      </c>
      <c r="P18" s="140">
        <v>12</v>
      </c>
      <c r="Q18" s="261">
        <f t="shared" si="7"/>
        <v>6.0606060606060608E-2</v>
      </c>
      <c r="R18" s="140">
        <f t="shared" si="0"/>
        <v>198</v>
      </c>
      <c r="S18" s="262">
        <f t="shared" si="8"/>
        <v>8.708272859216255E-3</v>
      </c>
    </row>
    <row r="19" spans="2:19">
      <c r="B19" s="259">
        <v>15</v>
      </c>
      <c r="C19" s="123" t="s">
        <v>134</v>
      </c>
      <c r="D19" s="139">
        <v>25</v>
      </c>
      <c r="E19" s="261">
        <f t="shared" si="1"/>
        <v>8.2236842105263164E-2</v>
      </c>
      <c r="F19" s="139">
        <v>19</v>
      </c>
      <c r="G19" s="261">
        <f t="shared" si="2"/>
        <v>6.25E-2</v>
      </c>
      <c r="H19" s="139">
        <v>68</v>
      </c>
      <c r="I19" s="261">
        <f t="shared" si="3"/>
        <v>0.22368421052631579</v>
      </c>
      <c r="J19" s="139">
        <v>77</v>
      </c>
      <c r="K19" s="261">
        <f t="shared" si="4"/>
        <v>0.25328947368421051</v>
      </c>
      <c r="L19" s="139">
        <v>63</v>
      </c>
      <c r="M19" s="261">
        <f t="shared" si="5"/>
        <v>0.20723684210526316</v>
      </c>
      <c r="N19" s="139">
        <v>41</v>
      </c>
      <c r="O19" s="261">
        <f t="shared" si="6"/>
        <v>0.13486842105263158</v>
      </c>
      <c r="P19" s="139">
        <v>11</v>
      </c>
      <c r="Q19" s="261">
        <f t="shared" si="7"/>
        <v>3.6184210526315791E-2</v>
      </c>
      <c r="R19" s="139">
        <f t="shared" si="0"/>
        <v>304</v>
      </c>
      <c r="S19" s="262">
        <f t="shared" si="8"/>
        <v>1.3370277521220917E-2</v>
      </c>
    </row>
    <row r="20" spans="2:19">
      <c r="B20" s="259">
        <v>16</v>
      </c>
      <c r="C20" s="123" t="s">
        <v>62</v>
      </c>
      <c r="D20" s="139">
        <v>18</v>
      </c>
      <c r="E20" s="261">
        <f t="shared" si="1"/>
        <v>6.5217391304347824E-2</v>
      </c>
      <c r="F20" s="139">
        <v>20</v>
      </c>
      <c r="G20" s="261">
        <f t="shared" si="2"/>
        <v>7.2463768115942032E-2</v>
      </c>
      <c r="H20" s="139">
        <v>39</v>
      </c>
      <c r="I20" s="261">
        <f t="shared" si="3"/>
        <v>0.14130434782608695</v>
      </c>
      <c r="J20" s="139">
        <v>66</v>
      </c>
      <c r="K20" s="261">
        <f t="shared" si="4"/>
        <v>0.2391304347826087</v>
      </c>
      <c r="L20" s="139">
        <v>74</v>
      </c>
      <c r="M20" s="261">
        <f t="shared" si="5"/>
        <v>0.26811594202898553</v>
      </c>
      <c r="N20" s="139">
        <v>42</v>
      </c>
      <c r="O20" s="261">
        <f t="shared" si="6"/>
        <v>0.15217391304347827</v>
      </c>
      <c r="P20" s="139">
        <v>17</v>
      </c>
      <c r="Q20" s="261">
        <f t="shared" si="7"/>
        <v>6.1594202898550728E-2</v>
      </c>
      <c r="R20" s="139">
        <f t="shared" si="0"/>
        <v>276</v>
      </c>
      <c r="S20" s="262">
        <f t="shared" si="8"/>
        <v>1.2138804591634781E-2</v>
      </c>
    </row>
    <row r="21" spans="2:19">
      <c r="B21" s="259">
        <v>17</v>
      </c>
      <c r="C21" s="123" t="s">
        <v>135</v>
      </c>
      <c r="D21" s="139">
        <v>35</v>
      </c>
      <c r="E21" s="261">
        <f t="shared" si="1"/>
        <v>6.4695009242144177E-2</v>
      </c>
      <c r="F21" s="139">
        <v>42</v>
      </c>
      <c r="G21" s="261">
        <f t="shared" si="2"/>
        <v>7.763401109057301E-2</v>
      </c>
      <c r="H21" s="139">
        <v>86</v>
      </c>
      <c r="I21" s="261">
        <f t="shared" si="3"/>
        <v>0.15896487985212571</v>
      </c>
      <c r="J21" s="139">
        <v>137</v>
      </c>
      <c r="K21" s="261">
        <f t="shared" si="4"/>
        <v>0.25323475046210719</v>
      </c>
      <c r="L21" s="139">
        <v>137</v>
      </c>
      <c r="M21" s="261">
        <f t="shared" si="5"/>
        <v>0.25323475046210719</v>
      </c>
      <c r="N21" s="139">
        <v>72</v>
      </c>
      <c r="O21" s="261">
        <f t="shared" si="6"/>
        <v>0.13308687615526801</v>
      </c>
      <c r="P21" s="139">
        <v>32</v>
      </c>
      <c r="Q21" s="261">
        <f t="shared" si="7"/>
        <v>5.9149722735674676E-2</v>
      </c>
      <c r="R21" s="139">
        <f t="shared" si="0"/>
        <v>541</v>
      </c>
      <c r="S21" s="262">
        <f t="shared" si="8"/>
        <v>2.3793816246646435E-2</v>
      </c>
    </row>
    <row r="22" spans="2:19">
      <c r="B22" s="259">
        <v>18</v>
      </c>
      <c r="C22" s="123" t="s">
        <v>63</v>
      </c>
      <c r="D22" s="139">
        <v>28</v>
      </c>
      <c r="E22" s="261">
        <f t="shared" si="1"/>
        <v>7.4666666666666673E-2</v>
      </c>
      <c r="F22" s="139">
        <v>21</v>
      </c>
      <c r="G22" s="261">
        <f t="shared" si="2"/>
        <v>5.6000000000000001E-2</v>
      </c>
      <c r="H22" s="139">
        <v>60</v>
      </c>
      <c r="I22" s="261">
        <f t="shared" si="3"/>
        <v>0.16</v>
      </c>
      <c r="J22" s="139">
        <v>77</v>
      </c>
      <c r="K22" s="261">
        <f t="shared" si="4"/>
        <v>0.20533333333333334</v>
      </c>
      <c r="L22" s="139">
        <v>98</v>
      </c>
      <c r="M22" s="261">
        <f t="shared" si="5"/>
        <v>0.26133333333333331</v>
      </c>
      <c r="N22" s="139">
        <v>69</v>
      </c>
      <c r="O22" s="261">
        <f t="shared" si="6"/>
        <v>0.184</v>
      </c>
      <c r="P22" s="139">
        <v>22</v>
      </c>
      <c r="Q22" s="261">
        <f t="shared" si="7"/>
        <v>5.8666666666666666E-2</v>
      </c>
      <c r="R22" s="139">
        <f t="shared" si="0"/>
        <v>375</v>
      </c>
      <c r="S22" s="262">
        <f t="shared" si="8"/>
        <v>1.6492941021242907E-2</v>
      </c>
    </row>
    <row r="23" spans="2:19">
      <c r="B23" s="259">
        <v>19</v>
      </c>
      <c r="C23" s="123" t="s">
        <v>136</v>
      </c>
      <c r="D23" s="9">
        <v>20</v>
      </c>
      <c r="E23" s="261">
        <f t="shared" si="1"/>
        <v>5.7636887608069162E-2</v>
      </c>
      <c r="F23" s="9">
        <v>31</v>
      </c>
      <c r="G23" s="261">
        <f t="shared" si="2"/>
        <v>8.9337175792507204E-2</v>
      </c>
      <c r="H23" s="9">
        <v>60</v>
      </c>
      <c r="I23" s="261">
        <f t="shared" si="3"/>
        <v>0.1729106628242075</v>
      </c>
      <c r="J23" s="9">
        <v>90</v>
      </c>
      <c r="K23" s="261">
        <f t="shared" si="4"/>
        <v>0.25936599423631124</v>
      </c>
      <c r="L23" s="9">
        <v>86</v>
      </c>
      <c r="M23" s="261">
        <f t="shared" si="5"/>
        <v>0.2478386167146974</v>
      </c>
      <c r="N23" s="9">
        <v>42</v>
      </c>
      <c r="O23" s="261">
        <f t="shared" si="6"/>
        <v>0.12103746397694524</v>
      </c>
      <c r="P23" s="9">
        <v>18</v>
      </c>
      <c r="Q23" s="261">
        <f t="shared" si="7"/>
        <v>5.1873198847262249E-2</v>
      </c>
      <c r="R23" s="9">
        <f t="shared" si="0"/>
        <v>347</v>
      </c>
      <c r="S23" s="262">
        <f t="shared" si="8"/>
        <v>1.5261468091656771E-2</v>
      </c>
    </row>
    <row r="24" spans="2:19">
      <c r="B24" s="259">
        <v>20</v>
      </c>
      <c r="C24" s="123" t="s">
        <v>137</v>
      </c>
      <c r="D24" s="140">
        <v>27</v>
      </c>
      <c r="E24" s="261">
        <f t="shared" si="1"/>
        <v>7.3369565217391311E-2</v>
      </c>
      <c r="F24" s="140">
        <v>23</v>
      </c>
      <c r="G24" s="261">
        <f t="shared" si="2"/>
        <v>6.25E-2</v>
      </c>
      <c r="H24" s="140">
        <v>63</v>
      </c>
      <c r="I24" s="261">
        <f t="shared" si="3"/>
        <v>0.17119565217391305</v>
      </c>
      <c r="J24" s="140">
        <v>83</v>
      </c>
      <c r="K24" s="261">
        <f t="shared" si="4"/>
        <v>0.22554347826086957</v>
      </c>
      <c r="L24" s="140">
        <v>92</v>
      </c>
      <c r="M24" s="261">
        <f t="shared" si="5"/>
        <v>0.25</v>
      </c>
      <c r="N24" s="140">
        <v>50</v>
      </c>
      <c r="O24" s="261">
        <f t="shared" si="6"/>
        <v>0.1358695652173913</v>
      </c>
      <c r="P24" s="140">
        <v>30</v>
      </c>
      <c r="Q24" s="261">
        <f t="shared" si="7"/>
        <v>8.1521739130434784E-2</v>
      </c>
      <c r="R24" s="140">
        <f t="shared" si="0"/>
        <v>368</v>
      </c>
      <c r="S24" s="262">
        <f t="shared" si="8"/>
        <v>1.6185072788846375E-2</v>
      </c>
    </row>
    <row r="25" spans="2:19">
      <c r="B25" s="259">
        <v>21</v>
      </c>
      <c r="C25" s="123" t="s">
        <v>138</v>
      </c>
      <c r="D25" s="139">
        <v>10</v>
      </c>
      <c r="E25" s="261">
        <f t="shared" si="1"/>
        <v>5.7471264367816091E-2</v>
      </c>
      <c r="F25" s="139">
        <v>11</v>
      </c>
      <c r="G25" s="261">
        <f t="shared" si="2"/>
        <v>6.3218390804597707E-2</v>
      </c>
      <c r="H25" s="139">
        <v>41</v>
      </c>
      <c r="I25" s="261">
        <f t="shared" si="3"/>
        <v>0.23563218390804597</v>
      </c>
      <c r="J25" s="139">
        <v>50</v>
      </c>
      <c r="K25" s="261">
        <f t="shared" si="4"/>
        <v>0.28735632183908044</v>
      </c>
      <c r="L25" s="139">
        <v>39</v>
      </c>
      <c r="M25" s="261">
        <f t="shared" si="5"/>
        <v>0.22413793103448276</v>
      </c>
      <c r="N25" s="139">
        <v>16</v>
      </c>
      <c r="O25" s="261">
        <f t="shared" si="6"/>
        <v>9.1954022988505746E-2</v>
      </c>
      <c r="P25" s="139">
        <v>7</v>
      </c>
      <c r="Q25" s="261">
        <f t="shared" si="7"/>
        <v>4.0229885057471264E-2</v>
      </c>
      <c r="R25" s="139">
        <f t="shared" si="0"/>
        <v>174</v>
      </c>
      <c r="S25" s="262">
        <f t="shared" si="8"/>
        <v>7.6527246338567089E-3</v>
      </c>
    </row>
    <row r="26" spans="2:19">
      <c r="B26" s="259">
        <v>22</v>
      </c>
      <c r="C26" s="123" t="s">
        <v>64</v>
      </c>
      <c r="D26" s="139">
        <v>26</v>
      </c>
      <c r="E26" s="261">
        <f t="shared" si="1"/>
        <v>7.5581395348837205E-2</v>
      </c>
      <c r="F26" s="139">
        <v>26</v>
      </c>
      <c r="G26" s="261">
        <f t="shared" si="2"/>
        <v>7.5581395348837205E-2</v>
      </c>
      <c r="H26" s="139">
        <v>69</v>
      </c>
      <c r="I26" s="261">
        <f t="shared" si="3"/>
        <v>0.2005813953488372</v>
      </c>
      <c r="J26" s="139">
        <v>88</v>
      </c>
      <c r="K26" s="261">
        <f t="shared" si="4"/>
        <v>0.2558139534883721</v>
      </c>
      <c r="L26" s="139">
        <v>85</v>
      </c>
      <c r="M26" s="261">
        <f t="shared" si="5"/>
        <v>0.24709302325581395</v>
      </c>
      <c r="N26" s="139">
        <v>36</v>
      </c>
      <c r="O26" s="261">
        <f t="shared" si="6"/>
        <v>0.10465116279069768</v>
      </c>
      <c r="P26" s="139">
        <v>14</v>
      </c>
      <c r="Q26" s="261">
        <f t="shared" si="7"/>
        <v>4.0697674418604654E-2</v>
      </c>
      <c r="R26" s="139">
        <f t="shared" si="0"/>
        <v>344</v>
      </c>
      <c r="S26" s="262">
        <f t="shared" si="8"/>
        <v>1.5129524563486828E-2</v>
      </c>
    </row>
    <row r="27" spans="2:19">
      <c r="B27" s="259">
        <v>23</v>
      </c>
      <c r="C27" s="123" t="s">
        <v>139</v>
      </c>
      <c r="D27" s="139">
        <v>47</v>
      </c>
      <c r="E27" s="261">
        <f t="shared" si="1"/>
        <v>9.3253968253968256E-2</v>
      </c>
      <c r="F27" s="139">
        <v>42</v>
      </c>
      <c r="G27" s="261">
        <f t="shared" si="2"/>
        <v>8.3333333333333329E-2</v>
      </c>
      <c r="H27" s="139">
        <v>101</v>
      </c>
      <c r="I27" s="261">
        <f t="shared" si="3"/>
        <v>0.20039682539682541</v>
      </c>
      <c r="J27" s="139">
        <v>144</v>
      </c>
      <c r="K27" s="261">
        <f t="shared" si="4"/>
        <v>0.2857142857142857</v>
      </c>
      <c r="L27" s="139">
        <v>103</v>
      </c>
      <c r="M27" s="261">
        <f t="shared" si="5"/>
        <v>0.20436507936507936</v>
      </c>
      <c r="N27" s="139">
        <v>51</v>
      </c>
      <c r="O27" s="261">
        <f t="shared" si="6"/>
        <v>0.10119047619047619</v>
      </c>
      <c r="P27" s="139">
        <v>16</v>
      </c>
      <c r="Q27" s="261">
        <f t="shared" si="7"/>
        <v>3.1746031746031744E-2</v>
      </c>
      <c r="R27" s="139">
        <f t="shared" si="0"/>
        <v>504</v>
      </c>
      <c r="S27" s="262">
        <f t="shared" si="8"/>
        <v>2.2166512732550468E-2</v>
      </c>
    </row>
    <row r="28" spans="2:19">
      <c r="B28" s="259">
        <v>24</v>
      </c>
      <c r="C28" s="123" t="s">
        <v>140</v>
      </c>
      <c r="D28" s="139">
        <v>13</v>
      </c>
      <c r="E28" s="261">
        <f t="shared" si="1"/>
        <v>6.7357512953367879E-2</v>
      </c>
      <c r="F28" s="139">
        <v>14</v>
      </c>
      <c r="G28" s="261">
        <f t="shared" si="2"/>
        <v>7.2538860103626937E-2</v>
      </c>
      <c r="H28" s="139">
        <v>39</v>
      </c>
      <c r="I28" s="261">
        <f t="shared" si="3"/>
        <v>0.20207253886010362</v>
      </c>
      <c r="J28" s="139">
        <v>50</v>
      </c>
      <c r="K28" s="261">
        <f t="shared" si="4"/>
        <v>0.25906735751295334</v>
      </c>
      <c r="L28" s="139">
        <v>46</v>
      </c>
      <c r="M28" s="261">
        <f t="shared" si="5"/>
        <v>0.23834196891191708</v>
      </c>
      <c r="N28" s="139">
        <v>19</v>
      </c>
      <c r="O28" s="261">
        <f t="shared" si="6"/>
        <v>9.8445595854922283E-2</v>
      </c>
      <c r="P28" s="139">
        <v>12</v>
      </c>
      <c r="Q28" s="261">
        <f t="shared" si="7"/>
        <v>6.2176165803108807E-2</v>
      </c>
      <c r="R28" s="139">
        <f t="shared" si="0"/>
        <v>193</v>
      </c>
      <c r="S28" s="262">
        <f t="shared" si="8"/>
        <v>8.4883669789330169E-3</v>
      </c>
    </row>
    <row r="29" spans="2:19">
      <c r="B29" s="259">
        <v>25</v>
      </c>
      <c r="C29" s="123" t="s">
        <v>141</v>
      </c>
      <c r="D29" s="9">
        <v>6</v>
      </c>
      <c r="E29" s="261">
        <f t="shared" si="1"/>
        <v>0.04</v>
      </c>
      <c r="F29" s="9">
        <v>7</v>
      </c>
      <c r="G29" s="261">
        <f t="shared" si="2"/>
        <v>4.6666666666666669E-2</v>
      </c>
      <c r="H29" s="9">
        <v>31</v>
      </c>
      <c r="I29" s="261">
        <f t="shared" si="3"/>
        <v>0.20666666666666667</v>
      </c>
      <c r="J29" s="9">
        <v>34</v>
      </c>
      <c r="K29" s="261">
        <f t="shared" si="4"/>
        <v>0.22666666666666666</v>
      </c>
      <c r="L29" s="9">
        <v>43</v>
      </c>
      <c r="M29" s="261">
        <f t="shared" si="5"/>
        <v>0.28666666666666668</v>
      </c>
      <c r="N29" s="9">
        <v>16</v>
      </c>
      <c r="O29" s="261">
        <f t="shared" si="6"/>
        <v>0.10666666666666667</v>
      </c>
      <c r="P29" s="9">
        <v>13</v>
      </c>
      <c r="Q29" s="261">
        <f t="shared" si="7"/>
        <v>8.666666666666667E-2</v>
      </c>
      <c r="R29" s="9">
        <f t="shared" si="0"/>
        <v>150</v>
      </c>
      <c r="S29" s="262">
        <f t="shared" si="8"/>
        <v>6.5971764084971629E-3</v>
      </c>
    </row>
    <row r="30" spans="2:19">
      <c r="B30" s="259">
        <v>26</v>
      </c>
      <c r="C30" s="123" t="s">
        <v>36</v>
      </c>
      <c r="D30" s="140">
        <v>244</v>
      </c>
      <c r="E30" s="261">
        <f t="shared" si="1"/>
        <v>0.08</v>
      </c>
      <c r="F30" s="140">
        <v>225</v>
      </c>
      <c r="G30" s="261">
        <f t="shared" si="2"/>
        <v>7.3770491803278687E-2</v>
      </c>
      <c r="H30" s="140">
        <v>587</v>
      </c>
      <c r="I30" s="261">
        <f t="shared" si="3"/>
        <v>0.19245901639344262</v>
      </c>
      <c r="J30" s="140">
        <v>735</v>
      </c>
      <c r="K30" s="261">
        <f t="shared" si="4"/>
        <v>0.24098360655737705</v>
      </c>
      <c r="L30" s="140">
        <v>694</v>
      </c>
      <c r="M30" s="261">
        <f t="shared" si="5"/>
        <v>0.22754098360655739</v>
      </c>
      <c r="N30" s="140">
        <v>423</v>
      </c>
      <c r="O30" s="261">
        <f t="shared" si="6"/>
        <v>0.13868852459016393</v>
      </c>
      <c r="P30" s="140">
        <v>142</v>
      </c>
      <c r="Q30" s="261">
        <f t="shared" si="7"/>
        <v>4.655737704918033E-2</v>
      </c>
      <c r="R30" s="140">
        <f t="shared" si="0"/>
        <v>3050</v>
      </c>
      <c r="S30" s="262">
        <f t="shared" si="8"/>
        <v>0.13414258697277565</v>
      </c>
    </row>
    <row r="31" spans="2:19">
      <c r="B31" s="259">
        <v>27</v>
      </c>
      <c r="C31" s="123" t="s">
        <v>37</v>
      </c>
      <c r="D31" s="139">
        <v>69</v>
      </c>
      <c r="E31" s="261">
        <f t="shared" si="1"/>
        <v>0.12777777777777777</v>
      </c>
      <c r="F31" s="139">
        <v>26</v>
      </c>
      <c r="G31" s="261">
        <f t="shared" si="2"/>
        <v>4.8148148148148148E-2</v>
      </c>
      <c r="H31" s="139">
        <v>77</v>
      </c>
      <c r="I31" s="261">
        <f t="shared" si="3"/>
        <v>0.1425925925925926</v>
      </c>
      <c r="J31" s="139">
        <v>138</v>
      </c>
      <c r="K31" s="261">
        <f t="shared" si="4"/>
        <v>0.25555555555555554</v>
      </c>
      <c r="L31" s="139">
        <v>133</v>
      </c>
      <c r="M31" s="261">
        <f t="shared" si="5"/>
        <v>0.24629629629629629</v>
      </c>
      <c r="N31" s="139">
        <v>74</v>
      </c>
      <c r="O31" s="261">
        <f t="shared" si="6"/>
        <v>0.13703703703703704</v>
      </c>
      <c r="P31" s="139">
        <v>23</v>
      </c>
      <c r="Q31" s="261">
        <f t="shared" si="7"/>
        <v>4.2592592592592592E-2</v>
      </c>
      <c r="R31" s="139">
        <f t="shared" si="0"/>
        <v>540</v>
      </c>
      <c r="S31" s="262">
        <f t="shared" si="8"/>
        <v>2.3749835070589788E-2</v>
      </c>
    </row>
    <row r="32" spans="2:19">
      <c r="B32" s="259">
        <v>28</v>
      </c>
      <c r="C32" s="123" t="s">
        <v>38</v>
      </c>
      <c r="D32" s="139">
        <v>31</v>
      </c>
      <c r="E32" s="261">
        <f t="shared" si="1"/>
        <v>7.3113207547169809E-2</v>
      </c>
      <c r="F32" s="139">
        <v>42</v>
      </c>
      <c r="G32" s="261">
        <f t="shared" si="2"/>
        <v>9.9056603773584911E-2</v>
      </c>
      <c r="H32" s="139">
        <v>88</v>
      </c>
      <c r="I32" s="261">
        <f t="shared" si="3"/>
        <v>0.20754716981132076</v>
      </c>
      <c r="J32" s="139">
        <v>98</v>
      </c>
      <c r="K32" s="261">
        <f t="shared" si="4"/>
        <v>0.23113207547169812</v>
      </c>
      <c r="L32" s="139">
        <v>92</v>
      </c>
      <c r="M32" s="261">
        <f t="shared" si="5"/>
        <v>0.21698113207547171</v>
      </c>
      <c r="N32" s="139">
        <v>52</v>
      </c>
      <c r="O32" s="261">
        <f t="shared" si="6"/>
        <v>0.12264150943396226</v>
      </c>
      <c r="P32" s="139">
        <v>21</v>
      </c>
      <c r="Q32" s="261">
        <f t="shared" si="7"/>
        <v>4.9528301886792456E-2</v>
      </c>
      <c r="R32" s="139">
        <f t="shared" si="0"/>
        <v>424</v>
      </c>
      <c r="S32" s="262">
        <f t="shared" si="8"/>
        <v>1.8648018648018648E-2</v>
      </c>
    </row>
    <row r="33" spans="2:19">
      <c r="B33" s="259">
        <v>29</v>
      </c>
      <c r="C33" s="123" t="s">
        <v>39</v>
      </c>
      <c r="D33" s="139">
        <v>14</v>
      </c>
      <c r="E33" s="261">
        <f t="shared" si="1"/>
        <v>4.6511627906976744E-2</v>
      </c>
      <c r="F33" s="139">
        <v>31</v>
      </c>
      <c r="G33" s="261">
        <f t="shared" si="2"/>
        <v>0.10299003322259136</v>
      </c>
      <c r="H33" s="139">
        <v>66</v>
      </c>
      <c r="I33" s="261">
        <f t="shared" si="3"/>
        <v>0.21926910299003322</v>
      </c>
      <c r="J33" s="139">
        <v>76</v>
      </c>
      <c r="K33" s="261">
        <f t="shared" si="4"/>
        <v>0.25249169435215946</v>
      </c>
      <c r="L33" s="139">
        <v>56</v>
      </c>
      <c r="M33" s="261">
        <f t="shared" si="5"/>
        <v>0.18604651162790697</v>
      </c>
      <c r="N33" s="139">
        <v>39</v>
      </c>
      <c r="O33" s="261">
        <f t="shared" si="6"/>
        <v>0.12956810631229235</v>
      </c>
      <c r="P33" s="139">
        <v>19</v>
      </c>
      <c r="Q33" s="261">
        <f t="shared" si="7"/>
        <v>6.3122923588039864E-2</v>
      </c>
      <c r="R33" s="139">
        <f t="shared" si="0"/>
        <v>301</v>
      </c>
      <c r="S33" s="262">
        <f t="shared" si="8"/>
        <v>1.3238333993050974E-2</v>
      </c>
    </row>
    <row r="34" spans="2:19">
      <c r="B34" s="259">
        <v>30</v>
      </c>
      <c r="C34" s="123" t="s">
        <v>40</v>
      </c>
      <c r="D34" s="139">
        <v>27</v>
      </c>
      <c r="E34" s="261">
        <f t="shared" si="1"/>
        <v>6.4285714285714279E-2</v>
      </c>
      <c r="F34" s="139">
        <v>26</v>
      </c>
      <c r="G34" s="261">
        <f t="shared" si="2"/>
        <v>6.1904761904761907E-2</v>
      </c>
      <c r="H34" s="139">
        <v>85</v>
      </c>
      <c r="I34" s="261">
        <f t="shared" si="3"/>
        <v>0.20238095238095238</v>
      </c>
      <c r="J34" s="139">
        <v>94</v>
      </c>
      <c r="K34" s="261">
        <f t="shared" si="4"/>
        <v>0.22380952380952382</v>
      </c>
      <c r="L34" s="139">
        <v>108</v>
      </c>
      <c r="M34" s="261">
        <f t="shared" si="5"/>
        <v>0.25714285714285712</v>
      </c>
      <c r="N34" s="139">
        <v>60</v>
      </c>
      <c r="O34" s="261">
        <f t="shared" si="6"/>
        <v>0.14285714285714285</v>
      </c>
      <c r="P34" s="139">
        <v>20</v>
      </c>
      <c r="Q34" s="261">
        <f t="shared" si="7"/>
        <v>4.7619047619047616E-2</v>
      </c>
      <c r="R34" s="139">
        <f t="shared" si="0"/>
        <v>420</v>
      </c>
      <c r="S34" s="262">
        <f t="shared" si="8"/>
        <v>1.8472093943792057E-2</v>
      </c>
    </row>
    <row r="35" spans="2:19">
      <c r="B35" s="259">
        <v>31</v>
      </c>
      <c r="C35" s="123" t="s">
        <v>41</v>
      </c>
      <c r="D35" s="9">
        <v>40</v>
      </c>
      <c r="E35" s="261">
        <f t="shared" si="1"/>
        <v>6.3593004769475353E-2</v>
      </c>
      <c r="F35" s="9">
        <v>51</v>
      </c>
      <c r="G35" s="261">
        <f t="shared" si="2"/>
        <v>8.1081081081081086E-2</v>
      </c>
      <c r="H35" s="9">
        <v>130</v>
      </c>
      <c r="I35" s="261">
        <f t="shared" si="3"/>
        <v>0.2066772655007949</v>
      </c>
      <c r="J35" s="9">
        <v>151</v>
      </c>
      <c r="K35" s="261">
        <f t="shared" si="4"/>
        <v>0.24006359300476948</v>
      </c>
      <c r="L35" s="9">
        <v>149</v>
      </c>
      <c r="M35" s="261">
        <f t="shared" si="5"/>
        <v>0.23688394276629571</v>
      </c>
      <c r="N35" s="9">
        <v>82</v>
      </c>
      <c r="O35" s="261">
        <f t="shared" si="6"/>
        <v>0.13036565977742448</v>
      </c>
      <c r="P35" s="9">
        <v>26</v>
      </c>
      <c r="Q35" s="261">
        <f t="shared" si="7"/>
        <v>4.133545310015898E-2</v>
      </c>
      <c r="R35" s="9">
        <f t="shared" si="0"/>
        <v>629</v>
      </c>
      <c r="S35" s="262">
        <f t="shared" si="8"/>
        <v>2.7664159739631437E-2</v>
      </c>
    </row>
    <row r="36" spans="2:19">
      <c r="B36" s="259">
        <v>32</v>
      </c>
      <c r="C36" s="123" t="s">
        <v>42</v>
      </c>
      <c r="D36" s="140">
        <v>36</v>
      </c>
      <c r="E36" s="261">
        <f t="shared" si="1"/>
        <v>6.1224489795918366E-2</v>
      </c>
      <c r="F36" s="140">
        <v>41</v>
      </c>
      <c r="G36" s="261">
        <f t="shared" si="2"/>
        <v>6.9727891156462579E-2</v>
      </c>
      <c r="H36" s="140">
        <v>112</v>
      </c>
      <c r="I36" s="261">
        <f t="shared" si="3"/>
        <v>0.19047619047619047</v>
      </c>
      <c r="J36" s="140">
        <v>148</v>
      </c>
      <c r="K36" s="261">
        <f t="shared" si="4"/>
        <v>0.25170068027210885</v>
      </c>
      <c r="L36" s="140">
        <v>132</v>
      </c>
      <c r="M36" s="261">
        <f t="shared" si="5"/>
        <v>0.22448979591836735</v>
      </c>
      <c r="N36" s="140">
        <v>91</v>
      </c>
      <c r="O36" s="261">
        <f t="shared" si="6"/>
        <v>0.15476190476190477</v>
      </c>
      <c r="P36" s="140">
        <v>28</v>
      </c>
      <c r="Q36" s="261">
        <f t="shared" si="7"/>
        <v>4.7619047619047616E-2</v>
      </c>
      <c r="R36" s="140">
        <f t="shared" si="0"/>
        <v>588</v>
      </c>
      <c r="S36" s="262">
        <f t="shared" si="8"/>
        <v>2.5860931521308878E-2</v>
      </c>
    </row>
    <row r="37" spans="2:19">
      <c r="B37" s="259">
        <v>33</v>
      </c>
      <c r="C37" s="123" t="s">
        <v>43</v>
      </c>
      <c r="D37" s="139">
        <v>27</v>
      </c>
      <c r="E37" s="261">
        <f t="shared" si="1"/>
        <v>0.18243243243243243</v>
      </c>
      <c r="F37" s="139">
        <v>8</v>
      </c>
      <c r="G37" s="261">
        <f t="shared" si="2"/>
        <v>5.4054054054054057E-2</v>
      </c>
      <c r="H37" s="139">
        <v>29</v>
      </c>
      <c r="I37" s="261">
        <f t="shared" si="3"/>
        <v>0.19594594594594594</v>
      </c>
      <c r="J37" s="139">
        <v>30</v>
      </c>
      <c r="K37" s="261">
        <f t="shared" si="4"/>
        <v>0.20270270270270271</v>
      </c>
      <c r="L37" s="139">
        <v>24</v>
      </c>
      <c r="M37" s="261">
        <f t="shared" si="5"/>
        <v>0.16216216216216217</v>
      </c>
      <c r="N37" s="139">
        <v>25</v>
      </c>
      <c r="O37" s="261">
        <f t="shared" si="6"/>
        <v>0.16891891891891891</v>
      </c>
      <c r="P37" s="139">
        <v>5</v>
      </c>
      <c r="Q37" s="261">
        <f t="shared" si="7"/>
        <v>3.3783783783783786E-2</v>
      </c>
      <c r="R37" s="139">
        <f t="shared" ref="R37:R68" si="9">SUM(D37,F37,H37,J37,L37,N37,P37)</f>
        <v>148</v>
      </c>
      <c r="S37" s="262">
        <f t="shared" si="8"/>
        <v>6.5092140563838673E-3</v>
      </c>
    </row>
    <row r="38" spans="2:19">
      <c r="B38" s="259">
        <v>34</v>
      </c>
      <c r="C38" s="123" t="s">
        <v>45</v>
      </c>
      <c r="D38" s="139">
        <v>62</v>
      </c>
      <c r="E38" s="261">
        <f t="shared" si="1"/>
        <v>6.25E-2</v>
      </c>
      <c r="F38" s="139">
        <v>79</v>
      </c>
      <c r="G38" s="261">
        <f t="shared" si="2"/>
        <v>7.9637096774193547E-2</v>
      </c>
      <c r="H38" s="139">
        <v>211</v>
      </c>
      <c r="I38" s="261">
        <f t="shared" si="3"/>
        <v>0.21270161290322581</v>
      </c>
      <c r="J38" s="139">
        <v>248</v>
      </c>
      <c r="K38" s="261">
        <f t="shared" si="4"/>
        <v>0.25</v>
      </c>
      <c r="L38" s="139">
        <v>241</v>
      </c>
      <c r="M38" s="261">
        <f t="shared" si="5"/>
        <v>0.24294354838709678</v>
      </c>
      <c r="N38" s="139">
        <v>116</v>
      </c>
      <c r="O38" s="261">
        <f t="shared" si="6"/>
        <v>0.11693548387096774</v>
      </c>
      <c r="P38" s="139">
        <v>35</v>
      </c>
      <c r="Q38" s="261">
        <f t="shared" si="7"/>
        <v>3.5282258064516132E-2</v>
      </c>
      <c r="R38" s="139">
        <f t="shared" si="9"/>
        <v>992</v>
      </c>
      <c r="S38" s="262">
        <f t="shared" si="8"/>
        <v>4.362932664819457E-2</v>
      </c>
    </row>
    <row r="39" spans="2:19">
      <c r="B39" s="259">
        <v>35</v>
      </c>
      <c r="C39" s="123" t="s">
        <v>2</v>
      </c>
      <c r="D39" s="139">
        <v>62</v>
      </c>
      <c r="E39" s="261">
        <f t="shared" si="1"/>
        <v>7.779171894604768E-2</v>
      </c>
      <c r="F39" s="139">
        <v>61</v>
      </c>
      <c r="G39" s="261">
        <f t="shared" si="2"/>
        <v>7.6537013801756593E-2</v>
      </c>
      <c r="H39" s="139">
        <v>166</v>
      </c>
      <c r="I39" s="261">
        <f t="shared" si="3"/>
        <v>0.20828105395232122</v>
      </c>
      <c r="J39" s="139">
        <v>188</v>
      </c>
      <c r="K39" s="261">
        <f t="shared" si="4"/>
        <v>0.23588456712672523</v>
      </c>
      <c r="L39" s="139">
        <v>183</v>
      </c>
      <c r="M39" s="261">
        <f t="shared" si="5"/>
        <v>0.22961104140526975</v>
      </c>
      <c r="N39" s="139">
        <v>102</v>
      </c>
      <c r="O39" s="261">
        <f t="shared" si="6"/>
        <v>0.12797992471769135</v>
      </c>
      <c r="P39" s="139">
        <v>35</v>
      </c>
      <c r="Q39" s="261">
        <f t="shared" si="7"/>
        <v>4.3914680050188205E-2</v>
      </c>
      <c r="R39" s="139">
        <f t="shared" si="9"/>
        <v>797</v>
      </c>
      <c r="S39" s="262">
        <f t="shared" si="8"/>
        <v>3.5052997317148261E-2</v>
      </c>
    </row>
    <row r="40" spans="2:19">
      <c r="B40" s="259">
        <v>36</v>
      </c>
      <c r="C40" s="123" t="s">
        <v>3</v>
      </c>
      <c r="D40" s="139">
        <v>8</v>
      </c>
      <c r="E40" s="261">
        <f t="shared" si="1"/>
        <v>3.1746031746031744E-2</v>
      </c>
      <c r="F40" s="139">
        <v>12</v>
      </c>
      <c r="G40" s="261">
        <f t="shared" si="2"/>
        <v>4.7619047619047616E-2</v>
      </c>
      <c r="H40" s="139">
        <v>45</v>
      </c>
      <c r="I40" s="261">
        <f t="shared" si="3"/>
        <v>0.17857142857142858</v>
      </c>
      <c r="J40" s="139">
        <v>66</v>
      </c>
      <c r="K40" s="261">
        <f t="shared" si="4"/>
        <v>0.26190476190476192</v>
      </c>
      <c r="L40" s="139">
        <v>60</v>
      </c>
      <c r="M40" s="261">
        <f t="shared" si="5"/>
        <v>0.23809523809523808</v>
      </c>
      <c r="N40" s="139">
        <v>41</v>
      </c>
      <c r="O40" s="261">
        <f t="shared" si="6"/>
        <v>0.1626984126984127</v>
      </c>
      <c r="P40" s="139">
        <v>20</v>
      </c>
      <c r="Q40" s="261">
        <f t="shared" si="7"/>
        <v>7.9365079365079361E-2</v>
      </c>
      <c r="R40" s="139">
        <f t="shared" si="9"/>
        <v>252</v>
      </c>
      <c r="S40" s="262">
        <f t="shared" si="8"/>
        <v>1.1083256366275234E-2</v>
      </c>
    </row>
    <row r="41" spans="2:19">
      <c r="B41" s="259">
        <v>37</v>
      </c>
      <c r="C41" s="123" t="s">
        <v>4</v>
      </c>
      <c r="D41" s="9">
        <v>41</v>
      </c>
      <c r="E41" s="261">
        <f t="shared" si="1"/>
        <v>6.278713629402756E-2</v>
      </c>
      <c r="F41" s="9">
        <v>49</v>
      </c>
      <c r="G41" s="261">
        <f t="shared" si="2"/>
        <v>7.5038284839203676E-2</v>
      </c>
      <c r="H41" s="9">
        <v>143</v>
      </c>
      <c r="I41" s="261">
        <f t="shared" si="3"/>
        <v>0.21898928024502298</v>
      </c>
      <c r="J41" s="9">
        <v>148</v>
      </c>
      <c r="K41" s="261">
        <f t="shared" si="4"/>
        <v>0.22664624808575803</v>
      </c>
      <c r="L41" s="9">
        <v>172</v>
      </c>
      <c r="M41" s="261">
        <f t="shared" si="5"/>
        <v>0.26339969372128635</v>
      </c>
      <c r="N41" s="9">
        <v>72</v>
      </c>
      <c r="O41" s="261">
        <f t="shared" si="6"/>
        <v>0.11026033690658499</v>
      </c>
      <c r="P41" s="9">
        <v>28</v>
      </c>
      <c r="Q41" s="261">
        <f t="shared" si="7"/>
        <v>4.2879019908116385E-2</v>
      </c>
      <c r="R41" s="9">
        <f t="shared" si="9"/>
        <v>653</v>
      </c>
      <c r="S41" s="262">
        <f t="shared" si="8"/>
        <v>2.8719707964990984E-2</v>
      </c>
    </row>
    <row r="42" spans="2:19">
      <c r="B42" s="259">
        <v>38</v>
      </c>
      <c r="C42" s="226" t="s">
        <v>46</v>
      </c>
      <c r="D42" s="140">
        <v>14</v>
      </c>
      <c r="E42" s="261">
        <f t="shared" si="1"/>
        <v>5.533596837944664E-2</v>
      </c>
      <c r="F42" s="140">
        <v>26</v>
      </c>
      <c r="G42" s="261">
        <f t="shared" si="2"/>
        <v>0.10276679841897234</v>
      </c>
      <c r="H42" s="140">
        <v>35</v>
      </c>
      <c r="I42" s="261">
        <f t="shared" si="3"/>
        <v>0.13833992094861661</v>
      </c>
      <c r="J42" s="140">
        <v>77</v>
      </c>
      <c r="K42" s="261">
        <f t="shared" si="4"/>
        <v>0.30434782608695654</v>
      </c>
      <c r="L42" s="140">
        <v>59</v>
      </c>
      <c r="M42" s="261">
        <f t="shared" si="5"/>
        <v>0.233201581027668</v>
      </c>
      <c r="N42" s="140">
        <v>28</v>
      </c>
      <c r="O42" s="261">
        <f t="shared" si="6"/>
        <v>0.11067193675889328</v>
      </c>
      <c r="P42" s="140">
        <v>14</v>
      </c>
      <c r="Q42" s="261">
        <f t="shared" si="7"/>
        <v>5.533596837944664E-2</v>
      </c>
      <c r="R42" s="140">
        <f t="shared" si="9"/>
        <v>253</v>
      </c>
      <c r="S42" s="262">
        <f t="shared" si="8"/>
        <v>1.1127237542331882E-2</v>
      </c>
    </row>
    <row r="43" spans="2:19">
      <c r="B43" s="259">
        <v>39</v>
      </c>
      <c r="C43" s="226" t="s">
        <v>9</v>
      </c>
      <c r="D43" s="139">
        <v>57</v>
      </c>
      <c r="E43" s="261">
        <f t="shared" si="1"/>
        <v>6.3687150837988829E-2</v>
      </c>
      <c r="F43" s="139">
        <v>69</v>
      </c>
      <c r="G43" s="261">
        <f t="shared" si="2"/>
        <v>7.7094972067039108E-2</v>
      </c>
      <c r="H43" s="139">
        <v>203</v>
      </c>
      <c r="I43" s="261">
        <f t="shared" si="3"/>
        <v>0.22681564245810057</v>
      </c>
      <c r="J43" s="139">
        <v>225</v>
      </c>
      <c r="K43" s="261">
        <f t="shared" si="4"/>
        <v>0.25139664804469275</v>
      </c>
      <c r="L43" s="139">
        <v>192</v>
      </c>
      <c r="M43" s="261">
        <f t="shared" si="5"/>
        <v>0.21452513966480447</v>
      </c>
      <c r="N43" s="139">
        <v>115</v>
      </c>
      <c r="O43" s="261">
        <f t="shared" si="6"/>
        <v>0.12849162011173185</v>
      </c>
      <c r="P43" s="139">
        <v>34</v>
      </c>
      <c r="Q43" s="261">
        <f t="shared" si="7"/>
        <v>3.798882681564246E-2</v>
      </c>
      <c r="R43" s="139">
        <f t="shared" si="9"/>
        <v>895</v>
      </c>
      <c r="S43" s="262">
        <f t="shared" si="8"/>
        <v>3.9363152570699743E-2</v>
      </c>
    </row>
    <row r="44" spans="2:19">
      <c r="B44" s="259">
        <v>40</v>
      </c>
      <c r="C44" s="226" t="s">
        <v>47</v>
      </c>
      <c r="D44" s="139">
        <v>76</v>
      </c>
      <c r="E44" s="261">
        <f t="shared" si="1"/>
        <v>0.17117117117117117</v>
      </c>
      <c r="F44" s="139">
        <v>44</v>
      </c>
      <c r="G44" s="261">
        <f t="shared" si="2"/>
        <v>9.90990990990991E-2</v>
      </c>
      <c r="H44" s="139">
        <v>94</v>
      </c>
      <c r="I44" s="261">
        <f t="shared" si="3"/>
        <v>0.21171171171171171</v>
      </c>
      <c r="J44" s="139">
        <v>104</v>
      </c>
      <c r="K44" s="261">
        <f t="shared" si="4"/>
        <v>0.23423423423423423</v>
      </c>
      <c r="L44" s="139">
        <v>76</v>
      </c>
      <c r="M44" s="261">
        <f t="shared" si="5"/>
        <v>0.17117117117117117</v>
      </c>
      <c r="N44" s="139">
        <v>35</v>
      </c>
      <c r="O44" s="261">
        <f t="shared" si="6"/>
        <v>7.8828828828828829E-2</v>
      </c>
      <c r="P44" s="139">
        <v>15</v>
      </c>
      <c r="Q44" s="261">
        <f t="shared" si="7"/>
        <v>3.3783783783783786E-2</v>
      </c>
      <c r="R44" s="139">
        <f t="shared" si="9"/>
        <v>444</v>
      </c>
      <c r="S44" s="262">
        <f t="shared" si="8"/>
        <v>1.9527642169151604E-2</v>
      </c>
    </row>
    <row r="45" spans="2:19">
      <c r="B45" s="259">
        <v>41</v>
      </c>
      <c r="C45" s="226" t="s">
        <v>14</v>
      </c>
      <c r="D45" s="139">
        <v>15</v>
      </c>
      <c r="E45" s="261">
        <f t="shared" si="1"/>
        <v>5.8139534883720929E-2</v>
      </c>
      <c r="F45" s="139">
        <v>27</v>
      </c>
      <c r="G45" s="261">
        <f t="shared" si="2"/>
        <v>0.10465116279069768</v>
      </c>
      <c r="H45" s="139">
        <v>55</v>
      </c>
      <c r="I45" s="261">
        <f t="shared" si="3"/>
        <v>0.2131782945736434</v>
      </c>
      <c r="J45" s="139">
        <v>70</v>
      </c>
      <c r="K45" s="261">
        <f t="shared" si="4"/>
        <v>0.27131782945736432</v>
      </c>
      <c r="L45" s="139">
        <v>50</v>
      </c>
      <c r="M45" s="261">
        <f t="shared" si="5"/>
        <v>0.19379844961240311</v>
      </c>
      <c r="N45" s="139">
        <v>33</v>
      </c>
      <c r="O45" s="261">
        <f t="shared" si="6"/>
        <v>0.12790697674418605</v>
      </c>
      <c r="P45" s="139">
        <v>8</v>
      </c>
      <c r="Q45" s="261">
        <f t="shared" si="7"/>
        <v>3.1007751937984496E-2</v>
      </c>
      <c r="R45" s="139">
        <f t="shared" si="9"/>
        <v>258</v>
      </c>
      <c r="S45" s="262">
        <f t="shared" si="8"/>
        <v>1.134714342261512E-2</v>
      </c>
    </row>
    <row r="46" spans="2:19">
      <c r="B46" s="259">
        <v>42</v>
      </c>
      <c r="C46" s="226" t="s">
        <v>15</v>
      </c>
      <c r="D46" s="139">
        <v>56</v>
      </c>
      <c r="E46" s="261">
        <f t="shared" si="1"/>
        <v>6.9306930693069313E-2</v>
      </c>
      <c r="F46" s="139">
        <v>69</v>
      </c>
      <c r="G46" s="261">
        <f t="shared" si="2"/>
        <v>8.5396039603960402E-2</v>
      </c>
      <c r="H46" s="139">
        <v>156</v>
      </c>
      <c r="I46" s="261">
        <f t="shared" si="3"/>
        <v>0.19306930693069307</v>
      </c>
      <c r="J46" s="139">
        <v>195</v>
      </c>
      <c r="K46" s="261">
        <f t="shared" si="4"/>
        <v>0.24133663366336633</v>
      </c>
      <c r="L46" s="139">
        <v>188</v>
      </c>
      <c r="M46" s="261">
        <f t="shared" si="5"/>
        <v>0.23267326732673269</v>
      </c>
      <c r="N46" s="139">
        <v>104</v>
      </c>
      <c r="O46" s="261">
        <f t="shared" si="6"/>
        <v>0.12871287128712872</v>
      </c>
      <c r="P46" s="139">
        <v>40</v>
      </c>
      <c r="Q46" s="261">
        <f t="shared" si="7"/>
        <v>4.9504950495049507E-2</v>
      </c>
      <c r="R46" s="139">
        <f t="shared" si="9"/>
        <v>808</v>
      </c>
      <c r="S46" s="262">
        <f t="shared" si="8"/>
        <v>3.5536790253771385E-2</v>
      </c>
    </row>
    <row r="47" spans="2:19">
      <c r="B47" s="259">
        <v>43</v>
      </c>
      <c r="C47" s="226" t="s">
        <v>10</v>
      </c>
      <c r="D47" s="9">
        <v>85</v>
      </c>
      <c r="E47" s="261">
        <f t="shared" si="1"/>
        <v>0.10480887792848335</v>
      </c>
      <c r="F47" s="9">
        <v>75</v>
      </c>
      <c r="G47" s="261">
        <f t="shared" si="2"/>
        <v>9.2478421701602961E-2</v>
      </c>
      <c r="H47" s="9">
        <v>144</v>
      </c>
      <c r="I47" s="261">
        <f t="shared" si="3"/>
        <v>0.17755856966707767</v>
      </c>
      <c r="J47" s="9">
        <v>192</v>
      </c>
      <c r="K47" s="261">
        <f t="shared" si="4"/>
        <v>0.23674475955610358</v>
      </c>
      <c r="L47" s="9">
        <v>166</v>
      </c>
      <c r="M47" s="261">
        <f t="shared" si="5"/>
        <v>0.20468557336621454</v>
      </c>
      <c r="N47" s="9">
        <v>107</v>
      </c>
      <c r="O47" s="261">
        <f t="shared" si="6"/>
        <v>0.13193588162762021</v>
      </c>
      <c r="P47" s="9">
        <v>42</v>
      </c>
      <c r="Q47" s="261">
        <f t="shared" si="7"/>
        <v>5.1787916152897656E-2</v>
      </c>
      <c r="R47" s="9">
        <f t="shared" si="9"/>
        <v>811</v>
      </c>
      <c r="S47" s="262">
        <f t="shared" si="8"/>
        <v>3.5668733781941332E-2</v>
      </c>
    </row>
    <row r="48" spans="2:19">
      <c r="B48" s="259">
        <v>44</v>
      </c>
      <c r="C48" s="226" t="s">
        <v>22</v>
      </c>
      <c r="D48" s="140">
        <v>36</v>
      </c>
      <c r="E48" s="261">
        <f t="shared" si="1"/>
        <v>8.7804878048780483E-2</v>
      </c>
      <c r="F48" s="140">
        <v>36</v>
      </c>
      <c r="G48" s="261">
        <f t="shared" si="2"/>
        <v>8.7804878048780483E-2</v>
      </c>
      <c r="H48" s="140">
        <v>100</v>
      </c>
      <c r="I48" s="261">
        <f t="shared" si="3"/>
        <v>0.24390243902439024</v>
      </c>
      <c r="J48" s="140">
        <v>99</v>
      </c>
      <c r="K48" s="261">
        <f t="shared" si="4"/>
        <v>0.24146341463414633</v>
      </c>
      <c r="L48" s="140">
        <v>75</v>
      </c>
      <c r="M48" s="261">
        <f t="shared" si="5"/>
        <v>0.18292682926829268</v>
      </c>
      <c r="N48" s="140">
        <v>50</v>
      </c>
      <c r="O48" s="261">
        <f t="shared" si="6"/>
        <v>0.12195121951219512</v>
      </c>
      <c r="P48" s="140">
        <v>14</v>
      </c>
      <c r="Q48" s="261">
        <f t="shared" si="7"/>
        <v>3.4146341463414637E-2</v>
      </c>
      <c r="R48" s="140">
        <f t="shared" si="9"/>
        <v>410</v>
      </c>
      <c r="S48" s="262">
        <f t="shared" si="8"/>
        <v>1.8032282183225581E-2</v>
      </c>
    </row>
    <row r="49" spans="2:19">
      <c r="B49" s="259">
        <v>45</v>
      </c>
      <c r="C49" s="226" t="s">
        <v>48</v>
      </c>
      <c r="D49" s="139">
        <v>40</v>
      </c>
      <c r="E49" s="261">
        <f t="shared" si="1"/>
        <v>9.4786729857819899E-2</v>
      </c>
      <c r="F49" s="139">
        <v>36</v>
      </c>
      <c r="G49" s="261">
        <f t="shared" si="2"/>
        <v>8.5308056872037921E-2</v>
      </c>
      <c r="H49" s="139">
        <v>90</v>
      </c>
      <c r="I49" s="261">
        <f t="shared" si="3"/>
        <v>0.2132701421800948</v>
      </c>
      <c r="J49" s="139">
        <v>108</v>
      </c>
      <c r="K49" s="261">
        <f t="shared" si="4"/>
        <v>0.25592417061611372</v>
      </c>
      <c r="L49" s="139">
        <v>87</v>
      </c>
      <c r="M49" s="261">
        <f t="shared" si="5"/>
        <v>0.20616113744075829</v>
      </c>
      <c r="N49" s="139">
        <v>52</v>
      </c>
      <c r="O49" s="261">
        <f t="shared" si="6"/>
        <v>0.12322274881516587</v>
      </c>
      <c r="P49" s="139">
        <v>9</v>
      </c>
      <c r="Q49" s="261">
        <f t="shared" si="7"/>
        <v>2.132701421800948E-2</v>
      </c>
      <c r="R49" s="139">
        <f t="shared" si="9"/>
        <v>422</v>
      </c>
      <c r="S49" s="262">
        <f t="shared" si="8"/>
        <v>1.8560056295905354E-2</v>
      </c>
    </row>
    <row r="50" spans="2:19">
      <c r="B50" s="259">
        <v>46</v>
      </c>
      <c r="C50" s="226" t="s">
        <v>26</v>
      </c>
      <c r="D50" s="139">
        <v>38</v>
      </c>
      <c r="E50" s="261">
        <f t="shared" si="1"/>
        <v>9.3827160493827166E-2</v>
      </c>
      <c r="F50" s="139">
        <v>34</v>
      </c>
      <c r="G50" s="261">
        <f t="shared" si="2"/>
        <v>8.3950617283950618E-2</v>
      </c>
      <c r="H50" s="139">
        <v>74</v>
      </c>
      <c r="I50" s="261">
        <f t="shared" si="3"/>
        <v>0.18271604938271604</v>
      </c>
      <c r="J50" s="139">
        <v>91</v>
      </c>
      <c r="K50" s="261">
        <f t="shared" si="4"/>
        <v>0.22469135802469137</v>
      </c>
      <c r="L50" s="139">
        <v>98</v>
      </c>
      <c r="M50" s="261">
        <f t="shared" si="5"/>
        <v>0.24197530864197531</v>
      </c>
      <c r="N50" s="139">
        <v>50</v>
      </c>
      <c r="O50" s="261">
        <f t="shared" si="6"/>
        <v>0.12345679012345678</v>
      </c>
      <c r="P50" s="139">
        <v>20</v>
      </c>
      <c r="Q50" s="261">
        <f t="shared" si="7"/>
        <v>4.9382716049382713E-2</v>
      </c>
      <c r="R50" s="139">
        <f t="shared" si="9"/>
        <v>405</v>
      </c>
      <c r="S50" s="262">
        <f t="shared" si="8"/>
        <v>1.7812376302942339E-2</v>
      </c>
    </row>
    <row r="51" spans="2:19">
      <c r="B51" s="259">
        <v>47</v>
      </c>
      <c r="C51" s="226" t="s">
        <v>16</v>
      </c>
      <c r="D51" s="139">
        <v>34</v>
      </c>
      <c r="E51" s="261">
        <f t="shared" si="1"/>
        <v>7.8160919540229884E-2</v>
      </c>
      <c r="F51" s="139">
        <v>38</v>
      </c>
      <c r="G51" s="261">
        <f t="shared" si="2"/>
        <v>8.7356321839080459E-2</v>
      </c>
      <c r="H51" s="139">
        <v>97</v>
      </c>
      <c r="I51" s="261">
        <f t="shared" si="3"/>
        <v>0.22298850574712645</v>
      </c>
      <c r="J51" s="139">
        <v>94</v>
      </c>
      <c r="K51" s="261">
        <f t="shared" si="4"/>
        <v>0.2160919540229885</v>
      </c>
      <c r="L51" s="139">
        <v>103</v>
      </c>
      <c r="M51" s="261">
        <f t="shared" si="5"/>
        <v>0.23678160919540231</v>
      </c>
      <c r="N51" s="139">
        <v>52</v>
      </c>
      <c r="O51" s="261">
        <f t="shared" si="6"/>
        <v>0.11954022988505747</v>
      </c>
      <c r="P51" s="139">
        <v>17</v>
      </c>
      <c r="Q51" s="261">
        <f t="shared" si="7"/>
        <v>3.9080459770114942E-2</v>
      </c>
      <c r="R51" s="139">
        <f t="shared" si="9"/>
        <v>435</v>
      </c>
      <c r="S51" s="262">
        <f t="shared" si="8"/>
        <v>1.9131811584641775E-2</v>
      </c>
    </row>
    <row r="52" spans="2:19">
      <c r="B52" s="259">
        <v>48</v>
      </c>
      <c r="C52" s="226" t="s">
        <v>27</v>
      </c>
      <c r="D52" s="139">
        <v>18</v>
      </c>
      <c r="E52" s="261">
        <f t="shared" si="1"/>
        <v>3.9560439560439559E-2</v>
      </c>
      <c r="F52" s="139">
        <v>28</v>
      </c>
      <c r="G52" s="261">
        <f t="shared" si="2"/>
        <v>6.1538461538461542E-2</v>
      </c>
      <c r="H52" s="139">
        <v>75</v>
      </c>
      <c r="I52" s="261">
        <f t="shared" si="3"/>
        <v>0.16483516483516483</v>
      </c>
      <c r="J52" s="139">
        <v>101</v>
      </c>
      <c r="K52" s="261">
        <f t="shared" si="4"/>
        <v>0.22197802197802197</v>
      </c>
      <c r="L52" s="139">
        <v>112</v>
      </c>
      <c r="M52" s="261">
        <f t="shared" si="5"/>
        <v>0.24615384615384617</v>
      </c>
      <c r="N52" s="139">
        <v>88</v>
      </c>
      <c r="O52" s="261">
        <f t="shared" si="6"/>
        <v>0.19340659340659341</v>
      </c>
      <c r="P52" s="139">
        <v>33</v>
      </c>
      <c r="Q52" s="261">
        <f t="shared" si="7"/>
        <v>7.2527472527472533E-2</v>
      </c>
      <c r="R52" s="139">
        <f t="shared" si="9"/>
        <v>455</v>
      </c>
      <c r="S52" s="262">
        <f t="shared" si="8"/>
        <v>2.0011435105774727E-2</v>
      </c>
    </row>
    <row r="53" spans="2:19">
      <c r="B53" s="259">
        <v>49</v>
      </c>
      <c r="C53" s="226" t="s">
        <v>28</v>
      </c>
      <c r="D53" s="9">
        <v>28</v>
      </c>
      <c r="E53" s="261">
        <f t="shared" si="1"/>
        <v>9.8591549295774641E-2</v>
      </c>
      <c r="F53" s="9">
        <v>25</v>
      </c>
      <c r="G53" s="261">
        <f t="shared" si="2"/>
        <v>8.8028169014084501E-2</v>
      </c>
      <c r="H53" s="9">
        <v>83</v>
      </c>
      <c r="I53" s="261">
        <f t="shared" si="3"/>
        <v>0.29225352112676056</v>
      </c>
      <c r="J53" s="9">
        <v>61</v>
      </c>
      <c r="K53" s="261">
        <f t="shared" si="4"/>
        <v>0.21478873239436619</v>
      </c>
      <c r="L53" s="9">
        <v>57</v>
      </c>
      <c r="M53" s="261">
        <f t="shared" si="5"/>
        <v>0.20070422535211269</v>
      </c>
      <c r="N53" s="9">
        <v>23</v>
      </c>
      <c r="O53" s="261">
        <f t="shared" si="6"/>
        <v>8.098591549295775E-2</v>
      </c>
      <c r="P53" s="9">
        <v>7</v>
      </c>
      <c r="Q53" s="261">
        <f t="shared" si="7"/>
        <v>2.464788732394366E-2</v>
      </c>
      <c r="R53" s="9">
        <f t="shared" si="9"/>
        <v>284</v>
      </c>
      <c r="S53" s="262">
        <f t="shared" si="8"/>
        <v>1.2490654000087963E-2</v>
      </c>
    </row>
    <row r="54" spans="2:19">
      <c r="B54" s="259">
        <v>50</v>
      </c>
      <c r="C54" s="226" t="s">
        <v>17</v>
      </c>
      <c r="D54" s="140">
        <v>18</v>
      </c>
      <c r="E54" s="261">
        <f t="shared" si="1"/>
        <v>8.5714285714285715E-2</v>
      </c>
      <c r="F54" s="140">
        <v>21</v>
      </c>
      <c r="G54" s="261">
        <f t="shared" si="2"/>
        <v>0.1</v>
      </c>
      <c r="H54" s="140">
        <v>44</v>
      </c>
      <c r="I54" s="261">
        <f t="shared" si="3"/>
        <v>0.20952380952380953</v>
      </c>
      <c r="J54" s="140">
        <v>49</v>
      </c>
      <c r="K54" s="261">
        <f t="shared" si="4"/>
        <v>0.23333333333333334</v>
      </c>
      <c r="L54" s="140">
        <v>40</v>
      </c>
      <c r="M54" s="261">
        <f t="shared" si="5"/>
        <v>0.19047619047619047</v>
      </c>
      <c r="N54" s="140">
        <v>31</v>
      </c>
      <c r="O54" s="261">
        <f t="shared" si="6"/>
        <v>0.14761904761904762</v>
      </c>
      <c r="P54" s="140">
        <v>7</v>
      </c>
      <c r="Q54" s="261">
        <f t="shared" si="7"/>
        <v>3.3333333333333333E-2</v>
      </c>
      <c r="R54" s="140">
        <f t="shared" si="9"/>
        <v>210</v>
      </c>
      <c r="S54" s="262">
        <f t="shared" si="8"/>
        <v>9.2360469718960284E-3</v>
      </c>
    </row>
    <row r="55" spans="2:19">
      <c r="B55" s="259">
        <v>51</v>
      </c>
      <c r="C55" s="226" t="s">
        <v>49</v>
      </c>
      <c r="D55" s="139">
        <v>38</v>
      </c>
      <c r="E55" s="261">
        <f t="shared" si="1"/>
        <v>6.2193126022913256E-2</v>
      </c>
      <c r="F55" s="139">
        <v>52</v>
      </c>
      <c r="G55" s="261">
        <f t="shared" si="2"/>
        <v>8.5106382978723402E-2</v>
      </c>
      <c r="H55" s="139">
        <v>130</v>
      </c>
      <c r="I55" s="261">
        <f t="shared" si="3"/>
        <v>0.21276595744680851</v>
      </c>
      <c r="J55" s="139">
        <v>131</v>
      </c>
      <c r="K55" s="261">
        <f t="shared" si="4"/>
        <v>0.2144026186579378</v>
      </c>
      <c r="L55" s="139">
        <v>158</v>
      </c>
      <c r="M55" s="261">
        <f t="shared" si="5"/>
        <v>0.25859247135842883</v>
      </c>
      <c r="N55" s="139">
        <v>76</v>
      </c>
      <c r="O55" s="261">
        <f t="shared" si="6"/>
        <v>0.12438625204582651</v>
      </c>
      <c r="P55" s="139">
        <v>26</v>
      </c>
      <c r="Q55" s="261">
        <f t="shared" si="7"/>
        <v>4.2553191489361701E-2</v>
      </c>
      <c r="R55" s="139">
        <f t="shared" si="9"/>
        <v>611</v>
      </c>
      <c r="S55" s="262">
        <f t="shared" si="8"/>
        <v>2.6872498570611778E-2</v>
      </c>
    </row>
    <row r="56" spans="2:19">
      <c r="B56" s="259">
        <v>52</v>
      </c>
      <c r="C56" s="226" t="s">
        <v>5</v>
      </c>
      <c r="D56" s="139">
        <v>30</v>
      </c>
      <c r="E56" s="261">
        <f t="shared" si="1"/>
        <v>9.1743119266055051E-2</v>
      </c>
      <c r="F56" s="139">
        <v>32</v>
      </c>
      <c r="G56" s="261">
        <f t="shared" si="2"/>
        <v>9.7859327217125383E-2</v>
      </c>
      <c r="H56" s="139">
        <v>63</v>
      </c>
      <c r="I56" s="261">
        <f t="shared" si="3"/>
        <v>0.19266055045871561</v>
      </c>
      <c r="J56" s="139">
        <v>89</v>
      </c>
      <c r="K56" s="261">
        <f t="shared" si="4"/>
        <v>0.27217125382262997</v>
      </c>
      <c r="L56" s="139">
        <v>60</v>
      </c>
      <c r="M56" s="261">
        <f t="shared" si="5"/>
        <v>0.1834862385321101</v>
      </c>
      <c r="N56" s="139">
        <v>36</v>
      </c>
      <c r="O56" s="261">
        <f t="shared" si="6"/>
        <v>0.11009174311926606</v>
      </c>
      <c r="P56" s="139">
        <v>17</v>
      </c>
      <c r="Q56" s="261">
        <f t="shared" si="7"/>
        <v>5.1987767584097858E-2</v>
      </c>
      <c r="R56" s="139">
        <f t="shared" si="9"/>
        <v>327</v>
      </c>
      <c r="S56" s="262">
        <f t="shared" si="8"/>
        <v>1.4381844570523815E-2</v>
      </c>
    </row>
    <row r="57" spans="2:19">
      <c r="B57" s="259">
        <v>53</v>
      </c>
      <c r="C57" s="226" t="s">
        <v>23</v>
      </c>
      <c r="D57" s="139">
        <v>13</v>
      </c>
      <c r="E57" s="261">
        <f t="shared" si="1"/>
        <v>0.1</v>
      </c>
      <c r="F57" s="139">
        <v>8</v>
      </c>
      <c r="G57" s="261">
        <f t="shared" si="2"/>
        <v>6.1538461538461542E-2</v>
      </c>
      <c r="H57" s="139">
        <v>23</v>
      </c>
      <c r="I57" s="261">
        <f t="shared" si="3"/>
        <v>0.17692307692307693</v>
      </c>
      <c r="J57" s="139">
        <v>41</v>
      </c>
      <c r="K57" s="261">
        <f t="shared" si="4"/>
        <v>0.31538461538461537</v>
      </c>
      <c r="L57" s="139">
        <v>26</v>
      </c>
      <c r="M57" s="261">
        <f t="shared" si="5"/>
        <v>0.2</v>
      </c>
      <c r="N57" s="139">
        <v>13</v>
      </c>
      <c r="O57" s="261">
        <f t="shared" si="6"/>
        <v>0.1</v>
      </c>
      <c r="P57" s="139">
        <v>6</v>
      </c>
      <c r="Q57" s="261">
        <f t="shared" si="7"/>
        <v>4.6153846153846156E-2</v>
      </c>
      <c r="R57" s="139">
        <f t="shared" si="9"/>
        <v>130</v>
      </c>
      <c r="S57" s="262">
        <f t="shared" si="8"/>
        <v>5.717552887364208E-3</v>
      </c>
    </row>
    <row r="58" spans="2:19">
      <c r="B58" s="259">
        <v>54</v>
      </c>
      <c r="C58" s="226" t="s">
        <v>29</v>
      </c>
      <c r="D58" s="139">
        <v>21</v>
      </c>
      <c r="E58" s="261">
        <f t="shared" si="1"/>
        <v>6.7741935483870974E-2</v>
      </c>
      <c r="F58" s="139">
        <v>31</v>
      </c>
      <c r="G58" s="261">
        <f t="shared" si="2"/>
        <v>0.1</v>
      </c>
      <c r="H58" s="139">
        <v>59</v>
      </c>
      <c r="I58" s="261">
        <f t="shared" si="3"/>
        <v>0.19032258064516128</v>
      </c>
      <c r="J58" s="139">
        <v>69</v>
      </c>
      <c r="K58" s="261">
        <f t="shared" si="4"/>
        <v>0.22258064516129034</v>
      </c>
      <c r="L58" s="139">
        <v>74</v>
      </c>
      <c r="M58" s="261">
        <f t="shared" si="5"/>
        <v>0.23870967741935484</v>
      </c>
      <c r="N58" s="139">
        <v>33</v>
      </c>
      <c r="O58" s="261">
        <f t="shared" si="6"/>
        <v>0.1064516129032258</v>
      </c>
      <c r="P58" s="139">
        <v>23</v>
      </c>
      <c r="Q58" s="261">
        <f t="shared" si="7"/>
        <v>7.4193548387096769E-2</v>
      </c>
      <c r="R58" s="139">
        <f t="shared" si="9"/>
        <v>310</v>
      </c>
      <c r="S58" s="262">
        <f t="shared" si="8"/>
        <v>1.3634164577560804E-2</v>
      </c>
    </row>
    <row r="59" spans="2:19">
      <c r="B59" s="259">
        <v>55</v>
      </c>
      <c r="C59" s="226" t="s">
        <v>18</v>
      </c>
      <c r="D59" s="9">
        <v>19</v>
      </c>
      <c r="E59" s="261">
        <f t="shared" si="1"/>
        <v>7.9831932773109238E-2</v>
      </c>
      <c r="F59" s="9">
        <v>24</v>
      </c>
      <c r="G59" s="261">
        <f t="shared" si="2"/>
        <v>0.10084033613445378</v>
      </c>
      <c r="H59" s="9">
        <v>65</v>
      </c>
      <c r="I59" s="261">
        <f t="shared" si="3"/>
        <v>0.27310924369747897</v>
      </c>
      <c r="J59" s="9">
        <v>68</v>
      </c>
      <c r="K59" s="261">
        <f t="shared" si="4"/>
        <v>0.2857142857142857</v>
      </c>
      <c r="L59" s="9">
        <v>32</v>
      </c>
      <c r="M59" s="261">
        <f t="shared" si="5"/>
        <v>0.13445378151260504</v>
      </c>
      <c r="N59" s="9">
        <v>24</v>
      </c>
      <c r="O59" s="261">
        <f t="shared" si="6"/>
        <v>0.10084033613445378</v>
      </c>
      <c r="P59" s="9">
        <v>6</v>
      </c>
      <c r="Q59" s="261">
        <f t="shared" si="7"/>
        <v>2.5210084033613446E-2</v>
      </c>
      <c r="R59" s="9">
        <f t="shared" si="9"/>
        <v>238</v>
      </c>
      <c r="S59" s="262">
        <f t="shared" si="8"/>
        <v>1.0467519901482166E-2</v>
      </c>
    </row>
    <row r="60" spans="2:19">
      <c r="B60" s="259">
        <v>56</v>
      </c>
      <c r="C60" s="226" t="s">
        <v>11</v>
      </c>
      <c r="D60" s="140">
        <v>8</v>
      </c>
      <c r="E60" s="261">
        <f t="shared" si="1"/>
        <v>4.878048780487805E-2</v>
      </c>
      <c r="F60" s="140">
        <v>19</v>
      </c>
      <c r="G60" s="261">
        <f t="shared" si="2"/>
        <v>0.11585365853658537</v>
      </c>
      <c r="H60" s="140">
        <v>36</v>
      </c>
      <c r="I60" s="261">
        <f t="shared" si="3"/>
        <v>0.21951219512195122</v>
      </c>
      <c r="J60" s="140">
        <v>42</v>
      </c>
      <c r="K60" s="261">
        <f t="shared" si="4"/>
        <v>0.25609756097560976</v>
      </c>
      <c r="L60" s="140">
        <v>33</v>
      </c>
      <c r="M60" s="261">
        <f t="shared" si="5"/>
        <v>0.20121951219512196</v>
      </c>
      <c r="N60" s="140">
        <v>22</v>
      </c>
      <c r="O60" s="261">
        <f t="shared" si="6"/>
        <v>0.13414634146341464</v>
      </c>
      <c r="P60" s="140">
        <v>4</v>
      </c>
      <c r="Q60" s="261">
        <f t="shared" si="7"/>
        <v>2.4390243902439025E-2</v>
      </c>
      <c r="R60" s="140">
        <f t="shared" si="9"/>
        <v>164</v>
      </c>
      <c r="S60" s="262">
        <f t="shared" si="8"/>
        <v>7.2129128732902319E-3</v>
      </c>
    </row>
    <row r="61" spans="2:19">
      <c r="B61" s="259">
        <v>57</v>
      </c>
      <c r="C61" s="226" t="s">
        <v>50</v>
      </c>
      <c r="D61" s="139">
        <v>44</v>
      </c>
      <c r="E61" s="261">
        <f t="shared" si="1"/>
        <v>0.17813765182186234</v>
      </c>
      <c r="F61" s="139">
        <v>17</v>
      </c>
      <c r="G61" s="261">
        <f t="shared" si="2"/>
        <v>6.8825910931174086E-2</v>
      </c>
      <c r="H61" s="139">
        <v>49</v>
      </c>
      <c r="I61" s="261">
        <f t="shared" si="3"/>
        <v>0.19838056680161945</v>
      </c>
      <c r="J61" s="139">
        <v>51</v>
      </c>
      <c r="K61" s="261">
        <f t="shared" si="4"/>
        <v>0.20647773279352227</v>
      </c>
      <c r="L61" s="139">
        <v>44</v>
      </c>
      <c r="M61" s="261">
        <f t="shared" si="5"/>
        <v>0.17813765182186234</v>
      </c>
      <c r="N61" s="139">
        <v>32</v>
      </c>
      <c r="O61" s="261">
        <f t="shared" si="6"/>
        <v>0.12955465587044535</v>
      </c>
      <c r="P61" s="139">
        <v>10</v>
      </c>
      <c r="Q61" s="261">
        <f t="shared" si="7"/>
        <v>4.048582995951417E-2</v>
      </c>
      <c r="R61" s="139">
        <f t="shared" si="9"/>
        <v>247</v>
      </c>
      <c r="S61" s="262">
        <f t="shared" si="8"/>
        <v>1.0863350485991996E-2</v>
      </c>
    </row>
    <row r="62" spans="2:19">
      <c r="B62" s="259">
        <v>58</v>
      </c>
      <c r="C62" s="226" t="s">
        <v>30</v>
      </c>
      <c r="D62" s="139">
        <v>7</v>
      </c>
      <c r="E62" s="261">
        <f t="shared" si="1"/>
        <v>4.7945205479452052E-2</v>
      </c>
      <c r="F62" s="139">
        <v>12</v>
      </c>
      <c r="G62" s="261">
        <f t="shared" si="2"/>
        <v>8.2191780821917804E-2</v>
      </c>
      <c r="H62" s="139">
        <v>44</v>
      </c>
      <c r="I62" s="261">
        <f t="shared" si="3"/>
        <v>0.30136986301369861</v>
      </c>
      <c r="J62" s="139">
        <v>22</v>
      </c>
      <c r="K62" s="261">
        <f t="shared" si="4"/>
        <v>0.15068493150684931</v>
      </c>
      <c r="L62" s="139">
        <v>39</v>
      </c>
      <c r="M62" s="261">
        <f t="shared" si="5"/>
        <v>0.26712328767123289</v>
      </c>
      <c r="N62" s="139">
        <v>17</v>
      </c>
      <c r="O62" s="261">
        <f t="shared" si="6"/>
        <v>0.11643835616438356</v>
      </c>
      <c r="P62" s="139">
        <v>5</v>
      </c>
      <c r="Q62" s="261">
        <f t="shared" si="7"/>
        <v>3.4246575342465752E-2</v>
      </c>
      <c r="R62" s="139">
        <f t="shared" si="9"/>
        <v>146</v>
      </c>
      <c r="S62" s="262">
        <f t="shared" si="8"/>
        <v>6.4212517042705718E-3</v>
      </c>
    </row>
    <row r="63" spans="2:19">
      <c r="B63" s="259">
        <v>59</v>
      </c>
      <c r="C63" s="226" t="s">
        <v>24</v>
      </c>
      <c r="D63" s="139">
        <v>70</v>
      </c>
      <c r="E63" s="261">
        <f t="shared" si="1"/>
        <v>6.7307692307692304E-2</v>
      </c>
      <c r="F63" s="139">
        <v>86</v>
      </c>
      <c r="G63" s="261">
        <f t="shared" si="2"/>
        <v>8.269230769230769E-2</v>
      </c>
      <c r="H63" s="139">
        <v>244</v>
      </c>
      <c r="I63" s="261">
        <f t="shared" si="3"/>
        <v>0.23461538461538461</v>
      </c>
      <c r="J63" s="139">
        <v>270</v>
      </c>
      <c r="K63" s="261">
        <f t="shared" si="4"/>
        <v>0.25961538461538464</v>
      </c>
      <c r="L63" s="139">
        <v>213</v>
      </c>
      <c r="M63" s="261">
        <f t="shared" si="5"/>
        <v>0.2048076923076923</v>
      </c>
      <c r="N63" s="139">
        <v>123</v>
      </c>
      <c r="O63" s="261">
        <f t="shared" si="6"/>
        <v>0.11826923076923077</v>
      </c>
      <c r="P63" s="139">
        <v>34</v>
      </c>
      <c r="Q63" s="261">
        <f t="shared" si="7"/>
        <v>3.2692307692307694E-2</v>
      </c>
      <c r="R63" s="139">
        <f t="shared" si="9"/>
        <v>1040</v>
      </c>
      <c r="S63" s="262">
        <f t="shared" si="8"/>
        <v>4.5740423098913664E-2</v>
      </c>
    </row>
    <row r="64" spans="2:19">
      <c r="B64" s="259">
        <v>60</v>
      </c>
      <c r="C64" s="226" t="s">
        <v>51</v>
      </c>
      <c r="D64" s="139">
        <v>28</v>
      </c>
      <c r="E64" s="261">
        <f t="shared" si="1"/>
        <v>0.10526315789473684</v>
      </c>
      <c r="F64" s="139">
        <v>23</v>
      </c>
      <c r="G64" s="261">
        <f t="shared" si="2"/>
        <v>8.646616541353383E-2</v>
      </c>
      <c r="H64" s="139">
        <v>70</v>
      </c>
      <c r="I64" s="261">
        <f t="shared" si="3"/>
        <v>0.26315789473684209</v>
      </c>
      <c r="J64" s="139">
        <v>66</v>
      </c>
      <c r="K64" s="261">
        <f t="shared" si="4"/>
        <v>0.24812030075187969</v>
      </c>
      <c r="L64" s="139">
        <v>42</v>
      </c>
      <c r="M64" s="261">
        <f t="shared" si="5"/>
        <v>0.15789473684210525</v>
      </c>
      <c r="N64" s="139">
        <v>29</v>
      </c>
      <c r="O64" s="261">
        <f t="shared" si="6"/>
        <v>0.10902255639097744</v>
      </c>
      <c r="P64" s="139">
        <v>8</v>
      </c>
      <c r="Q64" s="261">
        <f t="shared" si="7"/>
        <v>3.007518796992481E-2</v>
      </c>
      <c r="R64" s="139">
        <f t="shared" si="9"/>
        <v>266</v>
      </c>
      <c r="S64" s="262">
        <f t="shared" si="8"/>
        <v>1.1698992831068303E-2</v>
      </c>
    </row>
    <row r="65" spans="2:19">
      <c r="B65" s="259">
        <v>61</v>
      </c>
      <c r="C65" s="226" t="s">
        <v>19</v>
      </c>
      <c r="D65" s="9">
        <v>27</v>
      </c>
      <c r="E65" s="261">
        <f t="shared" si="1"/>
        <v>0.19014084507042253</v>
      </c>
      <c r="F65" s="9">
        <v>12</v>
      </c>
      <c r="G65" s="261">
        <f t="shared" si="2"/>
        <v>8.4507042253521125E-2</v>
      </c>
      <c r="H65" s="9">
        <v>39</v>
      </c>
      <c r="I65" s="261">
        <f t="shared" si="3"/>
        <v>0.27464788732394368</v>
      </c>
      <c r="J65" s="9">
        <v>28</v>
      </c>
      <c r="K65" s="261">
        <f t="shared" si="4"/>
        <v>0.19718309859154928</v>
      </c>
      <c r="L65" s="9">
        <v>24</v>
      </c>
      <c r="M65" s="261">
        <f t="shared" si="5"/>
        <v>0.16901408450704225</v>
      </c>
      <c r="N65" s="9">
        <v>10</v>
      </c>
      <c r="O65" s="261">
        <f t="shared" si="6"/>
        <v>7.0422535211267609E-2</v>
      </c>
      <c r="P65" s="9">
        <v>2</v>
      </c>
      <c r="Q65" s="261">
        <f t="shared" si="7"/>
        <v>1.4084507042253521E-2</v>
      </c>
      <c r="R65" s="9">
        <f t="shared" si="9"/>
        <v>142</v>
      </c>
      <c r="S65" s="262">
        <f t="shared" si="8"/>
        <v>6.2453270000439815E-3</v>
      </c>
    </row>
    <row r="66" spans="2:19">
      <c r="B66" s="259">
        <v>62</v>
      </c>
      <c r="C66" s="226" t="s">
        <v>20</v>
      </c>
      <c r="D66" s="140">
        <v>4</v>
      </c>
      <c r="E66" s="261">
        <f t="shared" si="1"/>
        <v>3.0769230769230771E-2</v>
      </c>
      <c r="F66" s="140">
        <v>14</v>
      </c>
      <c r="G66" s="261">
        <f t="shared" si="2"/>
        <v>0.1076923076923077</v>
      </c>
      <c r="H66" s="140">
        <v>36</v>
      </c>
      <c r="I66" s="261">
        <f t="shared" si="3"/>
        <v>0.27692307692307694</v>
      </c>
      <c r="J66" s="140">
        <v>31</v>
      </c>
      <c r="K66" s="261">
        <f t="shared" si="4"/>
        <v>0.23846153846153847</v>
      </c>
      <c r="L66" s="140">
        <v>25</v>
      </c>
      <c r="M66" s="261">
        <f t="shared" si="5"/>
        <v>0.19230769230769232</v>
      </c>
      <c r="N66" s="140">
        <v>16</v>
      </c>
      <c r="O66" s="261">
        <f t="shared" si="6"/>
        <v>0.12307692307692308</v>
      </c>
      <c r="P66" s="140">
        <v>4</v>
      </c>
      <c r="Q66" s="261">
        <f t="shared" si="7"/>
        <v>3.0769230769230771E-2</v>
      </c>
      <c r="R66" s="140">
        <f t="shared" si="9"/>
        <v>130</v>
      </c>
      <c r="S66" s="262">
        <f t="shared" si="8"/>
        <v>5.717552887364208E-3</v>
      </c>
    </row>
    <row r="67" spans="2:19">
      <c r="B67" s="259">
        <v>63</v>
      </c>
      <c r="C67" s="226" t="s">
        <v>31</v>
      </c>
      <c r="D67" s="139">
        <v>20</v>
      </c>
      <c r="E67" s="261">
        <f t="shared" si="1"/>
        <v>9.3023255813953487E-2</v>
      </c>
      <c r="F67" s="139">
        <v>14</v>
      </c>
      <c r="G67" s="261">
        <f t="shared" si="2"/>
        <v>6.5116279069767441E-2</v>
      </c>
      <c r="H67" s="139">
        <v>44</v>
      </c>
      <c r="I67" s="261">
        <f t="shared" si="3"/>
        <v>0.20465116279069767</v>
      </c>
      <c r="J67" s="139">
        <v>47</v>
      </c>
      <c r="K67" s="261">
        <f t="shared" si="4"/>
        <v>0.21860465116279071</v>
      </c>
      <c r="L67" s="139">
        <v>39</v>
      </c>
      <c r="M67" s="261">
        <f t="shared" si="5"/>
        <v>0.18139534883720931</v>
      </c>
      <c r="N67" s="139">
        <v>40</v>
      </c>
      <c r="O67" s="261">
        <f t="shared" si="6"/>
        <v>0.18604651162790697</v>
      </c>
      <c r="P67" s="139">
        <v>11</v>
      </c>
      <c r="Q67" s="261">
        <f t="shared" si="7"/>
        <v>5.1162790697674418E-2</v>
      </c>
      <c r="R67" s="139">
        <f t="shared" si="9"/>
        <v>215</v>
      </c>
      <c r="S67" s="262">
        <f t="shared" si="8"/>
        <v>9.4559528521792665E-3</v>
      </c>
    </row>
    <row r="68" spans="2:19">
      <c r="B68" s="259">
        <v>64</v>
      </c>
      <c r="C68" s="226" t="s">
        <v>52</v>
      </c>
      <c r="D68" s="139">
        <v>20</v>
      </c>
      <c r="E68" s="261">
        <f t="shared" si="1"/>
        <v>8.2987551867219914E-2</v>
      </c>
      <c r="F68" s="139">
        <v>23</v>
      </c>
      <c r="G68" s="261">
        <f t="shared" si="2"/>
        <v>9.5435684647302899E-2</v>
      </c>
      <c r="H68" s="139">
        <v>58</v>
      </c>
      <c r="I68" s="261">
        <f t="shared" si="3"/>
        <v>0.24066390041493776</v>
      </c>
      <c r="J68" s="139">
        <v>63</v>
      </c>
      <c r="K68" s="261">
        <f t="shared" si="4"/>
        <v>0.26141078838174275</v>
      </c>
      <c r="L68" s="139">
        <v>51</v>
      </c>
      <c r="M68" s="261">
        <f t="shared" si="5"/>
        <v>0.21161825726141079</v>
      </c>
      <c r="N68" s="139">
        <v>17</v>
      </c>
      <c r="O68" s="261">
        <f t="shared" si="6"/>
        <v>7.0539419087136929E-2</v>
      </c>
      <c r="P68" s="139">
        <v>9</v>
      </c>
      <c r="Q68" s="261">
        <f t="shared" si="7"/>
        <v>3.7344398340248962E-2</v>
      </c>
      <c r="R68" s="139">
        <f t="shared" si="9"/>
        <v>241</v>
      </c>
      <c r="S68" s="262">
        <f t="shared" si="8"/>
        <v>1.0599463429652109E-2</v>
      </c>
    </row>
    <row r="69" spans="2:19">
      <c r="B69" s="259">
        <v>65</v>
      </c>
      <c r="C69" s="226" t="s">
        <v>12</v>
      </c>
      <c r="D69" s="139">
        <v>4</v>
      </c>
      <c r="E69" s="261">
        <f t="shared" si="1"/>
        <v>7.407407407407407E-2</v>
      </c>
      <c r="F69" s="139">
        <v>2</v>
      </c>
      <c r="G69" s="261">
        <f t="shared" si="2"/>
        <v>3.7037037037037035E-2</v>
      </c>
      <c r="H69" s="139">
        <v>8</v>
      </c>
      <c r="I69" s="261">
        <f t="shared" si="3"/>
        <v>0.14814814814814814</v>
      </c>
      <c r="J69" s="139">
        <v>17</v>
      </c>
      <c r="K69" s="261">
        <f t="shared" si="4"/>
        <v>0.31481481481481483</v>
      </c>
      <c r="L69" s="139">
        <v>15</v>
      </c>
      <c r="M69" s="261">
        <f t="shared" si="5"/>
        <v>0.27777777777777779</v>
      </c>
      <c r="N69" s="139">
        <v>8</v>
      </c>
      <c r="O69" s="261">
        <f t="shared" si="6"/>
        <v>0.14814814814814814</v>
      </c>
      <c r="P69" s="139">
        <v>0</v>
      </c>
      <c r="Q69" s="261">
        <f t="shared" si="7"/>
        <v>0</v>
      </c>
      <c r="R69" s="139">
        <f t="shared" ref="R69:R79" si="10">SUM(D69,F69,H69,J69,L69,N69,P69)</f>
        <v>54</v>
      </c>
      <c r="S69" s="262">
        <f t="shared" si="8"/>
        <v>2.3749835070589788E-3</v>
      </c>
    </row>
    <row r="70" spans="2:19">
      <c r="B70" s="259">
        <v>66</v>
      </c>
      <c r="C70" s="226" t="s">
        <v>6</v>
      </c>
      <c r="D70" s="139">
        <v>2</v>
      </c>
      <c r="E70" s="261">
        <f t="shared" ref="E70:E78" si="11">IFERROR(D70/R70,0)</f>
        <v>2.6666666666666668E-2</v>
      </c>
      <c r="F70" s="139">
        <v>2</v>
      </c>
      <c r="G70" s="261">
        <f t="shared" ref="G70:G79" si="12">IFERROR(F70/R70,0)</f>
        <v>2.6666666666666668E-2</v>
      </c>
      <c r="H70" s="139">
        <v>11</v>
      </c>
      <c r="I70" s="261">
        <f t="shared" ref="I70:I79" si="13">IFERROR(H70/R70,0)</f>
        <v>0.14666666666666667</v>
      </c>
      <c r="J70" s="139">
        <v>27</v>
      </c>
      <c r="K70" s="261">
        <f t="shared" ref="K70:K79" si="14">IFERROR(J70/R70,0)</f>
        <v>0.36</v>
      </c>
      <c r="L70" s="139">
        <v>20</v>
      </c>
      <c r="M70" s="261">
        <f t="shared" ref="M70:M79" si="15">IFERROR(L70/R70,0)</f>
        <v>0.26666666666666666</v>
      </c>
      <c r="N70" s="139">
        <v>8</v>
      </c>
      <c r="O70" s="261">
        <f t="shared" ref="O70:O79" si="16">IFERROR(N70/R70,0)</f>
        <v>0.10666666666666667</v>
      </c>
      <c r="P70" s="139">
        <v>5</v>
      </c>
      <c r="Q70" s="261">
        <f t="shared" ref="Q70:Q79" si="17">IFERROR(P70/R70,0)</f>
        <v>6.6666666666666666E-2</v>
      </c>
      <c r="R70" s="139">
        <f t="shared" si="10"/>
        <v>75</v>
      </c>
      <c r="S70" s="262">
        <f t="shared" ref="S70:S78" si="18">IFERROR(R70/$R$79,0)</f>
        <v>3.2985882042485815E-3</v>
      </c>
    </row>
    <row r="71" spans="2:19">
      <c r="B71" s="259">
        <v>67</v>
      </c>
      <c r="C71" s="226" t="s">
        <v>7</v>
      </c>
      <c r="D71" s="9">
        <v>9</v>
      </c>
      <c r="E71" s="261">
        <f t="shared" si="11"/>
        <v>0.12328767123287671</v>
      </c>
      <c r="F71" s="9">
        <v>8</v>
      </c>
      <c r="G71" s="261">
        <f t="shared" si="12"/>
        <v>0.1095890410958904</v>
      </c>
      <c r="H71" s="9">
        <v>10</v>
      </c>
      <c r="I71" s="261">
        <f t="shared" si="13"/>
        <v>0.13698630136986301</v>
      </c>
      <c r="J71" s="9">
        <v>14</v>
      </c>
      <c r="K71" s="261">
        <f t="shared" si="14"/>
        <v>0.19178082191780821</v>
      </c>
      <c r="L71" s="9">
        <v>15</v>
      </c>
      <c r="M71" s="261">
        <f t="shared" si="15"/>
        <v>0.20547945205479451</v>
      </c>
      <c r="N71" s="9">
        <v>12</v>
      </c>
      <c r="O71" s="261">
        <f t="shared" si="16"/>
        <v>0.16438356164383561</v>
      </c>
      <c r="P71" s="9">
        <v>5</v>
      </c>
      <c r="Q71" s="261">
        <f t="shared" si="17"/>
        <v>6.8493150684931503E-2</v>
      </c>
      <c r="R71" s="9">
        <f t="shared" si="10"/>
        <v>73</v>
      </c>
      <c r="S71" s="262">
        <f t="shared" si="18"/>
        <v>3.2106258521352859E-3</v>
      </c>
    </row>
    <row r="72" spans="2:19">
      <c r="B72" s="259">
        <v>68</v>
      </c>
      <c r="C72" s="226" t="s">
        <v>53</v>
      </c>
      <c r="D72" s="140">
        <v>6</v>
      </c>
      <c r="E72" s="261">
        <f t="shared" si="11"/>
        <v>8.3333333333333329E-2</v>
      </c>
      <c r="F72" s="140">
        <v>4</v>
      </c>
      <c r="G72" s="261">
        <f t="shared" si="12"/>
        <v>5.5555555555555552E-2</v>
      </c>
      <c r="H72" s="140">
        <v>7</v>
      </c>
      <c r="I72" s="261">
        <f t="shared" si="13"/>
        <v>9.7222222222222224E-2</v>
      </c>
      <c r="J72" s="140">
        <v>27</v>
      </c>
      <c r="K72" s="261">
        <f t="shared" si="14"/>
        <v>0.375</v>
      </c>
      <c r="L72" s="140">
        <v>18</v>
      </c>
      <c r="M72" s="261">
        <f t="shared" si="15"/>
        <v>0.25</v>
      </c>
      <c r="N72" s="140">
        <v>7</v>
      </c>
      <c r="O72" s="261">
        <f t="shared" si="16"/>
        <v>9.7222222222222224E-2</v>
      </c>
      <c r="P72" s="140">
        <v>3</v>
      </c>
      <c r="Q72" s="261">
        <f t="shared" si="17"/>
        <v>4.1666666666666664E-2</v>
      </c>
      <c r="R72" s="140">
        <f t="shared" si="10"/>
        <v>72</v>
      </c>
      <c r="S72" s="262">
        <f t="shared" si="18"/>
        <v>3.1666446760786385E-3</v>
      </c>
    </row>
    <row r="73" spans="2:19">
      <c r="B73" s="259">
        <v>69</v>
      </c>
      <c r="C73" s="226" t="s">
        <v>54</v>
      </c>
      <c r="D73" s="139">
        <v>20</v>
      </c>
      <c r="E73" s="261">
        <f t="shared" si="11"/>
        <v>0.12738853503184713</v>
      </c>
      <c r="F73" s="139">
        <v>22</v>
      </c>
      <c r="G73" s="261">
        <f t="shared" si="12"/>
        <v>0.14012738853503184</v>
      </c>
      <c r="H73" s="139">
        <v>24</v>
      </c>
      <c r="I73" s="261">
        <f t="shared" si="13"/>
        <v>0.15286624203821655</v>
      </c>
      <c r="J73" s="139">
        <v>33</v>
      </c>
      <c r="K73" s="261">
        <f t="shared" si="14"/>
        <v>0.21019108280254778</v>
      </c>
      <c r="L73" s="139">
        <v>34</v>
      </c>
      <c r="M73" s="261">
        <f t="shared" si="15"/>
        <v>0.21656050955414013</v>
      </c>
      <c r="N73" s="139">
        <v>19</v>
      </c>
      <c r="O73" s="261">
        <f t="shared" si="16"/>
        <v>0.12101910828025478</v>
      </c>
      <c r="P73" s="139">
        <v>5</v>
      </c>
      <c r="Q73" s="261">
        <f t="shared" si="17"/>
        <v>3.1847133757961783E-2</v>
      </c>
      <c r="R73" s="139">
        <f t="shared" si="10"/>
        <v>157</v>
      </c>
      <c r="S73" s="262">
        <f t="shared" si="18"/>
        <v>6.9050446408936974E-3</v>
      </c>
    </row>
    <row r="74" spans="2:19">
      <c r="B74" s="259">
        <v>70</v>
      </c>
      <c r="C74" s="226" t="s">
        <v>55</v>
      </c>
      <c r="D74" s="139">
        <v>1</v>
      </c>
      <c r="E74" s="261">
        <f t="shared" si="11"/>
        <v>3.8461538461538464E-2</v>
      </c>
      <c r="F74" s="139">
        <v>1</v>
      </c>
      <c r="G74" s="261">
        <f t="shared" si="12"/>
        <v>3.8461538461538464E-2</v>
      </c>
      <c r="H74" s="139">
        <v>6</v>
      </c>
      <c r="I74" s="261">
        <f t="shared" si="13"/>
        <v>0.23076923076923078</v>
      </c>
      <c r="J74" s="139">
        <v>12</v>
      </c>
      <c r="K74" s="261">
        <f t="shared" si="14"/>
        <v>0.46153846153846156</v>
      </c>
      <c r="L74" s="139">
        <v>2</v>
      </c>
      <c r="M74" s="261">
        <f t="shared" si="15"/>
        <v>7.6923076923076927E-2</v>
      </c>
      <c r="N74" s="139">
        <v>3</v>
      </c>
      <c r="O74" s="261">
        <f t="shared" si="16"/>
        <v>0.11538461538461539</v>
      </c>
      <c r="P74" s="139">
        <v>1</v>
      </c>
      <c r="Q74" s="261">
        <f t="shared" si="17"/>
        <v>3.8461538461538464E-2</v>
      </c>
      <c r="R74" s="139">
        <f t="shared" si="10"/>
        <v>26</v>
      </c>
      <c r="S74" s="262">
        <f t="shared" si="18"/>
        <v>1.1435105774728416E-3</v>
      </c>
    </row>
    <row r="75" spans="2:19">
      <c r="B75" s="259">
        <v>71</v>
      </c>
      <c r="C75" s="226" t="s">
        <v>56</v>
      </c>
      <c r="D75" s="139">
        <v>8</v>
      </c>
      <c r="E75" s="261">
        <f t="shared" si="11"/>
        <v>7.2072072072072071E-2</v>
      </c>
      <c r="F75" s="139">
        <v>9</v>
      </c>
      <c r="G75" s="261">
        <f t="shared" si="12"/>
        <v>8.1081081081081086E-2</v>
      </c>
      <c r="H75" s="139">
        <v>17</v>
      </c>
      <c r="I75" s="261">
        <f t="shared" si="13"/>
        <v>0.15315315315315314</v>
      </c>
      <c r="J75" s="139">
        <v>32</v>
      </c>
      <c r="K75" s="261">
        <f t="shared" si="14"/>
        <v>0.28828828828828829</v>
      </c>
      <c r="L75" s="139">
        <v>26</v>
      </c>
      <c r="M75" s="261">
        <f t="shared" si="15"/>
        <v>0.23423423423423423</v>
      </c>
      <c r="N75" s="139">
        <v>13</v>
      </c>
      <c r="O75" s="261">
        <f t="shared" si="16"/>
        <v>0.11711711711711711</v>
      </c>
      <c r="P75" s="139">
        <v>6</v>
      </c>
      <c r="Q75" s="261">
        <f t="shared" si="17"/>
        <v>5.4054054054054057E-2</v>
      </c>
      <c r="R75" s="139">
        <f t="shared" si="10"/>
        <v>111</v>
      </c>
      <c r="S75" s="262">
        <f t="shared" si="18"/>
        <v>4.8819105422879009E-3</v>
      </c>
    </row>
    <row r="76" spans="2:19">
      <c r="B76" s="259">
        <v>72</v>
      </c>
      <c r="C76" s="226" t="s">
        <v>32</v>
      </c>
      <c r="D76" s="139">
        <v>2</v>
      </c>
      <c r="E76" s="261">
        <f t="shared" si="11"/>
        <v>6.6666666666666666E-2</v>
      </c>
      <c r="F76" s="139">
        <v>2</v>
      </c>
      <c r="G76" s="261">
        <f t="shared" si="12"/>
        <v>6.6666666666666666E-2</v>
      </c>
      <c r="H76" s="139">
        <v>3</v>
      </c>
      <c r="I76" s="261">
        <f t="shared" si="13"/>
        <v>0.1</v>
      </c>
      <c r="J76" s="139">
        <v>6</v>
      </c>
      <c r="K76" s="261">
        <f t="shared" si="14"/>
        <v>0.2</v>
      </c>
      <c r="L76" s="139">
        <v>12</v>
      </c>
      <c r="M76" s="261">
        <f t="shared" si="15"/>
        <v>0.4</v>
      </c>
      <c r="N76" s="139">
        <v>2</v>
      </c>
      <c r="O76" s="261">
        <f t="shared" si="16"/>
        <v>6.6666666666666666E-2</v>
      </c>
      <c r="P76" s="139">
        <v>3</v>
      </c>
      <c r="Q76" s="261">
        <f t="shared" si="17"/>
        <v>0.1</v>
      </c>
      <c r="R76" s="139">
        <f t="shared" si="10"/>
        <v>30</v>
      </c>
      <c r="S76" s="262">
        <f t="shared" si="18"/>
        <v>1.3194352816994325E-3</v>
      </c>
    </row>
    <row r="77" spans="2:19">
      <c r="B77" s="259">
        <v>73</v>
      </c>
      <c r="C77" s="226" t="s">
        <v>33</v>
      </c>
      <c r="D77" s="9">
        <v>3</v>
      </c>
      <c r="E77" s="261">
        <f t="shared" si="11"/>
        <v>8.1081081081081086E-2</v>
      </c>
      <c r="F77" s="9">
        <v>6</v>
      </c>
      <c r="G77" s="261">
        <f t="shared" si="12"/>
        <v>0.16216216216216217</v>
      </c>
      <c r="H77" s="9">
        <v>6</v>
      </c>
      <c r="I77" s="261">
        <f t="shared" si="13"/>
        <v>0.16216216216216217</v>
      </c>
      <c r="J77" s="9">
        <v>5</v>
      </c>
      <c r="K77" s="261">
        <f t="shared" si="14"/>
        <v>0.13513513513513514</v>
      </c>
      <c r="L77" s="9">
        <v>5</v>
      </c>
      <c r="M77" s="261">
        <f t="shared" si="15"/>
        <v>0.13513513513513514</v>
      </c>
      <c r="N77" s="9">
        <v>9</v>
      </c>
      <c r="O77" s="261">
        <f t="shared" si="16"/>
        <v>0.24324324324324326</v>
      </c>
      <c r="P77" s="9">
        <v>3</v>
      </c>
      <c r="Q77" s="261">
        <f t="shared" si="17"/>
        <v>8.1081081081081086E-2</v>
      </c>
      <c r="R77" s="9">
        <f t="shared" si="10"/>
        <v>37</v>
      </c>
      <c r="S77" s="262">
        <f t="shared" si="18"/>
        <v>1.6273035140959668E-3</v>
      </c>
    </row>
    <row r="78" spans="2:19" ht="14.25" thickBot="1">
      <c r="B78" s="259">
        <v>74</v>
      </c>
      <c r="C78" s="226" t="s">
        <v>34</v>
      </c>
      <c r="D78" s="140">
        <v>1</v>
      </c>
      <c r="E78" s="261">
        <f t="shared" si="11"/>
        <v>3.7037037037037035E-2</v>
      </c>
      <c r="F78" s="140">
        <v>1</v>
      </c>
      <c r="G78" s="261">
        <f t="shared" si="12"/>
        <v>3.7037037037037035E-2</v>
      </c>
      <c r="H78" s="140">
        <v>4</v>
      </c>
      <c r="I78" s="261">
        <f t="shared" si="13"/>
        <v>0.14814814814814814</v>
      </c>
      <c r="J78" s="140">
        <v>10</v>
      </c>
      <c r="K78" s="261">
        <f t="shared" si="14"/>
        <v>0.37037037037037035</v>
      </c>
      <c r="L78" s="140">
        <v>3</v>
      </c>
      <c r="M78" s="261">
        <f t="shared" si="15"/>
        <v>0.1111111111111111</v>
      </c>
      <c r="N78" s="140">
        <v>4</v>
      </c>
      <c r="O78" s="261">
        <f t="shared" si="16"/>
        <v>0.14814814814814814</v>
      </c>
      <c r="P78" s="140">
        <v>4</v>
      </c>
      <c r="Q78" s="261">
        <f t="shared" si="17"/>
        <v>0.14814814814814814</v>
      </c>
      <c r="R78" s="140">
        <f t="shared" si="10"/>
        <v>27</v>
      </c>
      <c r="S78" s="262">
        <f t="shared" si="18"/>
        <v>1.1874917535294894E-3</v>
      </c>
    </row>
    <row r="79" spans="2:19" ht="14.25" thickTop="1">
      <c r="B79" s="310" t="s">
        <v>0</v>
      </c>
      <c r="C79" s="311"/>
      <c r="D79" s="17">
        <f>地区別_長期入院時年齢!D13</f>
        <v>1771</v>
      </c>
      <c r="E79" s="173">
        <f>IFERROR(D79/R79,0)</f>
        <v>7.7890662796323173E-2</v>
      </c>
      <c r="F79" s="17">
        <f>地区別_長期入院時年齢!F13</f>
        <v>1835</v>
      </c>
      <c r="G79" s="173">
        <f t="shared" si="12"/>
        <v>8.0705458063948632E-2</v>
      </c>
      <c r="H79" s="17">
        <f>地区別_長期入院時年齢!H13</f>
        <v>4605</v>
      </c>
      <c r="I79" s="173">
        <f t="shared" si="13"/>
        <v>0.20253331574086292</v>
      </c>
      <c r="J79" s="17">
        <f>地区別_長期入院時年齢!J13</f>
        <v>5533</v>
      </c>
      <c r="K79" s="173">
        <f t="shared" si="14"/>
        <v>0.24334784712143204</v>
      </c>
      <c r="L79" s="17">
        <f>地区別_長期入院時年齢!L13</f>
        <v>5090</v>
      </c>
      <c r="M79" s="173">
        <f t="shared" si="15"/>
        <v>0.22386418612833708</v>
      </c>
      <c r="N79" s="17">
        <f>地区別_長期入院時年齢!N13</f>
        <v>2850</v>
      </c>
      <c r="O79" s="173">
        <f t="shared" si="16"/>
        <v>0.1253463517614461</v>
      </c>
      <c r="P79" s="17">
        <f>地区別_長期入院時年齢!P13</f>
        <v>1053</v>
      </c>
      <c r="Q79" s="173">
        <f t="shared" si="17"/>
        <v>4.6312178387650088E-2</v>
      </c>
      <c r="R79" s="17">
        <f t="shared" si="10"/>
        <v>22737</v>
      </c>
      <c r="S79" s="22" t="s">
        <v>180</v>
      </c>
    </row>
    <row r="80" spans="2:19">
      <c r="B80" s="94"/>
    </row>
    <row r="81" spans="2:2">
      <c r="B81" s="11"/>
    </row>
    <row r="82" spans="2:2">
      <c r="B82" s="11"/>
    </row>
    <row r="83" spans="2:2">
      <c r="B83" s="11"/>
    </row>
    <row r="84" spans="2:2">
      <c r="B84" s="20"/>
    </row>
    <row r="85" spans="2:2">
      <c r="B85" s="20"/>
    </row>
    <row r="86" spans="2:2">
      <c r="B86" s="11"/>
    </row>
    <row r="87" spans="2:2">
      <c r="B87" s="11"/>
    </row>
    <row r="88" spans="2:2">
      <c r="B88" s="20"/>
    </row>
  </sheetData>
  <mergeCells count="11">
    <mergeCell ref="N3:O3"/>
    <mergeCell ref="P3:Q3"/>
    <mergeCell ref="R3:S3"/>
    <mergeCell ref="B79:C79"/>
    <mergeCell ref="B3:B4"/>
    <mergeCell ref="C3:C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39370078740157483" header="0.31496062992125984" footer="0.31496062992125984"/>
  <pageSetup paperSize="8" scale="68" fitToHeight="0" orientation="landscape" r:id="rId1"/>
  <headerFooter>
    <oddHeader>&amp;R&amp;"ＭＳ 明朝,標準"&amp;12 1.基礎統計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79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10" width="9.625" style="3" customWidth="1"/>
    <col min="11" max="27" width="9.625" style="1" customWidth="1"/>
    <col min="28" max="16384" width="9" style="1"/>
  </cols>
  <sheetData>
    <row r="1" spans="2:27" ht="13.5" customHeight="1">
      <c r="B1" s="2" t="s">
        <v>77</v>
      </c>
    </row>
    <row r="2" spans="2:27" ht="16.5" customHeight="1">
      <c r="B2" s="2" t="s">
        <v>144</v>
      </c>
      <c r="D2" s="45" t="s">
        <v>197</v>
      </c>
    </row>
    <row r="3" spans="2:27" ht="16.5" customHeight="1">
      <c r="B3" s="291"/>
      <c r="C3" s="293" t="s">
        <v>145</v>
      </c>
      <c r="D3" s="287" t="s">
        <v>188</v>
      </c>
      <c r="E3" s="287"/>
      <c r="F3" s="287"/>
      <c r="G3" s="287"/>
      <c r="H3" s="287"/>
      <c r="I3" s="287"/>
      <c r="J3" s="287"/>
      <c r="K3" s="288"/>
      <c r="L3" s="287" t="s">
        <v>189</v>
      </c>
      <c r="M3" s="287"/>
      <c r="N3" s="287"/>
      <c r="O3" s="287"/>
      <c r="P3" s="287"/>
      <c r="Q3" s="287"/>
      <c r="R3" s="287"/>
      <c r="S3" s="288"/>
      <c r="T3" s="287" t="s">
        <v>190</v>
      </c>
      <c r="U3" s="287"/>
      <c r="V3" s="287"/>
      <c r="W3" s="287"/>
      <c r="X3" s="287"/>
      <c r="Y3" s="287"/>
      <c r="Z3" s="287"/>
      <c r="AA3" s="288"/>
    </row>
    <row r="4" spans="2:27">
      <c r="B4" s="292"/>
      <c r="C4" s="293"/>
      <c r="D4" s="26" t="s">
        <v>69</v>
      </c>
      <c r="E4" s="71" t="s">
        <v>70</v>
      </c>
      <c r="F4" s="71" t="s">
        <v>71</v>
      </c>
      <c r="G4" s="71" t="s">
        <v>72</v>
      </c>
      <c r="H4" s="71" t="s">
        <v>73</v>
      </c>
      <c r="I4" s="71" t="s">
        <v>74</v>
      </c>
      <c r="J4" s="33" t="s">
        <v>76</v>
      </c>
      <c r="K4" s="25" t="s">
        <v>122</v>
      </c>
      <c r="L4" s="26" t="s">
        <v>69</v>
      </c>
      <c r="M4" s="71" t="s">
        <v>70</v>
      </c>
      <c r="N4" s="71" t="s">
        <v>71</v>
      </c>
      <c r="O4" s="71" t="s">
        <v>72</v>
      </c>
      <c r="P4" s="71" t="s">
        <v>73</v>
      </c>
      <c r="Q4" s="71" t="s">
        <v>74</v>
      </c>
      <c r="R4" s="33" t="s">
        <v>76</v>
      </c>
      <c r="S4" s="25" t="s">
        <v>122</v>
      </c>
      <c r="T4" s="26" t="s">
        <v>69</v>
      </c>
      <c r="U4" s="71" t="s">
        <v>70</v>
      </c>
      <c r="V4" s="71" t="s">
        <v>71</v>
      </c>
      <c r="W4" s="71" t="s">
        <v>72</v>
      </c>
      <c r="X4" s="71" t="s">
        <v>73</v>
      </c>
      <c r="Y4" s="71" t="s">
        <v>74</v>
      </c>
      <c r="Z4" s="33" t="s">
        <v>76</v>
      </c>
      <c r="AA4" s="25" t="s">
        <v>75</v>
      </c>
    </row>
    <row r="5" spans="2:27">
      <c r="B5" s="34">
        <v>1</v>
      </c>
      <c r="C5" s="123" t="s">
        <v>58</v>
      </c>
      <c r="D5" s="250">
        <v>923</v>
      </c>
      <c r="E5" s="251">
        <v>1774</v>
      </c>
      <c r="F5" s="251">
        <v>55133</v>
      </c>
      <c r="G5" s="251">
        <v>39375</v>
      </c>
      <c r="H5" s="251">
        <v>22791</v>
      </c>
      <c r="I5" s="251">
        <v>8120</v>
      </c>
      <c r="J5" s="252">
        <v>1767</v>
      </c>
      <c r="K5" s="72">
        <f>SUM(D5:J5)</f>
        <v>129883</v>
      </c>
      <c r="L5" s="250">
        <v>570</v>
      </c>
      <c r="M5" s="251">
        <v>1308</v>
      </c>
      <c r="N5" s="251">
        <v>74500</v>
      </c>
      <c r="O5" s="251">
        <v>62773</v>
      </c>
      <c r="P5" s="251">
        <v>46121</v>
      </c>
      <c r="Q5" s="251">
        <v>23067</v>
      </c>
      <c r="R5" s="252">
        <v>8591</v>
      </c>
      <c r="S5" s="72">
        <f>SUM(L5:R5)</f>
        <v>216930</v>
      </c>
      <c r="T5" s="73">
        <f t="shared" ref="T5:AA5" si="0">SUM(D5,L5)</f>
        <v>1493</v>
      </c>
      <c r="U5" s="74">
        <f t="shared" si="0"/>
        <v>3082</v>
      </c>
      <c r="V5" s="74">
        <f t="shared" si="0"/>
        <v>129633</v>
      </c>
      <c r="W5" s="74">
        <f t="shared" si="0"/>
        <v>102148</v>
      </c>
      <c r="X5" s="74">
        <f t="shared" si="0"/>
        <v>68912</v>
      </c>
      <c r="Y5" s="74">
        <f t="shared" si="0"/>
        <v>31187</v>
      </c>
      <c r="Z5" s="75">
        <f t="shared" si="0"/>
        <v>10358</v>
      </c>
      <c r="AA5" s="72">
        <f t="shared" si="0"/>
        <v>346813</v>
      </c>
    </row>
    <row r="6" spans="2:27">
      <c r="B6" s="34">
        <v>2</v>
      </c>
      <c r="C6" s="123" t="s">
        <v>124</v>
      </c>
      <c r="D6" s="250">
        <v>25</v>
      </c>
      <c r="E6" s="251">
        <v>70</v>
      </c>
      <c r="F6" s="251">
        <v>2003</v>
      </c>
      <c r="G6" s="251">
        <v>1378</v>
      </c>
      <c r="H6" s="251">
        <v>854</v>
      </c>
      <c r="I6" s="251">
        <v>315</v>
      </c>
      <c r="J6" s="252">
        <v>71</v>
      </c>
      <c r="K6" s="72">
        <f t="shared" ref="K6:K69" si="1">SUM(D6:J6)</f>
        <v>4716</v>
      </c>
      <c r="L6" s="250">
        <v>15</v>
      </c>
      <c r="M6" s="251">
        <v>48</v>
      </c>
      <c r="N6" s="251">
        <v>2704</v>
      </c>
      <c r="O6" s="251">
        <v>2221</v>
      </c>
      <c r="P6" s="251">
        <v>1826</v>
      </c>
      <c r="Q6" s="251">
        <v>876</v>
      </c>
      <c r="R6" s="252">
        <v>310</v>
      </c>
      <c r="S6" s="72">
        <f t="shared" ref="S6:S69" si="2">SUM(L6:R6)</f>
        <v>8000</v>
      </c>
      <c r="T6" s="73">
        <f t="shared" ref="T6:T69" si="3">SUM(D6,L6)</f>
        <v>40</v>
      </c>
      <c r="U6" s="15">
        <f t="shared" ref="U6:U69" si="4">SUM(E6,M6)</f>
        <v>118</v>
      </c>
      <c r="V6" s="15">
        <f t="shared" ref="V6:V69" si="5">SUM(F6,N6)</f>
        <v>4707</v>
      </c>
      <c r="W6" s="15">
        <f t="shared" ref="W6:W69" si="6">SUM(G6,O6)</f>
        <v>3599</v>
      </c>
      <c r="X6" s="15">
        <f t="shared" ref="X6:X69" si="7">SUM(H6,P6)</f>
        <v>2680</v>
      </c>
      <c r="Y6" s="15">
        <f t="shared" ref="Y6:Y69" si="8">SUM(I6,Q6)</f>
        <v>1191</v>
      </c>
      <c r="Z6" s="76">
        <f t="shared" ref="Z6:AA20" si="9">SUM(J6,R6)</f>
        <v>381</v>
      </c>
      <c r="AA6" s="77">
        <f t="shared" ref="AA6:AA12" si="10">SUM(K6,S6)</f>
        <v>12716</v>
      </c>
    </row>
    <row r="7" spans="2:27">
      <c r="B7" s="34">
        <v>3</v>
      </c>
      <c r="C7" s="124" t="s">
        <v>125</v>
      </c>
      <c r="D7" s="250">
        <v>19</v>
      </c>
      <c r="E7" s="251">
        <v>50</v>
      </c>
      <c r="F7" s="251">
        <v>1273</v>
      </c>
      <c r="G7" s="251">
        <v>842</v>
      </c>
      <c r="H7" s="251">
        <v>535</v>
      </c>
      <c r="I7" s="251">
        <v>197</v>
      </c>
      <c r="J7" s="252">
        <v>42</v>
      </c>
      <c r="K7" s="72">
        <f t="shared" si="1"/>
        <v>2958</v>
      </c>
      <c r="L7" s="250">
        <v>15</v>
      </c>
      <c r="M7" s="251">
        <v>38</v>
      </c>
      <c r="N7" s="251">
        <v>1689</v>
      </c>
      <c r="O7" s="251">
        <v>1411</v>
      </c>
      <c r="P7" s="251">
        <v>1125</v>
      </c>
      <c r="Q7" s="251">
        <v>545</v>
      </c>
      <c r="R7" s="252">
        <v>210</v>
      </c>
      <c r="S7" s="72">
        <f t="shared" si="2"/>
        <v>5033</v>
      </c>
      <c r="T7" s="73">
        <f t="shared" si="3"/>
        <v>34</v>
      </c>
      <c r="U7" s="15">
        <f t="shared" si="4"/>
        <v>88</v>
      </c>
      <c r="V7" s="15">
        <f t="shared" si="5"/>
        <v>2962</v>
      </c>
      <c r="W7" s="15">
        <f t="shared" si="6"/>
        <v>2253</v>
      </c>
      <c r="X7" s="15">
        <f t="shared" si="7"/>
        <v>1660</v>
      </c>
      <c r="Y7" s="15">
        <f t="shared" si="8"/>
        <v>742</v>
      </c>
      <c r="Z7" s="76">
        <f t="shared" si="9"/>
        <v>252</v>
      </c>
      <c r="AA7" s="77">
        <f t="shared" si="10"/>
        <v>7991</v>
      </c>
    </row>
    <row r="8" spans="2:27">
      <c r="B8" s="34">
        <v>4</v>
      </c>
      <c r="C8" s="124" t="s">
        <v>126</v>
      </c>
      <c r="D8" s="250">
        <v>27</v>
      </c>
      <c r="E8" s="251">
        <v>48</v>
      </c>
      <c r="F8" s="251">
        <v>1445</v>
      </c>
      <c r="G8" s="251">
        <v>1115</v>
      </c>
      <c r="H8" s="251">
        <v>544</v>
      </c>
      <c r="I8" s="251">
        <v>179</v>
      </c>
      <c r="J8" s="252">
        <v>49</v>
      </c>
      <c r="K8" s="72">
        <f t="shared" si="1"/>
        <v>3407</v>
      </c>
      <c r="L8" s="250">
        <v>17</v>
      </c>
      <c r="M8" s="251">
        <v>28</v>
      </c>
      <c r="N8" s="251">
        <v>1986</v>
      </c>
      <c r="O8" s="251">
        <v>1761</v>
      </c>
      <c r="P8" s="251">
        <v>1214</v>
      </c>
      <c r="Q8" s="251">
        <v>599</v>
      </c>
      <c r="R8" s="252">
        <v>214</v>
      </c>
      <c r="S8" s="72">
        <f t="shared" si="2"/>
        <v>5819</v>
      </c>
      <c r="T8" s="73">
        <f t="shared" si="3"/>
        <v>44</v>
      </c>
      <c r="U8" s="15">
        <f t="shared" si="4"/>
        <v>76</v>
      </c>
      <c r="V8" s="15">
        <f t="shared" si="5"/>
        <v>3431</v>
      </c>
      <c r="W8" s="15">
        <f t="shared" si="6"/>
        <v>2876</v>
      </c>
      <c r="X8" s="15">
        <f t="shared" si="7"/>
        <v>1758</v>
      </c>
      <c r="Y8" s="15">
        <f t="shared" si="8"/>
        <v>778</v>
      </c>
      <c r="Z8" s="76">
        <f t="shared" si="9"/>
        <v>263</v>
      </c>
      <c r="AA8" s="77">
        <f t="shared" si="10"/>
        <v>9226</v>
      </c>
    </row>
    <row r="9" spans="2:27">
      <c r="B9" s="34">
        <v>5</v>
      </c>
      <c r="C9" s="124" t="s">
        <v>127</v>
      </c>
      <c r="D9" s="250">
        <v>22</v>
      </c>
      <c r="E9" s="251">
        <v>32</v>
      </c>
      <c r="F9" s="251">
        <v>1229</v>
      </c>
      <c r="G9" s="251">
        <v>888</v>
      </c>
      <c r="H9" s="251">
        <v>461</v>
      </c>
      <c r="I9" s="251">
        <v>175</v>
      </c>
      <c r="J9" s="252">
        <v>46</v>
      </c>
      <c r="K9" s="72">
        <f t="shared" si="1"/>
        <v>2853</v>
      </c>
      <c r="L9" s="250">
        <v>12</v>
      </c>
      <c r="M9" s="251">
        <v>24</v>
      </c>
      <c r="N9" s="251">
        <v>1732</v>
      </c>
      <c r="O9" s="251">
        <v>1438</v>
      </c>
      <c r="P9" s="251">
        <v>1031</v>
      </c>
      <c r="Q9" s="251">
        <v>567</v>
      </c>
      <c r="R9" s="252">
        <v>209</v>
      </c>
      <c r="S9" s="72">
        <f t="shared" si="2"/>
        <v>5013</v>
      </c>
      <c r="T9" s="73">
        <f t="shared" si="3"/>
        <v>34</v>
      </c>
      <c r="U9" s="15">
        <f t="shared" si="4"/>
        <v>56</v>
      </c>
      <c r="V9" s="15">
        <f t="shared" si="5"/>
        <v>2961</v>
      </c>
      <c r="W9" s="15">
        <f t="shared" si="6"/>
        <v>2326</v>
      </c>
      <c r="X9" s="15">
        <f t="shared" si="7"/>
        <v>1492</v>
      </c>
      <c r="Y9" s="15">
        <f t="shared" si="8"/>
        <v>742</v>
      </c>
      <c r="Z9" s="76">
        <f t="shared" si="9"/>
        <v>255</v>
      </c>
      <c r="AA9" s="77">
        <f t="shared" si="10"/>
        <v>7866</v>
      </c>
    </row>
    <row r="10" spans="2:27">
      <c r="B10" s="34">
        <v>6</v>
      </c>
      <c r="C10" s="124" t="s">
        <v>128</v>
      </c>
      <c r="D10" s="250">
        <v>33</v>
      </c>
      <c r="E10" s="251">
        <v>71</v>
      </c>
      <c r="F10" s="251">
        <v>1947</v>
      </c>
      <c r="G10" s="251">
        <v>1358</v>
      </c>
      <c r="H10" s="251">
        <v>707</v>
      </c>
      <c r="I10" s="251">
        <v>227</v>
      </c>
      <c r="J10" s="252">
        <v>63</v>
      </c>
      <c r="K10" s="72">
        <f t="shared" si="1"/>
        <v>4406</v>
      </c>
      <c r="L10" s="250">
        <v>21</v>
      </c>
      <c r="M10" s="251">
        <v>55</v>
      </c>
      <c r="N10" s="251">
        <v>2451</v>
      </c>
      <c r="O10" s="251">
        <v>2016</v>
      </c>
      <c r="P10" s="251">
        <v>1548</v>
      </c>
      <c r="Q10" s="251">
        <v>691</v>
      </c>
      <c r="R10" s="252">
        <v>231</v>
      </c>
      <c r="S10" s="72">
        <f t="shared" si="2"/>
        <v>7013</v>
      </c>
      <c r="T10" s="73">
        <f t="shared" si="3"/>
        <v>54</v>
      </c>
      <c r="U10" s="15">
        <f t="shared" si="4"/>
        <v>126</v>
      </c>
      <c r="V10" s="15">
        <f t="shared" si="5"/>
        <v>4398</v>
      </c>
      <c r="W10" s="15">
        <f t="shared" si="6"/>
        <v>3374</v>
      </c>
      <c r="X10" s="15">
        <f t="shared" si="7"/>
        <v>2255</v>
      </c>
      <c r="Y10" s="15">
        <f t="shared" si="8"/>
        <v>918</v>
      </c>
      <c r="Z10" s="76">
        <f t="shared" si="9"/>
        <v>294</v>
      </c>
      <c r="AA10" s="77">
        <f t="shared" si="10"/>
        <v>11419</v>
      </c>
    </row>
    <row r="11" spans="2:27">
      <c r="B11" s="34">
        <v>7</v>
      </c>
      <c r="C11" s="124" t="s">
        <v>129</v>
      </c>
      <c r="D11" s="250">
        <v>32</v>
      </c>
      <c r="E11" s="251">
        <v>63</v>
      </c>
      <c r="F11" s="251">
        <v>1763</v>
      </c>
      <c r="G11" s="251">
        <v>1189</v>
      </c>
      <c r="H11" s="251">
        <v>647</v>
      </c>
      <c r="I11" s="251">
        <v>208</v>
      </c>
      <c r="J11" s="252">
        <v>40</v>
      </c>
      <c r="K11" s="72">
        <f t="shared" si="1"/>
        <v>3942</v>
      </c>
      <c r="L11" s="250">
        <v>22</v>
      </c>
      <c r="M11" s="251">
        <v>48</v>
      </c>
      <c r="N11" s="251">
        <v>2248</v>
      </c>
      <c r="O11" s="251">
        <v>1822</v>
      </c>
      <c r="P11" s="251">
        <v>1204</v>
      </c>
      <c r="Q11" s="251">
        <v>603</v>
      </c>
      <c r="R11" s="252">
        <v>260</v>
      </c>
      <c r="S11" s="72">
        <f t="shared" si="2"/>
        <v>6207</v>
      </c>
      <c r="T11" s="73">
        <f t="shared" si="3"/>
        <v>54</v>
      </c>
      <c r="U11" s="15">
        <f t="shared" si="4"/>
        <v>111</v>
      </c>
      <c r="V11" s="15">
        <f t="shared" si="5"/>
        <v>4011</v>
      </c>
      <c r="W11" s="15">
        <f t="shared" si="6"/>
        <v>3011</v>
      </c>
      <c r="X11" s="15">
        <f t="shared" si="7"/>
        <v>1851</v>
      </c>
      <c r="Y11" s="15">
        <f t="shared" si="8"/>
        <v>811</v>
      </c>
      <c r="Z11" s="76">
        <f t="shared" si="9"/>
        <v>300</v>
      </c>
      <c r="AA11" s="77">
        <f t="shared" si="10"/>
        <v>10149</v>
      </c>
    </row>
    <row r="12" spans="2:27">
      <c r="B12" s="34">
        <v>8</v>
      </c>
      <c r="C12" s="124" t="s">
        <v>59</v>
      </c>
      <c r="D12" s="250">
        <v>18</v>
      </c>
      <c r="E12" s="251">
        <v>41</v>
      </c>
      <c r="F12" s="251">
        <v>1122</v>
      </c>
      <c r="G12" s="251">
        <v>873</v>
      </c>
      <c r="H12" s="251">
        <v>553</v>
      </c>
      <c r="I12" s="251">
        <v>215</v>
      </c>
      <c r="J12" s="252">
        <v>52</v>
      </c>
      <c r="K12" s="72">
        <f t="shared" si="1"/>
        <v>2874</v>
      </c>
      <c r="L12" s="250">
        <v>18</v>
      </c>
      <c r="M12" s="251">
        <v>30</v>
      </c>
      <c r="N12" s="251">
        <v>1714</v>
      </c>
      <c r="O12" s="251">
        <v>1461</v>
      </c>
      <c r="P12" s="251">
        <v>1187</v>
      </c>
      <c r="Q12" s="251">
        <v>661</v>
      </c>
      <c r="R12" s="252">
        <v>236</v>
      </c>
      <c r="S12" s="72">
        <f t="shared" si="2"/>
        <v>5307</v>
      </c>
      <c r="T12" s="73">
        <f t="shared" si="3"/>
        <v>36</v>
      </c>
      <c r="U12" s="15">
        <f t="shared" si="4"/>
        <v>71</v>
      </c>
      <c r="V12" s="15">
        <f t="shared" si="5"/>
        <v>2836</v>
      </c>
      <c r="W12" s="15">
        <f t="shared" si="6"/>
        <v>2334</v>
      </c>
      <c r="X12" s="15">
        <f t="shared" si="7"/>
        <v>1740</v>
      </c>
      <c r="Y12" s="15">
        <f t="shared" si="8"/>
        <v>876</v>
      </c>
      <c r="Z12" s="76">
        <f t="shared" si="9"/>
        <v>288</v>
      </c>
      <c r="AA12" s="77">
        <f t="shared" si="10"/>
        <v>8181</v>
      </c>
    </row>
    <row r="13" spans="2:27">
      <c r="B13" s="34">
        <v>9</v>
      </c>
      <c r="C13" s="124" t="s">
        <v>130</v>
      </c>
      <c r="D13" s="250">
        <v>10</v>
      </c>
      <c r="E13" s="251">
        <v>28</v>
      </c>
      <c r="F13" s="251">
        <v>863</v>
      </c>
      <c r="G13" s="251">
        <v>588</v>
      </c>
      <c r="H13" s="251">
        <v>339</v>
      </c>
      <c r="I13" s="251">
        <v>123</v>
      </c>
      <c r="J13" s="252">
        <v>26</v>
      </c>
      <c r="K13" s="72">
        <f t="shared" si="1"/>
        <v>1977</v>
      </c>
      <c r="L13" s="250">
        <v>7</v>
      </c>
      <c r="M13" s="251">
        <v>25</v>
      </c>
      <c r="N13" s="251">
        <v>1125</v>
      </c>
      <c r="O13" s="251">
        <v>917</v>
      </c>
      <c r="P13" s="251">
        <v>667</v>
      </c>
      <c r="Q13" s="251">
        <v>341</v>
      </c>
      <c r="R13" s="252">
        <v>142</v>
      </c>
      <c r="S13" s="72">
        <f t="shared" si="2"/>
        <v>3224</v>
      </c>
      <c r="T13" s="73">
        <f t="shared" si="3"/>
        <v>17</v>
      </c>
      <c r="U13" s="15">
        <f t="shared" si="4"/>
        <v>53</v>
      </c>
      <c r="V13" s="15">
        <f t="shared" si="5"/>
        <v>1988</v>
      </c>
      <c r="W13" s="15">
        <f t="shared" si="6"/>
        <v>1505</v>
      </c>
      <c r="X13" s="15">
        <f t="shared" si="7"/>
        <v>1006</v>
      </c>
      <c r="Y13" s="15">
        <f t="shared" si="8"/>
        <v>464</v>
      </c>
      <c r="Z13" s="76">
        <f t="shared" si="9"/>
        <v>168</v>
      </c>
      <c r="AA13" s="77">
        <f t="shared" si="9"/>
        <v>5201</v>
      </c>
    </row>
    <row r="14" spans="2:27">
      <c r="B14" s="34">
        <v>10</v>
      </c>
      <c r="C14" s="124" t="s">
        <v>60</v>
      </c>
      <c r="D14" s="250">
        <v>27</v>
      </c>
      <c r="E14" s="251">
        <v>47</v>
      </c>
      <c r="F14" s="251">
        <v>2093</v>
      </c>
      <c r="G14" s="251">
        <v>1480</v>
      </c>
      <c r="H14" s="251">
        <v>739</v>
      </c>
      <c r="I14" s="251">
        <v>263</v>
      </c>
      <c r="J14" s="252">
        <v>51</v>
      </c>
      <c r="K14" s="72">
        <f t="shared" si="1"/>
        <v>4700</v>
      </c>
      <c r="L14" s="250">
        <v>17</v>
      </c>
      <c r="M14" s="251">
        <v>40</v>
      </c>
      <c r="N14" s="251">
        <v>2702</v>
      </c>
      <c r="O14" s="251">
        <v>2172</v>
      </c>
      <c r="P14" s="251">
        <v>1529</v>
      </c>
      <c r="Q14" s="251">
        <v>767</v>
      </c>
      <c r="R14" s="252">
        <v>283</v>
      </c>
      <c r="S14" s="72">
        <f t="shared" si="2"/>
        <v>7510</v>
      </c>
      <c r="T14" s="73">
        <f t="shared" si="3"/>
        <v>44</v>
      </c>
      <c r="U14" s="15">
        <f t="shared" si="4"/>
        <v>87</v>
      </c>
      <c r="V14" s="15">
        <f t="shared" si="5"/>
        <v>4795</v>
      </c>
      <c r="W14" s="15">
        <f t="shared" si="6"/>
        <v>3652</v>
      </c>
      <c r="X14" s="15">
        <f t="shared" si="7"/>
        <v>2268</v>
      </c>
      <c r="Y14" s="15">
        <f t="shared" si="8"/>
        <v>1030</v>
      </c>
      <c r="Z14" s="76">
        <f t="shared" si="9"/>
        <v>334</v>
      </c>
      <c r="AA14" s="77">
        <f t="shared" si="9"/>
        <v>12210</v>
      </c>
    </row>
    <row r="15" spans="2:27">
      <c r="B15" s="34">
        <v>11</v>
      </c>
      <c r="C15" s="124" t="s">
        <v>61</v>
      </c>
      <c r="D15" s="250">
        <v>63</v>
      </c>
      <c r="E15" s="251">
        <v>101</v>
      </c>
      <c r="F15" s="251">
        <v>3554</v>
      </c>
      <c r="G15" s="251">
        <v>2444</v>
      </c>
      <c r="H15" s="251">
        <v>1280</v>
      </c>
      <c r="I15" s="251">
        <v>470</v>
      </c>
      <c r="J15" s="252">
        <v>90</v>
      </c>
      <c r="K15" s="72">
        <f t="shared" si="1"/>
        <v>8002</v>
      </c>
      <c r="L15" s="250">
        <v>39</v>
      </c>
      <c r="M15" s="251">
        <v>69</v>
      </c>
      <c r="N15" s="251">
        <v>4750</v>
      </c>
      <c r="O15" s="251">
        <v>3825</v>
      </c>
      <c r="P15" s="251">
        <v>2753</v>
      </c>
      <c r="Q15" s="251">
        <v>1350</v>
      </c>
      <c r="R15" s="252">
        <v>470</v>
      </c>
      <c r="S15" s="72">
        <f t="shared" si="2"/>
        <v>13256</v>
      </c>
      <c r="T15" s="73">
        <f t="shared" si="3"/>
        <v>102</v>
      </c>
      <c r="U15" s="15">
        <f t="shared" si="4"/>
        <v>170</v>
      </c>
      <c r="V15" s="15">
        <f t="shared" si="5"/>
        <v>8304</v>
      </c>
      <c r="W15" s="15">
        <f t="shared" si="6"/>
        <v>6269</v>
      </c>
      <c r="X15" s="15">
        <f t="shared" si="7"/>
        <v>4033</v>
      </c>
      <c r="Y15" s="15">
        <f t="shared" si="8"/>
        <v>1820</v>
      </c>
      <c r="Z15" s="76">
        <f t="shared" si="9"/>
        <v>560</v>
      </c>
      <c r="AA15" s="77">
        <f t="shared" si="9"/>
        <v>21258</v>
      </c>
    </row>
    <row r="16" spans="2:27">
      <c r="B16" s="34">
        <v>12</v>
      </c>
      <c r="C16" s="124" t="s">
        <v>131</v>
      </c>
      <c r="D16" s="250">
        <v>33</v>
      </c>
      <c r="E16" s="251">
        <v>47</v>
      </c>
      <c r="F16" s="251">
        <v>1622</v>
      </c>
      <c r="G16" s="251">
        <v>1246</v>
      </c>
      <c r="H16" s="251">
        <v>767</v>
      </c>
      <c r="I16" s="251">
        <v>282</v>
      </c>
      <c r="J16" s="252">
        <v>70</v>
      </c>
      <c r="K16" s="72">
        <f t="shared" si="1"/>
        <v>4067</v>
      </c>
      <c r="L16" s="250">
        <v>19</v>
      </c>
      <c r="M16" s="251">
        <v>33</v>
      </c>
      <c r="N16" s="251">
        <v>2302</v>
      </c>
      <c r="O16" s="251">
        <v>2003</v>
      </c>
      <c r="P16" s="251">
        <v>1542</v>
      </c>
      <c r="Q16" s="251">
        <v>789</v>
      </c>
      <c r="R16" s="252">
        <v>320</v>
      </c>
      <c r="S16" s="72">
        <f t="shared" si="2"/>
        <v>7008</v>
      </c>
      <c r="T16" s="73">
        <f t="shared" si="3"/>
        <v>52</v>
      </c>
      <c r="U16" s="15">
        <f t="shared" si="4"/>
        <v>80</v>
      </c>
      <c r="V16" s="15">
        <f t="shared" si="5"/>
        <v>3924</v>
      </c>
      <c r="W16" s="15">
        <f t="shared" si="6"/>
        <v>3249</v>
      </c>
      <c r="X16" s="15">
        <f t="shared" si="7"/>
        <v>2309</v>
      </c>
      <c r="Y16" s="15">
        <f t="shared" si="8"/>
        <v>1071</v>
      </c>
      <c r="Z16" s="76">
        <f t="shared" si="9"/>
        <v>390</v>
      </c>
      <c r="AA16" s="77">
        <f t="shared" si="9"/>
        <v>11075</v>
      </c>
    </row>
    <row r="17" spans="2:27">
      <c r="B17" s="34">
        <v>13</v>
      </c>
      <c r="C17" s="124" t="s">
        <v>132</v>
      </c>
      <c r="D17" s="250">
        <v>74</v>
      </c>
      <c r="E17" s="251">
        <v>105</v>
      </c>
      <c r="F17" s="251">
        <v>2930</v>
      </c>
      <c r="G17" s="251">
        <v>2204</v>
      </c>
      <c r="H17" s="251">
        <v>1295</v>
      </c>
      <c r="I17" s="251">
        <v>448</v>
      </c>
      <c r="J17" s="252">
        <v>110</v>
      </c>
      <c r="K17" s="72">
        <f t="shared" si="1"/>
        <v>7166</v>
      </c>
      <c r="L17" s="250">
        <v>43</v>
      </c>
      <c r="M17" s="251">
        <v>78</v>
      </c>
      <c r="N17" s="251">
        <v>4010</v>
      </c>
      <c r="O17" s="251">
        <v>3479</v>
      </c>
      <c r="P17" s="251">
        <v>2485</v>
      </c>
      <c r="Q17" s="251">
        <v>1264</v>
      </c>
      <c r="R17" s="252">
        <v>564</v>
      </c>
      <c r="S17" s="72">
        <f t="shared" si="2"/>
        <v>11923</v>
      </c>
      <c r="T17" s="73">
        <f t="shared" si="3"/>
        <v>117</v>
      </c>
      <c r="U17" s="15">
        <f t="shared" si="4"/>
        <v>183</v>
      </c>
      <c r="V17" s="15">
        <f t="shared" si="5"/>
        <v>6940</v>
      </c>
      <c r="W17" s="15">
        <f t="shared" si="6"/>
        <v>5683</v>
      </c>
      <c r="X17" s="15">
        <f t="shared" si="7"/>
        <v>3780</v>
      </c>
      <c r="Y17" s="15">
        <f t="shared" si="8"/>
        <v>1712</v>
      </c>
      <c r="Z17" s="76">
        <f t="shared" si="9"/>
        <v>674</v>
      </c>
      <c r="AA17" s="77">
        <f t="shared" si="9"/>
        <v>19089</v>
      </c>
    </row>
    <row r="18" spans="2:27">
      <c r="B18" s="34">
        <v>14</v>
      </c>
      <c r="C18" s="124" t="s">
        <v>133</v>
      </c>
      <c r="D18" s="250">
        <v>30</v>
      </c>
      <c r="E18" s="251">
        <v>65</v>
      </c>
      <c r="F18" s="251">
        <v>2148</v>
      </c>
      <c r="G18" s="251">
        <v>1556</v>
      </c>
      <c r="H18" s="251">
        <v>1047</v>
      </c>
      <c r="I18" s="251">
        <v>416</v>
      </c>
      <c r="J18" s="252">
        <v>94</v>
      </c>
      <c r="K18" s="72">
        <f t="shared" si="1"/>
        <v>5356</v>
      </c>
      <c r="L18" s="250">
        <v>19</v>
      </c>
      <c r="M18" s="251">
        <v>47</v>
      </c>
      <c r="N18" s="251">
        <v>2973</v>
      </c>
      <c r="O18" s="251">
        <v>2628</v>
      </c>
      <c r="P18" s="251">
        <v>2026</v>
      </c>
      <c r="Q18" s="251">
        <v>1033</v>
      </c>
      <c r="R18" s="252">
        <v>405</v>
      </c>
      <c r="S18" s="72">
        <f t="shared" si="2"/>
        <v>9131</v>
      </c>
      <c r="T18" s="73">
        <f t="shared" si="3"/>
        <v>49</v>
      </c>
      <c r="U18" s="15">
        <f t="shared" si="4"/>
        <v>112</v>
      </c>
      <c r="V18" s="15">
        <f t="shared" si="5"/>
        <v>5121</v>
      </c>
      <c r="W18" s="15">
        <f t="shared" si="6"/>
        <v>4184</v>
      </c>
      <c r="X18" s="15">
        <f t="shared" si="7"/>
        <v>3073</v>
      </c>
      <c r="Y18" s="15">
        <f t="shared" si="8"/>
        <v>1449</v>
      </c>
      <c r="Z18" s="76">
        <f t="shared" si="9"/>
        <v>499</v>
      </c>
      <c r="AA18" s="77">
        <f t="shared" si="9"/>
        <v>14487</v>
      </c>
    </row>
    <row r="19" spans="2:27">
      <c r="B19" s="34">
        <v>15</v>
      </c>
      <c r="C19" s="124" t="s">
        <v>134</v>
      </c>
      <c r="D19" s="250">
        <v>63</v>
      </c>
      <c r="E19" s="251">
        <v>122</v>
      </c>
      <c r="F19" s="251">
        <v>3765</v>
      </c>
      <c r="G19" s="251">
        <v>2595</v>
      </c>
      <c r="H19" s="251">
        <v>1558</v>
      </c>
      <c r="I19" s="251">
        <v>514</v>
      </c>
      <c r="J19" s="252">
        <v>79</v>
      </c>
      <c r="K19" s="72">
        <f t="shared" si="1"/>
        <v>8696</v>
      </c>
      <c r="L19" s="250">
        <v>45</v>
      </c>
      <c r="M19" s="251">
        <v>98</v>
      </c>
      <c r="N19" s="251">
        <v>5037</v>
      </c>
      <c r="O19" s="251">
        <v>4126</v>
      </c>
      <c r="P19" s="251">
        <v>3050</v>
      </c>
      <c r="Q19" s="251">
        <v>1454</v>
      </c>
      <c r="R19" s="252">
        <v>551</v>
      </c>
      <c r="S19" s="72">
        <f t="shared" si="2"/>
        <v>14361</v>
      </c>
      <c r="T19" s="73">
        <f t="shared" si="3"/>
        <v>108</v>
      </c>
      <c r="U19" s="15">
        <f t="shared" si="4"/>
        <v>220</v>
      </c>
      <c r="V19" s="15">
        <f t="shared" si="5"/>
        <v>8802</v>
      </c>
      <c r="W19" s="15">
        <f t="shared" si="6"/>
        <v>6721</v>
      </c>
      <c r="X19" s="15">
        <f t="shared" si="7"/>
        <v>4608</v>
      </c>
      <c r="Y19" s="15">
        <f t="shared" si="8"/>
        <v>1968</v>
      </c>
      <c r="Z19" s="76">
        <f t="shared" si="9"/>
        <v>630</v>
      </c>
      <c r="AA19" s="77">
        <f t="shared" si="9"/>
        <v>23057</v>
      </c>
    </row>
    <row r="20" spans="2:27">
      <c r="B20" s="34">
        <v>16</v>
      </c>
      <c r="C20" s="124" t="s">
        <v>62</v>
      </c>
      <c r="D20" s="250">
        <v>32</v>
      </c>
      <c r="E20" s="251">
        <v>79</v>
      </c>
      <c r="F20" s="251">
        <v>2156</v>
      </c>
      <c r="G20" s="251">
        <v>1597</v>
      </c>
      <c r="H20" s="251">
        <v>1086</v>
      </c>
      <c r="I20" s="251">
        <v>425</v>
      </c>
      <c r="J20" s="252">
        <v>111</v>
      </c>
      <c r="K20" s="72">
        <f t="shared" si="1"/>
        <v>5486</v>
      </c>
      <c r="L20" s="250">
        <v>16</v>
      </c>
      <c r="M20" s="251">
        <v>49</v>
      </c>
      <c r="N20" s="251">
        <v>3140</v>
      </c>
      <c r="O20" s="251">
        <v>2830</v>
      </c>
      <c r="P20" s="251">
        <v>2297</v>
      </c>
      <c r="Q20" s="251">
        <v>1292</v>
      </c>
      <c r="R20" s="252">
        <v>469</v>
      </c>
      <c r="S20" s="72">
        <f t="shared" si="2"/>
        <v>10093</v>
      </c>
      <c r="T20" s="73">
        <f t="shared" si="3"/>
        <v>48</v>
      </c>
      <c r="U20" s="15">
        <f t="shared" si="4"/>
        <v>128</v>
      </c>
      <c r="V20" s="15">
        <f t="shared" si="5"/>
        <v>5296</v>
      </c>
      <c r="W20" s="15">
        <f t="shared" si="6"/>
        <v>4427</v>
      </c>
      <c r="X20" s="15">
        <f t="shared" si="7"/>
        <v>3383</v>
      </c>
      <c r="Y20" s="15">
        <f t="shared" si="8"/>
        <v>1717</v>
      </c>
      <c r="Z20" s="76">
        <f t="shared" si="9"/>
        <v>580</v>
      </c>
      <c r="AA20" s="77">
        <f t="shared" si="9"/>
        <v>15579</v>
      </c>
    </row>
    <row r="21" spans="2:27">
      <c r="B21" s="34">
        <v>17</v>
      </c>
      <c r="C21" s="124" t="s">
        <v>135</v>
      </c>
      <c r="D21" s="250">
        <v>60</v>
      </c>
      <c r="E21" s="251">
        <v>118</v>
      </c>
      <c r="F21" s="251">
        <v>3245</v>
      </c>
      <c r="G21" s="251">
        <v>2408</v>
      </c>
      <c r="H21" s="251">
        <v>1520</v>
      </c>
      <c r="I21" s="251">
        <v>569</v>
      </c>
      <c r="J21" s="252">
        <v>134</v>
      </c>
      <c r="K21" s="72">
        <f t="shared" si="1"/>
        <v>8054</v>
      </c>
      <c r="L21" s="250">
        <v>32</v>
      </c>
      <c r="M21" s="251">
        <v>77</v>
      </c>
      <c r="N21" s="251">
        <v>4532</v>
      </c>
      <c r="O21" s="251">
        <v>4015</v>
      </c>
      <c r="P21" s="251">
        <v>3152</v>
      </c>
      <c r="Q21" s="251">
        <v>1600</v>
      </c>
      <c r="R21" s="252">
        <v>585</v>
      </c>
      <c r="S21" s="72">
        <f t="shared" si="2"/>
        <v>13993</v>
      </c>
      <c r="T21" s="73">
        <f t="shared" si="3"/>
        <v>92</v>
      </c>
      <c r="U21" s="15">
        <f t="shared" si="4"/>
        <v>195</v>
      </c>
      <c r="V21" s="15">
        <f t="shared" si="5"/>
        <v>7777</v>
      </c>
      <c r="W21" s="15">
        <f t="shared" si="6"/>
        <v>6423</v>
      </c>
      <c r="X21" s="15">
        <f t="shared" si="7"/>
        <v>4672</v>
      </c>
      <c r="Y21" s="15">
        <f t="shared" si="8"/>
        <v>2169</v>
      </c>
      <c r="Z21" s="76">
        <f t="shared" ref="Z21:Z78" si="11">SUM(J21,R21)</f>
        <v>719</v>
      </c>
      <c r="AA21" s="77">
        <f t="shared" ref="AA21:AA78" si="12">SUM(K21,S21)</f>
        <v>22047</v>
      </c>
    </row>
    <row r="22" spans="2:27">
      <c r="B22" s="34">
        <v>18</v>
      </c>
      <c r="C22" s="124" t="s">
        <v>63</v>
      </c>
      <c r="D22" s="250">
        <v>44</v>
      </c>
      <c r="E22" s="251">
        <v>75</v>
      </c>
      <c r="F22" s="251">
        <v>3023</v>
      </c>
      <c r="G22" s="251">
        <v>2188</v>
      </c>
      <c r="H22" s="251">
        <v>1393</v>
      </c>
      <c r="I22" s="251">
        <v>542</v>
      </c>
      <c r="J22" s="252">
        <v>98</v>
      </c>
      <c r="K22" s="72">
        <f t="shared" si="1"/>
        <v>7363</v>
      </c>
      <c r="L22" s="250">
        <v>21</v>
      </c>
      <c r="M22" s="251">
        <v>63</v>
      </c>
      <c r="N22" s="251">
        <v>4060</v>
      </c>
      <c r="O22" s="251">
        <v>3560</v>
      </c>
      <c r="P22" s="251">
        <v>2720</v>
      </c>
      <c r="Q22" s="251">
        <v>1464</v>
      </c>
      <c r="R22" s="252">
        <v>569</v>
      </c>
      <c r="S22" s="72">
        <f t="shared" si="2"/>
        <v>12457</v>
      </c>
      <c r="T22" s="73">
        <f t="shared" si="3"/>
        <v>65</v>
      </c>
      <c r="U22" s="15">
        <f t="shared" si="4"/>
        <v>138</v>
      </c>
      <c r="V22" s="15">
        <f t="shared" si="5"/>
        <v>7083</v>
      </c>
      <c r="W22" s="15">
        <f t="shared" si="6"/>
        <v>5748</v>
      </c>
      <c r="X22" s="15">
        <f t="shared" si="7"/>
        <v>4113</v>
      </c>
      <c r="Y22" s="15">
        <f t="shared" si="8"/>
        <v>2006</v>
      </c>
      <c r="Z22" s="76">
        <f t="shared" si="11"/>
        <v>667</v>
      </c>
      <c r="AA22" s="77">
        <f t="shared" si="12"/>
        <v>19820</v>
      </c>
    </row>
    <row r="23" spans="2:27">
      <c r="B23" s="34">
        <v>19</v>
      </c>
      <c r="C23" s="124" t="s">
        <v>136</v>
      </c>
      <c r="D23" s="250">
        <v>62</v>
      </c>
      <c r="E23" s="251">
        <v>84</v>
      </c>
      <c r="F23" s="251">
        <v>2301</v>
      </c>
      <c r="G23" s="251">
        <v>1612</v>
      </c>
      <c r="H23" s="251">
        <v>922</v>
      </c>
      <c r="I23" s="251">
        <v>331</v>
      </c>
      <c r="J23" s="252">
        <v>82</v>
      </c>
      <c r="K23" s="72">
        <f t="shared" si="1"/>
        <v>5394</v>
      </c>
      <c r="L23" s="250">
        <v>33</v>
      </c>
      <c r="M23" s="251">
        <v>62</v>
      </c>
      <c r="N23" s="251">
        <v>2716</v>
      </c>
      <c r="O23" s="251">
        <v>2406</v>
      </c>
      <c r="P23" s="251">
        <v>1742</v>
      </c>
      <c r="Q23" s="251">
        <v>918</v>
      </c>
      <c r="R23" s="252">
        <v>352</v>
      </c>
      <c r="S23" s="72">
        <f t="shared" si="2"/>
        <v>8229</v>
      </c>
      <c r="T23" s="73">
        <f t="shared" si="3"/>
        <v>95</v>
      </c>
      <c r="U23" s="15">
        <f t="shared" si="4"/>
        <v>146</v>
      </c>
      <c r="V23" s="15">
        <f t="shared" si="5"/>
        <v>5017</v>
      </c>
      <c r="W23" s="15">
        <f t="shared" si="6"/>
        <v>4018</v>
      </c>
      <c r="X23" s="15">
        <f t="shared" si="7"/>
        <v>2664</v>
      </c>
      <c r="Y23" s="15">
        <f t="shared" si="8"/>
        <v>1249</v>
      </c>
      <c r="Z23" s="76">
        <f t="shared" si="11"/>
        <v>434</v>
      </c>
      <c r="AA23" s="77">
        <f t="shared" si="12"/>
        <v>13623</v>
      </c>
    </row>
    <row r="24" spans="2:27">
      <c r="B24" s="34">
        <v>20</v>
      </c>
      <c r="C24" s="124" t="s">
        <v>137</v>
      </c>
      <c r="D24" s="250">
        <v>37</v>
      </c>
      <c r="E24" s="251">
        <v>119</v>
      </c>
      <c r="F24" s="251">
        <v>3437</v>
      </c>
      <c r="G24" s="251">
        <v>2294</v>
      </c>
      <c r="H24" s="251">
        <v>1297</v>
      </c>
      <c r="I24" s="251">
        <v>492</v>
      </c>
      <c r="J24" s="252">
        <v>125</v>
      </c>
      <c r="K24" s="72">
        <f t="shared" si="1"/>
        <v>7801</v>
      </c>
      <c r="L24" s="250">
        <v>42</v>
      </c>
      <c r="M24" s="251">
        <v>73</v>
      </c>
      <c r="N24" s="251">
        <v>4524</v>
      </c>
      <c r="O24" s="251">
        <v>3666</v>
      </c>
      <c r="P24" s="251">
        <v>2696</v>
      </c>
      <c r="Q24" s="251">
        <v>1294</v>
      </c>
      <c r="R24" s="252">
        <v>500</v>
      </c>
      <c r="S24" s="72">
        <f t="shared" si="2"/>
        <v>12795</v>
      </c>
      <c r="T24" s="73">
        <f t="shared" si="3"/>
        <v>79</v>
      </c>
      <c r="U24" s="15">
        <f t="shared" si="4"/>
        <v>192</v>
      </c>
      <c r="V24" s="15">
        <f t="shared" si="5"/>
        <v>7961</v>
      </c>
      <c r="W24" s="15">
        <f t="shared" si="6"/>
        <v>5960</v>
      </c>
      <c r="X24" s="15">
        <f t="shared" si="7"/>
        <v>3993</v>
      </c>
      <c r="Y24" s="15">
        <f t="shared" si="8"/>
        <v>1786</v>
      </c>
      <c r="Z24" s="76">
        <f t="shared" si="11"/>
        <v>625</v>
      </c>
      <c r="AA24" s="77">
        <f t="shared" si="12"/>
        <v>20596</v>
      </c>
    </row>
    <row r="25" spans="2:27">
      <c r="B25" s="34">
        <v>21</v>
      </c>
      <c r="C25" s="124" t="s">
        <v>138</v>
      </c>
      <c r="D25" s="250">
        <v>37</v>
      </c>
      <c r="E25" s="251">
        <v>60</v>
      </c>
      <c r="F25" s="251">
        <v>2210</v>
      </c>
      <c r="G25" s="251">
        <v>1668</v>
      </c>
      <c r="H25" s="251">
        <v>953</v>
      </c>
      <c r="I25" s="251">
        <v>256</v>
      </c>
      <c r="J25" s="252">
        <v>56</v>
      </c>
      <c r="K25" s="72">
        <f t="shared" si="1"/>
        <v>5240</v>
      </c>
      <c r="L25" s="250">
        <v>21</v>
      </c>
      <c r="M25" s="251">
        <v>41</v>
      </c>
      <c r="N25" s="251">
        <v>3128</v>
      </c>
      <c r="O25" s="251">
        <v>2552</v>
      </c>
      <c r="P25" s="251">
        <v>1731</v>
      </c>
      <c r="Q25" s="251">
        <v>762</v>
      </c>
      <c r="R25" s="252">
        <v>242</v>
      </c>
      <c r="S25" s="72">
        <f t="shared" si="2"/>
        <v>8477</v>
      </c>
      <c r="T25" s="73">
        <f t="shared" si="3"/>
        <v>58</v>
      </c>
      <c r="U25" s="15">
        <f t="shared" si="4"/>
        <v>101</v>
      </c>
      <c r="V25" s="15">
        <f t="shared" si="5"/>
        <v>5338</v>
      </c>
      <c r="W25" s="15">
        <f t="shared" si="6"/>
        <v>4220</v>
      </c>
      <c r="X25" s="15">
        <f t="shared" si="7"/>
        <v>2684</v>
      </c>
      <c r="Y25" s="15">
        <f t="shared" si="8"/>
        <v>1018</v>
      </c>
      <c r="Z25" s="76">
        <f t="shared" si="11"/>
        <v>298</v>
      </c>
      <c r="AA25" s="77">
        <f t="shared" si="12"/>
        <v>13717</v>
      </c>
    </row>
    <row r="26" spans="2:27">
      <c r="B26" s="34">
        <v>22</v>
      </c>
      <c r="C26" s="124" t="s">
        <v>64</v>
      </c>
      <c r="D26" s="250">
        <v>55</v>
      </c>
      <c r="E26" s="251">
        <v>109</v>
      </c>
      <c r="F26" s="251">
        <v>3029</v>
      </c>
      <c r="G26" s="251">
        <v>2029</v>
      </c>
      <c r="H26" s="251">
        <v>1062</v>
      </c>
      <c r="I26" s="251">
        <v>369</v>
      </c>
      <c r="J26" s="252">
        <v>73</v>
      </c>
      <c r="K26" s="72">
        <f t="shared" si="1"/>
        <v>6726</v>
      </c>
      <c r="L26" s="250">
        <v>22</v>
      </c>
      <c r="M26" s="251">
        <v>67</v>
      </c>
      <c r="N26" s="251">
        <v>3926</v>
      </c>
      <c r="O26" s="251">
        <v>3095</v>
      </c>
      <c r="P26" s="251">
        <v>2144</v>
      </c>
      <c r="Q26" s="251">
        <v>1039</v>
      </c>
      <c r="R26" s="252">
        <v>431</v>
      </c>
      <c r="S26" s="72">
        <f t="shared" si="2"/>
        <v>10724</v>
      </c>
      <c r="T26" s="73">
        <f t="shared" si="3"/>
        <v>77</v>
      </c>
      <c r="U26" s="15">
        <f t="shared" si="4"/>
        <v>176</v>
      </c>
      <c r="V26" s="15">
        <f t="shared" si="5"/>
        <v>6955</v>
      </c>
      <c r="W26" s="15">
        <f t="shared" si="6"/>
        <v>5124</v>
      </c>
      <c r="X26" s="15">
        <f t="shared" si="7"/>
        <v>3206</v>
      </c>
      <c r="Y26" s="15">
        <f t="shared" si="8"/>
        <v>1408</v>
      </c>
      <c r="Z26" s="76">
        <f t="shared" si="11"/>
        <v>504</v>
      </c>
      <c r="AA26" s="77">
        <f t="shared" si="12"/>
        <v>17450</v>
      </c>
    </row>
    <row r="27" spans="2:27">
      <c r="B27" s="34">
        <v>23</v>
      </c>
      <c r="C27" s="124" t="s">
        <v>139</v>
      </c>
      <c r="D27" s="250">
        <v>73</v>
      </c>
      <c r="E27" s="251">
        <v>150</v>
      </c>
      <c r="F27" s="251">
        <v>4673</v>
      </c>
      <c r="G27" s="251">
        <v>3560</v>
      </c>
      <c r="H27" s="251">
        <v>1840</v>
      </c>
      <c r="I27" s="251">
        <v>584</v>
      </c>
      <c r="J27" s="252">
        <v>94</v>
      </c>
      <c r="K27" s="72">
        <f t="shared" si="1"/>
        <v>10974</v>
      </c>
      <c r="L27" s="250">
        <v>53</v>
      </c>
      <c r="M27" s="251">
        <v>135</v>
      </c>
      <c r="N27" s="251">
        <v>6610</v>
      </c>
      <c r="O27" s="251">
        <v>5561</v>
      </c>
      <c r="P27" s="251">
        <v>3647</v>
      </c>
      <c r="Q27" s="251">
        <v>1563</v>
      </c>
      <c r="R27" s="252">
        <v>479</v>
      </c>
      <c r="S27" s="72">
        <f t="shared" si="2"/>
        <v>18048</v>
      </c>
      <c r="T27" s="73">
        <f t="shared" si="3"/>
        <v>126</v>
      </c>
      <c r="U27" s="15">
        <f t="shared" si="4"/>
        <v>285</v>
      </c>
      <c r="V27" s="15">
        <f t="shared" si="5"/>
        <v>11283</v>
      </c>
      <c r="W27" s="15">
        <f t="shared" si="6"/>
        <v>9121</v>
      </c>
      <c r="X27" s="15">
        <f t="shared" si="7"/>
        <v>5487</v>
      </c>
      <c r="Y27" s="15">
        <f t="shared" si="8"/>
        <v>2147</v>
      </c>
      <c r="Z27" s="76">
        <f t="shared" si="11"/>
        <v>573</v>
      </c>
      <c r="AA27" s="77">
        <f t="shared" si="12"/>
        <v>29022</v>
      </c>
    </row>
    <row r="28" spans="2:27">
      <c r="B28" s="34">
        <v>24</v>
      </c>
      <c r="C28" s="124" t="s">
        <v>140</v>
      </c>
      <c r="D28" s="250">
        <v>33</v>
      </c>
      <c r="E28" s="251">
        <v>52</v>
      </c>
      <c r="F28" s="251">
        <v>1959</v>
      </c>
      <c r="G28" s="251">
        <v>1360</v>
      </c>
      <c r="H28" s="251">
        <v>830</v>
      </c>
      <c r="I28" s="251">
        <v>282</v>
      </c>
      <c r="J28" s="252">
        <v>58</v>
      </c>
      <c r="K28" s="72">
        <f t="shared" si="1"/>
        <v>4574</v>
      </c>
      <c r="L28" s="250">
        <v>18</v>
      </c>
      <c r="M28" s="251">
        <v>52</v>
      </c>
      <c r="N28" s="251">
        <v>2613</v>
      </c>
      <c r="O28" s="251">
        <v>2288</v>
      </c>
      <c r="P28" s="251">
        <v>1677</v>
      </c>
      <c r="Q28" s="251">
        <v>897</v>
      </c>
      <c r="R28" s="252">
        <v>308</v>
      </c>
      <c r="S28" s="72">
        <f t="shared" si="2"/>
        <v>7853</v>
      </c>
      <c r="T28" s="73">
        <f t="shared" si="3"/>
        <v>51</v>
      </c>
      <c r="U28" s="15">
        <f t="shared" si="4"/>
        <v>104</v>
      </c>
      <c r="V28" s="15">
        <f t="shared" si="5"/>
        <v>4572</v>
      </c>
      <c r="W28" s="15">
        <f t="shared" si="6"/>
        <v>3648</v>
      </c>
      <c r="X28" s="15">
        <f t="shared" si="7"/>
        <v>2507</v>
      </c>
      <c r="Y28" s="15">
        <f t="shared" si="8"/>
        <v>1179</v>
      </c>
      <c r="Z28" s="76">
        <f t="shared" si="11"/>
        <v>366</v>
      </c>
      <c r="AA28" s="77">
        <f t="shared" si="12"/>
        <v>12427</v>
      </c>
    </row>
    <row r="29" spans="2:27">
      <c r="B29" s="34">
        <v>25</v>
      </c>
      <c r="C29" s="124" t="s">
        <v>141</v>
      </c>
      <c r="D29" s="250">
        <v>14</v>
      </c>
      <c r="E29" s="251">
        <v>38</v>
      </c>
      <c r="F29" s="251">
        <v>1343</v>
      </c>
      <c r="G29" s="251">
        <v>903</v>
      </c>
      <c r="H29" s="251">
        <v>562</v>
      </c>
      <c r="I29" s="251">
        <v>238</v>
      </c>
      <c r="J29" s="252">
        <v>53</v>
      </c>
      <c r="K29" s="72">
        <f t="shared" si="1"/>
        <v>3151</v>
      </c>
      <c r="L29" s="250">
        <v>3</v>
      </c>
      <c r="M29" s="251">
        <v>28</v>
      </c>
      <c r="N29" s="251">
        <v>1828</v>
      </c>
      <c r="O29" s="251">
        <v>1520</v>
      </c>
      <c r="P29" s="251">
        <v>1128</v>
      </c>
      <c r="Q29" s="251">
        <v>698</v>
      </c>
      <c r="R29" s="252">
        <v>251</v>
      </c>
      <c r="S29" s="72">
        <f t="shared" si="2"/>
        <v>5456</v>
      </c>
      <c r="T29" s="73">
        <f t="shared" si="3"/>
        <v>17</v>
      </c>
      <c r="U29" s="15">
        <f t="shared" si="4"/>
        <v>66</v>
      </c>
      <c r="V29" s="15">
        <f t="shared" si="5"/>
        <v>3171</v>
      </c>
      <c r="W29" s="15">
        <f t="shared" si="6"/>
        <v>2423</v>
      </c>
      <c r="X29" s="15">
        <f t="shared" si="7"/>
        <v>1690</v>
      </c>
      <c r="Y29" s="15">
        <f t="shared" si="8"/>
        <v>936</v>
      </c>
      <c r="Z29" s="76">
        <f t="shared" si="11"/>
        <v>304</v>
      </c>
      <c r="AA29" s="77">
        <f t="shared" si="12"/>
        <v>8607</v>
      </c>
    </row>
    <row r="30" spans="2:27">
      <c r="B30" s="34">
        <v>26</v>
      </c>
      <c r="C30" s="124" t="s">
        <v>36</v>
      </c>
      <c r="D30" s="250">
        <v>374</v>
      </c>
      <c r="E30" s="251">
        <v>636</v>
      </c>
      <c r="F30" s="251">
        <v>22360</v>
      </c>
      <c r="G30" s="251">
        <v>15082</v>
      </c>
      <c r="H30" s="251">
        <v>7588</v>
      </c>
      <c r="I30" s="251">
        <v>2579</v>
      </c>
      <c r="J30" s="252">
        <v>571</v>
      </c>
      <c r="K30" s="72">
        <f t="shared" si="1"/>
        <v>49190</v>
      </c>
      <c r="L30" s="250">
        <v>265</v>
      </c>
      <c r="M30" s="251">
        <v>495</v>
      </c>
      <c r="N30" s="251">
        <v>28123</v>
      </c>
      <c r="O30" s="251">
        <v>20354</v>
      </c>
      <c r="P30" s="251">
        <v>13668</v>
      </c>
      <c r="Q30" s="251">
        <v>7092</v>
      </c>
      <c r="R30" s="252">
        <v>2607</v>
      </c>
      <c r="S30" s="72">
        <f t="shared" si="2"/>
        <v>72604</v>
      </c>
      <c r="T30" s="73">
        <f t="shared" si="3"/>
        <v>639</v>
      </c>
      <c r="U30" s="15">
        <f t="shared" si="4"/>
        <v>1131</v>
      </c>
      <c r="V30" s="15">
        <f t="shared" si="5"/>
        <v>50483</v>
      </c>
      <c r="W30" s="15">
        <f t="shared" si="6"/>
        <v>35436</v>
      </c>
      <c r="X30" s="15">
        <f t="shared" si="7"/>
        <v>21256</v>
      </c>
      <c r="Y30" s="15">
        <f t="shared" si="8"/>
        <v>9671</v>
      </c>
      <c r="Z30" s="76">
        <f t="shared" si="11"/>
        <v>3178</v>
      </c>
      <c r="AA30" s="77">
        <f t="shared" si="12"/>
        <v>121794</v>
      </c>
    </row>
    <row r="31" spans="2:27">
      <c r="B31" s="34">
        <v>27</v>
      </c>
      <c r="C31" s="124" t="s">
        <v>37</v>
      </c>
      <c r="D31" s="250">
        <v>76</v>
      </c>
      <c r="E31" s="251">
        <v>85</v>
      </c>
      <c r="F31" s="251">
        <v>3336</v>
      </c>
      <c r="G31" s="251">
        <v>2308</v>
      </c>
      <c r="H31" s="251">
        <v>1338</v>
      </c>
      <c r="I31" s="251">
        <v>528</v>
      </c>
      <c r="J31" s="252">
        <v>128</v>
      </c>
      <c r="K31" s="72">
        <f t="shared" si="1"/>
        <v>7799</v>
      </c>
      <c r="L31" s="250">
        <v>50</v>
      </c>
      <c r="M31" s="251">
        <v>77</v>
      </c>
      <c r="N31" s="251">
        <v>4500</v>
      </c>
      <c r="O31" s="251">
        <v>3479</v>
      </c>
      <c r="P31" s="251">
        <v>2670</v>
      </c>
      <c r="Q31" s="251">
        <v>1501</v>
      </c>
      <c r="R31" s="252">
        <v>522</v>
      </c>
      <c r="S31" s="72">
        <f t="shared" si="2"/>
        <v>12799</v>
      </c>
      <c r="T31" s="73">
        <f t="shared" si="3"/>
        <v>126</v>
      </c>
      <c r="U31" s="15">
        <f t="shared" si="4"/>
        <v>162</v>
      </c>
      <c r="V31" s="15">
        <f t="shared" si="5"/>
        <v>7836</v>
      </c>
      <c r="W31" s="15">
        <f t="shared" si="6"/>
        <v>5787</v>
      </c>
      <c r="X31" s="15">
        <f t="shared" si="7"/>
        <v>4008</v>
      </c>
      <c r="Y31" s="15">
        <f t="shared" si="8"/>
        <v>2029</v>
      </c>
      <c r="Z31" s="76">
        <f t="shared" si="11"/>
        <v>650</v>
      </c>
      <c r="AA31" s="77">
        <f t="shared" si="12"/>
        <v>20598</v>
      </c>
    </row>
    <row r="32" spans="2:27">
      <c r="B32" s="34">
        <v>28</v>
      </c>
      <c r="C32" s="124" t="s">
        <v>38</v>
      </c>
      <c r="D32" s="250">
        <v>56</v>
      </c>
      <c r="E32" s="251">
        <v>88</v>
      </c>
      <c r="F32" s="251">
        <v>3363</v>
      </c>
      <c r="G32" s="251">
        <v>2037</v>
      </c>
      <c r="H32" s="251">
        <v>948</v>
      </c>
      <c r="I32" s="251">
        <v>247</v>
      </c>
      <c r="J32" s="252">
        <v>72</v>
      </c>
      <c r="K32" s="72">
        <f t="shared" si="1"/>
        <v>6811</v>
      </c>
      <c r="L32" s="250">
        <v>47</v>
      </c>
      <c r="M32" s="251">
        <v>77</v>
      </c>
      <c r="N32" s="251">
        <v>3945</v>
      </c>
      <c r="O32" s="251">
        <v>2641</v>
      </c>
      <c r="P32" s="251">
        <v>1670</v>
      </c>
      <c r="Q32" s="251">
        <v>853</v>
      </c>
      <c r="R32" s="252">
        <v>336</v>
      </c>
      <c r="S32" s="72">
        <f t="shared" si="2"/>
        <v>9569</v>
      </c>
      <c r="T32" s="73">
        <f t="shared" si="3"/>
        <v>103</v>
      </c>
      <c r="U32" s="15">
        <f t="shared" si="4"/>
        <v>165</v>
      </c>
      <c r="V32" s="15">
        <f t="shared" si="5"/>
        <v>7308</v>
      </c>
      <c r="W32" s="15">
        <f t="shared" si="6"/>
        <v>4678</v>
      </c>
      <c r="X32" s="15">
        <f t="shared" si="7"/>
        <v>2618</v>
      </c>
      <c r="Y32" s="15">
        <f t="shared" si="8"/>
        <v>1100</v>
      </c>
      <c r="Z32" s="76">
        <f t="shared" si="11"/>
        <v>408</v>
      </c>
      <c r="AA32" s="77">
        <f t="shared" si="12"/>
        <v>16380</v>
      </c>
    </row>
    <row r="33" spans="2:27">
      <c r="B33" s="34">
        <v>29</v>
      </c>
      <c r="C33" s="124" t="s">
        <v>39</v>
      </c>
      <c r="D33" s="250">
        <v>49</v>
      </c>
      <c r="E33" s="251">
        <v>63</v>
      </c>
      <c r="F33" s="251">
        <v>2484</v>
      </c>
      <c r="G33" s="251">
        <v>1826</v>
      </c>
      <c r="H33" s="251">
        <v>884</v>
      </c>
      <c r="I33" s="251">
        <v>299</v>
      </c>
      <c r="J33" s="252">
        <v>65</v>
      </c>
      <c r="K33" s="72">
        <f t="shared" si="1"/>
        <v>5670</v>
      </c>
      <c r="L33" s="250">
        <v>24</v>
      </c>
      <c r="M33" s="251">
        <v>52</v>
      </c>
      <c r="N33" s="251">
        <v>3283</v>
      </c>
      <c r="O33" s="251">
        <v>2339</v>
      </c>
      <c r="P33" s="251">
        <v>1639</v>
      </c>
      <c r="Q33" s="251">
        <v>817</v>
      </c>
      <c r="R33" s="252">
        <v>317</v>
      </c>
      <c r="S33" s="72">
        <f t="shared" si="2"/>
        <v>8471</v>
      </c>
      <c r="T33" s="73">
        <f t="shared" si="3"/>
        <v>73</v>
      </c>
      <c r="U33" s="15">
        <f t="shared" si="4"/>
        <v>115</v>
      </c>
      <c r="V33" s="15">
        <f t="shared" si="5"/>
        <v>5767</v>
      </c>
      <c r="W33" s="15">
        <f t="shared" si="6"/>
        <v>4165</v>
      </c>
      <c r="X33" s="15">
        <f t="shared" si="7"/>
        <v>2523</v>
      </c>
      <c r="Y33" s="15">
        <f t="shared" si="8"/>
        <v>1116</v>
      </c>
      <c r="Z33" s="76">
        <f t="shared" si="11"/>
        <v>382</v>
      </c>
      <c r="AA33" s="77">
        <f t="shared" si="12"/>
        <v>14141</v>
      </c>
    </row>
    <row r="34" spans="2:27">
      <c r="B34" s="34">
        <v>30</v>
      </c>
      <c r="C34" s="124" t="s">
        <v>40</v>
      </c>
      <c r="D34" s="250">
        <v>53</v>
      </c>
      <c r="E34" s="251">
        <v>76</v>
      </c>
      <c r="F34" s="251">
        <v>3379</v>
      </c>
      <c r="G34" s="251">
        <v>2283</v>
      </c>
      <c r="H34" s="251">
        <v>1204</v>
      </c>
      <c r="I34" s="251">
        <v>451</v>
      </c>
      <c r="J34" s="252">
        <v>99</v>
      </c>
      <c r="K34" s="72">
        <f t="shared" si="1"/>
        <v>7545</v>
      </c>
      <c r="L34" s="250">
        <v>33</v>
      </c>
      <c r="M34" s="251">
        <v>47</v>
      </c>
      <c r="N34" s="251">
        <v>4181</v>
      </c>
      <c r="O34" s="251">
        <v>3249</v>
      </c>
      <c r="P34" s="251">
        <v>2301</v>
      </c>
      <c r="Q34" s="251">
        <v>1204</v>
      </c>
      <c r="R34" s="252">
        <v>448</v>
      </c>
      <c r="S34" s="72">
        <f t="shared" si="2"/>
        <v>11463</v>
      </c>
      <c r="T34" s="73">
        <f t="shared" si="3"/>
        <v>86</v>
      </c>
      <c r="U34" s="15">
        <f t="shared" si="4"/>
        <v>123</v>
      </c>
      <c r="V34" s="15">
        <f t="shared" si="5"/>
        <v>7560</v>
      </c>
      <c r="W34" s="15">
        <f t="shared" si="6"/>
        <v>5532</v>
      </c>
      <c r="X34" s="15">
        <f t="shared" si="7"/>
        <v>3505</v>
      </c>
      <c r="Y34" s="15">
        <f t="shared" si="8"/>
        <v>1655</v>
      </c>
      <c r="Z34" s="76">
        <f t="shared" si="11"/>
        <v>547</v>
      </c>
      <c r="AA34" s="77">
        <f t="shared" si="12"/>
        <v>19008</v>
      </c>
    </row>
    <row r="35" spans="2:27">
      <c r="B35" s="34">
        <v>31</v>
      </c>
      <c r="C35" s="124" t="s">
        <v>41</v>
      </c>
      <c r="D35" s="250">
        <v>79</v>
      </c>
      <c r="E35" s="251">
        <v>184</v>
      </c>
      <c r="F35" s="251">
        <v>4987</v>
      </c>
      <c r="G35" s="251">
        <v>3274</v>
      </c>
      <c r="H35" s="251">
        <v>1555</v>
      </c>
      <c r="I35" s="251">
        <v>458</v>
      </c>
      <c r="J35" s="252">
        <v>90</v>
      </c>
      <c r="K35" s="72">
        <f t="shared" si="1"/>
        <v>10627</v>
      </c>
      <c r="L35" s="250">
        <v>56</v>
      </c>
      <c r="M35" s="251">
        <v>116</v>
      </c>
      <c r="N35" s="251">
        <v>5885</v>
      </c>
      <c r="O35" s="251">
        <v>3860</v>
      </c>
      <c r="P35" s="251">
        <v>2363</v>
      </c>
      <c r="Q35" s="251">
        <v>1192</v>
      </c>
      <c r="R35" s="252">
        <v>453</v>
      </c>
      <c r="S35" s="72">
        <f t="shared" si="2"/>
        <v>13925</v>
      </c>
      <c r="T35" s="73">
        <f t="shared" si="3"/>
        <v>135</v>
      </c>
      <c r="U35" s="15">
        <f t="shared" si="4"/>
        <v>300</v>
      </c>
      <c r="V35" s="15">
        <f t="shared" si="5"/>
        <v>10872</v>
      </c>
      <c r="W35" s="15">
        <f t="shared" si="6"/>
        <v>7134</v>
      </c>
      <c r="X35" s="15">
        <f t="shared" si="7"/>
        <v>3918</v>
      </c>
      <c r="Y35" s="15">
        <f t="shared" si="8"/>
        <v>1650</v>
      </c>
      <c r="Z35" s="76">
        <f t="shared" si="11"/>
        <v>543</v>
      </c>
      <c r="AA35" s="77">
        <f t="shared" si="12"/>
        <v>24552</v>
      </c>
    </row>
    <row r="36" spans="2:27">
      <c r="B36" s="34">
        <v>32</v>
      </c>
      <c r="C36" s="124" t="s">
        <v>42</v>
      </c>
      <c r="D36" s="250">
        <v>46</v>
      </c>
      <c r="E36" s="251">
        <v>105</v>
      </c>
      <c r="F36" s="251">
        <v>3574</v>
      </c>
      <c r="G36" s="251">
        <v>2642</v>
      </c>
      <c r="H36" s="251">
        <v>1325</v>
      </c>
      <c r="I36" s="251">
        <v>465</v>
      </c>
      <c r="J36" s="252">
        <v>93</v>
      </c>
      <c r="K36" s="72">
        <f t="shared" si="1"/>
        <v>8250</v>
      </c>
      <c r="L36" s="250">
        <v>39</v>
      </c>
      <c r="M36" s="251">
        <v>92</v>
      </c>
      <c r="N36" s="251">
        <v>4986</v>
      </c>
      <c r="O36" s="251">
        <v>3878</v>
      </c>
      <c r="P36" s="251">
        <v>2378</v>
      </c>
      <c r="Q36" s="251">
        <v>1196</v>
      </c>
      <c r="R36" s="252">
        <v>405</v>
      </c>
      <c r="S36" s="72">
        <f t="shared" si="2"/>
        <v>12974</v>
      </c>
      <c r="T36" s="73">
        <f t="shared" si="3"/>
        <v>85</v>
      </c>
      <c r="U36" s="15">
        <f t="shared" si="4"/>
        <v>197</v>
      </c>
      <c r="V36" s="15">
        <f t="shared" si="5"/>
        <v>8560</v>
      </c>
      <c r="W36" s="15">
        <f t="shared" si="6"/>
        <v>6520</v>
      </c>
      <c r="X36" s="15">
        <f t="shared" si="7"/>
        <v>3703</v>
      </c>
      <c r="Y36" s="15">
        <f t="shared" si="8"/>
        <v>1661</v>
      </c>
      <c r="Z36" s="76">
        <f t="shared" si="11"/>
        <v>498</v>
      </c>
      <c r="AA36" s="77">
        <f t="shared" si="12"/>
        <v>21224</v>
      </c>
    </row>
    <row r="37" spans="2:27">
      <c r="B37" s="34">
        <v>33</v>
      </c>
      <c r="C37" s="124" t="s">
        <v>43</v>
      </c>
      <c r="D37" s="250">
        <v>15</v>
      </c>
      <c r="E37" s="251">
        <v>35</v>
      </c>
      <c r="F37" s="251">
        <v>1237</v>
      </c>
      <c r="G37" s="251">
        <v>712</v>
      </c>
      <c r="H37" s="251">
        <v>334</v>
      </c>
      <c r="I37" s="251">
        <v>131</v>
      </c>
      <c r="J37" s="252">
        <v>24</v>
      </c>
      <c r="K37" s="72">
        <f t="shared" si="1"/>
        <v>2488</v>
      </c>
      <c r="L37" s="250">
        <v>16</v>
      </c>
      <c r="M37" s="251">
        <v>34</v>
      </c>
      <c r="N37" s="251">
        <v>1343</v>
      </c>
      <c r="O37" s="251">
        <v>908</v>
      </c>
      <c r="P37" s="251">
        <v>647</v>
      </c>
      <c r="Q37" s="251">
        <v>329</v>
      </c>
      <c r="R37" s="252">
        <v>126</v>
      </c>
      <c r="S37" s="72">
        <f t="shared" si="2"/>
        <v>3403</v>
      </c>
      <c r="T37" s="73">
        <f t="shared" si="3"/>
        <v>31</v>
      </c>
      <c r="U37" s="15">
        <f t="shared" si="4"/>
        <v>69</v>
      </c>
      <c r="V37" s="15">
        <f t="shared" si="5"/>
        <v>2580</v>
      </c>
      <c r="W37" s="15">
        <f t="shared" si="6"/>
        <v>1620</v>
      </c>
      <c r="X37" s="15">
        <f t="shared" si="7"/>
        <v>981</v>
      </c>
      <c r="Y37" s="15">
        <f t="shared" si="8"/>
        <v>460</v>
      </c>
      <c r="Z37" s="76">
        <f t="shared" si="11"/>
        <v>150</v>
      </c>
      <c r="AA37" s="77">
        <f t="shared" si="12"/>
        <v>5891</v>
      </c>
    </row>
    <row r="38" spans="2:27">
      <c r="B38" s="34">
        <v>34</v>
      </c>
      <c r="C38" s="124" t="s">
        <v>45</v>
      </c>
      <c r="D38" s="250">
        <v>96</v>
      </c>
      <c r="E38" s="251">
        <v>138</v>
      </c>
      <c r="F38" s="251">
        <v>4871</v>
      </c>
      <c r="G38" s="251">
        <v>3261</v>
      </c>
      <c r="H38" s="251">
        <v>1662</v>
      </c>
      <c r="I38" s="251">
        <v>540</v>
      </c>
      <c r="J38" s="252">
        <v>116</v>
      </c>
      <c r="K38" s="72">
        <f t="shared" si="1"/>
        <v>10684</v>
      </c>
      <c r="L38" s="250">
        <v>64</v>
      </c>
      <c r="M38" s="251">
        <v>115</v>
      </c>
      <c r="N38" s="251">
        <v>6141</v>
      </c>
      <c r="O38" s="251">
        <v>4747</v>
      </c>
      <c r="P38" s="251">
        <v>3251</v>
      </c>
      <c r="Q38" s="251">
        <v>1661</v>
      </c>
      <c r="R38" s="252">
        <v>561</v>
      </c>
      <c r="S38" s="72">
        <f t="shared" si="2"/>
        <v>16540</v>
      </c>
      <c r="T38" s="73">
        <f t="shared" si="3"/>
        <v>160</v>
      </c>
      <c r="U38" s="15">
        <f t="shared" si="4"/>
        <v>253</v>
      </c>
      <c r="V38" s="15">
        <f t="shared" si="5"/>
        <v>11012</v>
      </c>
      <c r="W38" s="15">
        <f t="shared" si="6"/>
        <v>8008</v>
      </c>
      <c r="X38" s="15">
        <f t="shared" si="7"/>
        <v>4913</v>
      </c>
      <c r="Y38" s="15">
        <f t="shared" si="8"/>
        <v>2201</v>
      </c>
      <c r="Z38" s="76">
        <f t="shared" si="11"/>
        <v>677</v>
      </c>
      <c r="AA38" s="77">
        <f t="shared" si="12"/>
        <v>27224</v>
      </c>
    </row>
    <row r="39" spans="2:27">
      <c r="B39" s="34">
        <v>35</v>
      </c>
      <c r="C39" s="124" t="s">
        <v>2</v>
      </c>
      <c r="D39" s="250">
        <v>15</v>
      </c>
      <c r="E39" s="251">
        <v>23</v>
      </c>
      <c r="F39" s="251">
        <v>9125</v>
      </c>
      <c r="G39" s="251">
        <v>6873</v>
      </c>
      <c r="H39" s="251">
        <v>3776</v>
      </c>
      <c r="I39" s="251">
        <v>1314</v>
      </c>
      <c r="J39" s="252">
        <v>251</v>
      </c>
      <c r="K39" s="72">
        <f t="shared" si="1"/>
        <v>21377</v>
      </c>
      <c r="L39" s="250">
        <v>13</v>
      </c>
      <c r="M39" s="251">
        <v>34</v>
      </c>
      <c r="N39" s="251">
        <v>12494</v>
      </c>
      <c r="O39" s="251">
        <v>9801</v>
      </c>
      <c r="P39" s="251">
        <v>6710</v>
      </c>
      <c r="Q39" s="251">
        <v>3267</v>
      </c>
      <c r="R39" s="252">
        <v>1162</v>
      </c>
      <c r="S39" s="72">
        <f t="shared" si="2"/>
        <v>33481</v>
      </c>
      <c r="T39" s="73">
        <f t="shared" si="3"/>
        <v>28</v>
      </c>
      <c r="U39" s="15">
        <f t="shared" si="4"/>
        <v>57</v>
      </c>
      <c r="V39" s="15">
        <f t="shared" si="5"/>
        <v>21619</v>
      </c>
      <c r="W39" s="15">
        <f t="shared" si="6"/>
        <v>16674</v>
      </c>
      <c r="X39" s="15">
        <f t="shared" si="7"/>
        <v>10486</v>
      </c>
      <c r="Y39" s="15">
        <f t="shared" si="8"/>
        <v>4581</v>
      </c>
      <c r="Z39" s="76">
        <f t="shared" si="11"/>
        <v>1413</v>
      </c>
      <c r="AA39" s="77">
        <f t="shared" si="12"/>
        <v>54858</v>
      </c>
    </row>
    <row r="40" spans="2:27">
      <c r="B40" s="34">
        <v>36</v>
      </c>
      <c r="C40" s="124" t="s">
        <v>3</v>
      </c>
      <c r="D40" s="250">
        <v>21</v>
      </c>
      <c r="E40" s="251">
        <v>19</v>
      </c>
      <c r="F40" s="251">
        <v>2483</v>
      </c>
      <c r="G40" s="251">
        <v>1879</v>
      </c>
      <c r="H40" s="251">
        <v>1121</v>
      </c>
      <c r="I40" s="251">
        <v>424</v>
      </c>
      <c r="J40" s="252">
        <v>97</v>
      </c>
      <c r="K40" s="72">
        <f t="shared" si="1"/>
        <v>6044</v>
      </c>
      <c r="L40" s="250">
        <v>13</v>
      </c>
      <c r="M40" s="251">
        <v>22</v>
      </c>
      <c r="N40" s="251">
        <v>3260</v>
      </c>
      <c r="O40" s="251">
        <v>2625</v>
      </c>
      <c r="P40" s="251">
        <v>1814</v>
      </c>
      <c r="Q40" s="251">
        <v>1003</v>
      </c>
      <c r="R40" s="252">
        <v>409</v>
      </c>
      <c r="S40" s="72">
        <f t="shared" si="2"/>
        <v>9146</v>
      </c>
      <c r="T40" s="73">
        <f t="shared" si="3"/>
        <v>34</v>
      </c>
      <c r="U40" s="15">
        <f t="shared" si="4"/>
        <v>41</v>
      </c>
      <c r="V40" s="15">
        <f t="shared" si="5"/>
        <v>5743</v>
      </c>
      <c r="W40" s="15">
        <f t="shared" si="6"/>
        <v>4504</v>
      </c>
      <c r="X40" s="15">
        <f t="shared" si="7"/>
        <v>2935</v>
      </c>
      <c r="Y40" s="15">
        <f t="shared" si="8"/>
        <v>1427</v>
      </c>
      <c r="Z40" s="76">
        <f t="shared" si="11"/>
        <v>506</v>
      </c>
      <c r="AA40" s="77">
        <f t="shared" si="12"/>
        <v>15190</v>
      </c>
    </row>
    <row r="41" spans="2:27">
      <c r="B41" s="34">
        <v>37</v>
      </c>
      <c r="C41" s="124" t="s">
        <v>4</v>
      </c>
      <c r="D41" s="250">
        <v>18</v>
      </c>
      <c r="E41" s="251">
        <v>61</v>
      </c>
      <c r="F41" s="251">
        <v>7920</v>
      </c>
      <c r="G41" s="251">
        <v>5604</v>
      </c>
      <c r="H41" s="251">
        <v>3206</v>
      </c>
      <c r="I41" s="251">
        <v>1075</v>
      </c>
      <c r="J41" s="252">
        <v>247</v>
      </c>
      <c r="K41" s="72">
        <f t="shared" si="1"/>
        <v>18131</v>
      </c>
      <c r="L41" s="250">
        <v>12</v>
      </c>
      <c r="M41" s="251">
        <v>73</v>
      </c>
      <c r="N41" s="251">
        <v>10321</v>
      </c>
      <c r="O41" s="251">
        <v>8124</v>
      </c>
      <c r="P41" s="251">
        <v>5559</v>
      </c>
      <c r="Q41" s="251">
        <v>2730</v>
      </c>
      <c r="R41" s="252">
        <v>1031</v>
      </c>
      <c r="S41" s="72">
        <f t="shared" si="2"/>
        <v>27850</v>
      </c>
      <c r="T41" s="73">
        <f t="shared" si="3"/>
        <v>30</v>
      </c>
      <c r="U41" s="15">
        <f t="shared" si="4"/>
        <v>134</v>
      </c>
      <c r="V41" s="15">
        <f t="shared" si="5"/>
        <v>18241</v>
      </c>
      <c r="W41" s="15">
        <f t="shared" si="6"/>
        <v>13728</v>
      </c>
      <c r="X41" s="15">
        <f t="shared" si="7"/>
        <v>8765</v>
      </c>
      <c r="Y41" s="15">
        <f t="shared" si="8"/>
        <v>3805</v>
      </c>
      <c r="Z41" s="76">
        <f t="shared" si="11"/>
        <v>1278</v>
      </c>
      <c r="AA41" s="77">
        <f t="shared" si="12"/>
        <v>45981</v>
      </c>
    </row>
    <row r="42" spans="2:27">
      <c r="B42" s="34">
        <v>38</v>
      </c>
      <c r="C42" s="125" t="s">
        <v>46</v>
      </c>
      <c r="D42" s="250">
        <v>16</v>
      </c>
      <c r="E42" s="251">
        <v>33</v>
      </c>
      <c r="F42" s="251">
        <v>1730</v>
      </c>
      <c r="G42" s="251">
        <v>1140</v>
      </c>
      <c r="H42" s="251">
        <v>605</v>
      </c>
      <c r="I42" s="251">
        <v>192</v>
      </c>
      <c r="J42" s="252">
        <v>40</v>
      </c>
      <c r="K42" s="72">
        <f t="shared" si="1"/>
        <v>3756</v>
      </c>
      <c r="L42" s="250">
        <v>10</v>
      </c>
      <c r="M42" s="251">
        <v>24</v>
      </c>
      <c r="N42" s="251">
        <v>2205</v>
      </c>
      <c r="O42" s="251">
        <v>1740</v>
      </c>
      <c r="P42" s="251">
        <v>1183</v>
      </c>
      <c r="Q42" s="251">
        <v>543</v>
      </c>
      <c r="R42" s="252">
        <v>219</v>
      </c>
      <c r="S42" s="72">
        <f t="shared" si="2"/>
        <v>5924</v>
      </c>
      <c r="T42" s="73">
        <f t="shared" si="3"/>
        <v>26</v>
      </c>
      <c r="U42" s="15">
        <f t="shared" si="4"/>
        <v>57</v>
      </c>
      <c r="V42" s="15">
        <f t="shared" si="5"/>
        <v>3935</v>
      </c>
      <c r="W42" s="15">
        <f t="shared" si="6"/>
        <v>2880</v>
      </c>
      <c r="X42" s="15">
        <f t="shared" si="7"/>
        <v>1788</v>
      </c>
      <c r="Y42" s="15">
        <f t="shared" si="8"/>
        <v>735</v>
      </c>
      <c r="Z42" s="76">
        <f t="shared" si="11"/>
        <v>259</v>
      </c>
      <c r="AA42" s="77">
        <f t="shared" si="12"/>
        <v>9680</v>
      </c>
    </row>
    <row r="43" spans="2:27">
      <c r="B43" s="34">
        <v>39</v>
      </c>
      <c r="C43" s="125" t="s">
        <v>9</v>
      </c>
      <c r="D43" s="250">
        <v>47</v>
      </c>
      <c r="E43" s="251">
        <v>70</v>
      </c>
      <c r="F43" s="251">
        <v>10319</v>
      </c>
      <c r="G43" s="251">
        <v>7169</v>
      </c>
      <c r="H43" s="251">
        <v>3654</v>
      </c>
      <c r="I43" s="251">
        <v>1251</v>
      </c>
      <c r="J43" s="252">
        <v>212</v>
      </c>
      <c r="K43" s="72">
        <f t="shared" si="1"/>
        <v>22722</v>
      </c>
      <c r="L43" s="250">
        <v>25</v>
      </c>
      <c r="M43" s="251">
        <v>81</v>
      </c>
      <c r="N43" s="251">
        <v>12933</v>
      </c>
      <c r="O43" s="251">
        <v>8995</v>
      </c>
      <c r="P43" s="251">
        <v>5999</v>
      </c>
      <c r="Q43" s="251">
        <v>2908</v>
      </c>
      <c r="R43" s="252">
        <v>1048</v>
      </c>
      <c r="S43" s="72">
        <f t="shared" si="2"/>
        <v>31989</v>
      </c>
      <c r="T43" s="73">
        <f t="shared" si="3"/>
        <v>72</v>
      </c>
      <c r="U43" s="15">
        <f t="shared" si="4"/>
        <v>151</v>
      </c>
      <c r="V43" s="15">
        <f t="shared" si="5"/>
        <v>23252</v>
      </c>
      <c r="W43" s="15">
        <f t="shared" si="6"/>
        <v>16164</v>
      </c>
      <c r="X43" s="15">
        <f t="shared" si="7"/>
        <v>9653</v>
      </c>
      <c r="Y43" s="15">
        <f t="shared" si="8"/>
        <v>4159</v>
      </c>
      <c r="Z43" s="76">
        <f t="shared" si="11"/>
        <v>1260</v>
      </c>
      <c r="AA43" s="77">
        <f t="shared" si="12"/>
        <v>54711</v>
      </c>
    </row>
    <row r="44" spans="2:27">
      <c r="B44" s="34">
        <v>40</v>
      </c>
      <c r="C44" s="125" t="s">
        <v>47</v>
      </c>
      <c r="D44" s="250">
        <v>48</v>
      </c>
      <c r="E44" s="251">
        <v>83</v>
      </c>
      <c r="F44" s="251">
        <v>2084</v>
      </c>
      <c r="G44" s="251">
        <v>1455</v>
      </c>
      <c r="H44" s="251">
        <v>755</v>
      </c>
      <c r="I44" s="251">
        <v>243</v>
      </c>
      <c r="J44" s="252">
        <v>48</v>
      </c>
      <c r="K44" s="72">
        <f t="shared" si="1"/>
        <v>4716</v>
      </c>
      <c r="L44" s="250">
        <v>36</v>
      </c>
      <c r="M44" s="251">
        <v>65</v>
      </c>
      <c r="N44" s="251">
        <v>2704</v>
      </c>
      <c r="O44" s="251">
        <v>2072</v>
      </c>
      <c r="P44" s="251">
        <v>1522</v>
      </c>
      <c r="Q44" s="251">
        <v>683</v>
      </c>
      <c r="R44" s="252">
        <v>227</v>
      </c>
      <c r="S44" s="72">
        <f t="shared" si="2"/>
        <v>7309</v>
      </c>
      <c r="T44" s="73">
        <f t="shared" si="3"/>
        <v>84</v>
      </c>
      <c r="U44" s="15">
        <f t="shared" si="4"/>
        <v>148</v>
      </c>
      <c r="V44" s="15">
        <f t="shared" si="5"/>
        <v>4788</v>
      </c>
      <c r="W44" s="15">
        <f t="shared" si="6"/>
        <v>3527</v>
      </c>
      <c r="X44" s="15">
        <f t="shared" si="7"/>
        <v>2277</v>
      </c>
      <c r="Y44" s="15">
        <f t="shared" si="8"/>
        <v>926</v>
      </c>
      <c r="Z44" s="76">
        <f t="shared" si="11"/>
        <v>275</v>
      </c>
      <c r="AA44" s="77">
        <f t="shared" si="12"/>
        <v>12025</v>
      </c>
    </row>
    <row r="45" spans="2:27">
      <c r="B45" s="34">
        <v>41</v>
      </c>
      <c r="C45" s="125" t="s">
        <v>14</v>
      </c>
      <c r="D45" s="250">
        <v>26</v>
      </c>
      <c r="E45" s="251">
        <v>71</v>
      </c>
      <c r="F45" s="251">
        <v>3917</v>
      </c>
      <c r="G45" s="251">
        <v>2806</v>
      </c>
      <c r="H45" s="251">
        <v>1359</v>
      </c>
      <c r="I45" s="251">
        <v>428</v>
      </c>
      <c r="J45" s="252">
        <v>87</v>
      </c>
      <c r="K45" s="72">
        <f t="shared" si="1"/>
        <v>8694</v>
      </c>
      <c r="L45" s="250">
        <v>15</v>
      </c>
      <c r="M45" s="251">
        <v>50</v>
      </c>
      <c r="N45" s="251">
        <v>5297</v>
      </c>
      <c r="O45" s="251">
        <v>3991</v>
      </c>
      <c r="P45" s="251">
        <v>2487</v>
      </c>
      <c r="Q45" s="251">
        <v>1184</v>
      </c>
      <c r="R45" s="252">
        <v>393</v>
      </c>
      <c r="S45" s="72">
        <f t="shared" si="2"/>
        <v>13417</v>
      </c>
      <c r="T45" s="73">
        <f t="shared" si="3"/>
        <v>41</v>
      </c>
      <c r="U45" s="15">
        <f t="shared" si="4"/>
        <v>121</v>
      </c>
      <c r="V45" s="15">
        <f t="shared" si="5"/>
        <v>9214</v>
      </c>
      <c r="W45" s="15">
        <f t="shared" si="6"/>
        <v>6797</v>
      </c>
      <c r="X45" s="15">
        <f t="shared" si="7"/>
        <v>3846</v>
      </c>
      <c r="Y45" s="15">
        <f t="shared" si="8"/>
        <v>1612</v>
      </c>
      <c r="Z45" s="76">
        <f t="shared" si="11"/>
        <v>480</v>
      </c>
      <c r="AA45" s="77">
        <f t="shared" si="12"/>
        <v>22111</v>
      </c>
    </row>
    <row r="46" spans="2:27">
      <c r="B46" s="34">
        <v>42</v>
      </c>
      <c r="C46" s="125" t="s">
        <v>15</v>
      </c>
      <c r="D46" s="250">
        <v>109</v>
      </c>
      <c r="E46" s="251">
        <v>233</v>
      </c>
      <c r="F46" s="251">
        <v>11178</v>
      </c>
      <c r="G46" s="251">
        <v>7058</v>
      </c>
      <c r="H46" s="251">
        <v>3559</v>
      </c>
      <c r="I46" s="251">
        <v>1145</v>
      </c>
      <c r="J46" s="252">
        <v>240</v>
      </c>
      <c r="K46" s="72">
        <f t="shared" si="1"/>
        <v>23522</v>
      </c>
      <c r="L46" s="250">
        <v>69</v>
      </c>
      <c r="M46" s="251">
        <v>136</v>
      </c>
      <c r="N46" s="251">
        <v>13464</v>
      </c>
      <c r="O46" s="251">
        <v>9034</v>
      </c>
      <c r="P46" s="251">
        <v>5899</v>
      </c>
      <c r="Q46" s="251">
        <v>3002</v>
      </c>
      <c r="R46" s="252">
        <v>1118</v>
      </c>
      <c r="S46" s="72">
        <f t="shared" si="2"/>
        <v>32722</v>
      </c>
      <c r="T46" s="73">
        <f t="shared" si="3"/>
        <v>178</v>
      </c>
      <c r="U46" s="15">
        <f t="shared" si="4"/>
        <v>369</v>
      </c>
      <c r="V46" s="15">
        <f t="shared" si="5"/>
        <v>24642</v>
      </c>
      <c r="W46" s="15">
        <f t="shared" si="6"/>
        <v>16092</v>
      </c>
      <c r="X46" s="15">
        <f t="shared" si="7"/>
        <v>9458</v>
      </c>
      <c r="Y46" s="15">
        <f t="shared" si="8"/>
        <v>4147</v>
      </c>
      <c r="Z46" s="76">
        <f t="shared" si="11"/>
        <v>1358</v>
      </c>
      <c r="AA46" s="77">
        <f t="shared" si="12"/>
        <v>56244</v>
      </c>
    </row>
    <row r="47" spans="2:27">
      <c r="B47" s="34">
        <v>43</v>
      </c>
      <c r="C47" s="125" t="s">
        <v>10</v>
      </c>
      <c r="D47" s="250">
        <v>77</v>
      </c>
      <c r="E47" s="251">
        <v>112</v>
      </c>
      <c r="F47" s="251">
        <v>6612</v>
      </c>
      <c r="G47" s="251">
        <v>4353</v>
      </c>
      <c r="H47" s="251">
        <v>2223</v>
      </c>
      <c r="I47" s="251">
        <v>754</v>
      </c>
      <c r="J47" s="252">
        <v>141</v>
      </c>
      <c r="K47" s="72">
        <f t="shared" si="1"/>
        <v>14272</v>
      </c>
      <c r="L47" s="250">
        <v>52</v>
      </c>
      <c r="M47" s="251">
        <v>107</v>
      </c>
      <c r="N47" s="251">
        <v>8054</v>
      </c>
      <c r="O47" s="251">
        <v>5575</v>
      </c>
      <c r="P47" s="251">
        <v>3761</v>
      </c>
      <c r="Q47" s="251">
        <v>1894</v>
      </c>
      <c r="R47" s="252">
        <v>732</v>
      </c>
      <c r="S47" s="72">
        <f t="shared" si="2"/>
        <v>20175</v>
      </c>
      <c r="T47" s="73">
        <f t="shared" si="3"/>
        <v>129</v>
      </c>
      <c r="U47" s="15">
        <f t="shared" si="4"/>
        <v>219</v>
      </c>
      <c r="V47" s="15">
        <f t="shared" si="5"/>
        <v>14666</v>
      </c>
      <c r="W47" s="15">
        <f t="shared" si="6"/>
        <v>9928</v>
      </c>
      <c r="X47" s="15">
        <f t="shared" si="7"/>
        <v>5984</v>
      </c>
      <c r="Y47" s="15">
        <f t="shared" si="8"/>
        <v>2648</v>
      </c>
      <c r="Z47" s="76">
        <f t="shared" si="11"/>
        <v>873</v>
      </c>
      <c r="AA47" s="77">
        <f t="shared" si="12"/>
        <v>34447</v>
      </c>
    </row>
    <row r="48" spans="2:27">
      <c r="B48" s="34">
        <v>44</v>
      </c>
      <c r="C48" s="125" t="s">
        <v>22</v>
      </c>
      <c r="D48" s="250">
        <v>29</v>
      </c>
      <c r="E48" s="251">
        <v>53</v>
      </c>
      <c r="F48" s="251">
        <v>7274</v>
      </c>
      <c r="G48" s="251">
        <v>4877</v>
      </c>
      <c r="H48" s="251">
        <v>2494</v>
      </c>
      <c r="I48" s="251">
        <v>762</v>
      </c>
      <c r="J48" s="252">
        <v>152</v>
      </c>
      <c r="K48" s="72">
        <f t="shared" si="1"/>
        <v>15641</v>
      </c>
      <c r="L48" s="250">
        <v>21</v>
      </c>
      <c r="M48" s="251">
        <v>57</v>
      </c>
      <c r="N48" s="251">
        <v>9342</v>
      </c>
      <c r="O48" s="251">
        <v>6788</v>
      </c>
      <c r="P48" s="251">
        <v>4329</v>
      </c>
      <c r="Q48" s="251">
        <v>2026</v>
      </c>
      <c r="R48" s="252">
        <v>739</v>
      </c>
      <c r="S48" s="72">
        <f t="shared" si="2"/>
        <v>23302</v>
      </c>
      <c r="T48" s="73">
        <f t="shared" si="3"/>
        <v>50</v>
      </c>
      <c r="U48" s="15">
        <f t="shared" si="4"/>
        <v>110</v>
      </c>
      <c r="V48" s="15">
        <f t="shared" si="5"/>
        <v>16616</v>
      </c>
      <c r="W48" s="15">
        <f t="shared" si="6"/>
        <v>11665</v>
      </c>
      <c r="X48" s="15">
        <f t="shared" si="7"/>
        <v>6823</v>
      </c>
      <c r="Y48" s="15">
        <f t="shared" si="8"/>
        <v>2788</v>
      </c>
      <c r="Z48" s="76">
        <f t="shared" si="11"/>
        <v>891</v>
      </c>
      <c r="AA48" s="77">
        <f t="shared" si="12"/>
        <v>38943</v>
      </c>
    </row>
    <row r="49" spans="2:27">
      <c r="B49" s="34">
        <v>45</v>
      </c>
      <c r="C49" s="125" t="s">
        <v>48</v>
      </c>
      <c r="D49" s="250">
        <v>53</v>
      </c>
      <c r="E49" s="251">
        <v>96</v>
      </c>
      <c r="F49" s="251">
        <v>2284</v>
      </c>
      <c r="G49" s="251">
        <v>1614</v>
      </c>
      <c r="H49" s="251">
        <v>819</v>
      </c>
      <c r="I49" s="251">
        <v>290</v>
      </c>
      <c r="J49" s="252">
        <v>50</v>
      </c>
      <c r="K49" s="72">
        <f t="shared" si="1"/>
        <v>5206</v>
      </c>
      <c r="L49" s="250">
        <v>36</v>
      </c>
      <c r="M49" s="251">
        <v>79</v>
      </c>
      <c r="N49" s="251">
        <v>3106</v>
      </c>
      <c r="O49" s="251">
        <v>2479</v>
      </c>
      <c r="P49" s="251">
        <v>1643</v>
      </c>
      <c r="Q49" s="251">
        <v>794</v>
      </c>
      <c r="R49" s="252">
        <v>255</v>
      </c>
      <c r="S49" s="72">
        <f t="shared" si="2"/>
        <v>8392</v>
      </c>
      <c r="T49" s="73">
        <f t="shared" si="3"/>
        <v>89</v>
      </c>
      <c r="U49" s="15">
        <f t="shared" si="4"/>
        <v>175</v>
      </c>
      <c r="V49" s="15">
        <f t="shared" si="5"/>
        <v>5390</v>
      </c>
      <c r="W49" s="15">
        <f t="shared" si="6"/>
        <v>4093</v>
      </c>
      <c r="X49" s="15">
        <f t="shared" si="7"/>
        <v>2462</v>
      </c>
      <c r="Y49" s="15">
        <f t="shared" si="8"/>
        <v>1084</v>
      </c>
      <c r="Z49" s="76">
        <f t="shared" si="11"/>
        <v>305</v>
      </c>
      <c r="AA49" s="77">
        <f t="shared" si="12"/>
        <v>13598</v>
      </c>
    </row>
    <row r="50" spans="2:27">
      <c r="B50" s="34">
        <v>46</v>
      </c>
      <c r="C50" s="125" t="s">
        <v>26</v>
      </c>
      <c r="D50" s="250">
        <v>56</v>
      </c>
      <c r="E50" s="251">
        <v>93</v>
      </c>
      <c r="F50" s="251">
        <v>3054</v>
      </c>
      <c r="G50" s="251">
        <v>2118</v>
      </c>
      <c r="H50" s="251">
        <v>1176</v>
      </c>
      <c r="I50" s="251">
        <v>416</v>
      </c>
      <c r="J50" s="252">
        <v>76</v>
      </c>
      <c r="K50" s="72">
        <f t="shared" si="1"/>
        <v>6989</v>
      </c>
      <c r="L50" s="250">
        <v>42</v>
      </c>
      <c r="M50" s="251">
        <v>63</v>
      </c>
      <c r="N50" s="251">
        <v>3890</v>
      </c>
      <c r="O50" s="251">
        <v>2852</v>
      </c>
      <c r="P50" s="251">
        <v>1982</v>
      </c>
      <c r="Q50" s="251">
        <v>1025</v>
      </c>
      <c r="R50" s="252">
        <v>412</v>
      </c>
      <c r="S50" s="72">
        <f t="shared" si="2"/>
        <v>10266</v>
      </c>
      <c r="T50" s="73">
        <f t="shared" si="3"/>
        <v>98</v>
      </c>
      <c r="U50" s="15">
        <f t="shared" si="4"/>
        <v>156</v>
      </c>
      <c r="V50" s="15">
        <f t="shared" si="5"/>
        <v>6944</v>
      </c>
      <c r="W50" s="15">
        <f t="shared" si="6"/>
        <v>4970</v>
      </c>
      <c r="X50" s="15">
        <f t="shared" si="7"/>
        <v>3158</v>
      </c>
      <c r="Y50" s="15">
        <f t="shared" si="8"/>
        <v>1441</v>
      </c>
      <c r="Z50" s="76">
        <f t="shared" si="11"/>
        <v>488</v>
      </c>
      <c r="AA50" s="77">
        <f t="shared" si="12"/>
        <v>17255</v>
      </c>
    </row>
    <row r="51" spans="2:27">
      <c r="B51" s="34">
        <v>47</v>
      </c>
      <c r="C51" s="125" t="s">
        <v>16</v>
      </c>
      <c r="D51" s="250">
        <v>55</v>
      </c>
      <c r="E51" s="251">
        <v>112</v>
      </c>
      <c r="F51" s="251">
        <v>6715</v>
      </c>
      <c r="G51" s="251">
        <v>4344</v>
      </c>
      <c r="H51" s="251">
        <v>2108</v>
      </c>
      <c r="I51" s="251">
        <v>603</v>
      </c>
      <c r="J51" s="252">
        <v>126</v>
      </c>
      <c r="K51" s="72">
        <f t="shared" si="1"/>
        <v>14063</v>
      </c>
      <c r="L51" s="250">
        <v>41</v>
      </c>
      <c r="M51" s="251">
        <v>91</v>
      </c>
      <c r="N51" s="251">
        <v>8909</v>
      </c>
      <c r="O51" s="251">
        <v>5955</v>
      </c>
      <c r="P51" s="251">
        <v>3556</v>
      </c>
      <c r="Q51" s="251">
        <v>1581</v>
      </c>
      <c r="R51" s="252">
        <v>578</v>
      </c>
      <c r="S51" s="72">
        <f t="shared" si="2"/>
        <v>20711</v>
      </c>
      <c r="T51" s="73">
        <f t="shared" si="3"/>
        <v>96</v>
      </c>
      <c r="U51" s="15">
        <f t="shared" si="4"/>
        <v>203</v>
      </c>
      <c r="V51" s="15">
        <f t="shared" si="5"/>
        <v>15624</v>
      </c>
      <c r="W51" s="15">
        <f t="shared" si="6"/>
        <v>10299</v>
      </c>
      <c r="X51" s="15">
        <f t="shared" si="7"/>
        <v>5664</v>
      </c>
      <c r="Y51" s="15">
        <f t="shared" si="8"/>
        <v>2184</v>
      </c>
      <c r="Z51" s="76">
        <f t="shared" si="11"/>
        <v>704</v>
      </c>
      <c r="AA51" s="77">
        <f t="shared" si="12"/>
        <v>34774</v>
      </c>
    </row>
    <row r="52" spans="2:27">
      <c r="B52" s="34">
        <v>48</v>
      </c>
      <c r="C52" s="125" t="s">
        <v>27</v>
      </c>
      <c r="D52" s="250">
        <v>14</v>
      </c>
      <c r="E52" s="251">
        <v>56</v>
      </c>
      <c r="F52" s="251">
        <v>3639</v>
      </c>
      <c r="G52" s="251">
        <v>2378</v>
      </c>
      <c r="H52" s="251">
        <v>1239</v>
      </c>
      <c r="I52" s="251">
        <v>476</v>
      </c>
      <c r="J52" s="252">
        <v>74</v>
      </c>
      <c r="K52" s="72">
        <f t="shared" si="1"/>
        <v>7876</v>
      </c>
      <c r="L52" s="250">
        <v>17</v>
      </c>
      <c r="M52" s="251">
        <v>61</v>
      </c>
      <c r="N52" s="251">
        <v>4188</v>
      </c>
      <c r="O52" s="251">
        <v>2942</v>
      </c>
      <c r="P52" s="251">
        <v>2043</v>
      </c>
      <c r="Q52" s="251">
        <v>1145</v>
      </c>
      <c r="R52" s="252">
        <v>404</v>
      </c>
      <c r="S52" s="72">
        <f t="shared" si="2"/>
        <v>10800</v>
      </c>
      <c r="T52" s="73">
        <f t="shared" si="3"/>
        <v>31</v>
      </c>
      <c r="U52" s="15">
        <f t="shared" si="4"/>
        <v>117</v>
      </c>
      <c r="V52" s="15">
        <f t="shared" si="5"/>
        <v>7827</v>
      </c>
      <c r="W52" s="15">
        <f t="shared" si="6"/>
        <v>5320</v>
      </c>
      <c r="X52" s="15">
        <f t="shared" si="7"/>
        <v>3282</v>
      </c>
      <c r="Y52" s="15">
        <f t="shared" si="8"/>
        <v>1621</v>
      </c>
      <c r="Z52" s="76">
        <f t="shared" si="11"/>
        <v>478</v>
      </c>
      <c r="AA52" s="77">
        <f t="shared" si="12"/>
        <v>18676</v>
      </c>
    </row>
    <row r="53" spans="2:27">
      <c r="B53" s="34">
        <v>49</v>
      </c>
      <c r="C53" s="125" t="s">
        <v>28</v>
      </c>
      <c r="D53" s="250">
        <v>6</v>
      </c>
      <c r="E53" s="251">
        <v>20</v>
      </c>
      <c r="F53" s="251">
        <v>3636</v>
      </c>
      <c r="G53" s="251">
        <v>2508</v>
      </c>
      <c r="H53" s="251">
        <v>1124</v>
      </c>
      <c r="I53" s="251">
        <v>342</v>
      </c>
      <c r="J53" s="252">
        <v>67</v>
      </c>
      <c r="K53" s="72">
        <f t="shared" si="1"/>
        <v>7703</v>
      </c>
      <c r="L53" s="250">
        <v>7</v>
      </c>
      <c r="M53" s="251">
        <v>21</v>
      </c>
      <c r="N53" s="251">
        <v>4696</v>
      </c>
      <c r="O53" s="251">
        <v>3315</v>
      </c>
      <c r="P53" s="251">
        <v>1990</v>
      </c>
      <c r="Q53" s="251">
        <v>930</v>
      </c>
      <c r="R53" s="252">
        <v>352</v>
      </c>
      <c r="S53" s="72">
        <f t="shared" si="2"/>
        <v>11311</v>
      </c>
      <c r="T53" s="73">
        <f t="shared" si="3"/>
        <v>13</v>
      </c>
      <c r="U53" s="15">
        <f t="shared" si="4"/>
        <v>41</v>
      </c>
      <c r="V53" s="15">
        <f t="shared" si="5"/>
        <v>8332</v>
      </c>
      <c r="W53" s="15">
        <f t="shared" si="6"/>
        <v>5823</v>
      </c>
      <c r="X53" s="15">
        <f t="shared" si="7"/>
        <v>3114</v>
      </c>
      <c r="Y53" s="15">
        <f t="shared" si="8"/>
        <v>1272</v>
      </c>
      <c r="Z53" s="76">
        <f t="shared" si="11"/>
        <v>419</v>
      </c>
      <c r="AA53" s="77">
        <f t="shared" si="12"/>
        <v>19014</v>
      </c>
    </row>
    <row r="54" spans="2:27">
      <c r="B54" s="34">
        <v>50</v>
      </c>
      <c r="C54" s="125" t="s">
        <v>17</v>
      </c>
      <c r="D54" s="250">
        <v>23</v>
      </c>
      <c r="E54" s="251">
        <v>77</v>
      </c>
      <c r="F54" s="251">
        <v>3349</v>
      </c>
      <c r="G54" s="251">
        <v>2230</v>
      </c>
      <c r="H54" s="251">
        <v>988</v>
      </c>
      <c r="I54" s="251">
        <v>273</v>
      </c>
      <c r="J54" s="252">
        <v>46</v>
      </c>
      <c r="K54" s="72">
        <f t="shared" si="1"/>
        <v>6986</v>
      </c>
      <c r="L54" s="250">
        <v>26</v>
      </c>
      <c r="M54" s="251">
        <v>74</v>
      </c>
      <c r="N54" s="251">
        <v>4273</v>
      </c>
      <c r="O54" s="251">
        <v>2835</v>
      </c>
      <c r="P54" s="251">
        <v>1700</v>
      </c>
      <c r="Q54" s="251">
        <v>762</v>
      </c>
      <c r="R54" s="252">
        <v>256</v>
      </c>
      <c r="S54" s="72">
        <f t="shared" si="2"/>
        <v>9926</v>
      </c>
      <c r="T54" s="73">
        <f t="shared" si="3"/>
        <v>49</v>
      </c>
      <c r="U54" s="15">
        <f t="shared" si="4"/>
        <v>151</v>
      </c>
      <c r="V54" s="15">
        <f t="shared" si="5"/>
        <v>7622</v>
      </c>
      <c r="W54" s="15">
        <f t="shared" si="6"/>
        <v>5065</v>
      </c>
      <c r="X54" s="15">
        <f t="shared" si="7"/>
        <v>2688</v>
      </c>
      <c r="Y54" s="15">
        <f t="shared" si="8"/>
        <v>1035</v>
      </c>
      <c r="Z54" s="76">
        <f t="shared" si="11"/>
        <v>302</v>
      </c>
      <c r="AA54" s="77">
        <f t="shared" si="12"/>
        <v>16912</v>
      </c>
    </row>
    <row r="55" spans="2:27">
      <c r="B55" s="34">
        <v>51</v>
      </c>
      <c r="C55" s="125" t="s">
        <v>49</v>
      </c>
      <c r="D55" s="250">
        <v>51</v>
      </c>
      <c r="E55" s="251">
        <v>103</v>
      </c>
      <c r="F55" s="251">
        <v>4275</v>
      </c>
      <c r="G55" s="251">
        <v>2783</v>
      </c>
      <c r="H55" s="251">
        <v>1325</v>
      </c>
      <c r="I55" s="251">
        <v>442</v>
      </c>
      <c r="J55" s="252">
        <v>95</v>
      </c>
      <c r="K55" s="72">
        <f t="shared" si="1"/>
        <v>9074</v>
      </c>
      <c r="L55" s="250">
        <v>27</v>
      </c>
      <c r="M55" s="251">
        <v>63</v>
      </c>
      <c r="N55" s="251">
        <v>5254</v>
      </c>
      <c r="O55" s="251">
        <v>3682</v>
      </c>
      <c r="P55" s="251">
        <v>2497</v>
      </c>
      <c r="Q55" s="251">
        <v>1246</v>
      </c>
      <c r="R55" s="252">
        <v>486</v>
      </c>
      <c r="S55" s="72">
        <f t="shared" si="2"/>
        <v>13255</v>
      </c>
      <c r="T55" s="73">
        <f t="shared" si="3"/>
        <v>78</v>
      </c>
      <c r="U55" s="15">
        <f t="shared" si="4"/>
        <v>166</v>
      </c>
      <c r="V55" s="15">
        <f t="shared" si="5"/>
        <v>9529</v>
      </c>
      <c r="W55" s="15">
        <f t="shared" si="6"/>
        <v>6465</v>
      </c>
      <c r="X55" s="15">
        <f t="shared" si="7"/>
        <v>3822</v>
      </c>
      <c r="Y55" s="15">
        <f t="shared" si="8"/>
        <v>1688</v>
      </c>
      <c r="Z55" s="76">
        <f t="shared" si="11"/>
        <v>581</v>
      </c>
      <c r="AA55" s="77">
        <f t="shared" si="12"/>
        <v>22329</v>
      </c>
    </row>
    <row r="56" spans="2:27">
      <c r="B56" s="34">
        <v>52</v>
      </c>
      <c r="C56" s="125" t="s">
        <v>5</v>
      </c>
      <c r="D56" s="250">
        <v>2</v>
      </c>
      <c r="E56" s="251">
        <v>10</v>
      </c>
      <c r="F56" s="251">
        <v>3474</v>
      </c>
      <c r="G56" s="251">
        <v>2362</v>
      </c>
      <c r="H56" s="251">
        <v>1137</v>
      </c>
      <c r="I56" s="251">
        <v>448</v>
      </c>
      <c r="J56" s="252">
        <v>100</v>
      </c>
      <c r="K56" s="72">
        <f t="shared" si="1"/>
        <v>7533</v>
      </c>
      <c r="L56" s="250">
        <v>5</v>
      </c>
      <c r="M56" s="251">
        <v>18</v>
      </c>
      <c r="N56" s="251">
        <v>4167</v>
      </c>
      <c r="O56" s="251">
        <v>2892</v>
      </c>
      <c r="P56" s="251">
        <v>2076</v>
      </c>
      <c r="Q56" s="251">
        <v>1157</v>
      </c>
      <c r="R56" s="252">
        <v>455</v>
      </c>
      <c r="S56" s="72">
        <f t="shared" si="2"/>
        <v>10770</v>
      </c>
      <c r="T56" s="73">
        <f t="shared" si="3"/>
        <v>7</v>
      </c>
      <c r="U56" s="15">
        <f t="shared" si="4"/>
        <v>28</v>
      </c>
      <c r="V56" s="15">
        <f t="shared" si="5"/>
        <v>7641</v>
      </c>
      <c r="W56" s="15">
        <f t="shared" si="6"/>
        <v>5254</v>
      </c>
      <c r="X56" s="15">
        <f t="shared" si="7"/>
        <v>3213</v>
      </c>
      <c r="Y56" s="15">
        <f t="shared" si="8"/>
        <v>1605</v>
      </c>
      <c r="Z56" s="76">
        <f t="shared" si="11"/>
        <v>555</v>
      </c>
      <c r="AA56" s="77">
        <f t="shared" si="12"/>
        <v>18303</v>
      </c>
    </row>
    <row r="57" spans="2:27">
      <c r="B57" s="34">
        <v>53</v>
      </c>
      <c r="C57" s="125" t="s">
        <v>23</v>
      </c>
      <c r="D57" s="250">
        <v>35</v>
      </c>
      <c r="E57" s="251">
        <v>39</v>
      </c>
      <c r="F57" s="251">
        <v>1990</v>
      </c>
      <c r="G57" s="251">
        <v>1288</v>
      </c>
      <c r="H57" s="251">
        <v>619</v>
      </c>
      <c r="I57" s="251">
        <v>205</v>
      </c>
      <c r="J57" s="252">
        <v>38</v>
      </c>
      <c r="K57" s="72">
        <f t="shared" si="1"/>
        <v>4214</v>
      </c>
      <c r="L57" s="250">
        <v>15</v>
      </c>
      <c r="M57" s="251">
        <v>33</v>
      </c>
      <c r="N57" s="251">
        <v>2403</v>
      </c>
      <c r="O57" s="251">
        <v>1765</v>
      </c>
      <c r="P57" s="251">
        <v>1109</v>
      </c>
      <c r="Q57" s="251">
        <v>592</v>
      </c>
      <c r="R57" s="252">
        <v>210</v>
      </c>
      <c r="S57" s="72">
        <f t="shared" si="2"/>
        <v>6127</v>
      </c>
      <c r="T57" s="73">
        <f t="shared" si="3"/>
        <v>50</v>
      </c>
      <c r="U57" s="15">
        <f t="shared" si="4"/>
        <v>72</v>
      </c>
      <c r="V57" s="15">
        <f t="shared" si="5"/>
        <v>4393</v>
      </c>
      <c r="W57" s="15">
        <f t="shared" si="6"/>
        <v>3053</v>
      </c>
      <c r="X57" s="15">
        <f t="shared" si="7"/>
        <v>1728</v>
      </c>
      <c r="Y57" s="15">
        <f t="shared" si="8"/>
        <v>797</v>
      </c>
      <c r="Z57" s="76">
        <f t="shared" si="11"/>
        <v>248</v>
      </c>
      <c r="AA57" s="77">
        <f t="shared" si="12"/>
        <v>10341</v>
      </c>
    </row>
    <row r="58" spans="2:27">
      <c r="B58" s="34">
        <v>54</v>
      </c>
      <c r="C58" s="125" t="s">
        <v>29</v>
      </c>
      <c r="D58" s="250">
        <v>51</v>
      </c>
      <c r="E58" s="251">
        <v>105</v>
      </c>
      <c r="F58" s="251">
        <v>3237</v>
      </c>
      <c r="G58" s="251">
        <v>2096</v>
      </c>
      <c r="H58" s="251">
        <v>1066</v>
      </c>
      <c r="I58" s="251">
        <v>370</v>
      </c>
      <c r="J58" s="252">
        <v>69</v>
      </c>
      <c r="K58" s="72">
        <f t="shared" si="1"/>
        <v>6994</v>
      </c>
      <c r="L58" s="250">
        <v>29</v>
      </c>
      <c r="M58" s="251">
        <v>59</v>
      </c>
      <c r="N58" s="251">
        <v>4016</v>
      </c>
      <c r="O58" s="251">
        <v>2940</v>
      </c>
      <c r="P58" s="251">
        <v>1992</v>
      </c>
      <c r="Q58" s="251">
        <v>1003</v>
      </c>
      <c r="R58" s="252">
        <v>354</v>
      </c>
      <c r="S58" s="72">
        <f t="shared" si="2"/>
        <v>10393</v>
      </c>
      <c r="T58" s="73">
        <f t="shared" si="3"/>
        <v>80</v>
      </c>
      <c r="U58" s="15">
        <f t="shared" si="4"/>
        <v>164</v>
      </c>
      <c r="V58" s="15">
        <f t="shared" si="5"/>
        <v>7253</v>
      </c>
      <c r="W58" s="15">
        <f t="shared" si="6"/>
        <v>5036</v>
      </c>
      <c r="X58" s="15">
        <f t="shared" si="7"/>
        <v>3058</v>
      </c>
      <c r="Y58" s="15">
        <f t="shared" si="8"/>
        <v>1373</v>
      </c>
      <c r="Z58" s="76">
        <f t="shared" si="11"/>
        <v>423</v>
      </c>
      <c r="AA58" s="77">
        <f t="shared" si="12"/>
        <v>17387</v>
      </c>
    </row>
    <row r="59" spans="2:27">
      <c r="B59" s="34">
        <v>55</v>
      </c>
      <c r="C59" s="125" t="s">
        <v>18</v>
      </c>
      <c r="D59" s="250">
        <v>18</v>
      </c>
      <c r="E59" s="251">
        <v>72</v>
      </c>
      <c r="F59" s="251">
        <v>3483</v>
      </c>
      <c r="G59" s="251">
        <v>2362</v>
      </c>
      <c r="H59" s="251">
        <v>1132</v>
      </c>
      <c r="I59" s="251">
        <v>299</v>
      </c>
      <c r="J59" s="252">
        <v>42</v>
      </c>
      <c r="K59" s="72">
        <f t="shared" si="1"/>
        <v>7408</v>
      </c>
      <c r="L59" s="250">
        <v>9</v>
      </c>
      <c r="M59" s="251">
        <v>43</v>
      </c>
      <c r="N59" s="251">
        <v>4623</v>
      </c>
      <c r="O59" s="251">
        <v>3273</v>
      </c>
      <c r="P59" s="251">
        <v>1879</v>
      </c>
      <c r="Q59" s="251">
        <v>703</v>
      </c>
      <c r="R59" s="252">
        <v>246</v>
      </c>
      <c r="S59" s="72">
        <f t="shared" si="2"/>
        <v>10776</v>
      </c>
      <c r="T59" s="73">
        <f t="shared" si="3"/>
        <v>27</v>
      </c>
      <c r="U59" s="15">
        <f t="shared" si="4"/>
        <v>115</v>
      </c>
      <c r="V59" s="15">
        <f t="shared" si="5"/>
        <v>8106</v>
      </c>
      <c r="W59" s="15">
        <f t="shared" si="6"/>
        <v>5635</v>
      </c>
      <c r="X59" s="15">
        <f t="shared" si="7"/>
        <v>3011</v>
      </c>
      <c r="Y59" s="15">
        <f t="shared" si="8"/>
        <v>1002</v>
      </c>
      <c r="Z59" s="76">
        <f t="shared" si="11"/>
        <v>288</v>
      </c>
      <c r="AA59" s="77">
        <f t="shared" si="12"/>
        <v>18184</v>
      </c>
    </row>
    <row r="60" spans="2:27">
      <c r="B60" s="34">
        <v>56</v>
      </c>
      <c r="C60" s="125" t="s">
        <v>11</v>
      </c>
      <c r="D60" s="250">
        <v>10</v>
      </c>
      <c r="E60" s="251">
        <v>22</v>
      </c>
      <c r="F60" s="251">
        <v>2323</v>
      </c>
      <c r="G60" s="251">
        <v>1489</v>
      </c>
      <c r="H60" s="251">
        <v>617</v>
      </c>
      <c r="I60" s="251">
        <v>184</v>
      </c>
      <c r="J60" s="252">
        <v>35</v>
      </c>
      <c r="K60" s="72">
        <f t="shared" si="1"/>
        <v>4680</v>
      </c>
      <c r="L60" s="250">
        <v>12</v>
      </c>
      <c r="M60" s="251">
        <v>33</v>
      </c>
      <c r="N60" s="251">
        <v>2856</v>
      </c>
      <c r="O60" s="251">
        <v>1810</v>
      </c>
      <c r="P60" s="251">
        <v>1085</v>
      </c>
      <c r="Q60" s="251">
        <v>543</v>
      </c>
      <c r="R60" s="252">
        <v>206</v>
      </c>
      <c r="S60" s="72">
        <f t="shared" si="2"/>
        <v>6545</v>
      </c>
      <c r="T60" s="73">
        <f t="shared" si="3"/>
        <v>22</v>
      </c>
      <c r="U60" s="15">
        <f t="shared" si="4"/>
        <v>55</v>
      </c>
      <c r="V60" s="15">
        <f t="shared" si="5"/>
        <v>5179</v>
      </c>
      <c r="W60" s="15">
        <f t="shared" si="6"/>
        <v>3299</v>
      </c>
      <c r="X60" s="15">
        <f t="shared" si="7"/>
        <v>1702</v>
      </c>
      <c r="Y60" s="15">
        <f t="shared" si="8"/>
        <v>727</v>
      </c>
      <c r="Z60" s="76">
        <f t="shared" si="11"/>
        <v>241</v>
      </c>
      <c r="AA60" s="77">
        <f t="shared" si="12"/>
        <v>11225</v>
      </c>
    </row>
    <row r="61" spans="2:27">
      <c r="B61" s="34">
        <v>57</v>
      </c>
      <c r="C61" s="125" t="s">
        <v>50</v>
      </c>
      <c r="D61" s="250">
        <v>28</v>
      </c>
      <c r="E61" s="251">
        <v>48</v>
      </c>
      <c r="F61" s="251">
        <v>1393</v>
      </c>
      <c r="G61" s="251">
        <v>1036</v>
      </c>
      <c r="H61" s="251">
        <v>539</v>
      </c>
      <c r="I61" s="251">
        <v>177</v>
      </c>
      <c r="J61" s="252">
        <v>30</v>
      </c>
      <c r="K61" s="72">
        <f t="shared" si="1"/>
        <v>3251</v>
      </c>
      <c r="L61" s="250">
        <v>12</v>
      </c>
      <c r="M61" s="251">
        <v>20</v>
      </c>
      <c r="N61" s="251">
        <v>1872</v>
      </c>
      <c r="O61" s="251">
        <v>1405</v>
      </c>
      <c r="P61" s="251">
        <v>1057</v>
      </c>
      <c r="Q61" s="251">
        <v>537</v>
      </c>
      <c r="R61" s="252">
        <v>183</v>
      </c>
      <c r="S61" s="72">
        <f t="shared" si="2"/>
        <v>5086</v>
      </c>
      <c r="T61" s="73">
        <f t="shared" si="3"/>
        <v>40</v>
      </c>
      <c r="U61" s="15">
        <f t="shared" si="4"/>
        <v>68</v>
      </c>
      <c r="V61" s="15">
        <f t="shared" si="5"/>
        <v>3265</v>
      </c>
      <c r="W61" s="15">
        <f t="shared" si="6"/>
        <v>2441</v>
      </c>
      <c r="X61" s="15">
        <f t="shared" si="7"/>
        <v>1596</v>
      </c>
      <c r="Y61" s="15">
        <f t="shared" si="8"/>
        <v>714</v>
      </c>
      <c r="Z61" s="76">
        <f t="shared" si="11"/>
        <v>213</v>
      </c>
      <c r="AA61" s="77">
        <f t="shared" si="12"/>
        <v>8337</v>
      </c>
    </row>
    <row r="62" spans="2:27">
      <c r="B62" s="34">
        <v>58</v>
      </c>
      <c r="C62" s="125" t="s">
        <v>30</v>
      </c>
      <c r="D62" s="250">
        <v>15</v>
      </c>
      <c r="E62" s="251">
        <v>29</v>
      </c>
      <c r="F62" s="251">
        <v>1759</v>
      </c>
      <c r="G62" s="251">
        <v>1182</v>
      </c>
      <c r="H62" s="251">
        <v>629</v>
      </c>
      <c r="I62" s="251">
        <v>246</v>
      </c>
      <c r="J62" s="252">
        <v>48</v>
      </c>
      <c r="K62" s="72">
        <f t="shared" si="1"/>
        <v>3908</v>
      </c>
      <c r="L62" s="250">
        <v>6</v>
      </c>
      <c r="M62" s="251">
        <v>15</v>
      </c>
      <c r="N62" s="251">
        <v>2164</v>
      </c>
      <c r="O62" s="251">
        <v>1660</v>
      </c>
      <c r="P62" s="251">
        <v>1161</v>
      </c>
      <c r="Q62" s="251">
        <v>581</v>
      </c>
      <c r="R62" s="252">
        <v>222</v>
      </c>
      <c r="S62" s="72">
        <f t="shared" si="2"/>
        <v>5809</v>
      </c>
      <c r="T62" s="73">
        <f t="shared" si="3"/>
        <v>21</v>
      </c>
      <c r="U62" s="15">
        <f t="shared" si="4"/>
        <v>44</v>
      </c>
      <c r="V62" s="15">
        <f t="shared" si="5"/>
        <v>3923</v>
      </c>
      <c r="W62" s="15">
        <f t="shared" si="6"/>
        <v>2842</v>
      </c>
      <c r="X62" s="15">
        <f t="shared" si="7"/>
        <v>1790</v>
      </c>
      <c r="Y62" s="15">
        <f t="shared" si="8"/>
        <v>827</v>
      </c>
      <c r="Z62" s="76">
        <f t="shared" si="11"/>
        <v>270</v>
      </c>
      <c r="AA62" s="77">
        <f t="shared" si="12"/>
        <v>9717</v>
      </c>
    </row>
    <row r="63" spans="2:27">
      <c r="B63" s="34">
        <v>59</v>
      </c>
      <c r="C63" s="125" t="s">
        <v>24</v>
      </c>
      <c r="D63" s="250">
        <v>30</v>
      </c>
      <c r="E63" s="251">
        <v>73</v>
      </c>
      <c r="F63" s="251">
        <v>12963</v>
      </c>
      <c r="G63" s="251">
        <v>8828</v>
      </c>
      <c r="H63" s="251">
        <v>4259</v>
      </c>
      <c r="I63" s="251">
        <v>1337</v>
      </c>
      <c r="J63" s="252">
        <v>259</v>
      </c>
      <c r="K63" s="72">
        <f t="shared" si="1"/>
        <v>27749</v>
      </c>
      <c r="L63" s="250">
        <v>22</v>
      </c>
      <c r="M63" s="251">
        <v>58</v>
      </c>
      <c r="N63" s="251">
        <v>16742</v>
      </c>
      <c r="O63" s="251">
        <v>12289</v>
      </c>
      <c r="P63" s="251">
        <v>7803</v>
      </c>
      <c r="Q63" s="251">
        <v>3509</v>
      </c>
      <c r="R63" s="252">
        <v>1294</v>
      </c>
      <c r="S63" s="72">
        <f t="shared" si="2"/>
        <v>41717</v>
      </c>
      <c r="T63" s="73">
        <f t="shared" si="3"/>
        <v>52</v>
      </c>
      <c r="U63" s="15">
        <f t="shared" si="4"/>
        <v>131</v>
      </c>
      <c r="V63" s="15">
        <f t="shared" si="5"/>
        <v>29705</v>
      </c>
      <c r="W63" s="15">
        <f t="shared" si="6"/>
        <v>21117</v>
      </c>
      <c r="X63" s="15">
        <f t="shared" si="7"/>
        <v>12062</v>
      </c>
      <c r="Y63" s="15">
        <f t="shared" si="8"/>
        <v>4846</v>
      </c>
      <c r="Z63" s="76">
        <f t="shared" si="11"/>
        <v>1553</v>
      </c>
      <c r="AA63" s="77">
        <f t="shared" si="12"/>
        <v>69466</v>
      </c>
    </row>
    <row r="64" spans="2:27">
      <c r="B64" s="34">
        <v>60</v>
      </c>
      <c r="C64" s="125" t="s">
        <v>51</v>
      </c>
      <c r="D64" s="250">
        <v>21</v>
      </c>
      <c r="E64" s="251">
        <v>42</v>
      </c>
      <c r="F64" s="251">
        <v>1776</v>
      </c>
      <c r="G64" s="251">
        <v>1144</v>
      </c>
      <c r="H64" s="251">
        <v>562</v>
      </c>
      <c r="I64" s="251">
        <v>165</v>
      </c>
      <c r="J64" s="252">
        <v>24</v>
      </c>
      <c r="K64" s="72">
        <f t="shared" si="1"/>
        <v>3734</v>
      </c>
      <c r="L64" s="250">
        <v>9</v>
      </c>
      <c r="M64" s="251">
        <v>26</v>
      </c>
      <c r="N64" s="251">
        <v>2130</v>
      </c>
      <c r="O64" s="251">
        <v>1465</v>
      </c>
      <c r="P64" s="251">
        <v>967</v>
      </c>
      <c r="Q64" s="251">
        <v>491</v>
      </c>
      <c r="R64" s="252">
        <v>146</v>
      </c>
      <c r="S64" s="72">
        <f t="shared" si="2"/>
        <v>5234</v>
      </c>
      <c r="T64" s="73">
        <f t="shared" si="3"/>
        <v>30</v>
      </c>
      <c r="U64" s="15">
        <f t="shared" si="4"/>
        <v>68</v>
      </c>
      <c r="V64" s="15">
        <f t="shared" si="5"/>
        <v>3906</v>
      </c>
      <c r="W64" s="15">
        <f t="shared" si="6"/>
        <v>2609</v>
      </c>
      <c r="X64" s="15">
        <f t="shared" si="7"/>
        <v>1529</v>
      </c>
      <c r="Y64" s="15">
        <f t="shared" si="8"/>
        <v>656</v>
      </c>
      <c r="Z64" s="76">
        <f t="shared" si="11"/>
        <v>170</v>
      </c>
      <c r="AA64" s="77">
        <f t="shared" si="12"/>
        <v>8968</v>
      </c>
    </row>
    <row r="65" spans="2:27">
      <c r="B65" s="34">
        <v>61</v>
      </c>
      <c r="C65" s="125" t="s">
        <v>19</v>
      </c>
      <c r="D65" s="250">
        <v>1</v>
      </c>
      <c r="E65" s="251">
        <v>5</v>
      </c>
      <c r="F65" s="251">
        <v>1636</v>
      </c>
      <c r="G65" s="251">
        <v>1016</v>
      </c>
      <c r="H65" s="251">
        <v>445</v>
      </c>
      <c r="I65" s="251">
        <v>134</v>
      </c>
      <c r="J65" s="252">
        <v>27</v>
      </c>
      <c r="K65" s="72">
        <f t="shared" si="1"/>
        <v>3264</v>
      </c>
      <c r="L65" s="250">
        <v>1</v>
      </c>
      <c r="M65" s="251">
        <v>21</v>
      </c>
      <c r="N65" s="251">
        <v>1928</v>
      </c>
      <c r="O65" s="251">
        <v>1278</v>
      </c>
      <c r="P65" s="251">
        <v>764</v>
      </c>
      <c r="Q65" s="251">
        <v>366</v>
      </c>
      <c r="R65" s="252">
        <v>129</v>
      </c>
      <c r="S65" s="72">
        <f t="shared" si="2"/>
        <v>4487</v>
      </c>
      <c r="T65" s="73">
        <f t="shared" si="3"/>
        <v>2</v>
      </c>
      <c r="U65" s="15">
        <f t="shared" si="4"/>
        <v>26</v>
      </c>
      <c r="V65" s="15">
        <f t="shared" si="5"/>
        <v>3564</v>
      </c>
      <c r="W65" s="15">
        <f t="shared" si="6"/>
        <v>2294</v>
      </c>
      <c r="X65" s="15">
        <f t="shared" si="7"/>
        <v>1209</v>
      </c>
      <c r="Y65" s="15">
        <f t="shared" si="8"/>
        <v>500</v>
      </c>
      <c r="Z65" s="76">
        <f t="shared" si="11"/>
        <v>156</v>
      </c>
      <c r="AA65" s="77">
        <f t="shared" si="12"/>
        <v>7751</v>
      </c>
    </row>
    <row r="66" spans="2:27">
      <c r="B66" s="34">
        <v>62</v>
      </c>
      <c r="C66" s="125" t="s">
        <v>20</v>
      </c>
      <c r="D66" s="250">
        <v>18</v>
      </c>
      <c r="E66" s="251">
        <v>35</v>
      </c>
      <c r="F66" s="251">
        <v>2354</v>
      </c>
      <c r="G66" s="251">
        <v>1617</v>
      </c>
      <c r="H66" s="251">
        <v>697</v>
      </c>
      <c r="I66" s="251">
        <v>248</v>
      </c>
      <c r="J66" s="252">
        <v>47</v>
      </c>
      <c r="K66" s="72">
        <f t="shared" si="1"/>
        <v>5016</v>
      </c>
      <c r="L66" s="250">
        <v>7</v>
      </c>
      <c r="M66" s="251">
        <v>30</v>
      </c>
      <c r="N66" s="251">
        <v>2820</v>
      </c>
      <c r="O66" s="251">
        <v>1856</v>
      </c>
      <c r="P66" s="251">
        <v>1021</v>
      </c>
      <c r="Q66" s="251">
        <v>531</v>
      </c>
      <c r="R66" s="252">
        <v>220</v>
      </c>
      <c r="S66" s="72">
        <f t="shared" si="2"/>
        <v>6485</v>
      </c>
      <c r="T66" s="73">
        <f t="shared" si="3"/>
        <v>25</v>
      </c>
      <c r="U66" s="15">
        <f t="shared" si="4"/>
        <v>65</v>
      </c>
      <c r="V66" s="15">
        <f t="shared" si="5"/>
        <v>5174</v>
      </c>
      <c r="W66" s="15">
        <f t="shared" si="6"/>
        <v>3473</v>
      </c>
      <c r="X66" s="15">
        <f t="shared" si="7"/>
        <v>1718</v>
      </c>
      <c r="Y66" s="15">
        <f t="shared" si="8"/>
        <v>779</v>
      </c>
      <c r="Z66" s="76">
        <f t="shared" si="11"/>
        <v>267</v>
      </c>
      <c r="AA66" s="77">
        <f t="shared" si="12"/>
        <v>11501</v>
      </c>
    </row>
    <row r="67" spans="2:27">
      <c r="B67" s="34">
        <v>63</v>
      </c>
      <c r="C67" s="125" t="s">
        <v>31</v>
      </c>
      <c r="D67" s="250">
        <v>5</v>
      </c>
      <c r="E67" s="251">
        <v>7</v>
      </c>
      <c r="F67" s="251">
        <v>1598</v>
      </c>
      <c r="G67" s="251">
        <v>1048</v>
      </c>
      <c r="H67" s="251">
        <v>567</v>
      </c>
      <c r="I67" s="251">
        <v>203</v>
      </c>
      <c r="J67" s="252">
        <v>41</v>
      </c>
      <c r="K67" s="72">
        <f t="shared" si="1"/>
        <v>3469</v>
      </c>
      <c r="L67" s="250">
        <v>2</v>
      </c>
      <c r="M67" s="251">
        <v>10</v>
      </c>
      <c r="N67" s="251">
        <v>1951</v>
      </c>
      <c r="O67" s="251">
        <v>1386</v>
      </c>
      <c r="P67" s="251">
        <v>949</v>
      </c>
      <c r="Q67" s="251">
        <v>502</v>
      </c>
      <c r="R67" s="252">
        <v>161</v>
      </c>
      <c r="S67" s="72">
        <f t="shared" si="2"/>
        <v>4961</v>
      </c>
      <c r="T67" s="73">
        <f t="shared" si="3"/>
        <v>7</v>
      </c>
      <c r="U67" s="15">
        <f t="shared" si="4"/>
        <v>17</v>
      </c>
      <c r="V67" s="15">
        <f t="shared" si="5"/>
        <v>3549</v>
      </c>
      <c r="W67" s="15">
        <f t="shared" si="6"/>
        <v>2434</v>
      </c>
      <c r="X67" s="15">
        <f t="shared" si="7"/>
        <v>1516</v>
      </c>
      <c r="Y67" s="15">
        <f t="shared" si="8"/>
        <v>705</v>
      </c>
      <c r="Z67" s="76">
        <f t="shared" si="11"/>
        <v>202</v>
      </c>
      <c r="AA67" s="77">
        <f t="shared" si="12"/>
        <v>8430</v>
      </c>
    </row>
    <row r="68" spans="2:27">
      <c r="B68" s="34">
        <v>64</v>
      </c>
      <c r="C68" s="125" t="s">
        <v>52</v>
      </c>
      <c r="D68" s="250">
        <v>46</v>
      </c>
      <c r="E68" s="251">
        <v>60</v>
      </c>
      <c r="F68" s="251">
        <v>1817</v>
      </c>
      <c r="G68" s="251">
        <v>1078</v>
      </c>
      <c r="H68" s="251">
        <v>512</v>
      </c>
      <c r="I68" s="251">
        <v>179</v>
      </c>
      <c r="J68" s="252">
        <v>37</v>
      </c>
      <c r="K68" s="72">
        <f t="shared" si="1"/>
        <v>3729</v>
      </c>
      <c r="L68" s="250">
        <v>39</v>
      </c>
      <c r="M68" s="251">
        <v>53</v>
      </c>
      <c r="N68" s="251">
        <v>2113</v>
      </c>
      <c r="O68" s="251">
        <v>1332</v>
      </c>
      <c r="P68" s="251">
        <v>948</v>
      </c>
      <c r="Q68" s="251">
        <v>476</v>
      </c>
      <c r="R68" s="252">
        <v>187</v>
      </c>
      <c r="S68" s="72">
        <f t="shared" si="2"/>
        <v>5148</v>
      </c>
      <c r="T68" s="73">
        <f t="shared" si="3"/>
        <v>85</v>
      </c>
      <c r="U68" s="15">
        <f t="shared" si="4"/>
        <v>113</v>
      </c>
      <c r="V68" s="15">
        <f t="shared" si="5"/>
        <v>3930</v>
      </c>
      <c r="W68" s="15">
        <f t="shared" si="6"/>
        <v>2410</v>
      </c>
      <c r="X68" s="15">
        <f t="shared" si="7"/>
        <v>1460</v>
      </c>
      <c r="Y68" s="15">
        <f t="shared" si="8"/>
        <v>655</v>
      </c>
      <c r="Z68" s="76">
        <f t="shared" si="11"/>
        <v>224</v>
      </c>
      <c r="AA68" s="77">
        <f t="shared" si="12"/>
        <v>8877</v>
      </c>
    </row>
    <row r="69" spans="2:27">
      <c r="B69" s="34">
        <v>65</v>
      </c>
      <c r="C69" s="125" t="s">
        <v>12</v>
      </c>
      <c r="D69" s="250">
        <v>6</v>
      </c>
      <c r="E69" s="251">
        <v>13</v>
      </c>
      <c r="F69" s="251">
        <v>821</v>
      </c>
      <c r="G69" s="251">
        <v>502</v>
      </c>
      <c r="H69" s="251">
        <v>276</v>
      </c>
      <c r="I69" s="251">
        <v>97</v>
      </c>
      <c r="J69" s="252">
        <v>26</v>
      </c>
      <c r="K69" s="72">
        <f t="shared" si="1"/>
        <v>1741</v>
      </c>
      <c r="L69" s="250">
        <v>2</v>
      </c>
      <c r="M69" s="251">
        <v>9</v>
      </c>
      <c r="N69" s="251">
        <v>1003</v>
      </c>
      <c r="O69" s="251">
        <v>688</v>
      </c>
      <c r="P69" s="251">
        <v>471</v>
      </c>
      <c r="Q69" s="251">
        <v>268</v>
      </c>
      <c r="R69" s="252">
        <v>110</v>
      </c>
      <c r="S69" s="72">
        <f t="shared" si="2"/>
        <v>2551</v>
      </c>
      <c r="T69" s="73">
        <f t="shared" si="3"/>
        <v>8</v>
      </c>
      <c r="U69" s="15">
        <f t="shared" si="4"/>
        <v>22</v>
      </c>
      <c r="V69" s="15">
        <f t="shared" si="5"/>
        <v>1824</v>
      </c>
      <c r="W69" s="15">
        <f t="shared" si="6"/>
        <v>1190</v>
      </c>
      <c r="X69" s="15">
        <f t="shared" si="7"/>
        <v>747</v>
      </c>
      <c r="Y69" s="15">
        <f t="shared" si="8"/>
        <v>365</v>
      </c>
      <c r="Z69" s="76">
        <f t="shared" si="11"/>
        <v>136</v>
      </c>
      <c r="AA69" s="77">
        <f t="shared" si="12"/>
        <v>4292</v>
      </c>
    </row>
    <row r="70" spans="2:27">
      <c r="B70" s="34">
        <v>66</v>
      </c>
      <c r="C70" s="125" t="s">
        <v>6</v>
      </c>
      <c r="D70" s="250">
        <v>4</v>
      </c>
      <c r="E70" s="251">
        <v>6</v>
      </c>
      <c r="F70" s="251">
        <v>936</v>
      </c>
      <c r="G70" s="251">
        <v>612</v>
      </c>
      <c r="H70" s="251">
        <v>291</v>
      </c>
      <c r="I70" s="251">
        <v>98</v>
      </c>
      <c r="J70" s="252">
        <v>27</v>
      </c>
      <c r="K70" s="72">
        <f t="shared" ref="K70:K79" si="13">SUM(D70:J70)</f>
        <v>1974</v>
      </c>
      <c r="L70" s="250">
        <v>3</v>
      </c>
      <c r="M70" s="251">
        <v>6</v>
      </c>
      <c r="N70" s="251">
        <v>1002</v>
      </c>
      <c r="O70" s="251">
        <v>606</v>
      </c>
      <c r="P70" s="251">
        <v>393</v>
      </c>
      <c r="Q70" s="251">
        <v>279</v>
      </c>
      <c r="R70" s="252">
        <v>111</v>
      </c>
      <c r="S70" s="72">
        <f t="shared" ref="S70:S78" si="14">SUM(L70:R70)</f>
        <v>2400</v>
      </c>
      <c r="T70" s="73">
        <f t="shared" ref="T70:T78" si="15">SUM(D70,L70)</f>
        <v>7</v>
      </c>
      <c r="U70" s="15">
        <f t="shared" ref="U70:U78" si="16">SUM(E70,M70)</f>
        <v>12</v>
      </c>
      <c r="V70" s="15">
        <f t="shared" ref="V70:V78" si="17">SUM(F70,N70)</f>
        <v>1938</v>
      </c>
      <c r="W70" s="15">
        <f t="shared" ref="W70:W78" si="18">SUM(G70,O70)</f>
        <v>1218</v>
      </c>
      <c r="X70" s="15">
        <f t="shared" ref="X70:X78" si="19">SUM(H70,P70)</f>
        <v>684</v>
      </c>
      <c r="Y70" s="15">
        <f t="shared" ref="Y70:Y78" si="20">SUM(I70,Q70)</f>
        <v>377</v>
      </c>
      <c r="Z70" s="76">
        <f t="shared" si="11"/>
        <v>138</v>
      </c>
      <c r="AA70" s="77">
        <f t="shared" si="12"/>
        <v>4374</v>
      </c>
    </row>
    <row r="71" spans="2:27">
      <c r="B71" s="34">
        <v>67</v>
      </c>
      <c r="C71" s="125" t="s">
        <v>7</v>
      </c>
      <c r="D71" s="250">
        <v>11</v>
      </c>
      <c r="E71" s="251">
        <v>14</v>
      </c>
      <c r="F71" s="251">
        <v>331</v>
      </c>
      <c r="G71" s="251">
        <v>231</v>
      </c>
      <c r="H71" s="251">
        <v>118</v>
      </c>
      <c r="I71" s="251">
        <v>60</v>
      </c>
      <c r="J71" s="252">
        <v>12</v>
      </c>
      <c r="K71" s="72">
        <f t="shared" si="13"/>
        <v>777</v>
      </c>
      <c r="L71" s="250">
        <v>16</v>
      </c>
      <c r="M71" s="251">
        <v>21</v>
      </c>
      <c r="N71" s="251">
        <v>395</v>
      </c>
      <c r="O71" s="251">
        <v>285</v>
      </c>
      <c r="P71" s="251">
        <v>243</v>
      </c>
      <c r="Q71" s="251">
        <v>159</v>
      </c>
      <c r="R71" s="252">
        <v>66</v>
      </c>
      <c r="S71" s="72">
        <f t="shared" si="14"/>
        <v>1185</v>
      </c>
      <c r="T71" s="73">
        <f t="shared" si="15"/>
        <v>27</v>
      </c>
      <c r="U71" s="15">
        <f t="shared" si="16"/>
        <v>35</v>
      </c>
      <c r="V71" s="15">
        <f t="shared" si="17"/>
        <v>726</v>
      </c>
      <c r="W71" s="15">
        <f t="shared" si="18"/>
        <v>516</v>
      </c>
      <c r="X71" s="15">
        <f t="shared" si="19"/>
        <v>361</v>
      </c>
      <c r="Y71" s="15">
        <f t="shared" si="20"/>
        <v>219</v>
      </c>
      <c r="Z71" s="76">
        <f t="shared" si="11"/>
        <v>78</v>
      </c>
      <c r="AA71" s="77">
        <f t="shared" si="12"/>
        <v>1962</v>
      </c>
    </row>
    <row r="72" spans="2:27">
      <c r="B72" s="34">
        <v>68</v>
      </c>
      <c r="C72" s="125" t="s">
        <v>53</v>
      </c>
      <c r="D72" s="250">
        <v>11</v>
      </c>
      <c r="E72" s="251">
        <v>19</v>
      </c>
      <c r="F72" s="251">
        <v>407</v>
      </c>
      <c r="G72" s="251">
        <v>332</v>
      </c>
      <c r="H72" s="251">
        <v>160</v>
      </c>
      <c r="I72" s="251">
        <v>54</v>
      </c>
      <c r="J72" s="252">
        <v>14</v>
      </c>
      <c r="K72" s="72">
        <f t="shared" si="13"/>
        <v>997</v>
      </c>
      <c r="L72" s="250">
        <v>5</v>
      </c>
      <c r="M72" s="251">
        <v>22</v>
      </c>
      <c r="N72" s="251">
        <v>581</v>
      </c>
      <c r="O72" s="251">
        <v>480</v>
      </c>
      <c r="P72" s="251">
        <v>311</v>
      </c>
      <c r="Q72" s="251">
        <v>193</v>
      </c>
      <c r="R72" s="252">
        <v>74</v>
      </c>
      <c r="S72" s="72">
        <f t="shared" si="14"/>
        <v>1666</v>
      </c>
      <c r="T72" s="73">
        <f t="shared" si="15"/>
        <v>16</v>
      </c>
      <c r="U72" s="15">
        <f t="shared" si="16"/>
        <v>41</v>
      </c>
      <c r="V72" s="15">
        <f t="shared" si="17"/>
        <v>988</v>
      </c>
      <c r="W72" s="15">
        <f t="shared" si="18"/>
        <v>812</v>
      </c>
      <c r="X72" s="15">
        <f t="shared" si="19"/>
        <v>471</v>
      </c>
      <c r="Y72" s="15">
        <f t="shared" si="20"/>
        <v>247</v>
      </c>
      <c r="Z72" s="76">
        <f t="shared" si="11"/>
        <v>88</v>
      </c>
      <c r="AA72" s="77">
        <f t="shared" si="12"/>
        <v>2663</v>
      </c>
    </row>
    <row r="73" spans="2:27">
      <c r="B73" s="34">
        <v>69</v>
      </c>
      <c r="C73" s="125" t="s">
        <v>54</v>
      </c>
      <c r="D73" s="250">
        <v>15</v>
      </c>
      <c r="E73" s="251">
        <v>21</v>
      </c>
      <c r="F73" s="251">
        <v>1361</v>
      </c>
      <c r="G73" s="251">
        <v>711</v>
      </c>
      <c r="H73" s="251">
        <v>329</v>
      </c>
      <c r="I73" s="251">
        <v>150</v>
      </c>
      <c r="J73" s="252">
        <v>24</v>
      </c>
      <c r="K73" s="72">
        <f t="shared" si="13"/>
        <v>2611</v>
      </c>
      <c r="L73" s="250">
        <v>15</v>
      </c>
      <c r="M73" s="251">
        <v>19</v>
      </c>
      <c r="N73" s="251">
        <v>1334</v>
      </c>
      <c r="O73" s="251">
        <v>895</v>
      </c>
      <c r="P73" s="251">
        <v>584</v>
      </c>
      <c r="Q73" s="251">
        <v>338</v>
      </c>
      <c r="R73" s="252">
        <v>126</v>
      </c>
      <c r="S73" s="72">
        <f t="shared" si="14"/>
        <v>3311</v>
      </c>
      <c r="T73" s="73">
        <f t="shared" si="15"/>
        <v>30</v>
      </c>
      <c r="U73" s="15">
        <f t="shared" si="16"/>
        <v>40</v>
      </c>
      <c r="V73" s="15">
        <f t="shared" si="17"/>
        <v>2695</v>
      </c>
      <c r="W73" s="15">
        <f t="shared" si="18"/>
        <v>1606</v>
      </c>
      <c r="X73" s="15">
        <f t="shared" si="19"/>
        <v>913</v>
      </c>
      <c r="Y73" s="15">
        <f t="shared" si="20"/>
        <v>488</v>
      </c>
      <c r="Z73" s="76">
        <f t="shared" si="11"/>
        <v>150</v>
      </c>
      <c r="AA73" s="77">
        <f t="shared" si="12"/>
        <v>5922</v>
      </c>
    </row>
    <row r="74" spans="2:27">
      <c r="B74" s="34">
        <v>70</v>
      </c>
      <c r="C74" s="125" t="s">
        <v>55</v>
      </c>
      <c r="D74" s="250">
        <v>2</v>
      </c>
      <c r="E74" s="251">
        <v>1</v>
      </c>
      <c r="F74" s="251">
        <v>204</v>
      </c>
      <c r="G74" s="251">
        <v>133</v>
      </c>
      <c r="H74" s="251">
        <v>64</v>
      </c>
      <c r="I74" s="251">
        <v>25</v>
      </c>
      <c r="J74" s="252">
        <v>5</v>
      </c>
      <c r="K74" s="72">
        <f t="shared" si="13"/>
        <v>434</v>
      </c>
      <c r="L74" s="250">
        <v>1</v>
      </c>
      <c r="M74" s="251">
        <v>3</v>
      </c>
      <c r="N74" s="251">
        <v>249</v>
      </c>
      <c r="O74" s="251">
        <v>174</v>
      </c>
      <c r="P74" s="251">
        <v>172</v>
      </c>
      <c r="Q74" s="251">
        <v>58</v>
      </c>
      <c r="R74" s="252">
        <v>29</v>
      </c>
      <c r="S74" s="72">
        <f t="shared" si="14"/>
        <v>686</v>
      </c>
      <c r="T74" s="73">
        <f t="shared" si="15"/>
        <v>3</v>
      </c>
      <c r="U74" s="15">
        <f t="shared" si="16"/>
        <v>4</v>
      </c>
      <c r="V74" s="15">
        <f t="shared" si="17"/>
        <v>453</v>
      </c>
      <c r="W74" s="15">
        <f t="shared" si="18"/>
        <v>307</v>
      </c>
      <c r="X74" s="15">
        <f t="shared" si="19"/>
        <v>236</v>
      </c>
      <c r="Y74" s="15">
        <f t="shared" si="20"/>
        <v>83</v>
      </c>
      <c r="Z74" s="76">
        <f t="shared" si="11"/>
        <v>34</v>
      </c>
      <c r="AA74" s="77">
        <f t="shared" si="12"/>
        <v>1120</v>
      </c>
    </row>
    <row r="75" spans="2:27">
      <c r="B75" s="34">
        <v>71</v>
      </c>
      <c r="C75" s="125" t="s">
        <v>56</v>
      </c>
      <c r="D75" s="250">
        <v>3</v>
      </c>
      <c r="E75" s="251">
        <v>11</v>
      </c>
      <c r="F75" s="251">
        <v>591</v>
      </c>
      <c r="G75" s="251">
        <v>378</v>
      </c>
      <c r="H75" s="251">
        <v>209</v>
      </c>
      <c r="I75" s="251">
        <v>88</v>
      </c>
      <c r="J75" s="252">
        <v>13</v>
      </c>
      <c r="K75" s="72">
        <f t="shared" si="13"/>
        <v>1293</v>
      </c>
      <c r="L75" s="250">
        <v>0</v>
      </c>
      <c r="M75" s="251">
        <v>9</v>
      </c>
      <c r="N75" s="251">
        <v>741</v>
      </c>
      <c r="O75" s="251">
        <v>506</v>
      </c>
      <c r="P75" s="251">
        <v>434</v>
      </c>
      <c r="Q75" s="251">
        <v>202</v>
      </c>
      <c r="R75" s="252">
        <v>79</v>
      </c>
      <c r="S75" s="72">
        <f t="shared" si="14"/>
        <v>1971</v>
      </c>
      <c r="T75" s="73">
        <f t="shared" si="15"/>
        <v>3</v>
      </c>
      <c r="U75" s="15">
        <f t="shared" si="16"/>
        <v>20</v>
      </c>
      <c r="V75" s="15">
        <f t="shared" si="17"/>
        <v>1332</v>
      </c>
      <c r="W75" s="15">
        <f t="shared" si="18"/>
        <v>884</v>
      </c>
      <c r="X75" s="15">
        <f t="shared" si="19"/>
        <v>643</v>
      </c>
      <c r="Y75" s="15">
        <f t="shared" si="20"/>
        <v>290</v>
      </c>
      <c r="Z75" s="76">
        <f t="shared" si="11"/>
        <v>92</v>
      </c>
      <c r="AA75" s="77">
        <f t="shared" si="12"/>
        <v>3264</v>
      </c>
    </row>
    <row r="76" spans="2:27">
      <c r="B76" s="34">
        <v>72</v>
      </c>
      <c r="C76" s="125" t="s">
        <v>32</v>
      </c>
      <c r="D76" s="250">
        <v>0</v>
      </c>
      <c r="E76" s="251">
        <v>9</v>
      </c>
      <c r="F76" s="251">
        <v>393</v>
      </c>
      <c r="G76" s="251">
        <v>227</v>
      </c>
      <c r="H76" s="251">
        <v>118</v>
      </c>
      <c r="I76" s="251">
        <v>51</v>
      </c>
      <c r="J76" s="252">
        <v>8</v>
      </c>
      <c r="K76" s="72">
        <f t="shared" si="13"/>
        <v>806</v>
      </c>
      <c r="L76" s="250">
        <v>2</v>
      </c>
      <c r="M76" s="251">
        <v>3</v>
      </c>
      <c r="N76" s="251">
        <v>445</v>
      </c>
      <c r="O76" s="251">
        <v>300</v>
      </c>
      <c r="P76" s="251">
        <v>231</v>
      </c>
      <c r="Q76" s="251">
        <v>126</v>
      </c>
      <c r="R76" s="252">
        <v>51</v>
      </c>
      <c r="S76" s="72">
        <f t="shared" si="14"/>
        <v>1158</v>
      </c>
      <c r="T76" s="73">
        <f t="shared" si="15"/>
        <v>2</v>
      </c>
      <c r="U76" s="15">
        <f t="shared" si="16"/>
        <v>12</v>
      </c>
      <c r="V76" s="15">
        <f t="shared" si="17"/>
        <v>838</v>
      </c>
      <c r="W76" s="15">
        <f t="shared" si="18"/>
        <v>527</v>
      </c>
      <c r="X76" s="15">
        <f t="shared" si="19"/>
        <v>349</v>
      </c>
      <c r="Y76" s="15">
        <f t="shared" si="20"/>
        <v>177</v>
      </c>
      <c r="Z76" s="76">
        <f t="shared" si="11"/>
        <v>59</v>
      </c>
      <c r="AA76" s="77">
        <f t="shared" si="12"/>
        <v>1964</v>
      </c>
    </row>
    <row r="77" spans="2:27">
      <c r="B77" s="34">
        <v>73</v>
      </c>
      <c r="C77" s="125" t="s">
        <v>33</v>
      </c>
      <c r="D77" s="250">
        <v>0</v>
      </c>
      <c r="E77" s="251">
        <v>2</v>
      </c>
      <c r="F77" s="251">
        <v>499</v>
      </c>
      <c r="G77" s="251">
        <v>348</v>
      </c>
      <c r="H77" s="251">
        <v>201</v>
      </c>
      <c r="I77" s="251">
        <v>54</v>
      </c>
      <c r="J77" s="252">
        <v>21</v>
      </c>
      <c r="K77" s="72">
        <f t="shared" si="13"/>
        <v>1125</v>
      </c>
      <c r="L77" s="250">
        <v>0</v>
      </c>
      <c r="M77" s="251">
        <v>5</v>
      </c>
      <c r="N77" s="251">
        <v>585</v>
      </c>
      <c r="O77" s="251">
        <v>440</v>
      </c>
      <c r="P77" s="251">
        <v>319</v>
      </c>
      <c r="Q77" s="251">
        <v>173</v>
      </c>
      <c r="R77" s="252">
        <v>67</v>
      </c>
      <c r="S77" s="72">
        <f t="shared" si="14"/>
        <v>1589</v>
      </c>
      <c r="T77" s="73">
        <f t="shared" si="15"/>
        <v>0</v>
      </c>
      <c r="U77" s="15">
        <f t="shared" si="16"/>
        <v>7</v>
      </c>
      <c r="V77" s="15">
        <f t="shared" si="17"/>
        <v>1084</v>
      </c>
      <c r="W77" s="15">
        <f t="shared" si="18"/>
        <v>788</v>
      </c>
      <c r="X77" s="15">
        <f t="shared" si="19"/>
        <v>520</v>
      </c>
      <c r="Y77" s="15">
        <f t="shared" si="20"/>
        <v>227</v>
      </c>
      <c r="Z77" s="76">
        <f t="shared" si="11"/>
        <v>88</v>
      </c>
      <c r="AA77" s="77">
        <f t="shared" si="12"/>
        <v>2714</v>
      </c>
    </row>
    <row r="78" spans="2:27" ht="14.25" thickBot="1">
      <c r="B78" s="34">
        <v>74</v>
      </c>
      <c r="C78" s="125" t="s">
        <v>34</v>
      </c>
      <c r="D78" s="253">
        <v>1</v>
      </c>
      <c r="E78" s="254">
        <v>1</v>
      </c>
      <c r="F78" s="254">
        <v>260</v>
      </c>
      <c r="G78" s="254">
        <v>136</v>
      </c>
      <c r="H78" s="254">
        <v>84</v>
      </c>
      <c r="I78" s="254">
        <v>27</v>
      </c>
      <c r="J78" s="255">
        <v>11</v>
      </c>
      <c r="K78" s="72">
        <f t="shared" si="13"/>
        <v>520</v>
      </c>
      <c r="L78" s="253">
        <v>1</v>
      </c>
      <c r="M78" s="254">
        <v>2</v>
      </c>
      <c r="N78" s="254">
        <v>271</v>
      </c>
      <c r="O78" s="254">
        <v>182</v>
      </c>
      <c r="P78" s="254">
        <v>117</v>
      </c>
      <c r="Q78" s="254">
        <v>80</v>
      </c>
      <c r="R78" s="255">
        <v>43</v>
      </c>
      <c r="S78" s="72">
        <f t="shared" si="14"/>
        <v>696</v>
      </c>
      <c r="T78" s="73">
        <f t="shared" si="15"/>
        <v>2</v>
      </c>
      <c r="U78" s="15">
        <f t="shared" si="16"/>
        <v>3</v>
      </c>
      <c r="V78" s="15">
        <f t="shared" si="17"/>
        <v>531</v>
      </c>
      <c r="W78" s="15">
        <f t="shared" si="18"/>
        <v>318</v>
      </c>
      <c r="X78" s="15">
        <f t="shared" si="19"/>
        <v>201</v>
      </c>
      <c r="Y78" s="15">
        <f t="shared" si="20"/>
        <v>107</v>
      </c>
      <c r="Z78" s="76">
        <f t="shared" si="11"/>
        <v>54</v>
      </c>
      <c r="AA78" s="77">
        <f t="shared" si="12"/>
        <v>1216</v>
      </c>
    </row>
    <row r="79" spans="2:27" ht="14.25" thickTop="1">
      <c r="B79" s="289" t="s">
        <v>0</v>
      </c>
      <c r="C79" s="290"/>
      <c r="D79" s="256">
        <f>地区別_被保険者数!D13</f>
        <v>2390</v>
      </c>
      <c r="E79" s="257">
        <f>地区別_被保険者数!E13</f>
        <v>4507</v>
      </c>
      <c r="F79" s="257">
        <f>地区別_被保険者数!F13</f>
        <v>217564</v>
      </c>
      <c r="G79" s="257">
        <f>地区別_被保険者数!G13</f>
        <v>149063</v>
      </c>
      <c r="H79" s="257">
        <f>地区別_被保険者数!H13</f>
        <v>78203</v>
      </c>
      <c r="I79" s="257">
        <f>地区別_被保険者数!I13</f>
        <v>26568</v>
      </c>
      <c r="J79" s="258">
        <f>地区別_被保険者数!J13</f>
        <v>5461</v>
      </c>
      <c r="K79" s="80">
        <f t="shared" si="13"/>
        <v>483756</v>
      </c>
      <c r="L79" s="78">
        <f>地区別_被保険者数!L13</f>
        <v>1574</v>
      </c>
      <c r="M79" s="19">
        <f>地区別_被保険者数!M13</f>
        <v>3537</v>
      </c>
      <c r="N79" s="19">
        <f>地区別_被保険者数!N13</f>
        <v>279545</v>
      </c>
      <c r="O79" s="19">
        <f>地区別_被保険者数!O13</f>
        <v>210586</v>
      </c>
      <c r="P79" s="19">
        <f>地区別_被保険者数!P13</f>
        <v>143800</v>
      </c>
      <c r="Q79" s="19">
        <f>地区別_被保険者数!Q13</f>
        <v>71410</v>
      </c>
      <c r="R79" s="79">
        <f>地区別_被保険者数!R13</f>
        <v>26349</v>
      </c>
      <c r="S79" s="80">
        <f>地区別_被保険者数!S13</f>
        <v>736801</v>
      </c>
      <c r="T79" s="78">
        <f>地区別_被保険者数!T13</f>
        <v>3964</v>
      </c>
      <c r="U79" s="19">
        <f>地区別_被保険者数!U13</f>
        <v>8044</v>
      </c>
      <c r="V79" s="19">
        <f>地区別_被保険者数!V13</f>
        <v>497109</v>
      </c>
      <c r="W79" s="19">
        <f>地区別_被保険者数!W13</f>
        <v>359649</v>
      </c>
      <c r="X79" s="19">
        <f>地区別_被保険者数!X13</f>
        <v>222003</v>
      </c>
      <c r="Y79" s="19">
        <f>地区別_被保険者数!Y13</f>
        <v>97978</v>
      </c>
      <c r="Z79" s="81">
        <f>地区別_被保険者数!Z13</f>
        <v>31810</v>
      </c>
      <c r="AA79" s="81">
        <f>地区別_被保険者数!AA13</f>
        <v>1220557</v>
      </c>
    </row>
  </sheetData>
  <mergeCells count="6">
    <mergeCell ref="T3:AA3"/>
    <mergeCell ref="B79:C79"/>
    <mergeCell ref="D3:K3"/>
    <mergeCell ref="C3:C4"/>
    <mergeCell ref="B3:B4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4"/>
  <sheetViews>
    <sheetView showGridLines="0" zoomScaleNormal="100" zoomScaleSheetLayoutView="75" workbookViewId="0"/>
  </sheetViews>
  <sheetFormatPr defaultColWidth="9" defaultRowHeight="13.5"/>
  <cols>
    <col min="1" max="1" width="4.625" style="37" customWidth="1"/>
    <col min="2" max="2" width="2.125" style="37" customWidth="1"/>
    <col min="3" max="3" width="8.375" style="37" customWidth="1"/>
    <col min="4" max="4" width="11.625" style="37" customWidth="1"/>
    <col min="5" max="5" width="5.5" style="37" bestFit="1" customWidth="1"/>
    <col min="6" max="6" width="11.625" style="37" customWidth="1"/>
    <col min="7" max="7" width="5.5" style="37" customWidth="1"/>
    <col min="8" max="16" width="8.875" style="37" customWidth="1"/>
    <col min="17" max="17" width="2" style="1" customWidth="1"/>
    <col min="18" max="16384" width="9" style="1"/>
  </cols>
  <sheetData>
    <row r="1" spans="1:16">
      <c r="A1" s="37" t="s">
        <v>191</v>
      </c>
    </row>
    <row r="2" spans="1:16">
      <c r="A2" s="37" t="s">
        <v>181</v>
      </c>
    </row>
    <row r="4" spans="1:16" ht="13.5" customHeight="1">
      <c r="B4" s="153"/>
      <c r="C4" s="154"/>
      <c r="D4" s="154"/>
      <c r="E4" s="154"/>
      <c r="F4" s="154"/>
      <c r="G4" s="155"/>
    </row>
    <row r="5" spans="1:16" ht="13.5" customHeight="1">
      <c r="B5" s="156"/>
      <c r="C5" s="157"/>
      <c r="D5" s="167">
        <v>55820</v>
      </c>
      <c r="E5" s="131" t="s">
        <v>216</v>
      </c>
      <c r="F5" s="167">
        <v>69500</v>
      </c>
      <c r="G5" s="158" t="s">
        <v>217</v>
      </c>
    </row>
    <row r="6" spans="1:16">
      <c r="B6" s="156"/>
      <c r="D6" s="167"/>
      <c r="E6" s="131"/>
      <c r="F6" s="167"/>
      <c r="G6" s="158"/>
    </row>
    <row r="7" spans="1:16">
      <c r="B7" s="156"/>
      <c r="C7" s="159"/>
      <c r="D7" s="167">
        <v>42140</v>
      </c>
      <c r="E7" s="131" t="s">
        <v>216</v>
      </c>
      <c r="F7" s="167">
        <v>55820</v>
      </c>
      <c r="G7" s="158" t="s">
        <v>218</v>
      </c>
    </row>
    <row r="8" spans="1:16">
      <c r="B8" s="156"/>
      <c r="D8" s="167"/>
      <c r="E8" s="131"/>
      <c r="F8" s="167"/>
      <c r="G8" s="158"/>
    </row>
    <row r="9" spans="1:16">
      <c r="B9" s="156"/>
      <c r="C9" s="160"/>
      <c r="D9" s="167">
        <v>28460</v>
      </c>
      <c r="E9" s="131" t="s">
        <v>216</v>
      </c>
      <c r="F9" s="167">
        <v>42140</v>
      </c>
      <c r="G9" s="158" t="s">
        <v>218</v>
      </c>
    </row>
    <row r="10" spans="1:16">
      <c r="B10" s="156"/>
      <c r="D10" s="167"/>
      <c r="E10" s="131"/>
      <c r="F10" s="167"/>
      <c r="G10" s="158"/>
    </row>
    <row r="11" spans="1:16">
      <c r="B11" s="156"/>
      <c r="C11" s="161"/>
      <c r="D11" s="167">
        <v>14780</v>
      </c>
      <c r="E11" s="131" t="s">
        <v>216</v>
      </c>
      <c r="F11" s="167">
        <v>28460</v>
      </c>
      <c r="G11" s="158" t="s">
        <v>218</v>
      </c>
    </row>
    <row r="12" spans="1:16">
      <c r="B12" s="156"/>
      <c r="D12" s="167"/>
      <c r="E12" s="131"/>
      <c r="F12" s="167"/>
      <c r="G12" s="158"/>
    </row>
    <row r="13" spans="1:16">
      <c r="B13" s="156"/>
      <c r="C13" s="162"/>
      <c r="D13" s="167">
        <v>1100</v>
      </c>
      <c r="E13" s="131" t="s">
        <v>216</v>
      </c>
      <c r="F13" s="167">
        <v>14780</v>
      </c>
      <c r="G13" s="158" t="s">
        <v>218</v>
      </c>
    </row>
    <row r="14" spans="1:16">
      <c r="B14" s="163"/>
      <c r="C14" s="164"/>
      <c r="D14" s="164"/>
      <c r="E14" s="164"/>
      <c r="F14" s="164"/>
      <c r="G14" s="165"/>
    </row>
    <row r="16" spans="1:16"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5"/>
    </row>
    <row r="17" spans="2:16">
      <c r="B17" s="156"/>
      <c r="P17" s="166"/>
    </row>
    <row r="18" spans="2:16">
      <c r="B18" s="156"/>
      <c r="P18" s="166"/>
    </row>
    <row r="19" spans="2:16">
      <c r="B19" s="156"/>
      <c r="P19" s="166"/>
    </row>
    <row r="20" spans="2:16">
      <c r="B20" s="156"/>
      <c r="P20" s="166"/>
    </row>
    <row r="21" spans="2:16">
      <c r="B21" s="156"/>
      <c r="P21" s="166"/>
    </row>
    <row r="22" spans="2:16">
      <c r="B22" s="156"/>
      <c r="P22" s="166"/>
    </row>
    <row r="23" spans="2:16">
      <c r="B23" s="156"/>
      <c r="P23" s="166"/>
    </row>
    <row r="24" spans="2:16">
      <c r="B24" s="156"/>
      <c r="P24" s="166"/>
    </row>
    <row r="25" spans="2:16">
      <c r="B25" s="156"/>
      <c r="P25" s="166"/>
    </row>
    <row r="26" spans="2:16">
      <c r="B26" s="156"/>
      <c r="P26" s="166"/>
    </row>
    <row r="27" spans="2:16">
      <c r="B27" s="156"/>
      <c r="P27" s="166"/>
    </row>
    <row r="28" spans="2:16">
      <c r="B28" s="156"/>
      <c r="P28" s="166"/>
    </row>
    <row r="29" spans="2:16">
      <c r="B29" s="156"/>
      <c r="P29" s="166"/>
    </row>
    <row r="30" spans="2:16">
      <c r="B30" s="156"/>
      <c r="P30" s="166"/>
    </row>
    <row r="31" spans="2:16">
      <c r="B31" s="156"/>
      <c r="P31" s="166"/>
    </row>
    <row r="32" spans="2:16">
      <c r="B32" s="156"/>
      <c r="P32" s="166"/>
    </row>
    <row r="33" spans="2:16">
      <c r="B33" s="156"/>
      <c r="P33" s="166"/>
    </row>
    <row r="34" spans="2:16">
      <c r="B34" s="156"/>
      <c r="P34" s="166"/>
    </row>
    <row r="35" spans="2:16">
      <c r="B35" s="156"/>
      <c r="P35" s="166"/>
    </row>
    <row r="36" spans="2:16">
      <c r="B36" s="156"/>
      <c r="P36" s="166"/>
    </row>
    <row r="37" spans="2:16">
      <c r="B37" s="156"/>
      <c r="P37" s="166"/>
    </row>
    <row r="38" spans="2:16">
      <c r="B38" s="156"/>
      <c r="P38" s="166"/>
    </row>
    <row r="39" spans="2:16">
      <c r="B39" s="156"/>
      <c r="P39" s="166"/>
    </row>
    <row r="40" spans="2:16">
      <c r="B40" s="156"/>
      <c r="P40" s="166"/>
    </row>
    <row r="41" spans="2:16">
      <c r="B41" s="156"/>
      <c r="P41" s="166"/>
    </row>
    <row r="42" spans="2:16">
      <c r="B42" s="156"/>
      <c r="P42" s="166"/>
    </row>
    <row r="43" spans="2:16">
      <c r="B43" s="156"/>
      <c r="P43" s="166"/>
    </row>
    <row r="44" spans="2:16">
      <c r="B44" s="156"/>
      <c r="P44" s="166"/>
    </row>
    <row r="45" spans="2:16">
      <c r="B45" s="156"/>
      <c r="P45" s="166"/>
    </row>
    <row r="46" spans="2:16">
      <c r="B46" s="156"/>
      <c r="P46" s="166"/>
    </row>
    <row r="47" spans="2:16">
      <c r="B47" s="156"/>
      <c r="P47" s="166"/>
    </row>
    <row r="48" spans="2:16">
      <c r="B48" s="156"/>
      <c r="P48" s="166"/>
    </row>
    <row r="49" spans="2:16">
      <c r="B49" s="156"/>
      <c r="P49" s="166"/>
    </row>
    <row r="50" spans="2:16">
      <c r="B50" s="156"/>
      <c r="P50" s="166"/>
    </row>
    <row r="51" spans="2:16">
      <c r="B51" s="156"/>
      <c r="P51" s="166"/>
    </row>
    <row r="52" spans="2:16">
      <c r="B52" s="156"/>
      <c r="P52" s="166"/>
    </row>
    <row r="53" spans="2:16">
      <c r="B53" s="156"/>
      <c r="P53" s="166"/>
    </row>
    <row r="54" spans="2:16">
      <c r="B54" s="156"/>
      <c r="P54" s="166"/>
    </row>
    <row r="55" spans="2:16">
      <c r="B55" s="156"/>
      <c r="P55" s="166"/>
    </row>
    <row r="56" spans="2:16">
      <c r="B56" s="156"/>
      <c r="P56" s="166"/>
    </row>
    <row r="57" spans="2:16">
      <c r="B57" s="156"/>
      <c r="P57" s="166"/>
    </row>
    <row r="58" spans="2:16">
      <c r="B58" s="156"/>
      <c r="P58" s="166"/>
    </row>
    <row r="59" spans="2:16">
      <c r="B59" s="156"/>
      <c r="P59" s="166"/>
    </row>
    <row r="60" spans="2:16">
      <c r="B60" s="156"/>
      <c r="P60" s="166"/>
    </row>
    <row r="61" spans="2:16">
      <c r="B61" s="156"/>
      <c r="P61" s="166"/>
    </row>
    <row r="62" spans="2:16">
      <c r="B62" s="156"/>
      <c r="P62" s="166"/>
    </row>
    <row r="63" spans="2:16">
      <c r="B63" s="156"/>
      <c r="P63" s="166"/>
    </row>
    <row r="64" spans="2:16">
      <c r="B64" s="156"/>
      <c r="P64" s="166"/>
    </row>
    <row r="65" spans="2:16">
      <c r="B65" s="156"/>
      <c r="P65" s="166"/>
    </row>
    <row r="66" spans="2:16">
      <c r="B66" s="156"/>
      <c r="P66" s="166"/>
    </row>
    <row r="67" spans="2:16">
      <c r="B67" s="156"/>
      <c r="P67" s="166"/>
    </row>
    <row r="68" spans="2:16">
      <c r="B68" s="156"/>
      <c r="P68" s="166"/>
    </row>
    <row r="69" spans="2:16">
      <c r="B69" s="156"/>
      <c r="P69" s="166"/>
    </row>
    <row r="70" spans="2:16">
      <c r="B70" s="156"/>
      <c r="P70" s="166"/>
    </row>
    <row r="71" spans="2:16">
      <c r="B71" s="156"/>
      <c r="P71" s="166"/>
    </row>
    <row r="72" spans="2:16">
      <c r="B72" s="156"/>
      <c r="P72" s="166"/>
    </row>
    <row r="73" spans="2:16">
      <c r="B73" s="156"/>
      <c r="P73" s="166"/>
    </row>
    <row r="74" spans="2:16">
      <c r="B74" s="156"/>
      <c r="P74" s="166"/>
    </row>
    <row r="75" spans="2:16">
      <c r="B75" s="156"/>
      <c r="P75" s="166"/>
    </row>
    <row r="76" spans="2:16">
      <c r="B76" s="156"/>
      <c r="P76" s="166"/>
    </row>
    <row r="77" spans="2:16">
      <c r="B77" s="156"/>
      <c r="P77" s="166"/>
    </row>
    <row r="78" spans="2:16">
      <c r="B78" s="156"/>
      <c r="P78" s="166"/>
    </row>
    <row r="79" spans="2:16">
      <c r="B79" s="156"/>
      <c r="P79" s="166"/>
    </row>
    <row r="80" spans="2:16">
      <c r="B80" s="156"/>
      <c r="P80" s="166"/>
    </row>
    <row r="81" spans="2:16">
      <c r="B81" s="156"/>
      <c r="P81" s="166"/>
    </row>
    <row r="82" spans="2:16">
      <c r="B82" s="156"/>
      <c r="P82" s="166"/>
    </row>
    <row r="83" spans="2:16">
      <c r="B83" s="156"/>
      <c r="P83" s="166"/>
    </row>
    <row r="84" spans="2:16">
      <c r="B84" s="163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5"/>
    </row>
  </sheetData>
  <phoneticPr fontId="3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1.基礎統計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55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3.875" style="1" customWidth="1"/>
    <col min="3" max="3" width="17.5" style="1" customWidth="1"/>
    <col min="4" max="7" width="13" style="1" customWidth="1"/>
    <col min="8" max="8" width="12" style="1" customWidth="1"/>
    <col min="9" max="16384" width="9" style="1"/>
  </cols>
  <sheetData>
    <row r="1" spans="1:9" ht="13.5" customHeight="1">
      <c r="A1" s="3" t="s">
        <v>156</v>
      </c>
    </row>
    <row r="2" spans="1:9" ht="19.5" customHeight="1">
      <c r="A2" s="1" t="s">
        <v>155</v>
      </c>
      <c r="C2" s="3"/>
      <c r="D2" s="3"/>
      <c r="E2" s="3"/>
      <c r="F2" s="58"/>
      <c r="G2" s="59"/>
      <c r="H2" s="3"/>
    </row>
    <row r="3" spans="1:9" ht="42.75" customHeight="1">
      <c r="B3" s="286" t="s">
        <v>78</v>
      </c>
      <c r="C3" s="287"/>
      <c r="D3" s="38" t="s">
        <v>157</v>
      </c>
      <c r="E3" s="25" t="s">
        <v>79</v>
      </c>
      <c r="F3" s="86" t="s">
        <v>80</v>
      </c>
      <c r="G3" s="60"/>
      <c r="H3" s="3"/>
    </row>
    <row r="4" spans="1:9" ht="21.75" customHeight="1">
      <c r="B4" s="61" t="s">
        <v>158</v>
      </c>
      <c r="C4" s="62"/>
      <c r="D4" s="241">
        <v>0.214</v>
      </c>
      <c r="E4" s="102">
        <v>0.20100000000000001</v>
      </c>
      <c r="F4" s="219">
        <v>0.19600000000000001</v>
      </c>
      <c r="G4" s="63"/>
      <c r="H4" s="63"/>
      <c r="I4" s="63"/>
    </row>
    <row r="5" spans="1:9" ht="21.75" customHeight="1">
      <c r="B5" s="100" t="s">
        <v>81</v>
      </c>
      <c r="C5" s="64"/>
      <c r="D5" s="242">
        <v>332908</v>
      </c>
      <c r="E5" s="210">
        <v>1388143</v>
      </c>
      <c r="F5" s="220">
        <v>6620276</v>
      </c>
      <c r="G5" s="63"/>
      <c r="H5" s="63"/>
      <c r="I5" s="63"/>
    </row>
    <row r="6" spans="1:9" ht="21.75" customHeight="1">
      <c r="B6" s="65" t="s">
        <v>209</v>
      </c>
      <c r="C6" s="66"/>
      <c r="D6" s="62"/>
      <c r="E6" s="62"/>
      <c r="F6" s="67"/>
      <c r="G6" s="63"/>
      <c r="H6" s="63"/>
      <c r="I6" s="63"/>
    </row>
    <row r="7" spans="1:9" ht="21.75" customHeight="1">
      <c r="B7" s="68"/>
      <c r="C7" s="67" t="s">
        <v>82</v>
      </c>
      <c r="D7" s="242">
        <v>51127</v>
      </c>
      <c r="E7" s="210">
        <v>53865</v>
      </c>
      <c r="F7" s="220">
        <v>61336</v>
      </c>
      <c r="G7" s="63"/>
      <c r="H7" s="63"/>
      <c r="I7" s="63"/>
    </row>
    <row r="8" spans="1:9" ht="21.75" customHeight="1">
      <c r="B8" s="68"/>
      <c r="C8" s="67" t="s">
        <v>83</v>
      </c>
      <c r="D8" s="242">
        <v>8821</v>
      </c>
      <c r="E8" s="211">
        <v>10174</v>
      </c>
      <c r="F8" s="220">
        <v>9825</v>
      </c>
      <c r="G8" s="63"/>
      <c r="H8" s="63"/>
      <c r="I8" s="63"/>
    </row>
    <row r="9" spans="1:9" ht="21.75" customHeight="1">
      <c r="B9" s="68"/>
      <c r="C9" s="67" t="s">
        <v>84</v>
      </c>
      <c r="D9" s="242">
        <v>11886</v>
      </c>
      <c r="E9" s="211">
        <v>12749</v>
      </c>
      <c r="F9" s="220">
        <v>13241</v>
      </c>
      <c r="G9" s="63"/>
      <c r="H9" s="63"/>
      <c r="I9" s="63"/>
    </row>
    <row r="10" spans="1:9" ht="21.75" customHeight="1">
      <c r="B10" s="68"/>
      <c r="C10" s="67" t="s">
        <v>85</v>
      </c>
      <c r="D10" s="242">
        <v>32313</v>
      </c>
      <c r="E10" s="211">
        <v>33616</v>
      </c>
      <c r="F10" s="220">
        <v>37931</v>
      </c>
      <c r="G10" s="63"/>
      <c r="H10" s="63"/>
      <c r="I10" s="63"/>
    </row>
    <row r="11" spans="1:9" ht="21.75" customHeight="1">
      <c r="B11" s="68"/>
      <c r="C11" s="67" t="s">
        <v>86</v>
      </c>
      <c r="D11" s="242">
        <v>39174</v>
      </c>
      <c r="E11" s="211">
        <v>40635</v>
      </c>
      <c r="F11" s="220">
        <v>47085</v>
      </c>
      <c r="G11" s="63"/>
      <c r="H11" s="63"/>
      <c r="I11" s="63"/>
    </row>
    <row r="12" spans="1:9" ht="21.75" customHeight="1">
      <c r="B12" s="68"/>
      <c r="C12" s="67" t="s">
        <v>87</v>
      </c>
      <c r="D12" s="242">
        <v>64503</v>
      </c>
      <c r="E12" s="211">
        <v>67227</v>
      </c>
      <c r="F12" s="220">
        <v>79808</v>
      </c>
      <c r="G12" s="63"/>
      <c r="H12" s="63"/>
      <c r="I12" s="63"/>
    </row>
    <row r="13" spans="1:9" ht="21.75" customHeight="1">
      <c r="B13" s="68"/>
      <c r="C13" s="67" t="s">
        <v>88</v>
      </c>
      <c r="D13" s="242">
        <v>85341</v>
      </c>
      <c r="E13" s="211">
        <v>88637</v>
      </c>
      <c r="F13" s="220">
        <v>106950</v>
      </c>
      <c r="G13" s="63"/>
      <c r="H13" s="63"/>
      <c r="I13" s="63"/>
    </row>
    <row r="14" spans="1:9" ht="21.75" customHeight="1">
      <c r="B14" s="69"/>
      <c r="C14" s="67" t="s">
        <v>89</v>
      </c>
      <c r="D14" s="242">
        <v>94059</v>
      </c>
      <c r="E14" s="211">
        <v>97213</v>
      </c>
      <c r="F14" s="220">
        <v>119410</v>
      </c>
      <c r="G14" s="63"/>
      <c r="H14" s="63"/>
      <c r="I14" s="63"/>
    </row>
    <row r="15" spans="1:9" ht="13.5" customHeight="1">
      <c r="B15" s="88" t="s">
        <v>198</v>
      </c>
      <c r="C15" s="3"/>
      <c r="D15" s="3"/>
      <c r="E15" s="3"/>
      <c r="F15" s="3"/>
      <c r="G15" s="70"/>
      <c r="H15" s="3"/>
    </row>
    <row r="16" spans="1:9" ht="13.5" customHeight="1">
      <c r="B16" s="88"/>
      <c r="C16" s="3"/>
      <c r="D16" s="3"/>
      <c r="E16" s="3"/>
      <c r="F16" s="3"/>
      <c r="G16" s="70"/>
      <c r="H16" s="3"/>
    </row>
    <row r="17" spans="1:8">
      <c r="A17" s="3" t="s">
        <v>156</v>
      </c>
    </row>
    <row r="18" spans="1:8" ht="19.5" customHeight="1">
      <c r="A18" s="1" t="s">
        <v>155</v>
      </c>
      <c r="C18" s="3"/>
      <c r="D18" s="3"/>
      <c r="E18" s="3"/>
      <c r="F18" s="58"/>
      <c r="G18" s="59"/>
      <c r="H18" s="3"/>
    </row>
    <row r="19" spans="1:8" ht="13.5" customHeight="1">
      <c r="B19" s="3"/>
      <c r="C19" s="3"/>
      <c r="D19" s="3"/>
      <c r="E19" s="3"/>
      <c r="F19" s="3"/>
      <c r="G19" s="3"/>
      <c r="H19" s="3"/>
    </row>
    <row r="20" spans="1:8" ht="13.5" customHeight="1">
      <c r="B20" s="3"/>
      <c r="C20" s="3"/>
      <c r="D20" s="3"/>
      <c r="E20" s="3"/>
      <c r="F20" s="3"/>
      <c r="G20" s="3"/>
      <c r="H20" s="3"/>
    </row>
    <row r="21" spans="1:8" ht="13.5" customHeight="1">
      <c r="B21" s="3"/>
      <c r="C21" s="3"/>
      <c r="D21" s="3"/>
      <c r="E21" s="3"/>
      <c r="F21" s="3"/>
      <c r="G21" s="3"/>
      <c r="H21" s="3"/>
    </row>
    <row r="22" spans="1:8" ht="13.5" customHeight="1">
      <c r="B22" s="3"/>
      <c r="C22" s="3"/>
      <c r="D22" s="3"/>
      <c r="E22" s="3"/>
      <c r="F22" s="3"/>
      <c r="G22" s="3"/>
      <c r="H22" s="3"/>
    </row>
    <row r="23" spans="1:8" ht="13.5" customHeight="1">
      <c r="B23" s="3"/>
      <c r="C23" s="3"/>
      <c r="D23" s="3"/>
      <c r="E23" s="3"/>
      <c r="F23" s="3"/>
      <c r="G23" s="3"/>
      <c r="H23" s="3"/>
    </row>
    <row r="24" spans="1:8" ht="13.5" customHeight="1">
      <c r="B24" s="3"/>
      <c r="C24" s="3"/>
      <c r="D24" s="3"/>
      <c r="E24" s="3"/>
      <c r="F24" s="3"/>
      <c r="G24" s="3"/>
      <c r="H24" s="3"/>
    </row>
    <row r="25" spans="1:8" ht="13.5" customHeight="1">
      <c r="B25" s="3"/>
      <c r="C25" s="3"/>
      <c r="D25" s="3"/>
      <c r="E25" s="3"/>
      <c r="F25" s="3"/>
      <c r="G25" s="3"/>
      <c r="H25" s="3"/>
    </row>
    <row r="26" spans="1:8" ht="13.5" customHeight="1">
      <c r="B26" s="3"/>
      <c r="C26" s="3"/>
      <c r="D26" s="3"/>
      <c r="E26" s="3"/>
      <c r="F26" s="3"/>
      <c r="G26" s="3"/>
      <c r="H26" s="3"/>
    </row>
    <row r="27" spans="1:8" ht="13.5" customHeight="1">
      <c r="B27" s="3"/>
      <c r="C27" s="3"/>
      <c r="D27" s="3"/>
      <c r="E27" s="3"/>
      <c r="F27" s="3"/>
      <c r="G27" s="3"/>
      <c r="H27" s="3"/>
    </row>
    <row r="28" spans="1:8" ht="13.5" customHeight="1">
      <c r="B28" s="3"/>
      <c r="C28" s="3"/>
      <c r="D28" s="3"/>
      <c r="E28" s="3"/>
      <c r="F28" s="3"/>
      <c r="G28" s="3"/>
      <c r="H28" s="3"/>
    </row>
    <row r="49" spans="2:2">
      <c r="B49" s="88" t="s">
        <v>198</v>
      </c>
    </row>
    <row r="55" spans="2:2">
      <c r="B55" s="87"/>
    </row>
  </sheetData>
  <mergeCells count="1">
    <mergeCell ref="B3:C3"/>
  </mergeCells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25" style="1" customWidth="1"/>
    <col min="4" max="4" width="11.375" style="1" customWidth="1"/>
    <col min="5" max="12" width="9.625" style="1" customWidth="1"/>
    <col min="13" max="13" width="10" style="1" bestFit="1" customWidth="1"/>
    <col min="14" max="16384" width="9" style="1"/>
  </cols>
  <sheetData>
    <row r="1" spans="1:13" ht="13.5" customHeight="1">
      <c r="A1" s="3" t="s">
        <v>156</v>
      </c>
    </row>
    <row r="2" spans="1:13" ht="16.5" customHeight="1">
      <c r="A2" s="2" t="s">
        <v>118</v>
      </c>
    </row>
    <row r="3" spans="1:13" ht="16.5" customHeight="1">
      <c r="B3" s="291"/>
      <c r="C3" s="295" t="s">
        <v>116</v>
      </c>
      <c r="D3" s="295" t="s">
        <v>192</v>
      </c>
      <c r="E3" s="297" t="s">
        <v>81</v>
      </c>
      <c r="F3" s="286" t="s">
        <v>102</v>
      </c>
      <c r="G3" s="287"/>
      <c r="H3" s="287"/>
      <c r="I3" s="287"/>
      <c r="J3" s="287"/>
      <c r="K3" s="287"/>
      <c r="L3" s="287"/>
      <c r="M3" s="288"/>
    </row>
    <row r="4" spans="1:13">
      <c r="B4" s="292"/>
      <c r="C4" s="296"/>
      <c r="D4" s="296"/>
      <c r="E4" s="298"/>
      <c r="F4" s="222" t="s">
        <v>82</v>
      </c>
      <c r="G4" s="222" t="s">
        <v>103</v>
      </c>
      <c r="H4" s="222" t="s">
        <v>104</v>
      </c>
      <c r="I4" s="222" t="s">
        <v>105</v>
      </c>
      <c r="J4" s="222" t="s">
        <v>106</v>
      </c>
      <c r="K4" s="222" t="s">
        <v>107</v>
      </c>
      <c r="L4" s="221" t="s">
        <v>108</v>
      </c>
      <c r="M4" s="221" t="s">
        <v>148</v>
      </c>
    </row>
    <row r="5" spans="1:13">
      <c r="B5" s="97">
        <v>1</v>
      </c>
      <c r="C5" s="13" t="s">
        <v>1</v>
      </c>
      <c r="D5" s="227">
        <v>0.20799999999999999</v>
      </c>
      <c r="E5" s="229">
        <v>54589</v>
      </c>
      <c r="F5" s="230">
        <v>50936</v>
      </c>
      <c r="G5" s="231">
        <v>9380</v>
      </c>
      <c r="H5" s="231">
        <v>12075</v>
      </c>
      <c r="I5" s="231">
        <v>32597</v>
      </c>
      <c r="J5" s="231">
        <v>39737</v>
      </c>
      <c r="K5" s="231">
        <v>65863</v>
      </c>
      <c r="L5" s="231">
        <v>85865</v>
      </c>
      <c r="M5" s="231">
        <v>92450</v>
      </c>
    </row>
    <row r="6" spans="1:13">
      <c r="B6" s="97">
        <v>2</v>
      </c>
      <c r="C6" s="13" t="s">
        <v>8</v>
      </c>
      <c r="D6" s="219">
        <v>0.184</v>
      </c>
      <c r="E6" s="229">
        <v>36026</v>
      </c>
      <c r="F6" s="231">
        <v>50901</v>
      </c>
      <c r="G6" s="231">
        <v>8521</v>
      </c>
      <c r="H6" s="231">
        <v>12334</v>
      </c>
      <c r="I6" s="231">
        <v>34640</v>
      </c>
      <c r="J6" s="231">
        <v>42103</v>
      </c>
      <c r="K6" s="231">
        <v>70074</v>
      </c>
      <c r="L6" s="231">
        <v>90581</v>
      </c>
      <c r="M6" s="231">
        <v>96496</v>
      </c>
    </row>
    <row r="7" spans="1:13">
      <c r="B7" s="97">
        <v>3</v>
      </c>
      <c r="C7" s="16" t="s">
        <v>13</v>
      </c>
      <c r="D7" s="228">
        <v>0.20100000000000001</v>
      </c>
      <c r="E7" s="229">
        <v>43189</v>
      </c>
      <c r="F7" s="232">
        <v>52700</v>
      </c>
      <c r="G7" s="232">
        <v>9581</v>
      </c>
      <c r="H7" s="232">
        <v>13449</v>
      </c>
      <c r="I7" s="232">
        <v>32326</v>
      </c>
      <c r="J7" s="232">
        <v>39221</v>
      </c>
      <c r="K7" s="232">
        <v>64840</v>
      </c>
      <c r="L7" s="232">
        <v>86875</v>
      </c>
      <c r="M7" s="232">
        <v>95911</v>
      </c>
    </row>
    <row r="8" spans="1:13">
      <c r="B8" s="97">
        <v>4</v>
      </c>
      <c r="C8" s="16" t="s">
        <v>21</v>
      </c>
      <c r="D8" s="228">
        <v>0.23200000000000001</v>
      </c>
      <c r="E8" s="229">
        <v>54217</v>
      </c>
      <c r="F8" s="232">
        <v>51368</v>
      </c>
      <c r="G8" s="232">
        <v>7863</v>
      </c>
      <c r="H8" s="232">
        <v>9869</v>
      </c>
      <c r="I8" s="232">
        <v>29981</v>
      </c>
      <c r="J8" s="232">
        <v>37641</v>
      </c>
      <c r="K8" s="232">
        <v>62691</v>
      </c>
      <c r="L8" s="232">
        <v>82392</v>
      </c>
      <c r="M8" s="232">
        <v>91406</v>
      </c>
    </row>
    <row r="9" spans="1:13">
      <c r="B9" s="97">
        <v>5</v>
      </c>
      <c r="C9" s="16" t="s">
        <v>25</v>
      </c>
      <c r="D9" s="228">
        <v>0.21199999999999999</v>
      </c>
      <c r="E9" s="229">
        <v>37469</v>
      </c>
      <c r="F9" s="232">
        <v>53720</v>
      </c>
      <c r="G9" s="232">
        <v>9061</v>
      </c>
      <c r="H9" s="232">
        <v>12071</v>
      </c>
      <c r="I9" s="232">
        <v>32768</v>
      </c>
      <c r="J9" s="232">
        <v>39952</v>
      </c>
      <c r="K9" s="232">
        <v>66944</v>
      </c>
      <c r="L9" s="232">
        <v>91568</v>
      </c>
      <c r="M9" s="232">
        <v>101604</v>
      </c>
    </row>
    <row r="10" spans="1:13">
      <c r="B10" s="97">
        <v>6</v>
      </c>
      <c r="C10" s="16" t="s">
        <v>35</v>
      </c>
      <c r="D10" s="228">
        <v>0.246</v>
      </c>
      <c r="E10" s="229">
        <v>56847</v>
      </c>
      <c r="F10" s="232">
        <v>49580</v>
      </c>
      <c r="G10" s="232">
        <v>8858</v>
      </c>
      <c r="H10" s="232">
        <v>11461</v>
      </c>
      <c r="I10" s="232">
        <v>32869</v>
      </c>
      <c r="J10" s="232">
        <v>38420</v>
      </c>
      <c r="K10" s="232">
        <v>62151</v>
      </c>
      <c r="L10" s="232">
        <v>80724</v>
      </c>
      <c r="M10" s="232">
        <v>89460</v>
      </c>
    </row>
    <row r="11" spans="1:13">
      <c r="B11" s="97">
        <v>7</v>
      </c>
      <c r="C11" s="16" t="s">
        <v>44</v>
      </c>
      <c r="D11" s="228">
        <v>0.21299999999999999</v>
      </c>
      <c r="E11" s="229">
        <v>50571</v>
      </c>
      <c r="F11" s="232">
        <v>49632</v>
      </c>
      <c r="G11" s="232">
        <v>8427</v>
      </c>
      <c r="H11" s="232">
        <v>11837</v>
      </c>
      <c r="I11" s="232">
        <v>31679</v>
      </c>
      <c r="J11" s="232">
        <v>38618</v>
      </c>
      <c r="K11" s="232">
        <v>61556</v>
      </c>
      <c r="L11" s="232">
        <v>84141</v>
      </c>
      <c r="M11" s="232">
        <v>95180</v>
      </c>
    </row>
    <row r="12" spans="1:13" ht="14.25" thickBot="1">
      <c r="B12" s="34">
        <v>8</v>
      </c>
      <c r="C12" s="233" t="s">
        <v>57</v>
      </c>
      <c r="D12" s="141" t="s">
        <v>159</v>
      </c>
      <c r="E12" s="234" t="s">
        <v>159</v>
      </c>
      <c r="F12" s="237" t="s">
        <v>159</v>
      </c>
      <c r="G12" s="237" t="s">
        <v>159</v>
      </c>
      <c r="H12" s="237" t="s">
        <v>159</v>
      </c>
      <c r="I12" s="237" t="s">
        <v>159</v>
      </c>
      <c r="J12" s="237" t="s">
        <v>159</v>
      </c>
      <c r="K12" s="234" t="s">
        <v>159</v>
      </c>
      <c r="L12" s="234" t="s">
        <v>159</v>
      </c>
      <c r="M12" s="234" t="s">
        <v>159</v>
      </c>
    </row>
    <row r="13" spans="1:13" ht="14.25" thickTop="1">
      <c r="B13" s="294" t="s">
        <v>0</v>
      </c>
      <c r="C13" s="294"/>
      <c r="D13" s="143">
        <f>介護認定率!$D$4</f>
        <v>0.214</v>
      </c>
      <c r="E13" s="238">
        <f>介護認定率!$D$5</f>
        <v>332908</v>
      </c>
      <c r="F13" s="235">
        <f>介護認定率!$D$7</f>
        <v>51127</v>
      </c>
      <c r="G13" s="235">
        <f>介護認定率!$D$8</f>
        <v>8821</v>
      </c>
      <c r="H13" s="235">
        <f>介護認定率!$D$9</f>
        <v>11886</v>
      </c>
      <c r="I13" s="235">
        <f>介護認定率!$D$10</f>
        <v>32313</v>
      </c>
      <c r="J13" s="235">
        <f>介護認定率!$D$11</f>
        <v>39174</v>
      </c>
      <c r="K13" s="238">
        <f>介護認定率!$D$12</f>
        <v>64503</v>
      </c>
      <c r="L13" s="238">
        <f>介護認定率!$D$13</f>
        <v>85341</v>
      </c>
      <c r="M13" s="238">
        <f>介護認定率!$D$14</f>
        <v>94059</v>
      </c>
    </row>
    <row r="14" spans="1:13">
      <c r="B14" s="88" t="s">
        <v>198</v>
      </c>
      <c r="C14" s="4"/>
      <c r="D14" s="4"/>
      <c r="E14" s="4"/>
      <c r="F14" s="4"/>
      <c r="G14" s="4"/>
      <c r="H14" s="4"/>
      <c r="I14" s="4"/>
      <c r="J14" s="4"/>
      <c r="K14" s="4"/>
    </row>
    <row r="15" spans="1:13">
      <c r="B15" s="88" t="s">
        <v>186</v>
      </c>
      <c r="C15" s="4"/>
      <c r="D15" s="4"/>
      <c r="E15" s="4"/>
      <c r="F15" s="4"/>
      <c r="G15" s="4"/>
      <c r="H15" s="4"/>
      <c r="I15" s="4"/>
      <c r="J15" s="4"/>
      <c r="K15" s="4"/>
    </row>
    <row r="16" spans="1:13">
      <c r="B16" s="20"/>
      <c r="C16" s="4"/>
      <c r="D16" s="4"/>
      <c r="E16" s="4"/>
      <c r="F16" s="4"/>
      <c r="G16" s="4"/>
      <c r="H16" s="4"/>
      <c r="I16" s="4"/>
      <c r="J16" s="4"/>
      <c r="K16" s="4"/>
    </row>
    <row r="17" spans="2:11">
      <c r="B17" s="20"/>
      <c r="C17" s="4"/>
      <c r="D17" s="4"/>
      <c r="E17" s="4"/>
      <c r="F17" s="4"/>
      <c r="G17" s="4"/>
      <c r="H17" s="4"/>
      <c r="I17" s="4"/>
      <c r="J17" s="4"/>
      <c r="K17" s="4"/>
    </row>
    <row r="18" spans="2:11">
      <c r="B18" s="36"/>
    </row>
  </sheetData>
  <mergeCells count="6">
    <mergeCell ref="F3:M3"/>
    <mergeCell ref="B13:C13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83"/>
  <sheetViews>
    <sheetView showGridLines="0" zoomScaleNormal="100" zoomScaleSheetLayoutView="75" workbookViewId="0"/>
  </sheetViews>
  <sheetFormatPr defaultColWidth="9" defaultRowHeight="13.5"/>
  <cols>
    <col min="1" max="1" width="4.625" style="2" customWidth="1"/>
    <col min="2" max="2" width="3.25" style="2" customWidth="1"/>
    <col min="3" max="3" width="12.25" style="2" customWidth="1"/>
    <col min="4" max="12" width="9.625" style="2" customWidth="1"/>
    <col min="13" max="16384" width="9" style="2"/>
  </cols>
  <sheetData>
    <row r="1" spans="1:13" ht="13.5" customHeight="1">
      <c r="A1" s="126" t="s">
        <v>156</v>
      </c>
    </row>
    <row r="2" spans="1:13" ht="16.5" customHeight="1">
      <c r="A2" s="2" t="s">
        <v>161</v>
      </c>
    </row>
    <row r="3" spans="1:13" ht="16.5" customHeight="1">
      <c r="B3" s="291"/>
      <c r="C3" s="295" t="s">
        <v>142</v>
      </c>
      <c r="D3" s="295" t="s">
        <v>158</v>
      </c>
      <c r="E3" s="297" t="s">
        <v>81</v>
      </c>
      <c r="F3" s="286" t="s">
        <v>102</v>
      </c>
      <c r="G3" s="287"/>
      <c r="H3" s="287"/>
      <c r="I3" s="287"/>
      <c r="J3" s="287"/>
      <c r="K3" s="287"/>
      <c r="L3" s="287"/>
      <c r="M3" s="288"/>
    </row>
    <row r="4" spans="1:13">
      <c r="B4" s="292"/>
      <c r="C4" s="296"/>
      <c r="D4" s="296"/>
      <c r="E4" s="298"/>
      <c r="F4" s="96" t="s">
        <v>82</v>
      </c>
      <c r="G4" s="96" t="s">
        <v>103</v>
      </c>
      <c r="H4" s="96" t="s">
        <v>104</v>
      </c>
      <c r="I4" s="96" t="s">
        <v>105</v>
      </c>
      <c r="J4" s="96" t="s">
        <v>106</v>
      </c>
      <c r="K4" s="96" t="s">
        <v>107</v>
      </c>
      <c r="L4" s="95" t="s">
        <v>108</v>
      </c>
      <c r="M4" s="95" t="s">
        <v>148</v>
      </c>
    </row>
    <row r="5" spans="1:13">
      <c r="B5" s="34">
        <v>1</v>
      </c>
      <c r="C5" s="123" t="s">
        <v>58</v>
      </c>
      <c r="D5" s="141" t="s">
        <v>159</v>
      </c>
      <c r="E5" s="145" t="s">
        <v>159</v>
      </c>
      <c r="F5" s="145" t="s">
        <v>159</v>
      </c>
      <c r="G5" s="145" t="s">
        <v>159</v>
      </c>
      <c r="H5" s="145" t="s">
        <v>159</v>
      </c>
      <c r="I5" s="145" t="s">
        <v>159</v>
      </c>
      <c r="J5" s="145" t="s">
        <v>159</v>
      </c>
      <c r="K5" s="145" t="s">
        <v>159</v>
      </c>
      <c r="L5" s="145" t="s">
        <v>159</v>
      </c>
      <c r="M5" s="145" t="s">
        <v>159</v>
      </c>
    </row>
    <row r="6" spans="1:13">
      <c r="B6" s="34">
        <v>2</v>
      </c>
      <c r="C6" s="124" t="s">
        <v>124</v>
      </c>
      <c r="D6" s="141" t="s">
        <v>159</v>
      </c>
      <c r="E6" s="145" t="s">
        <v>159</v>
      </c>
      <c r="F6" s="145" t="s">
        <v>159</v>
      </c>
      <c r="G6" s="145" t="s">
        <v>159</v>
      </c>
      <c r="H6" s="145" t="s">
        <v>159</v>
      </c>
      <c r="I6" s="145" t="s">
        <v>159</v>
      </c>
      <c r="J6" s="145" t="s">
        <v>159</v>
      </c>
      <c r="K6" s="145" t="s">
        <v>159</v>
      </c>
      <c r="L6" s="145" t="s">
        <v>159</v>
      </c>
      <c r="M6" s="145" t="s">
        <v>159</v>
      </c>
    </row>
    <row r="7" spans="1:13">
      <c r="B7" s="34">
        <v>3</v>
      </c>
      <c r="C7" s="124" t="s">
        <v>125</v>
      </c>
      <c r="D7" s="141" t="s">
        <v>159</v>
      </c>
      <c r="E7" s="145" t="s">
        <v>159</v>
      </c>
      <c r="F7" s="145" t="s">
        <v>159</v>
      </c>
      <c r="G7" s="145" t="s">
        <v>159</v>
      </c>
      <c r="H7" s="145" t="s">
        <v>159</v>
      </c>
      <c r="I7" s="145" t="s">
        <v>159</v>
      </c>
      <c r="J7" s="145" t="s">
        <v>159</v>
      </c>
      <c r="K7" s="145" t="s">
        <v>159</v>
      </c>
      <c r="L7" s="145" t="s">
        <v>159</v>
      </c>
      <c r="M7" s="145" t="s">
        <v>159</v>
      </c>
    </row>
    <row r="8" spans="1:13">
      <c r="B8" s="34">
        <v>4</v>
      </c>
      <c r="C8" s="124" t="s">
        <v>126</v>
      </c>
      <c r="D8" s="141" t="s">
        <v>159</v>
      </c>
      <c r="E8" s="145" t="s">
        <v>159</v>
      </c>
      <c r="F8" s="145" t="s">
        <v>159</v>
      </c>
      <c r="G8" s="145" t="s">
        <v>159</v>
      </c>
      <c r="H8" s="145" t="s">
        <v>159</v>
      </c>
      <c r="I8" s="145" t="s">
        <v>159</v>
      </c>
      <c r="J8" s="145" t="s">
        <v>159</v>
      </c>
      <c r="K8" s="145" t="s">
        <v>159</v>
      </c>
      <c r="L8" s="145" t="s">
        <v>159</v>
      </c>
      <c r="M8" s="145" t="s">
        <v>159</v>
      </c>
    </row>
    <row r="9" spans="1:13">
      <c r="B9" s="34">
        <v>5</v>
      </c>
      <c r="C9" s="124" t="s">
        <v>127</v>
      </c>
      <c r="D9" s="141" t="s">
        <v>159</v>
      </c>
      <c r="E9" s="145" t="s">
        <v>159</v>
      </c>
      <c r="F9" s="145" t="s">
        <v>159</v>
      </c>
      <c r="G9" s="145" t="s">
        <v>159</v>
      </c>
      <c r="H9" s="145" t="s">
        <v>159</v>
      </c>
      <c r="I9" s="145" t="s">
        <v>159</v>
      </c>
      <c r="J9" s="145" t="s">
        <v>159</v>
      </c>
      <c r="K9" s="145" t="s">
        <v>159</v>
      </c>
      <c r="L9" s="145" t="s">
        <v>159</v>
      </c>
      <c r="M9" s="145" t="s">
        <v>159</v>
      </c>
    </row>
    <row r="10" spans="1:13">
      <c r="B10" s="34">
        <v>6</v>
      </c>
      <c r="C10" s="124" t="s">
        <v>128</v>
      </c>
      <c r="D10" s="141" t="s">
        <v>159</v>
      </c>
      <c r="E10" s="145" t="s">
        <v>159</v>
      </c>
      <c r="F10" s="145" t="s">
        <v>159</v>
      </c>
      <c r="G10" s="145" t="s">
        <v>159</v>
      </c>
      <c r="H10" s="145" t="s">
        <v>159</v>
      </c>
      <c r="I10" s="145" t="s">
        <v>159</v>
      </c>
      <c r="J10" s="145" t="s">
        <v>159</v>
      </c>
      <c r="K10" s="145" t="s">
        <v>159</v>
      </c>
      <c r="L10" s="145" t="s">
        <v>159</v>
      </c>
      <c r="M10" s="145" t="s">
        <v>159</v>
      </c>
    </row>
    <row r="11" spans="1:13">
      <c r="B11" s="34">
        <v>7</v>
      </c>
      <c r="C11" s="125" t="s">
        <v>129</v>
      </c>
      <c r="D11" s="141" t="s">
        <v>159</v>
      </c>
      <c r="E11" s="145" t="s">
        <v>159</v>
      </c>
      <c r="F11" s="145" t="s">
        <v>159</v>
      </c>
      <c r="G11" s="145" t="s">
        <v>159</v>
      </c>
      <c r="H11" s="145" t="s">
        <v>159</v>
      </c>
      <c r="I11" s="145" t="s">
        <v>159</v>
      </c>
      <c r="J11" s="145" t="s">
        <v>159</v>
      </c>
      <c r="K11" s="145" t="s">
        <v>159</v>
      </c>
      <c r="L11" s="145" t="s">
        <v>159</v>
      </c>
      <c r="M11" s="145" t="s">
        <v>159</v>
      </c>
    </row>
    <row r="12" spans="1:13">
      <c r="B12" s="34">
        <v>8</v>
      </c>
      <c r="C12" s="125" t="s">
        <v>59</v>
      </c>
      <c r="D12" s="141" t="s">
        <v>159</v>
      </c>
      <c r="E12" s="145" t="s">
        <v>159</v>
      </c>
      <c r="F12" s="145" t="s">
        <v>159</v>
      </c>
      <c r="G12" s="145" t="s">
        <v>159</v>
      </c>
      <c r="H12" s="145" t="s">
        <v>159</v>
      </c>
      <c r="I12" s="145" t="s">
        <v>159</v>
      </c>
      <c r="J12" s="145" t="s">
        <v>159</v>
      </c>
      <c r="K12" s="145" t="s">
        <v>159</v>
      </c>
      <c r="L12" s="145" t="s">
        <v>159</v>
      </c>
      <c r="M12" s="145" t="s">
        <v>159</v>
      </c>
    </row>
    <row r="13" spans="1:13">
      <c r="B13" s="34">
        <v>9</v>
      </c>
      <c r="C13" s="125" t="s">
        <v>130</v>
      </c>
      <c r="D13" s="141" t="s">
        <v>159</v>
      </c>
      <c r="E13" s="145" t="s">
        <v>159</v>
      </c>
      <c r="F13" s="145" t="s">
        <v>159</v>
      </c>
      <c r="G13" s="145" t="s">
        <v>159</v>
      </c>
      <c r="H13" s="145" t="s">
        <v>159</v>
      </c>
      <c r="I13" s="145" t="s">
        <v>159</v>
      </c>
      <c r="J13" s="145" t="s">
        <v>159</v>
      </c>
      <c r="K13" s="145" t="s">
        <v>159</v>
      </c>
      <c r="L13" s="145" t="s">
        <v>159</v>
      </c>
      <c r="M13" s="145" t="s">
        <v>159</v>
      </c>
    </row>
    <row r="14" spans="1:13">
      <c r="B14" s="34">
        <v>10</v>
      </c>
      <c r="C14" s="125" t="s">
        <v>60</v>
      </c>
      <c r="D14" s="141" t="s">
        <v>159</v>
      </c>
      <c r="E14" s="145" t="s">
        <v>159</v>
      </c>
      <c r="F14" s="145" t="s">
        <v>159</v>
      </c>
      <c r="G14" s="145" t="s">
        <v>159</v>
      </c>
      <c r="H14" s="145" t="s">
        <v>159</v>
      </c>
      <c r="I14" s="145" t="s">
        <v>159</v>
      </c>
      <c r="J14" s="145" t="s">
        <v>159</v>
      </c>
      <c r="K14" s="145" t="s">
        <v>159</v>
      </c>
      <c r="L14" s="145" t="s">
        <v>159</v>
      </c>
      <c r="M14" s="145" t="s">
        <v>159</v>
      </c>
    </row>
    <row r="15" spans="1:13">
      <c r="B15" s="34">
        <v>11</v>
      </c>
      <c r="C15" s="125" t="s">
        <v>61</v>
      </c>
      <c r="D15" s="141" t="s">
        <v>159</v>
      </c>
      <c r="E15" s="145" t="s">
        <v>159</v>
      </c>
      <c r="F15" s="145" t="s">
        <v>159</v>
      </c>
      <c r="G15" s="145" t="s">
        <v>159</v>
      </c>
      <c r="H15" s="145" t="s">
        <v>159</v>
      </c>
      <c r="I15" s="145" t="s">
        <v>159</v>
      </c>
      <c r="J15" s="145" t="s">
        <v>159</v>
      </c>
      <c r="K15" s="145" t="s">
        <v>159</v>
      </c>
      <c r="L15" s="145" t="s">
        <v>159</v>
      </c>
      <c r="M15" s="145" t="s">
        <v>159</v>
      </c>
    </row>
    <row r="16" spans="1:13">
      <c r="B16" s="34">
        <v>12</v>
      </c>
      <c r="C16" s="125" t="s">
        <v>131</v>
      </c>
      <c r="D16" s="141" t="s">
        <v>159</v>
      </c>
      <c r="E16" s="145" t="s">
        <v>159</v>
      </c>
      <c r="F16" s="145" t="s">
        <v>159</v>
      </c>
      <c r="G16" s="145" t="s">
        <v>159</v>
      </c>
      <c r="H16" s="145" t="s">
        <v>159</v>
      </c>
      <c r="I16" s="145" t="s">
        <v>159</v>
      </c>
      <c r="J16" s="145" t="s">
        <v>159</v>
      </c>
      <c r="K16" s="145" t="s">
        <v>159</v>
      </c>
      <c r="L16" s="145" t="s">
        <v>159</v>
      </c>
      <c r="M16" s="145" t="s">
        <v>159</v>
      </c>
    </row>
    <row r="17" spans="2:13">
      <c r="B17" s="34">
        <v>13</v>
      </c>
      <c r="C17" s="125" t="s">
        <v>132</v>
      </c>
      <c r="D17" s="141" t="s">
        <v>159</v>
      </c>
      <c r="E17" s="145" t="s">
        <v>159</v>
      </c>
      <c r="F17" s="145" t="s">
        <v>159</v>
      </c>
      <c r="G17" s="145" t="s">
        <v>159</v>
      </c>
      <c r="H17" s="145" t="s">
        <v>159</v>
      </c>
      <c r="I17" s="145" t="s">
        <v>159</v>
      </c>
      <c r="J17" s="145" t="s">
        <v>159</v>
      </c>
      <c r="K17" s="145" t="s">
        <v>159</v>
      </c>
      <c r="L17" s="145" t="s">
        <v>159</v>
      </c>
      <c r="M17" s="145" t="s">
        <v>159</v>
      </c>
    </row>
    <row r="18" spans="2:13">
      <c r="B18" s="34">
        <v>14</v>
      </c>
      <c r="C18" s="125" t="s">
        <v>133</v>
      </c>
      <c r="D18" s="141" t="s">
        <v>159</v>
      </c>
      <c r="E18" s="145" t="s">
        <v>159</v>
      </c>
      <c r="F18" s="145" t="s">
        <v>159</v>
      </c>
      <c r="G18" s="145" t="s">
        <v>159</v>
      </c>
      <c r="H18" s="145" t="s">
        <v>159</v>
      </c>
      <c r="I18" s="145" t="s">
        <v>159</v>
      </c>
      <c r="J18" s="145" t="s">
        <v>159</v>
      </c>
      <c r="K18" s="145" t="s">
        <v>159</v>
      </c>
      <c r="L18" s="145" t="s">
        <v>159</v>
      </c>
      <c r="M18" s="145" t="s">
        <v>159</v>
      </c>
    </row>
    <row r="19" spans="2:13">
      <c r="B19" s="34">
        <v>15</v>
      </c>
      <c r="C19" s="125" t="s">
        <v>134</v>
      </c>
      <c r="D19" s="141" t="s">
        <v>159</v>
      </c>
      <c r="E19" s="145" t="s">
        <v>159</v>
      </c>
      <c r="F19" s="145" t="s">
        <v>159</v>
      </c>
      <c r="G19" s="145" t="s">
        <v>159</v>
      </c>
      <c r="H19" s="145" t="s">
        <v>159</v>
      </c>
      <c r="I19" s="145" t="s">
        <v>159</v>
      </c>
      <c r="J19" s="145" t="s">
        <v>159</v>
      </c>
      <c r="K19" s="145" t="s">
        <v>159</v>
      </c>
      <c r="L19" s="145" t="s">
        <v>159</v>
      </c>
      <c r="M19" s="145" t="s">
        <v>159</v>
      </c>
    </row>
    <row r="20" spans="2:13">
      <c r="B20" s="34">
        <v>16</v>
      </c>
      <c r="C20" s="125" t="s">
        <v>62</v>
      </c>
      <c r="D20" s="141" t="s">
        <v>159</v>
      </c>
      <c r="E20" s="145" t="s">
        <v>159</v>
      </c>
      <c r="F20" s="145" t="s">
        <v>159</v>
      </c>
      <c r="G20" s="145" t="s">
        <v>159</v>
      </c>
      <c r="H20" s="145" t="s">
        <v>159</v>
      </c>
      <c r="I20" s="145" t="s">
        <v>159</v>
      </c>
      <c r="J20" s="145" t="s">
        <v>159</v>
      </c>
      <c r="K20" s="145" t="s">
        <v>159</v>
      </c>
      <c r="L20" s="145" t="s">
        <v>159</v>
      </c>
      <c r="M20" s="145" t="s">
        <v>159</v>
      </c>
    </row>
    <row r="21" spans="2:13">
      <c r="B21" s="34">
        <v>17</v>
      </c>
      <c r="C21" s="125" t="s">
        <v>135</v>
      </c>
      <c r="D21" s="141" t="s">
        <v>159</v>
      </c>
      <c r="E21" s="145" t="s">
        <v>159</v>
      </c>
      <c r="F21" s="145" t="s">
        <v>159</v>
      </c>
      <c r="G21" s="145" t="s">
        <v>159</v>
      </c>
      <c r="H21" s="145" t="s">
        <v>159</v>
      </c>
      <c r="I21" s="145" t="s">
        <v>159</v>
      </c>
      <c r="J21" s="145" t="s">
        <v>159</v>
      </c>
      <c r="K21" s="145" t="s">
        <v>159</v>
      </c>
      <c r="L21" s="145" t="s">
        <v>159</v>
      </c>
      <c r="M21" s="145" t="s">
        <v>159</v>
      </c>
    </row>
    <row r="22" spans="2:13">
      <c r="B22" s="34">
        <v>18</v>
      </c>
      <c r="C22" s="125" t="s">
        <v>63</v>
      </c>
      <c r="D22" s="141" t="s">
        <v>159</v>
      </c>
      <c r="E22" s="145" t="s">
        <v>159</v>
      </c>
      <c r="F22" s="145" t="s">
        <v>159</v>
      </c>
      <c r="G22" s="145" t="s">
        <v>159</v>
      </c>
      <c r="H22" s="145" t="s">
        <v>159</v>
      </c>
      <c r="I22" s="145" t="s">
        <v>159</v>
      </c>
      <c r="J22" s="145" t="s">
        <v>159</v>
      </c>
      <c r="K22" s="145" t="s">
        <v>159</v>
      </c>
      <c r="L22" s="145" t="s">
        <v>159</v>
      </c>
      <c r="M22" s="145" t="s">
        <v>159</v>
      </c>
    </row>
    <row r="23" spans="2:13">
      <c r="B23" s="34">
        <v>19</v>
      </c>
      <c r="C23" s="125" t="s">
        <v>136</v>
      </c>
      <c r="D23" s="141" t="s">
        <v>159</v>
      </c>
      <c r="E23" s="145" t="s">
        <v>159</v>
      </c>
      <c r="F23" s="145" t="s">
        <v>159</v>
      </c>
      <c r="G23" s="145" t="s">
        <v>159</v>
      </c>
      <c r="H23" s="145" t="s">
        <v>159</v>
      </c>
      <c r="I23" s="145" t="s">
        <v>159</v>
      </c>
      <c r="J23" s="145" t="s">
        <v>159</v>
      </c>
      <c r="K23" s="145" t="s">
        <v>159</v>
      </c>
      <c r="L23" s="145" t="s">
        <v>159</v>
      </c>
      <c r="M23" s="145" t="s">
        <v>159</v>
      </c>
    </row>
    <row r="24" spans="2:13">
      <c r="B24" s="34">
        <v>20</v>
      </c>
      <c r="C24" s="125" t="s">
        <v>137</v>
      </c>
      <c r="D24" s="141" t="s">
        <v>159</v>
      </c>
      <c r="E24" s="145" t="s">
        <v>159</v>
      </c>
      <c r="F24" s="145" t="s">
        <v>159</v>
      </c>
      <c r="G24" s="145" t="s">
        <v>159</v>
      </c>
      <c r="H24" s="145" t="s">
        <v>159</v>
      </c>
      <c r="I24" s="145" t="s">
        <v>159</v>
      </c>
      <c r="J24" s="145" t="s">
        <v>159</v>
      </c>
      <c r="K24" s="145" t="s">
        <v>159</v>
      </c>
      <c r="L24" s="145" t="s">
        <v>159</v>
      </c>
      <c r="M24" s="145" t="s">
        <v>159</v>
      </c>
    </row>
    <row r="25" spans="2:13">
      <c r="B25" s="34">
        <v>21</v>
      </c>
      <c r="C25" s="125" t="s">
        <v>138</v>
      </c>
      <c r="D25" s="141" t="s">
        <v>159</v>
      </c>
      <c r="E25" s="145" t="s">
        <v>159</v>
      </c>
      <c r="F25" s="145" t="s">
        <v>159</v>
      </c>
      <c r="G25" s="145" t="s">
        <v>159</v>
      </c>
      <c r="H25" s="145" t="s">
        <v>159</v>
      </c>
      <c r="I25" s="145" t="s">
        <v>159</v>
      </c>
      <c r="J25" s="145" t="s">
        <v>159</v>
      </c>
      <c r="K25" s="145" t="s">
        <v>159</v>
      </c>
      <c r="L25" s="145" t="s">
        <v>159</v>
      </c>
      <c r="M25" s="145" t="s">
        <v>159</v>
      </c>
    </row>
    <row r="26" spans="2:13">
      <c r="B26" s="34">
        <v>22</v>
      </c>
      <c r="C26" s="125" t="s">
        <v>64</v>
      </c>
      <c r="D26" s="141" t="s">
        <v>159</v>
      </c>
      <c r="E26" s="145" t="s">
        <v>159</v>
      </c>
      <c r="F26" s="145" t="s">
        <v>159</v>
      </c>
      <c r="G26" s="145" t="s">
        <v>159</v>
      </c>
      <c r="H26" s="145" t="s">
        <v>159</v>
      </c>
      <c r="I26" s="145" t="s">
        <v>159</v>
      </c>
      <c r="J26" s="145" t="s">
        <v>159</v>
      </c>
      <c r="K26" s="145" t="s">
        <v>159</v>
      </c>
      <c r="L26" s="145" t="s">
        <v>159</v>
      </c>
      <c r="M26" s="145" t="s">
        <v>159</v>
      </c>
    </row>
    <row r="27" spans="2:13">
      <c r="B27" s="34">
        <v>23</v>
      </c>
      <c r="C27" s="125" t="s">
        <v>139</v>
      </c>
      <c r="D27" s="141" t="s">
        <v>159</v>
      </c>
      <c r="E27" s="145" t="s">
        <v>159</v>
      </c>
      <c r="F27" s="145" t="s">
        <v>159</v>
      </c>
      <c r="G27" s="145" t="s">
        <v>159</v>
      </c>
      <c r="H27" s="145" t="s">
        <v>159</v>
      </c>
      <c r="I27" s="145" t="s">
        <v>159</v>
      </c>
      <c r="J27" s="145" t="s">
        <v>159</v>
      </c>
      <c r="K27" s="145" t="s">
        <v>159</v>
      </c>
      <c r="L27" s="145" t="s">
        <v>159</v>
      </c>
      <c r="M27" s="145" t="s">
        <v>159</v>
      </c>
    </row>
    <row r="28" spans="2:13">
      <c r="B28" s="34">
        <v>24</v>
      </c>
      <c r="C28" s="125" t="s">
        <v>140</v>
      </c>
      <c r="D28" s="141" t="s">
        <v>159</v>
      </c>
      <c r="E28" s="145" t="s">
        <v>159</v>
      </c>
      <c r="F28" s="145" t="s">
        <v>159</v>
      </c>
      <c r="G28" s="145" t="s">
        <v>159</v>
      </c>
      <c r="H28" s="145" t="s">
        <v>159</v>
      </c>
      <c r="I28" s="145" t="s">
        <v>159</v>
      </c>
      <c r="J28" s="145" t="s">
        <v>159</v>
      </c>
      <c r="K28" s="145" t="s">
        <v>159</v>
      </c>
      <c r="L28" s="145" t="s">
        <v>159</v>
      </c>
      <c r="M28" s="145" t="s">
        <v>159</v>
      </c>
    </row>
    <row r="29" spans="2:13">
      <c r="B29" s="34">
        <v>25</v>
      </c>
      <c r="C29" s="125" t="s">
        <v>141</v>
      </c>
      <c r="D29" s="141" t="s">
        <v>159</v>
      </c>
      <c r="E29" s="145" t="s">
        <v>159</v>
      </c>
      <c r="F29" s="145" t="s">
        <v>159</v>
      </c>
      <c r="G29" s="145" t="s">
        <v>159</v>
      </c>
      <c r="H29" s="145" t="s">
        <v>159</v>
      </c>
      <c r="I29" s="145" t="s">
        <v>159</v>
      </c>
      <c r="J29" s="145" t="s">
        <v>159</v>
      </c>
      <c r="K29" s="145" t="s">
        <v>159</v>
      </c>
      <c r="L29" s="145" t="s">
        <v>159</v>
      </c>
      <c r="M29" s="145" t="s">
        <v>159</v>
      </c>
    </row>
    <row r="30" spans="2:13">
      <c r="B30" s="34">
        <v>26</v>
      </c>
      <c r="C30" s="125" t="s">
        <v>36</v>
      </c>
      <c r="D30" s="146">
        <v>0.246</v>
      </c>
      <c r="E30" s="83">
        <v>56847</v>
      </c>
      <c r="F30" s="142">
        <v>49580</v>
      </c>
      <c r="G30" s="142">
        <v>8858</v>
      </c>
      <c r="H30" s="209">
        <v>11461</v>
      </c>
      <c r="I30" s="209">
        <v>32869</v>
      </c>
      <c r="J30" s="209">
        <v>38420</v>
      </c>
      <c r="K30" s="209">
        <v>62151</v>
      </c>
      <c r="L30" s="209">
        <v>80724</v>
      </c>
      <c r="M30" s="209">
        <v>89460</v>
      </c>
    </row>
    <row r="31" spans="2:13">
      <c r="B31" s="34">
        <v>27</v>
      </c>
      <c r="C31" s="125" t="s">
        <v>37</v>
      </c>
      <c r="D31" s="141" t="s">
        <v>159</v>
      </c>
      <c r="E31" s="145" t="s">
        <v>159</v>
      </c>
      <c r="F31" s="145" t="s">
        <v>159</v>
      </c>
      <c r="G31" s="145" t="s">
        <v>159</v>
      </c>
      <c r="H31" s="145" t="s">
        <v>159</v>
      </c>
      <c r="I31" s="145" t="s">
        <v>159</v>
      </c>
      <c r="J31" s="145" t="s">
        <v>159</v>
      </c>
      <c r="K31" s="145" t="s">
        <v>159</v>
      </c>
      <c r="L31" s="145" t="s">
        <v>159</v>
      </c>
      <c r="M31" s="145" t="s">
        <v>159</v>
      </c>
    </row>
    <row r="32" spans="2:13">
      <c r="B32" s="34">
        <v>28</v>
      </c>
      <c r="C32" s="125" t="s">
        <v>38</v>
      </c>
      <c r="D32" s="141" t="s">
        <v>159</v>
      </c>
      <c r="E32" s="145" t="s">
        <v>159</v>
      </c>
      <c r="F32" s="145" t="s">
        <v>159</v>
      </c>
      <c r="G32" s="145" t="s">
        <v>159</v>
      </c>
      <c r="H32" s="145" t="s">
        <v>159</v>
      </c>
      <c r="I32" s="145" t="s">
        <v>159</v>
      </c>
      <c r="J32" s="145" t="s">
        <v>159</v>
      </c>
      <c r="K32" s="145" t="s">
        <v>159</v>
      </c>
      <c r="L32" s="145" t="s">
        <v>159</v>
      </c>
      <c r="M32" s="145" t="s">
        <v>159</v>
      </c>
    </row>
    <row r="33" spans="2:13">
      <c r="B33" s="34">
        <v>29</v>
      </c>
      <c r="C33" s="125" t="s">
        <v>39</v>
      </c>
      <c r="D33" s="141" t="s">
        <v>159</v>
      </c>
      <c r="E33" s="145" t="s">
        <v>159</v>
      </c>
      <c r="F33" s="145" t="s">
        <v>159</v>
      </c>
      <c r="G33" s="145" t="s">
        <v>159</v>
      </c>
      <c r="H33" s="145" t="s">
        <v>159</v>
      </c>
      <c r="I33" s="145" t="s">
        <v>159</v>
      </c>
      <c r="J33" s="145" t="s">
        <v>159</v>
      </c>
      <c r="K33" s="145" t="s">
        <v>159</v>
      </c>
      <c r="L33" s="145" t="s">
        <v>159</v>
      </c>
      <c r="M33" s="145" t="s">
        <v>159</v>
      </c>
    </row>
    <row r="34" spans="2:13">
      <c r="B34" s="34">
        <v>30</v>
      </c>
      <c r="C34" s="125" t="s">
        <v>40</v>
      </c>
      <c r="D34" s="141" t="s">
        <v>159</v>
      </c>
      <c r="E34" s="145" t="s">
        <v>159</v>
      </c>
      <c r="F34" s="145" t="s">
        <v>159</v>
      </c>
      <c r="G34" s="145" t="s">
        <v>159</v>
      </c>
      <c r="H34" s="145" t="s">
        <v>159</v>
      </c>
      <c r="I34" s="145" t="s">
        <v>159</v>
      </c>
      <c r="J34" s="145" t="s">
        <v>159</v>
      </c>
      <c r="K34" s="145" t="s">
        <v>159</v>
      </c>
      <c r="L34" s="145" t="s">
        <v>159</v>
      </c>
      <c r="M34" s="145" t="s">
        <v>159</v>
      </c>
    </row>
    <row r="35" spans="2:13">
      <c r="B35" s="34">
        <v>31</v>
      </c>
      <c r="C35" s="125" t="s">
        <v>41</v>
      </c>
      <c r="D35" s="141" t="s">
        <v>159</v>
      </c>
      <c r="E35" s="145" t="s">
        <v>159</v>
      </c>
      <c r="F35" s="145" t="s">
        <v>159</v>
      </c>
      <c r="G35" s="145" t="s">
        <v>159</v>
      </c>
      <c r="H35" s="145" t="s">
        <v>159</v>
      </c>
      <c r="I35" s="145" t="s">
        <v>159</v>
      </c>
      <c r="J35" s="145" t="s">
        <v>159</v>
      </c>
      <c r="K35" s="145" t="s">
        <v>159</v>
      </c>
      <c r="L35" s="145" t="s">
        <v>159</v>
      </c>
      <c r="M35" s="145" t="s">
        <v>159</v>
      </c>
    </row>
    <row r="36" spans="2:13">
      <c r="B36" s="34">
        <v>32</v>
      </c>
      <c r="C36" s="125" t="s">
        <v>42</v>
      </c>
      <c r="D36" s="141" t="s">
        <v>159</v>
      </c>
      <c r="E36" s="145" t="s">
        <v>159</v>
      </c>
      <c r="F36" s="145" t="s">
        <v>159</v>
      </c>
      <c r="G36" s="145" t="s">
        <v>159</v>
      </c>
      <c r="H36" s="145" t="s">
        <v>159</v>
      </c>
      <c r="I36" s="145" t="s">
        <v>159</v>
      </c>
      <c r="J36" s="145" t="s">
        <v>159</v>
      </c>
      <c r="K36" s="145" t="s">
        <v>159</v>
      </c>
      <c r="L36" s="145" t="s">
        <v>159</v>
      </c>
      <c r="M36" s="145" t="s">
        <v>159</v>
      </c>
    </row>
    <row r="37" spans="2:13">
      <c r="B37" s="34">
        <v>33</v>
      </c>
      <c r="C37" s="125" t="s">
        <v>43</v>
      </c>
      <c r="D37" s="141" t="s">
        <v>159</v>
      </c>
      <c r="E37" s="145" t="s">
        <v>159</v>
      </c>
      <c r="F37" s="145" t="s">
        <v>159</v>
      </c>
      <c r="G37" s="145" t="s">
        <v>159</v>
      </c>
      <c r="H37" s="145" t="s">
        <v>159</v>
      </c>
      <c r="I37" s="145" t="s">
        <v>159</v>
      </c>
      <c r="J37" s="145" t="s">
        <v>159</v>
      </c>
      <c r="K37" s="145" t="s">
        <v>159</v>
      </c>
      <c r="L37" s="145" t="s">
        <v>159</v>
      </c>
      <c r="M37" s="145" t="s">
        <v>159</v>
      </c>
    </row>
    <row r="38" spans="2:13">
      <c r="B38" s="34">
        <v>34</v>
      </c>
      <c r="C38" s="125" t="s">
        <v>45</v>
      </c>
      <c r="D38" s="219">
        <v>0.221</v>
      </c>
      <c r="E38" s="220">
        <v>11445</v>
      </c>
      <c r="F38" s="220">
        <v>45405</v>
      </c>
      <c r="G38" s="220">
        <v>7565</v>
      </c>
      <c r="H38" s="220">
        <v>10584</v>
      </c>
      <c r="I38" s="220">
        <v>29420</v>
      </c>
      <c r="J38" s="220">
        <v>36541</v>
      </c>
      <c r="K38" s="220">
        <v>54610</v>
      </c>
      <c r="L38" s="220">
        <v>75088</v>
      </c>
      <c r="M38" s="220">
        <v>86060</v>
      </c>
    </row>
    <row r="39" spans="2:13">
      <c r="B39" s="34">
        <v>35</v>
      </c>
      <c r="C39" s="125" t="s">
        <v>2</v>
      </c>
      <c r="D39" s="219">
        <v>0.23499999999999999</v>
      </c>
      <c r="E39" s="220">
        <v>24149</v>
      </c>
      <c r="F39" s="220">
        <v>49535</v>
      </c>
      <c r="G39" s="220">
        <v>9445</v>
      </c>
      <c r="H39" s="220">
        <v>12181</v>
      </c>
      <c r="I39" s="220">
        <v>31008</v>
      </c>
      <c r="J39" s="220">
        <v>38092</v>
      </c>
      <c r="K39" s="220">
        <v>63524</v>
      </c>
      <c r="L39" s="220">
        <v>82714</v>
      </c>
      <c r="M39" s="220">
        <v>87050</v>
      </c>
    </row>
    <row r="40" spans="2:13">
      <c r="B40" s="34">
        <v>36</v>
      </c>
      <c r="C40" s="125" t="s">
        <v>3</v>
      </c>
      <c r="D40" s="219">
        <v>0.20399999999999999</v>
      </c>
      <c r="E40" s="220">
        <v>5529</v>
      </c>
      <c r="F40" s="220">
        <v>53502</v>
      </c>
      <c r="G40" s="220">
        <v>9287</v>
      </c>
      <c r="H40" s="220">
        <v>12264</v>
      </c>
      <c r="I40" s="220">
        <v>32279</v>
      </c>
      <c r="J40" s="220">
        <v>40599</v>
      </c>
      <c r="K40" s="220">
        <v>65937</v>
      </c>
      <c r="L40" s="220">
        <v>89463</v>
      </c>
      <c r="M40" s="220">
        <v>98385</v>
      </c>
    </row>
    <row r="41" spans="2:13">
      <c r="B41" s="34">
        <v>37</v>
      </c>
      <c r="C41" s="125" t="s">
        <v>4</v>
      </c>
      <c r="D41" s="219">
        <v>0.19800000000000001</v>
      </c>
      <c r="E41" s="220">
        <v>17176</v>
      </c>
      <c r="F41" s="220">
        <v>50959</v>
      </c>
      <c r="G41" s="220">
        <v>9381</v>
      </c>
      <c r="H41" s="220">
        <v>11762</v>
      </c>
      <c r="I41" s="220">
        <v>33430</v>
      </c>
      <c r="J41" s="220">
        <v>40567</v>
      </c>
      <c r="K41" s="220">
        <v>70148</v>
      </c>
      <c r="L41" s="220">
        <v>88557</v>
      </c>
      <c r="M41" s="220">
        <v>95301</v>
      </c>
    </row>
    <row r="42" spans="2:13">
      <c r="B42" s="34">
        <v>38</v>
      </c>
      <c r="C42" s="125" t="s">
        <v>46</v>
      </c>
      <c r="D42" s="219">
        <v>0.17800000000000002</v>
      </c>
      <c r="E42" s="220">
        <v>3368</v>
      </c>
      <c r="F42" s="220">
        <v>52064</v>
      </c>
      <c r="G42" s="220">
        <v>6494</v>
      </c>
      <c r="H42" s="220">
        <v>8899</v>
      </c>
      <c r="I42" s="220">
        <v>33850</v>
      </c>
      <c r="J42" s="220">
        <v>39818</v>
      </c>
      <c r="K42" s="220">
        <v>61657</v>
      </c>
      <c r="L42" s="220">
        <v>85074</v>
      </c>
      <c r="M42" s="220">
        <v>92354</v>
      </c>
    </row>
    <row r="43" spans="2:13">
      <c r="B43" s="34">
        <v>39</v>
      </c>
      <c r="C43" s="125" t="s">
        <v>9</v>
      </c>
      <c r="D43" s="219">
        <v>0.182</v>
      </c>
      <c r="E43" s="220">
        <v>18260</v>
      </c>
      <c r="F43" s="220">
        <v>50783</v>
      </c>
      <c r="G43" s="220">
        <v>8457</v>
      </c>
      <c r="H43" s="220">
        <v>13038</v>
      </c>
      <c r="I43" s="220">
        <v>37119</v>
      </c>
      <c r="J43" s="220">
        <v>45449</v>
      </c>
      <c r="K43" s="220">
        <v>74184</v>
      </c>
      <c r="L43" s="220">
        <v>91700</v>
      </c>
      <c r="M43" s="220">
        <v>95204</v>
      </c>
    </row>
    <row r="44" spans="2:13">
      <c r="B44" s="34">
        <v>40</v>
      </c>
      <c r="C44" s="125" t="s">
        <v>47</v>
      </c>
      <c r="D44" s="219">
        <v>0.22699999999999998</v>
      </c>
      <c r="E44" s="220">
        <v>5172</v>
      </c>
      <c r="F44" s="220">
        <v>48186</v>
      </c>
      <c r="G44" s="220">
        <v>7381</v>
      </c>
      <c r="H44" s="220">
        <v>10484</v>
      </c>
      <c r="I44" s="220">
        <v>29237</v>
      </c>
      <c r="J44" s="220">
        <v>35518</v>
      </c>
      <c r="K44" s="220">
        <v>55870</v>
      </c>
      <c r="L44" s="220">
        <v>77395</v>
      </c>
      <c r="M44" s="220">
        <v>100051</v>
      </c>
    </row>
    <row r="45" spans="2:13">
      <c r="B45" s="34">
        <v>41</v>
      </c>
      <c r="C45" s="125" t="s">
        <v>14</v>
      </c>
      <c r="D45" s="219">
        <v>0.24100000000000002</v>
      </c>
      <c r="E45" s="220">
        <v>9790</v>
      </c>
      <c r="F45" s="220">
        <v>51249</v>
      </c>
      <c r="G45" s="220">
        <v>8972</v>
      </c>
      <c r="H45" s="220">
        <v>10868</v>
      </c>
      <c r="I45" s="220">
        <v>30461</v>
      </c>
      <c r="J45" s="220">
        <v>38238</v>
      </c>
      <c r="K45" s="220">
        <v>63286</v>
      </c>
      <c r="L45" s="220">
        <v>82734</v>
      </c>
      <c r="M45" s="220">
        <v>94148</v>
      </c>
    </row>
    <row r="46" spans="2:13">
      <c r="B46" s="34">
        <v>42</v>
      </c>
      <c r="C46" s="125" t="s">
        <v>15</v>
      </c>
      <c r="D46" s="141" t="s">
        <v>159</v>
      </c>
      <c r="E46" s="145" t="s">
        <v>159</v>
      </c>
      <c r="F46" s="145" t="s">
        <v>159</v>
      </c>
      <c r="G46" s="145" t="s">
        <v>159</v>
      </c>
      <c r="H46" s="145" t="s">
        <v>159</v>
      </c>
      <c r="I46" s="145" t="s">
        <v>159</v>
      </c>
      <c r="J46" s="145" t="s">
        <v>159</v>
      </c>
      <c r="K46" s="145" t="s">
        <v>159</v>
      </c>
      <c r="L46" s="145" t="s">
        <v>159</v>
      </c>
      <c r="M46" s="145" t="s">
        <v>159</v>
      </c>
    </row>
    <row r="47" spans="2:13">
      <c r="B47" s="34">
        <v>43</v>
      </c>
      <c r="C47" s="125" t="s">
        <v>10</v>
      </c>
      <c r="D47" s="219">
        <v>0.182</v>
      </c>
      <c r="E47" s="220">
        <v>12136</v>
      </c>
      <c r="F47" s="220">
        <v>50198</v>
      </c>
      <c r="G47" s="220">
        <v>8967</v>
      </c>
      <c r="H47" s="220">
        <v>10775</v>
      </c>
      <c r="I47" s="220">
        <v>31344</v>
      </c>
      <c r="J47" s="220">
        <v>39638</v>
      </c>
      <c r="K47" s="220">
        <v>65597</v>
      </c>
      <c r="L47" s="220">
        <v>87430</v>
      </c>
      <c r="M47" s="220">
        <v>94857</v>
      </c>
    </row>
    <row r="48" spans="2:13">
      <c r="B48" s="34">
        <v>44</v>
      </c>
      <c r="C48" s="125" t="s">
        <v>22</v>
      </c>
      <c r="D48" s="219">
        <v>0.23199999999999998</v>
      </c>
      <c r="E48" s="220">
        <v>17455</v>
      </c>
      <c r="F48" s="220">
        <v>52793</v>
      </c>
      <c r="G48" s="220">
        <v>8070</v>
      </c>
      <c r="H48" s="220">
        <v>9696</v>
      </c>
      <c r="I48" s="220">
        <v>32060</v>
      </c>
      <c r="J48" s="220">
        <v>38339</v>
      </c>
      <c r="K48" s="220">
        <v>61412</v>
      </c>
      <c r="L48" s="220">
        <v>79443</v>
      </c>
      <c r="M48" s="220">
        <v>90249</v>
      </c>
    </row>
    <row r="49" spans="2:13">
      <c r="B49" s="34">
        <v>45</v>
      </c>
      <c r="C49" s="125" t="s">
        <v>48</v>
      </c>
      <c r="D49" s="219">
        <v>0.23199999999999998</v>
      </c>
      <c r="E49" s="220">
        <v>5983</v>
      </c>
      <c r="F49" s="220">
        <v>49939</v>
      </c>
      <c r="G49" s="220">
        <v>9189</v>
      </c>
      <c r="H49" s="220">
        <v>12911</v>
      </c>
      <c r="I49" s="220">
        <v>29902</v>
      </c>
      <c r="J49" s="220">
        <v>37210</v>
      </c>
      <c r="K49" s="220">
        <v>62992</v>
      </c>
      <c r="L49" s="220">
        <v>85251</v>
      </c>
      <c r="M49" s="220">
        <v>99844</v>
      </c>
    </row>
    <row r="50" spans="2:13">
      <c r="B50" s="34">
        <v>46</v>
      </c>
      <c r="C50" s="125" t="s">
        <v>26</v>
      </c>
      <c r="D50" s="146">
        <v>0.23199999999999998</v>
      </c>
      <c r="E50" s="220">
        <v>7299</v>
      </c>
      <c r="F50" s="220">
        <v>53084</v>
      </c>
      <c r="G50" s="220">
        <v>8717</v>
      </c>
      <c r="H50" s="220">
        <v>11780</v>
      </c>
      <c r="I50" s="220">
        <v>31238</v>
      </c>
      <c r="J50" s="220">
        <v>37693</v>
      </c>
      <c r="K50" s="220">
        <v>63751</v>
      </c>
      <c r="L50" s="220">
        <v>88551</v>
      </c>
      <c r="M50" s="220">
        <v>99544</v>
      </c>
    </row>
    <row r="51" spans="2:13">
      <c r="B51" s="34">
        <v>47</v>
      </c>
      <c r="C51" s="125" t="s">
        <v>16</v>
      </c>
      <c r="D51" s="219">
        <v>0.18600000000000003</v>
      </c>
      <c r="E51" s="220">
        <v>13001</v>
      </c>
      <c r="F51" s="220">
        <v>52115</v>
      </c>
      <c r="G51" s="220">
        <v>9685</v>
      </c>
      <c r="H51" s="220">
        <v>14674</v>
      </c>
      <c r="I51" s="220">
        <v>33841</v>
      </c>
      <c r="J51" s="220">
        <v>38969</v>
      </c>
      <c r="K51" s="220">
        <v>62730</v>
      </c>
      <c r="L51" s="220">
        <v>86094</v>
      </c>
      <c r="M51" s="220">
        <v>92545</v>
      </c>
    </row>
    <row r="52" spans="2:13">
      <c r="B52" s="34">
        <v>48</v>
      </c>
      <c r="C52" s="125" t="s">
        <v>27</v>
      </c>
      <c r="D52" s="219">
        <v>0.21299999999999999</v>
      </c>
      <c r="E52" s="220">
        <v>7104</v>
      </c>
      <c r="F52" s="220">
        <v>53482</v>
      </c>
      <c r="G52" s="220">
        <v>9608</v>
      </c>
      <c r="H52" s="220">
        <v>12854</v>
      </c>
      <c r="I52" s="220">
        <v>30214</v>
      </c>
      <c r="J52" s="220">
        <v>39204</v>
      </c>
      <c r="K52" s="220">
        <v>69902</v>
      </c>
      <c r="L52" s="220">
        <v>94778</v>
      </c>
      <c r="M52" s="220">
        <v>106444</v>
      </c>
    </row>
    <row r="53" spans="2:13">
      <c r="B53" s="34">
        <v>49</v>
      </c>
      <c r="C53" s="125" t="s">
        <v>28</v>
      </c>
      <c r="D53" s="219">
        <v>0.215</v>
      </c>
      <c r="E53" s="220">
        <v>7555</v>
      </c>
      <c r="F53" s="220">
        <v>55068</v>
      </c>
      <c r="G53" s="220">
        <v>8329</v>
      </c>
      <c r="H53" s="220">
        <v>10751</v>
      </c>
      <c r="I53" s="220">
        <v>32935</v>
      </c>
      <c r="J53" s="220">
        <v>43008</v>
      </c>
      <c r="K53" s="220">
        <v>69265</v>
      </c>
      <c r="L53" s="220">
        <v>98289</v>
      </c>
      <c r="M53" s="220">
        <v>106266</v>
      </c>
    </row>
    <row r="54" spans="2:13">
      <c r="B54" s="34">
        <v>50</v>
      </c>
      <c r="C54" s="125" t="s">
        <v>17</v>
      </c>
      <c r="D54" s="219">
        <v>0.185</v>
      </c>
      <c r="E54" s="220">
        <v>5952</v>
      </c>
      <c r="F54" s="220">
        <v>54727</v>
      </c>
      <c r="G54" s="220">
        <v>9548</v>
      </c>
      <c r="H54" s="220">
        <v>15181</v>
      </c>
      <c r="I54" s="220">
        <v>33488</v>
      </c>
      <c r="J54" s="220">
        <v>40138</v>
      </c>
      <c r="K54" s="220">
        <v>66993</v>
      </c>
      <c r="L54" s="220">
        <v>92027</v>
      </c>
      <c r="M54" s="220">
        <v>101513</v>
      </c>
    </row>
    <row r="55" spans="2:13">
      <c r="B55" s="34">
        <v>51</v>
      </c>
      <c r="C55" s="125" t="s">
        <v>49</v>
      </c>
      <c r="D55" s="219">
        <v>0.19600000000000001</v>
      </c>
      <c r="E55" s="220">
        <v>8722</v>
      </c>
      <c r="F55" s="220">
        <v>54220</v>
      </c>
      <c r="G55" s="220">
        <v>8042</v>
      </c>
      <c r="H55" s="220">
        <v>12090</v>
      </c>
      <c r="I55" s="220">
        <v>35283</v>
      </c>
      <c r="J55" s="220">
        <v>40849</v>
      </c>
      <c r="K55" s="220">
        <v>65024</v>
      </c>
      <c r="L55" s="220">
        <v>91685</v>
      </c>
      <c r="M55" s="220">
        <v>101078</v>
      </c>
    </row>
    <row r="56" spans="2:13">
      <c r="B56" s="34">
        <v>52</v>
      </c>
      <c r="C56" s="125" t="s">
        <v>5</v>
      </c>
      <c r="D56" s="219">
        <v>0.16200000000000001</v>
      </c>
      <c r="E56" s="220">
        <v>5573</v>
      </c>
      <c r="F56" s="220">
        <v>51455</v>
      </c>
      <c r="G56" s="220">
        <v>9601</v>
      </c>
      <c r="H56" s="220">
        <v>12334</v>
      </c>
      <c r="I56" s="220">
        <v>36062</v>
      </c>
      <c r="J56" s="220">
        <v>41740</v>
      </c>
      <c r="K56" s="220">
        <v>60751</v>
      </c>
      <c r="L56" s="220">
        <v>81402</v>
      </c>
      <c r="M56" s="220">
        <v>88716</v>
      </c>
    </row>
    <row r="57" spans="2:13">
      <c r="B57" s="34">
        <v>53</v>
      </c>
      <c r="C57" s="125" t="s">
        <v>23</v>
      </c>
      <c r="D57" s="219">
        <v>0.20899999999999999</v>
      </c>
      <c r="E57" s="220">
        <v>4061</v>
      </c>
      <c r="F57" s="220">
        <v>53850</v>
      </c>
      <c r="G57" s="220">
        <v>7414</v>
      </c>
      <c r="H57" s="220">
        <v>8574</v>
      </c>
      <c r="I57" s="220">
        <v>31011</v>
      </c>
      <c r="J57" s="220">
        <v>41777</v>
      </c>
      <c r="K57" s="220">
        <v>71598</v>
      </c>
      <c r="L57" s="220">
        <v>95382</v>
      </c>
      <c r="M57" s="220">
        <v>96333</v>
      </c>
    </row>
    <row r="58" spans="2:13">
      <c r="B58" s="34">
        <v>54</v>
      </c>
      <c r="C58" s="125" t="s">
        <v>29</v>
      </c>
      <c r="D58" s="219">
        <v>0.20699999999999999</v>
      </c>
      <c r="E58" s="220">
        <v>6757</v>
      </c>
      <c r="F58" s="220">
        <v>53060</v>
      </c>
      <c r="G58" s="220">
        <v>9426</v>
      </c>
      <c r="H58" s="220">
        <v>13025</v>
      </c>
      <c r="I58" s="220">
        <v>36280</v>
      </c>
      <c r="J58" s="220">
        <v>40550</v>
      </c>
      <c r="K58" s="220">
        <v>65064</v>
      </c>
      <c r="L58" s="220">
        <v>86338</v>
      </c>
      <c r="M58" s="220">
        <v>95889</v>
      </c>
    </row>
    <row r="59" spans="2:13">
      <c r="B59" s="34">
        <v>55</v>
      </c>
      <c r="C59" s="125" t="s">
        <v>18</v>
      </c>
      <c r="D59" s="219">
        <v>0.215</v>
      </c>
      <c r="E59" s="220">
        <v>7706</v>
      </c>
      <c r="F59" s="220">
        <v>51136</v>
      </c>
      <c r="G59" s="220">
        <v>8047</v>
      </c>
      <c r="H59" s="220">
        <v>9966</v>
      </c>
      <c r="I59" s="220">
        <v>28760</v>
      </c>
      <c r="J59" s="220">
        <v>36998</v>
      </c>
      <c r="K59" s="220">
        <v>61692</v>
      </c>
      <c r="L59" s="220">
        <v>82661</v>
      </c>
      <c r="M59" s="220">
        <v>88170</v>
      </c>
    </row>
    <row r="60" spans="2:13">
      <c r="B60" s="34">
        <v>56</v>
      </c>
      <c r="C60" s="125" t="s">
        <v>11</v>
      </c>
      <c r="D60" s="219">
        <v>0.19399999999999998</v>
      </c>
      <c r="E60" s="220">
        <v>4123</v>
      </c>
      <c r="F60" s="220">
        <v>52012</v>
      </c>
      <c r="G60" s="220">
        <v>8070</v>
      </c>
      <c r="H60" s="220">
        <v>12481</v>
      </c>
      <c r="I60" s="220">
        <v>34178</v>
      </c>
      <c r="J60" s="220">
        <v>38550</v>
      </c>
      <c r="K60" s="220">
        <v>68889</v>
      </c>
      <c r="L60" s="220">
        <v>97036</v>
      </c>
      <c r="M60" s="220">
        <v>104634</v>
      </c>
    </row>
    <row r="61" spans="2:13">
      <c r="B61" s="34">
        <v>57</v>
      </c>
      <c r="C61" s="125" t="s">
        <v>50</v>
      </c>
      <c r="D61" s="219">
        <v>0.23</v>
      </c>
      <c r="E61" s="220">
        <v>3590</v>
      </c>
      <c r="F61" s="220">
        <v>47475</v>
      </c>
      <c r="G61" s="220">
        <v>8309</v>
      </c>
      <c r="H61" s="220">
        <v>11720</v>
      </c>
      <c r="I61" s="220">
        <v>32618</v>
      </c>
      <c r="J61" s="220">
        <v>41364</v>
      </c>
      <c r="K61" s="220">
        <v>62509</v>
      </c>
      <c r="L61" s="220">
        <v>74968</v>
      </c>
      <c r="M61" s="220">
        <v>89006</v>
      </c>
    </row>
    <row r="62" spans="2:13">
      <c r="B62" s="34">
        <v>58</v>
      </c>
      <c r="C62" s="125" t="s">
        <v>30</v>
      </c>
      <c r="D62" s="219">
        <v>0.20699999999999999</v>
      </c>
      <c r="E62" s="220">
        <v>3686</v>
      </c>
      <c r="F62" s="220">
        <v>50749</v>
      </c>
      <c r="G62" s="220">
        <v>8343</v>
      </c>
      <c r="H62" s="220">
        <v>10397</v>
      </c>
      <c r="I62" s="220">
        <v>34009</v>
      </c>
      <c r="J62" s="220">
        <v>38838</v>
      </c>
      <c r="K62" s="220">
        <v>60767</v>
      </c>
      <c r="L62" s="220">
        <v>78083</v>
      </c>
      <c r="M62" s="220">
        <v>94028</v>
      </c>
    </row>
    <row r="63" spans="2:13">
      <c r="B63" s="34">
        <v>59</v>
      </c>
      <c r="C63" s="125" t="s">
        <v>24</v>
      </c>
      <c r="D63" s="219">
        <v>0.23499999999999999</v>
      </c>
      <c r="E63" s="220">
        <v>32701</v>
      </c>
      <c r="F63" s="220">
        <v>50342</v>
      </c>
      <c r="G63" s="220">
        <v>7816</v>
      </c>
      <c r="H63" s="220">
        <v>10083</v>
      </c>
      <c r="I63" s="220">
        <v>28827</v>
      </c>
      <c r="J63" s="220">
        <v>36884</v>
      </c>
      <c r="K63" s="220">
        <v>62548</v>
      </c>
      <c r="L63" s="220">
        <v>82574</v>
      </c>
      <c r="M63" s="220">
        <v>91579</v>
      </c>
    </row>
    <row r="64" spans="2:13">
      <c r="B64" s="34">
        <v>60</v>
      </c>
      <c r="C64" s="125" t="s">
        <v>51</v>
      </c>
      <c r="D64" s="219">
        <v>0.20199999999999999</v>
      </c>
      <c r="E64" s="220">
        <v>3507</v>
      </c>
      <c r="F64" s="220">
        <v>53195</v>
      </c>
      <c r="G64" s="220">
        <v>8114</v>
      </c>
      <c r="H64" s="220">
        <v>10989</v>
      </c>
      <c r="I64" s="220">
        <v>33247</v>
      </c>
      <c r="J64" s="220">
        <v>41221</v>
      </c>
      <c r="K64" s="220">
        <v>68362</v>
      </c>
      <c r="L64" s="220">
        <v>113184</v>
      </c>
      <c r="M64" s="220">
        <v>108350</v>
      </c>
    </row>
    <row r="65" spans="2:13">
      <c r="B65" s="34">
        <v>61</v>
      </c>
      <c r="C65" s="125" t="s">
        <v>19</v>
      </c>
      <c r="D65" s="219">
        <v>0.191</v>
      </c>
      <c r="E65" s="220">
        <v>2837</v>
      </c>
      <c r="F65" s="220">
        <v>59603</v>
      </c>
      <c r="G65" s="220">
        <v>10466</v>
      </c>
      <c r="H65" s="220">
        <v>14680</v>
      </c>
      <c r="I65" s="220">
        <v>32080</v>
      </c>
      <c r="J65" s="220">
        <v>42030</v>
      </c>
      <c r="K65" s="220">
        <v>70059</v>
      </c>
      <c r="L65" s="220">
        <v>100973</v>
      </c>
      <c r="M65" s="220">
        <v>121873</v>
      </c>
    </row>
    <row r="66" spans="2:13">
      <c r="B66" s="34">
        <v>62</v>
      </c>
      <c r="C66" s="125" t="s">
        <v>20</v>
      </c>
      <c r="D66" s="219">
        <v>0.18600000000000003</v>
      </c>
      <c r="E66" s="220">
        <v>3903</v>
      </c>
      <c r="F66" s="220">
        <v>54375</v>
      </c>
      <c r="G66" s="220">
        <v>10481</v>
      </c>
      <c r="H66" s="220">
        <v>15245</v>
      </c>
      <c r="I66" s="220">
        <v>36876</v>
      </c>
      <c r="J66" s="220">
        <v>48017</v>
      </c>
      <c r="K66" s="220">
        <v>84025</v>
      </c>
      <c r="L66" s="220">
        <v>93962</v>
      </c>
      <c r="M66" s="220">
        <v>106631</v>
      </c>
    </row>
    <row r="67" spans="2:13">
      <c r="B67" s="34">
        <v>63</v>
      </c>
      <c r="C67" s="125" t="s">
        <v>31</v>
      </c>
      <c r="D67" s="219">
        <v>0.19800000000000001</v>
      </c>
      <c r="E67" s="220">
        <v>3141</v>
      </c>
      <c r="F67" s="220">
        <v>52368</v>
      </c>
      <c r="G67" s="220">
        <v>10048</v>
      </c>
      <c r="H67" s="220">
        <v>13040</v>
      </c>
      <c r="I67" s="220">
        <v>32370</v>
      </c>
      <c r="J67" s="220">
        <v>40400</v>
      </c>
      <c r="K67" s="220">
        <v>68731</v>
      </c>
      <c r="L67" s="220">
        <v>94833</v>
      </c>
      <c r="M67" s="220">
        <v>101750</v>
      </c>
    </row>
    <row r="68" spans="2:13">
      <c r="B68" s="34">
        <v>64</v>
      </c>
      <c r="C68" s="125" t="s">
        <v>52</v>
      </c>
      <c r="D68" s="219">
        <v>0.21600000000000003</v>
      </c>
      <c r="E68" s="220">
        <v>3486</v>
      </c>
      <c r="F68" s="220">
        <v>52123</v>
      </c>
      <c r="G68" s="220">
        <v>10036</v>
      </c>
      <c r="H68" s="220">
        <v>13823</v>
      </c>
      <c r="I68" s="220">
        <v>33601</v>
      </c>
      <c r="J68" s="220">
        <v>41812</v>
      </c>
      <c r="K68" s="220">
        <v>82842</v>
      </c>
      <c r="L68" s="220">
        <v>93191</v>
      </c>
      <c r="M68" s="220">
        <v>97355</v>
      </c>
    </row>
    <row r="69" spans="2:13">
      <c r="B69" s="34">
        <v>65</v>
      </c>
      <c r="C69" s="125" t="s">
        <v>12</v>
      </c>
      <c r="D69" s="219">
        <v>0.187</v>
      </c>
      <c r="E69" s="220">
        <v>1507</v>
      </c>
      <c r="F69" s="220">
        <v>55357</v>
      </c>
      <c r="G69" s="220">
        <v>8024</v>
      </c>
      <c r="H69" s="220">
        <v>11359</v>
      </c>
      <c r="I69" s="220">
        <v>36056</v>
      </c>
      <c r="J69" s="220">
        <v>42632</v>
      </c>
      <c r="K69" s="220">
        <v>73075</v>
      </c>
      <c r="L69" s="220">
        <v>87678</v>
      </c>
      <c r="M69" s="220">
        <v>102047</v>
      </c>
    </row>
    <row r="70" spans="2:13">
      <c r="B70" s="34">
        <v>66</v>
      </c>
      <c r="C70" s="125" t="s">
        <v>6</v>
      </c>
      <c r="D70" s="219">
        <v>0.18</v>
      </c>
      <c r="E70" s="220">
        <v>1452</v>
      </c>
      <c r="F70" s="220">
        <v>57848</v>
      </c>
      <c r="G70" s="220">
        <v>7337</v>
      </c>
      <c r="H70" s="220">
        <v>10742</v>
      </c>
      <c r="I70" s="220">
        <v>31444</v>
      </c>
      <c r="J70" s="220">
        <v>43203</v>
      </c>
      <c r="K70" s="220">
        <v>75888</v>
      </c>
      <c r="L70" s="220">
        <v>102167</v>
      </c>
      <c r="M70" s="220">
        <v>133281</v>
      </c>
    </row>
    <row r="71" spans="2:13">
      <c r="B71" s="34">
        <v>67</v>
      </c>
      <c r="C71" s="125" t="s">
        <v>7</v>
      </c>
      <c r="D71" s="219">
        <v>0.19399999999999998</v>
      </c>
      <c r="E71" s="220">
        <v>710</v>
      </c>
      <c r="F71" s="220">
        <v>63828</v>
      </c>
      <c r="G71" s="220">
        <v>9795</v>
      </c>
      <c r="H71" s="220">
        <v>13470</v>
      </c>
      <c r="I71" s="220">
        <v>36282</v>
      </c>
      <c r="J71" s="220">
        <v>49244</v>
      </c>
      <c r="K71" s="220">
        <v>80415</v>
      </c>
      <c r="L71" s="220">
        <v>135590</v>
      </c>
      <c r="M71" s="220">
        <v>157322</v>
      </c>
    </row>
    <row r="72" spans="2:13">
      <c r="B72" s="34">
        <v>68</v>
      </c>
      <c r="C72" s="125" t="s">
        <v>53</v>
      </c>
      <c r="D72" s="219">
        <v>0.215</v>
      </c>
      <c r="E72" s="220">
        <v>1020</v>
      </c>
      <c r="F72" s="220">
        <v>45038</v>
      </c>
      <c r="G72" s="220">
        <v>10533</v>
      </c>
      <c r="H72" s="220">
        <v>12920</v>
      </c>
      <c r="I72" s="220">
        <v>38378</v>
      </c>
      <c r="J72" s="220">
        <v>40960</v>
      </c>
      <c r="K72" s="220">
        <v>54928</v>
      </c>
      <c r="L72" s="220">
        <v>73821</v>
      </c>
      <c r="M72" s="220">
        <v>76554</v>
      </c>
    </row>
    <row r="73" spans="2:13">
      <c r="B73" s="34">
        <v>69</v>
      </c>
      <c r="C73" s="125" t="s">
        <v>54</v>
      </c>
      <c r="D73" s="219">
        <v>0.19600000000000001</v>
      </c>
      <c r="E73" s="220">
        <v>2338</v>
      </c>
      <c r="F73" s="220">
        <v>51489</v>
      </c>
      <c r="G73" s="220">
        <v>9868</v>
      </c>
      <c r="H73" s="220">
        <v>12714</v>
      </c>
      <c r="I73" s="220">
        <v>28394</v>
      </c>
      <c r="J73" s="220">
        <v>37537</v>
      </c>
      <c r="K73" s="220">
        <v>59920</v>
      </c>
      <c r="L73" s="220">
        <v>83769</v>
      </c>
      <c r="M73" s="220">
        <v>93123</v>
      </c>
    </row>
    <row r="74" spans="2:13">
      <c r="B74" s="34">
        <v>70</v>
      </c>
      <c r="C74" s="125" t="s">
        <v>55</v>
      </c>
      <c r="D74" s="219">
        <v>0.22699999999999998</v>
      </c>
      <c r="E74" s="220">
        <v>435</v>
      </c>
      <c r="F74" s="220">
        <v>53106</v>
      </c>
      <c r="G74" s="220">
        <v>8952</v>
      </c>
      <c r="H74" s="220">
        <v>13106</v>
      </c>
      <c r="I74" s="220">
        <v>32977</v>
      </c>
      <c r="J74" s="220">
        <v>40956</v>
      </c>
      <c r="K74" s="220">
        <v>63063</v>
      </c>
      <c r="L74" s="220">
        <v>95507</v>
      </c>
      <c r="M74" s="220">
        <v>127382</v>
      </c>
    </row>
    <row r="75" spans="2:13">
      <c r="B75" s="34">
        <v>71</v>
      </c>
      <c r="C75" s="125" t="s">
        <v>56</v>
      </c>
      <c r="D75" s="219">
        <v>0.25700000000000001</v>
      </c>
      <c r="E75" s="220">
        <v>1505</v>
      </c>
      <c r="F75" s="220">
        <v>49770</v>
      </c>
      <c r="G75" s="220">
        <v>10985</v>
      </c>
      <c r="H75" s="220">
        <v>16999</v>
      </c>
      <c r="I75" s="220">
        <v>36092</v>
      </c>
      <c r="J75" s="220">
        <v>43311</v>
      </c>
      <c r="K75" s="220">
        <v>71036</v>
      </c>
      <c r="L75" s="220">
        <v>99690</v>
      </c>
      <c r="M75" s="220">
        <v>116690</v>
      </c>
    </row>
    <row r="76" spans="2:13">
      <c r="B76" s="34">
        <v>72</v>
      </c>
      <c r="C76" s="125" t="s">
        <v>32</v>
      </c>
      <c r="D76" s="219">
        <v>0.17800000000000002</v>
      </c>
      <c r="E76" s="220">
        <v>657</v>
      </c>
      <c r="F76" s="220">
        <v>64064</v>
      </c>
      <c r="G76" s="220">
        <v>10731</v>
      </c>
      <c r="H76" s="220">
        <v>12947</v>
      </c>
      <c r="I76" s="220">
        <v>35168</v>
      </c>
      <c r="J76" s="220">
        <v>40928</v>
      </c>
      <c r="K76" s="220">
        <v>73030</v>
      </c>
      <c r="L76" s="220">
        <v>112920</v>
      </c>
      <c r="M76" s="220">
        <v>120447</v>
      </c>
    </row>
    <row r="77" spans="2:13">
      <c r="B77" s="34">
        <v>73</v>
      </c>
      <c r="C77" s="125" t="s">
        <v>33</v>
      </c>
      <c r="D77" s="219">
        <v>0.18600000000000003</v>
      </c>
      <c r="E77" s="220">
        <v>921</v>
      </c>
      <c r="F77" s="220">
        <v>62190</v>
      </c>
      <c r="G77" s="220">
        <v>8543</v>
      </c>
      <c r="H77" s="220">
        <v>11587</v>
      </c>
      <c r="I77" s="220">
        <v>35288</v>
      </c>
      <c r="J77" s="220">
        <v>39192</v>
      </c>
      <c r="K77" s="220">
        <v>79054</v>
      </c>
      <c r="L77" s="220">
        <v>109726</v>
      </c>
      <c r="M77" s="220">
        <v>122998</v>
      </c>
    </row>
    <row r="78" spans="2:13" ht="14.25" thickBot="1">
      <c r="B78" s="34">
        <v>74</v>
      </c>
      <c r="C78" s="125" t="s">
        <v>34</v>
      </c>
      <c r="D78" s="219">
        <v>0.153</v>
      </c>
      <c r="E78" s="220">
        <v>349</v>
      </c>
      <c r="F78" s="220">
        <v>62702</v>
      </c>
      <c r="G78" s="220">
        <v>9978</v>
      </c>
      <c r="H78" s="220">
        <v>13328</v>
      </c>
      <c r="I78" s="220">
        <v>40758</v>
      </c>
      <c r="J78" s="220">
        <v>41960</v>
      </c>
      <c r="K78" s="220">
        <v>74882</v>
      </c>
      <c r="L78" s="220">
        <v>119644</v>
      </c>
      <c r="M78" s="220">
        <v>98413</v>
      </c>
    </row>
    <row r="79" spans="2:13" ht="14.25" thickTop="1">
      <c r="B79" s="289" t="s">
        <v>0</v>
      </c>
      <c r="C79" s="290"/>
      <c r="D79" s="143">
        <f>介護認定率!$D$4</f>
        <v>0.214</v>
      </c>
      <c r="E79" s="84">
        <f>介護認定率!$D$5</f>
        <v>332908</v>
      </c>
      <c r="F79" s="144">
        <f>介護認定率!$D$7</f>
        <v>51127</v>
      </c>
      <c r="G79" s="144">
        <f>介護認定率!$D$8</f>
        <v>8821</v>
      </c>
      <c r="H79" s="144">
        <f>介護認定率!$D$9</f>
        <v>11886</v>
      </c>
      <c r="I79" s="144">
        <f>介護認定率!$D$10</f>
        <v>32313</v>
      </c>
      <c r="J79" s="144">
        <f>介護認定率!$D$11</f>
        <v>39174</v>
      </c>
      <c r="K79" s="84">
        <f>介護認定率!$D$12</f>
        <v>64503</v>
      </c>
      <c r="L79" s="84">
        <f>介護認定率!$D$13</f>
        <v>85341</v>
      </c>
      <c r="M79" s="84">
        <f>介護認定率!$D$14</f>
        <v>94059</v>
      </c>
    </row>
    <row r="80" spans="2:13">
      <c r="B80" s="88" t="s">
        <v>198</v>
      </c>
      <c r="C80" s="127"/>
      <c r="D80" s="128"/>
      <c r="E80" s="129"/>
      <c r="F80" s="129"/>
      <c r="G80" s="130"/>
      <c r="H80" s="130"/>
      <c r="I80" s="130"/>
      <c r="J80" s="130"/>
      <c r="K80" s="130"/>
      <c r="L80" s="130"/>
      <c r="M80" s="130"/>
    </row>
    <row r="81" spans="2:14">
      <c r="B81" s="88" t="s">
        <v>187</v>
      </c>
      <c r="C81" s="127"/>
      <c r="D81" s="128"/>
      <c r="E81" s="129"/>
      <c r="F81" s="129"/>
      <c r="G81" s="130"/>
      <c r="H81" s="130"/>
      <c r="I81" s="130"/>
      <c r="J81" s="130"/>
      <c r="K81" s="130"/>
      <c r="L81" s="130"/>
      <c r="M81" s="130"/>
      <c r="N81" s="131"/>
    </row>
    <row r="82" spans="2:14">
      <c r="B82" s="20"/>
      <c r="C82" s="127"/>
      <c r="D82" s="132"/>
      <c r="E82" s="132"/>
      <c r="F82" s="132"/>
      <c r="G82" s="132"/>
      <c r="H82" s="132"/>
      <c r="I82" s="132"/>
      <c r="J82" s="132"/>
      <c r="K82" s="132"/>
      <c r="L82" s="131"/>
      <c r="M82" s="131"/>
      <c r="N82" s="131"/>
    </row>
    <row r="83" spans="2:14">
      <c r="B83" s="133"/>
    </row>
  </sheetData>
  <mergeCells count="6">
    <mergeCell ref="F3:M3"/>
    <mergeCell ref="B3:B4"/>
    <mergeCell ref="C3:C4"/>
    <mergeCell ref="B79:C79"/>
    <mergeCell ref="E3:E4"/>
    <mergeCell ref="D3:D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59"/>
  <sheetViews>
    <sheetView showGridLines="0" zoomScaleNormal="100" zoomScaleSheetLayoutView="75" workbookViewId="0"/>
  </sheetViews>
  <sheetFormatPr defaultColWidth="8.875" defaultRowHeight="12"/>
  <cols>
    <col min="1" max="1" width="4.625" style="45" customWidth="1"/>
    <col min="2" max="2" width="13" style="45" customWidth="1"/>
    <col min="3" max="3" width="12.875" style="45" customWidth="1"/>
    <col min="4" max="4" width="14.875" style="45" customWidth="1"/>
    <col min="5" max="5" width="4.375" style="45" customWidth="1"/>
    <col min="6" max="6" width="14.875" style="45" customWidth="1"/>
    <col min="7" max="7" width="4.375" style="45" customWidth="1"/>
    <col min="8" max="8" width="14.875" style="45" customWidth="1"/>
    <col min="9" max="9" width="4.375" style="45" customWidth="1"/>
    <col min="10" max="16384" width="8.875" style="45"/>
  </cols>
  <sheetData>
    <row r="1" spans="1:9" ht="16.5" customHeight="1">
      <c r="A1" s="3" t="s">
        <v>193</v>
      </c>
    </row>
    <row r="2" spans="1:9" ht="21" customHeight="1">
      <c r="A2" s="3" t="s">
        <v>155</v>
      </c>
      <c r="G2" s="46" t="s">
        <v>90</v>
      </c>
      <c r="I2" s="46" t="s">
        <v>91</v>
      </c>
    </row>
    <row r="3" spans="1:9" ht="36">
      <c r="B3" s="286" t="s">
        <v>78</v>
      </c>
      <c r="C3" s="288"/>
      <c r="D3" s="39" t="s">
        <v>157</v>
      </c>
      <c r="E3" s="47" t="s">
        <v>92</v>
      </c>
      <c r="F3" s="48" t="s">
        <v>79</v>
      </c>
      <c r="G3" s="6" t="s">
        <v>93</v>
      </c>
      <c r="H3" s="49" t="s">
        <v>80</v>
      </c>
      <c r="I3" s="50" t="s">
        <v>93</v>
      </c>
    </row>
    <row r="4" spans="1:9" ht="21.2" customHeight="1" thickBot="1">
      <c r="B4" s="51" t="s">
        <v>81</v>
      </c>
      <c r="C4" s="52"/>
      <c r="D4" s="104">
        <v>332908</v>
      </c>
      <c r="E4" s="53"/>
      <c r="F4" s="109">
        <v>1388143</v>
      </c>
      <c r="G4" s="53"/>
      <c r="H4" s="115">
        <v>6620276</v>
      </c>
      <c r="I4" s="53"/>
    </row>
    <row r="5" spans="1:9" ht="21.2" customHeight="1" thickTop="1">
      <c r="B5" s="54" t="s">
        <v>94</v>
      </c>
      <c r="C5" s="54" t="s">
        <v>211</v>
      </c>
      <c r="D5" s="105">
        <v>60391</v>
      </c>
      <c r="E5" s="304">
        <v>6</v>
      </c>
      <c r="F5" s="110">
        <v>299077</v>
      </c>
      <c r="G5" s="305">
        <v>6</v>
      </c>
      <c r="H5" s="110">
        <v>1537914</v>
      </c>
      <c r="I5" s="306">
        <v>7</v>
      </c>
    </row>
    <row r="6" spans="1:9" ht="21.2" customHeight="1">
      <c r="B6" s="55"/>
      <c r="C6" s="56" t="s">
        <v>176</v>
      </c>
      <c r="D6" s="106">
        <v>0.106</v>
      </c>
      <c r="E6" s="300"/>
      <c r="F6" s="111">
        <v>0.2</v>
      </c>
      <c r="G6" s="301"/>
      <c r="H6" s="111">
        <v>0.23</v>
      </c>
      <c r="I6" s="303"/>
    </row>
    <row r="7" spans="1:9" ht="21.2" customHeight="1">
      <c r="B7" s="54" t="s">
        <v>95</v>
      </c>
      <c r="C7" s="41" t="s">
        <v>210</v>
      </c>
      <c r="D7" s="105">
        <v>130883</v>
      </c>
      <c r="E7" s="299">
        <v>3</v>
      </c>
      <c r="F7" s="112">
        <v>657430</v>
      </c>
      <c r="G7" s="301">
        <v>3</v>
      </c>
      <c r="H7" s="112">
        <v>3472146</v>
      </c>
      <c r="I7" s="302">
        <v>2</v>
      </c>
    </row>
    <row r="8" spans="1:9" ht="21.2" customHeight="1">
      <c r="B8" s="54"/>
      <c r="C8" s="56" t="s">
        <v>176</v>
      </c>
      <c r="D8" s="106">
        <v>0.221</v>
      </c>
      <c r="E8" s="300"/>
      <c r="F8" s="113">
        <v>0.435</v>
      </c>
      <c r="G8" s="301"/>
      <c r="H8" s="113">
        <v>0.51700000000000002</v>
      </c>
      <c r="I8" s="303"/>
    </row>
    <row r="9" spans="1:9" ht="21.2" customHeight="1">
      <c r="B9" s="41" t="s">
        <v>96</v>
      </c>
      <c r="C9" s="57" t="s">
        <v>210</v>
      </c>
      <c r="D9" s="105">
        <v>83466</v>
      </c>
      <c r="E9" s="299">
        <v>5</v>
      </c>
      <c r="F9" s="112">
        <v>408411</v>
      </c>
      <c r="G9" s="301">
        <v>5</v>
      </c>
      <c r="H9" s="112">
        <v>2036238</v>
      </c>
      <c r="I9" s="302">
        <v>5</v>
      </c>
    </row>
    <row r="10" spans="1:9" ht="21.2" customHeight="1">
      <c r="B10" s="55"/>
      <c r="C10" s="56" t="s">
        <v>176</v>
      </c>
      <c r="D10" s="106">
        <v>0.14300000000000002</v>
      </c>
      <c r="E10" s="300"/>
      <c r="F10" s="113">
        <v>0.26900000000000002</v>
      </c>
      <c r="G10" s="301"/>
      <c r="H10" s="113">
        <v>0.30099999999999999</v>
      </c>
      <c r="I10" s="303"/>
    </row>
    <row r="11" spans="1:9" ht="21.2" customHeight="1">
      <c r="B11" s="54" t="s">
        <v>97</v>
      </c>
      <c r="C11" s="54" t="s">
        <v>210</v>
      </c>
      <c r="D11" s="105">
        <v>149082</v>
      </c>
      <c r="E11" s="299">
        <v>1</v>
      </c>
      <c r="F11" s="112">
        <v>745476</v>
      </c>
      <c r="G11" s="301">
        <v>1</v>
      </c>
      <c r="H11" s="112">
        <v>3939115</v>
      </c>
      <c r="I11" s="302">
        <v>1</v>
      </c>
    </row>
    <row r="12" spans="1:9" ht="21.2" customHeight="1">
      <c r="B12" s="54"/>
      <c r="C12" s="56" t="s">
        <v>176</v>
      </c>
      <c r="D12" s="106">
        <v>0.253</v>
      </c>
      <c r="E12" s="300"/>
      <c r="F12" s="113">
        <v>0.49399999999999999</v>
      </c>
      <c r="G12" s="301"/>
      <c r="H12" s="113">
        <v>0.58700000000000008</v>
      </c>
      <c r="I12" s="303"/>
    </row>
    <row r="13" spans="1:9" ht="21.2" customHeight="1">
      <c r="B13" s="41" t="s">
        <v>98</v>
      </c>
      <c r="C13" s="57" t="s">
        <v>210</v>
      </c>
      <c r="D13" s="105">
        <v>58259</v>
      </c>
      <c r="E13" s="299">
        <v>7</v>
      </c>
      <c r="F13" s="112">
        <v>288526</v>
      </c>
      <c r="G13" s="302">
        <v>7</v>
      </c>
      <c r="H13" s="112">
        <v>1587755</v>
      </c>
      <c r="I13" s="302">
        <v>6</v>
      </c>
    </row>
    <row r="14" spans="1:9" ht="21.2" customHeight="1">
      <c r="B14" s="55"/>
      <c r="C14" s="56" t="s">
        <v>176</v>
      </c>
      <c r="D14" s="106">
        <v>0.10300000000000001</v>
      </c>
      <c r="E14" s="300"/>
      <c r="F14" s="113">
        <v>0.19400000000000001</v>
      </c>
      <c r="G14" s="303"/>
      <c r="H14" s="113">
        <v>0.24</v>
      </c>
      <c r="I14" s="303"/>
    </row>
    <row r="15" spans="1:9" ht="21.2" customHeight="1">
      <c r="B15" s="54" t="s">
        <v>99</v>
      </c>
      <c r="C15" s="41" t="s">
        <v>210</v>
      </c>
      <c r="D15" s="105">
        <v>32637</v>
      </c>
      <c r="E15" s="299">
        <v>8</v>
      </c>
      <c r="F15" s="112">
        <v>152501</v>
      </c>
      <c r="G15" s="301">
        <v>8</v>
      </c>
      <c r="H15" s="112">
        <v>739425</v>
      </c>
      <c r="I15" s="302">
        <v>8</v>
      </c>
    </row>
    <row r="16" spans="1:9" ht="21.2" customHeight="1">
      <c r="B16" s="54"/>
      <c r="C16" s="56" t="s">
        <v>176</v>
      </c>
      <c r="D16" s="106">
        <v>5.7000000000000002E-2</v>
      </c>
      <c r="E16" s="300"/>
      <c r="F16" s="113">
        <v>0.10199999999999999</v>
      </c>
      <c r="G16" s="301"/>
      <c r="H16" s="113">
        <v>0.11</v>
      </c>
      <c r="I16" s="303"/>
    </row>
    <row r="17" spans="1:9" ht="21.2" customHeight="1">
      <c r="B17" s="41" t="s">
        <v>100</v>
      </c>
      <c r="C17" s="57" t="s">
        <v>210</v>
      </c>
      <c r="D17" s="105">
        <v>137734</v>
      </c>
      <c r="E17" s="299">
        <v>2</v>
      </c>
      <c r="F17" s="112">
        <v>660077</v>
      </c>
      <c r="G17" s="301">
        <v>2</v>
      </c>
      <c r="H17" s="112">
        <v>3448596</v>
      </c>
      <c r="I17" s="302">
        <v>3</v>
      </c>
    </row>
    <row r="18" spans="1:9" ht="21.2" customHeight="1">
      <c r="B18" s="55"/>
      <c r="C18" s="56" t="s">
        <v>176</v>
      </c>
      <c r="D18" s="106">
        <v>0.23300000000000001</v>
      </c>
      <c r="E18" s="300"/>
      <c r="F18" s="113">
        <v>0.437</v>
      </c>
      <c r="G18" s="301"/>
      <c r="H18" s="113">
        <v>0.51600000000000001</v>
      </c>
      <c r="I18" s="303"/>
    </row>
    <row r="19" spans="1:9" ht="21.2" customHeight="1">
      <c r="B19" s="54" t="s">
        <v>101</v>
      </c>
      <c r="C19" s="41" t="s">
        <v>210</v>
      </c>
      <c r="D19" s="107">
        <v>86959</v>
      </c>
      <c r="E19" s="299">
        <v>4</v>
      </c>
      <c r="F19" s="112">
        <v>461145</v>
      </c>
      <c r="G19" s="301">
        <v>4</v>
      </c>
      <c r="H19" s="112">
        <v>2437051</v>
      </c>
      <c r="I19" s="302">
        <v>4</v>
      </c>
    </row>
    <row r="20" spans="1:9" ht="21.2" customHeight="1">
      <c r="B20" s="55"/>
      <c r="C20" s="56" t="s">
        <v>176</v>
      </c>
      <c r="D20" s="108">
        <v>0.14899999999999999</v>
      </c>
      <c r="E20" s="300"/>
      <c r="F20" s="114">
        <v>0.308</v>
      </c>
      <c r="G20" s="301"/>
      <c r="H20" s="114">
        <v>0.36399999999999999</v>
      </c>
      <c r="I20" s="303"/>
    </row>
    <row r="21" spans="1:9" ht="13.5" customHeight="1">
      <c r="B21" s="88" t="s">
        <v>198</v>
      </c>
    </row>
    <row r="22" spans="1:9" ht="13.5" customHeight="1"/>
    <row r="23" spans="1:9" ht="13.5" customHeight="1">
      <c r="A23" s="3" t="s">
        <v>193</v>
      </c>
    </row>
    <row r="24" spans="1:9" ht="13.5" customHeight="1">
      <c r="A24" s="3" t="s">
        <v>155</v>
      </c>
    </row>
    <row r="25" spans="1:9" ht="13.5" customHeight="1"/>
    <row r="59" spans="2:2" ht="13.5" customHeight="1">
      <c r="B59" s="88" t="s">
        <v>198</v>
      </c>
    </row>
  </sheetData>
  <mergeCells count="25">
    <mergeCell ref="E17:E18"/>
    <mergeCell ref="G17:G18"/>
    <mergeCell ref="I17:I18"/>
    <mergeCell ref="E19:E20"/>
    <mergeCell ref="G19:G20"/>
    <mergeCell ref="I19:I20"/>
    <mergeCell ref="E13:E14"/>
    <mergeCell ref="G13:G14"/>
    <mergeCell ref="I13:I14"/>
    <mergeCell ref="E15:E16"/>
    <mergeCell ref="G15:G16"/>
    <mergeCell ref="I15:I16"/>
    <mergeCell ref="E9:E10"/>
    <mergeCell ref="G9:G10"/>
    <mergeCell ref="I9:I10"/>
    <mergeCell ref="E11:E12"/>
    <mergeCell ref="G11:G12"/>
    <mergeCell ref="I11:I12"/>
    <mergeCell ref="E7:E8"/>
    <mergeCell ref="G7:G8"/>
    <mergeCell ref="I7:I8"/>
    <mergeCell ref="B3:C3"/>
    <mergeCell ref="E5:E6"/>
    <mergeCell ref="G5:G6"/>
    <mergeCell ref="I5:I6"/>
  </mergeCells>
  <phoneticPr fontId="3"/>
  <conditionalFormatting sqref="D5:D6">
    <cfRule type="expression" dxfId="239" priority="316">
      <formula>$E$5=5</formula>
    </cfRule>
    <cfRule type="expression" dxfId="238" priority="317">
      <formula>$E$5=4</formula>
    </cfRule>
    <cfRule type="expression" dxfId="237" priority="318">
      <formula>$E$5=3</formula>
    </cfRule>
    <cfRule type="expression" dxfId="236" priority="319">
      <formula>$E$5=2</formula>
    </cfRule>
    <cfRule type="expression" dxfId="235" priority="320">
      <formula>$E$5=1</formula>
    </cfRule>
  </conditionalFormatting>
  <conditionalFormatting sqref="E5:E6">
    <cfRule type="expression" dxfId="234" priority="311">
      <formula>$E$5=5</formula>
    </cfRule>
    <cfRule type="expression" dxfId="233" priority="312">
      <formula>$E$5=4</formula>
    </cfRule>
    <cfRule type="expression" dxfId="232" priority="313">
      <formula>$E$5=3</formula>
    </cfRule>
    <cfRule type="expression" dxfId="231" priority="314">
      <formula>$E$5=2</formula>
    </cfRule>
    <cfRule type="expression" dxfId="230" priority="315">
      <formula>$E$5=1</formula>
    </cfRule>
  </conditionalFormatting>
  <conditionalFormatting sqref="F5:F6">
    <cfRule type="expression" dxfId="229" priority="301">
      <formula>$G$5=5</formula>
    </cfRule>
    <cfRule type="expression" dxfId="228" priority="302">
      <formula>$G$5=4</formula>
    </cfRule>
    <cfRule type="expression" dxfId="227" priority="303">
      <formula>$G$5=3</formula>
    </cfRule>
    <cfRule type="expression" dxfId="226" priority="304">
      <formula>$G$5=2</formula>
    </cfRule>
    <cfRule type="expression" dxfId="225" priority="305">
      <formula>$G$5=1</formula>
    </cfRule>
  </conditionalFormatting>
  <conditionalFormatting sqref="G5:G6">
    <cfRule type="expression" dxfId="224" priority="291">
      <formula>$G$5=5</formula>
    </cfRule>
    <cfRule type="expression" dxfId="223" priority="292">
      <formula>$G$5=4</formula>
    </cfRule>
    <cfRule type="expression" dxfId="222" priority="293">
      <formula>$G$5=3</formula>
    </cfRule>
    <cfRule type="expression" dxfId="221" priority="294">
      <formula>$G$5=2</formula>
    </cfRule>
    <cfRule type="expression" dxfId="220" priority="295">
      <formula>$G$5=1</formula>
    </cfRule>
  </conditionalFormatting>
  <conditionalFormatting sqref="H5:H6">
    <cfRule type="expression" dxfId="219" priority="286">
      <formula>$I$5=5</formula>
    </cfRule>
    <cfRule type="expression" dxfId="218" priority="287">
      <formula>$I$5=4</formula>
    </cfRule>
    <cfRule type="expression" dxfId="217" priority="288">
      <formula>$I$5=3</formula>
    </cfRule>
    <cfRule type="expression" dxfId="216" priority="289">
      <formula>$I$5=2</formula>
    </cfRule>
    <cfRule type="expression" dxfId="215" priority="290">
      <formula>$I$5=1</formula>
    </cfRule>
  </conditionalFormatting>
  <conditionalFormatting sqref="I5:I6">
    <cfRule type="expression" dxfId="214" priority="281">
      <formula>$I$5=5</formula>
    </cfRule>
    <cfRule type="expression" dxfId="213" priority="282">
      <formula>$I$5=4</formula>
    </cfRule>
    <cfRule type="expression" dxfId="212" priority="283">
      <formula>$I$5=3</formula>
    </cfRule>
    <cfRule type="expression" dxfId="211" priority="284">
      <formula>$I$5=2</formula>
    </cfRule>
    <cfRule type="expression" dxfId="210" priority="285">
      <formula>$I$5=1</formula>
    </cfRule>
  </conditionalFormatting>
  <conditionalFormatting sqref="D7:D8">
    <cfRule type="expression" dxfId="209" priority="276">
      <formula>$E$7=5</formula>
    </cfRule>
    <cfRule type="expression" dxfId="208" priority="277">
      <formula>$E$7=4</formula>
    </cfRule>
    <cfRule type="expression" dxfId="207" priority="278">
      <formula>$E$7=3</formula>
    </cfRule>
    <cfRule type="expression" dxfId="206" priority="279">
      <formula>$E$7=2</formula>
    </cfRule>
    <cfRule type="expression" dxfId="205" priority="280">
      <formula>$E$7=1</formula>
    </cfRule>
  </conditionalFormatting>
  <conditionalFormatting sqref="E7:E8">
    <cfRule type="expression" dxfId="204" priority="271">
      <formula>$E$7=5</formula>
    </cfRule>
    <cfRule type="expression" dxfId="203" priority="272">
      <formula>$E$7=4</formula>
    </cfRule>
    <cfRule type="expression" dxfId="202" priority="273">
      <formula>$E$7=3</formula>
    </cfRule>
    <cfRule type="expression" dxfId="201" priority="274">
      <formula>$E$7=2</formula>
    </cfRule>
    <cfRule type="expression" dxfId="200" priority="275">
      <formula>$E$7=1</formula>
    </cfRule>
  </conditionalFormatting>
  <conditionalFormatting sqref="F7:F8">
    <cfRule type="expression" dxfId="199" priority="261">
      <formula>$G$7=5</formula>
    </cfRule>
    <cfRule type="expression" dxfId="198" priority="262">
      <formula>$G$7=4</formula>
    </cfRule>
    <cfRule type="expression" dxfId="197" priority="263">
      <formula>$G$7=3</formula>
    </cfRule>
    <cfRule type="expression" dxfId="196" priority="264">
      <formula>$G$7=2</formula>
    </cfRule>
    <cfRule type="expression" dxfId="195" priority="265">
      <formula>$G$7=1</formula>
    </cfRule>
  </conditionalFormatting>
  <conditionalFormatting sqref="G7:G8">
    <cfRule type="expression" dxfId="194" priority="251">
      <formula>$G$7=5</formula>
    </cfRule>
    <cfRule type="expression" dxfId="193" priority="252">
      <formula>$G$7=4</formula>
    </cfRule>
    <cfRule type="expression" dxfId="192" priority="253">
      <formula>$G$7=3</formula>
    </cfRule>
    <cfRule type="expression" dxfId="191" priority="254">
      <formula>$G$7=2</formula>
    </cfRule>
    <cfRule type="expression" dxfId="190" priority="255">
      <formula>$G$7=1</formula>
    </cfRule>
  </conditionalFormatting>
  <conditionalFormatting sqref="H7:H8">
    <cfRule type="expression" dxfId="189" priority="246">
      <formula>$I$7=5</formula>
    </cfRule>
    <cfRule type="expression" dxfId="188" priority="247">
      <formula>$I$7=4</formula>
    </cfRule>
    <cfRule type="expression" dxfId="187" priority="248">
      <formula>$I$7=3</formula>
    </cfRule>
    <cfRule type="expression" dxfId="186" priority="249">
      <formula>$I$7=2</formula>
    </cfRule>
    <cfRule type="expression" dxfId="185" priority="250">
      <formula>$I$7=1</formula>
    </cfRule>
  </conditionalFormatting>
  <conditionalFormatting sqref="I7:I8">
    <cfRule type="expression" dxfId="184" priority="241">
      <formula>$I$7=5</formula>
    </cfRule>
    <cfRule type="expression" dxfId="183" priority="242">
      <formula>$I$7=4</formula>
    </cfRule>
    <cfRule type="expression" dxfId="182" priority="243">
      <formula>$I$7=3</formula>
    </cfRule>
    <cfRule type="expression" dxfId="181" priority="244">
      <formula>$I$7=2</formula>
    </cfRule>
    <cfRule type="expression" dxfId="180" priority="245">
      <formula>$I$7=1</formula>
    </cfRule>
  </conditionalFormatting>
  <conditionalFormatting sqref="D9:D10">
    <cfRule type="expression" dxfId="179" priority="236">
      <formula>$E$9=5</formula>
    </cfRule>
    <cfRule type="expression" dxfId="178" priority="237">
      <formula>$E$9=4</formula>
    </cfRule>
    <cfRule type="expression" dxfId="177" priority="238">
      <formula>$E$9=3</formula>
    </cfRule>
    <cfRule type="expression" dxfId="176" priority="239">
      <formula>$E$9=2</formula>
    </cfRule>
    <cfRule type="expression" dxfId="175" priority="240">
      <formula>$E$9=1</formula>
    </cfRule>
  </conditionalFormatting>
  <conditionalFormatting sqref="E9:E10">
    <cfRule type="expression" dxfId="174" priority="231">
      <formula>$E$9=5</formula>
    </cfRule>
    <cfRule type="expression" dxfId="173" priority="232">
      <formula>$E$9=4</formula>
    </cfRule>
    <cfRule type="expression" dxfId="172" priority="233">
      <formula>$E$9=3</formula>
    </cfRule>
    <cfRule type="expression" dxfId="171" priority="234">
      <formula>$E$9=2</formula>
    </cfRule>
    <cfRule type="expression" dxfId="170" priority="235">
      <formula>$E$9=1</formula>
    </cfRule>
  </conditionalFormatting>
  <conditionalFormatting sqref="F9:F10">
    <cfRule type="expression" dxfId="169" priority="221">
      <formula>$G$9=5</formula>
    </cfRule>
    <cfRule type="expression" dxfId="168" priority="222">
      <formula>$G$9=4</formula>
    </cfRule>
    <cfRule type="expression" dxfId="167" priority="223">
      <formula>$G$9=3</formula>
    </cfRule>
    <cfRule type="expression" dxfId="166" priority="224">
      <formula>$G$9=2</formula>
    </cfRule>
    <cfRule type="expression" dxfId="165" priority="225">
      <formula>$G$9=1</formula>
    </cfRule>
  </conditionalFormatting>
  <conditionalFormatting sqref="G9:G10">
    <cfRule type="expression" dxfId="164" priority="211">
      <formula>$G$9=5</formula>
    </cfRule>
    <cfRule type="expression" dxfId="163" priority="212">
      <formula>$G$9=4</formula>
    </cfRule>
    <cfRule type="expression" dxfId="162" priority="213">
      <formula>$G$9=3</formula>
    </cfRule>
    <cfRule type="expression" dxfId="161" priority="214">
      <formula>$G$9=2</formula>
    </cfRule>
    <cfRule type="expression" dxfId="160" priority="215">
      <formula>$G$9=1</formula>
    </cfRule>
  </conditionalFormatting>
  <conditionalFormatting sqref="H9:H10">
    <cfRule type="expression" dxfId="159" priority="206">
      <formula>$I$9=5</formula>
    </cfRule>
    <cfRule type="expression" dxfId="158" priority="207">
      <formula>$I$9=4</formula>
    </cfRule>
    <cfRule type="expression" dxfId="157" priority="208">
      <formula>$I$9=3</formula>
    </cfRule>
    <cfRule type="expression" dxfId="156" priority="209">
      <formula>$I$9=2</formula>
    </cfRule>
    <cfRule type="expression" dxfId="155" priority="210">
      <formula>$I$9=1</formula>
    </cfRule>
  </conditionalFormatting>
  <conditionalFormatting sqref="I9:I10">
    <cfRule type="expression" dxfId="154" priority="201">
      <formula>$I$9=5</formula>
    </cfRule>
    <cfRule type="expression" dxfId="153" priority="202">
      <formula>$I$9=4</formula>
    </cfRule>
    <cfRule type="expression" dxfId="152" priority="203">
      <formula>$I$9=3</formula>
    </cfRule>
    <cfRule type="expression" dxfId="151" priority="204">
      <formula>$I$9=2</formula>
    </cfRule>
    <cfRule type="expression" dxfId="150" priority="205">
      <formula>$I$9=1</formula>
    </cfRule>
  </conditionalFormatting>
  <conditionalFormatting sqref="D11:D12">
    <cfRule type="expression" dxfId="149" priority="196">
      <formula>$E$11=5</formula>
    </cfRule>
    <cfRule type="expression" dxfId="148" priority="197">
      <formula>$E$11=4</formula>
    </cfRule>
    <cfRule type="expression" dxfId="147" priority="198">
      <formula>$E$11=3</formula>
    </cfRule>
    <cfRule type="expression" dxfId="146" priority="199">
      <formula>$E$11=2</formula>
    </cfRule>
    <cfRule type="expression" dxfId="145" priority="200">
      <formula>$E$11=1</formula>
    </cfRule>
  </conditionalFormatting>
  <conditionalFormatting sqref="E11:E12">
    <cfRule type="expression" dxfId="144" priority="191">
      <formula>$E$11=5</formula>
    </cfRule>
    <cfRule type="expression" dxfId="143" priority="192">
      <formula>$E$11=4</formula>
    </cfRule>
    <cfRule type="expression" dxfId="142" priority="193">
      <formula>$E$11=3</formula>
    </cfRule>
    <cfRule type="expression" dxfId="141" priority="194">
      <formula>$E$11=2</formula>
    </cfRule>
    <cfRule type="expression" dxfId="140" priority="195">
      <formula>$E$11=1</formula>
    </cfRule>
  </conditionalFormatting>
  <conditionalFormatting sqref="F11:F12">
    <cfRule type="expression" dxfId="139" priority="181">
      <formula>$G$11=5</formula>
    </cfRule>
    <cfRule type="expression" dxfId="138" priority="182">
      <formula>$G$11=4</formula>
    </cfRule>
    <cfRule type="expression" dxfId="137" priority="183">
      <formula>$G$11=3</formula>
    </cfRule>
    <cfRule type="expression" dxfId="136" priority="184">
      <formula>$G$11=2</formula>
    </cfRule>
    <cfRule type="expression" dxfId="135" priority="185">
      <formula>$G$11=1</formula>
    </cfRule>
  </conditionalFormatting>
  <conditionalFormatting sqref="G11:G12">
    <cfRule type="expression" dxfId="134" priority="171">
      <formula>$G$11=5</formula>
    </cfRule>
    <cfRule type="expression" dxfId="133" priority="172">
      <formula>$G$11=4</formula>
    </cfRule>
    <cfRule type="expression" dxfId="132" priority="173">
      <formula>$G$11=3</formula>
    </cfRule>
    <cfRule type="expression" dxfId="131" priority="174">
      <formula>$G$11=2</formula>
    </cfRule>
    <cfRule type="expression" dxfId="130" priority="175">
      <formula>$G$11=1</formula>
    </cfRule>
  </conditionalFormatting>
  <conditionalFormatting sqref="H11:H12">
    <cfRule type="expression" dxfId="129" priority="166">
      <formula>$I$11=5</formula>
    </cfRule>
    <cfRule type="expression" dxfId="128" priority="167">
      <formula>$I$11=4</formula>
    </cfRule>
    <cfRule type="expression" dxfId="127" priority="168">
      <formula>$I$11=3</formula>
    </cfRule>
    <cfRule type="expression" dxfId="126" priority="169">
      <formula>$I$11=2</formula>
    </cfRule>
    <cfRule type="expression" dxfId="125" priority="170">
      <formula>$I$11=1</formula>
    </cfRule>
  </conditionalFormatting>
  <conditionalFormatting sqref="I11:I12">
    <cfRule type="expression" dxfId="124" priority="161">
      <formula>$I$11=5</formula>
    </cfRule>
    <cfRule type="expression" dxfId="123" priority="162">
      <formula>$I$11=4</formula>
    </cfRule>
    <cfRule type="expression" dxfId="122" priority="163">
      <formula>$I$11=3</formula>
    </cfRule>
    <cfRule type="expression" dxfId="121" priority="164">
      <formula>$I$11=2</formula>
    </cfRule>
    <cfRule type="expression" dxfId="120" priority="165">
      <formula>$I$11=1</formula>
    </cfRule>
  </conditionalFormatting>
  <conditionalFormatting sqref="D13:D14">
    <cfRule type="expression" dxfId="119" priority="156">
      <formula>$E$13=5</formula>
    </cfRule>
    <cfRule type="expression" dxfId="118" priority="157">
      <formula>$E$13=4</formula>
    </cfRule>
    <cfRule type="expression" dxfId="117" priority="158">
      <formula>$E$13=3</formula>
    </cfRule>
    <cfRule type="expression" dxfId="116" priority="159">
      <formula>$E$13=2</formula>
    </cfRule>
    <cfRule type="expression" dxfId="115" priority="160">
      <formula>$E$13=1</formula>
    </cfRule>
  </conditionalFormatting>
  <conditionalFormatting sqref="E13:E14">
    <cfRule type="expression" dxfId="114" priority="151">
      <formula>$E$13=5</formula>
    </cfRule>
    <cfRule type="expression" dxfId="113" priority="152">
      <formula>$E$13=4</formula>
    </cfRule>
    <cfRule type="expression" dxfId="112" priority="153">
      <formula>$E$13=3</formula>
    </cfRule>
    <cfRule type="expression" dxfId="111" priority="154">
      <formula>$E$13=2</formula>
    </cfRule>
    <cfRule type="expression" dxfId="110" priority="155">
      <formula>$E$13=1</formula>
    </cfRule>
  </conditionalFormatting>
  <conditionalFormatting sqref="G13:G14">
    <cfRule type="expression" dxfId="109" priority="136">
      <formula>$G$13=5</formula>
    </cfRule>
    <cfRule type="expression" dxfId="108" priority="137">
      <formula>$G$13=4</formula>
    </cfRule>
    <cfRule type="expression" dxfId="107" priority="138">
      <formula>$G$13=3</formula>
    </cfRule>
    <cfRule type="expression" dxfId="106" priority="139">
      <formula>$G$13=2</formula>
    </cfRule>
    <cfRule type="expression" dxfId="105" priority="140">
      <formula>$G$13=1</formula>
    </cfRule>
  </conditionalFormatting>
  <conditionalFormatting sqref="H13:H14">
    <cfRule type="expression" dxfId="104" priority="131">
      <formula>$I$13=5</formula>
    </cfRule>
    <cfRule type="expression" dxfId="103" priority="132">
      <formula>$I$13=4</formula>
    </cfRule>
    <cfRule type="expression" dxfId="102" priority="133">
      <formula>$I$13=3</formula>
    </cfRule>
    <cfRule type="expression" dxfId="101" priority="134">
      <formula>$I$13=2</formula>
    </cfRule>
    <cfRule type="expression" dxfId="100" priority="135">
      <formula>$I$13=1</formula>
    </cfRule>
  </conditionalFormatting>
  <conditionalFormatting sqref="I13:I14">
    <cfRule type="expression" dxfId="99" priority="126">
      <formula>$I$13=5</formula>
    </cfRule>
    <cfRule type="expression" dxfId="98" priority="127">
      <formula>$I$13=4</formula>
    </cfRule>
    <cfRule type="expression" dxfId="97" priority="128">
      <formula>$I$13=3</formula>
    </cfRule>
    <cfRule type="expression" dxfId="96" priority="129">
      <formula>$I$13=2</formula>
    </cfRule>
    <cfRule type="expression" dxfId="95" priority="130">
      <formula>$I$13=1</formula>
    </cfRule>
  </conditionalFormatting>
  <conditionalFormatting sqref="D15:D16">
    <cfRule type="expression" dxfId="94" priority="121">
      <formula>$E$15=5</formula>
    </cfRule>
    <cfRule type="expression" dxfId="93" priority="122">
      <formula>$E$15=4</formula>
    </cfRule>
    <cfRule type="expression" dxfId="92" priority="123">
      <formula>$E$15=3</formula>
    </cfRule>
    <cfRule type="expression" dxfId="91" priority="124">
      <formula>$E$15=2</formula>
    </cfRule>
    <cfRule type="expression" dxfId="90" priority="125">
      <formula>$E$15=1</formula>
    </cfRule>
  </conditionalFormatting>
  <conditionalFormatting sqref="E15:E16">
    <cfRule type="expression" dxfId="89" priority="116">
      <formula>$E$15=5</formula>
    </cfRule>
    <cfRule type="expression" dxfId="88" priority="117">
      <formula>$E$15=4</formula>
    </cfRule>
    <cfRule type="expression" dxfId="87" priority="118">
      <formula>$E$15=3</formula>
    </cfRule>
    <cfRule type="expression" dxfId="86" priority="119">
      <formula>$E$15=2</formula>
    </cfRule>
    <cfRule type="expression" dxfId="85" priority="120">
      <formula>$E$15=1</formula>
    </cfRule>
  </conditionalFormatting>
  <conditionalFormatting sqref="F15:F16">
    <cfRule type="expression" dxfId="84" priority="106">
      <formula>$G$15=5</formula>
    </cfRule>
    <cfRule type="expression" dxfId="83" priority="107">
      <formula>$G$15=4</formula>
    </cfRule>
    <cfRule type="expression" dxfId="82" priority="108">
      <formula>$G$15=3</formula>
    </cfRule>
    <cfRule type="expression" dxfId="81" priority="109">
      <formula>$G$15=2</formula>
    </cfRule>
    <cfRule type="expression" dxfId="80" priority="110">
      <formula>$G$15=1</formula>
    </cfRule>
  </conditionalFormatting>
  <conditionalFormatting sqref="H15:H16">
    <cfRule type="expression" dxfId="79" priority="96">
      <formula>$I$15=5</formula>
    </cfRule>
    <cfRule type="expression" dxfId="78" priority="97">
      <formula>$I$15=4</formula>
    </cfRule>
    <cfRule type="expression" dxfId="77" priority="98">
      <formula>$I$15=3</formula>
    </cfRule>
    <cfRule type="expression" dxfId="76" priority="99">
      <formula>$I$15=2</formula>
    </cfRule>
    <cfRule type="expression" dxfId="75" priority="100">
      <formula>$I$15=1</formula>
    </cfRule>
  </conditionalFormatting>
  <conditionalFormatting sqref="I15:I16">
    <cfRule type="expression" dxfId="74" priority="91">
      <formula>$I$15=5</formula>
    </cfRule>
    <cfRule type="expression" dxfId="73" priority="92">
      <formula>$I$15=4</formula>
    </cfRule>
    <cfRule type="expression" dxfId="72" priority="93">
      <formula>$I$15=3</formula>
    </cfRule>
    <cfRule type="expression" dxfId="71" priority="94">
      <formula>$I$15=2</formula>
    </cfRule>
    <cfRule type="expression" dxfId="70" priority="95">
      <formula>$I$15=1</formula>
    </cfRule>
  </conditionalFormatting>
  <conditionalFormatting sqref="G15:G16">
    <cfRule type="expression" dxfId="69" priority="86">
      <formula>$G$15=5</formula>
    </cfRule>
    <cfRule type="expression" dxfId="68" priority="87">
      <formula>$G$15=4</formula>
    </cfRule>
    <cfRule type="expression" dxfId="67" priority="88">
      <formula>$G$15=3</formula>
    </cfRule>
    <cfRule type="expression" dxfId="66" priority="89">
      <formula>$G$15=2</formula>
    </cfRule>
    <cfRule type="expression" dxfId="65" priority="90">
      <formula>$G$15=1</formula>
    </cfRule>
  </conditionalFormatting>
  <conditionalFormatting sqref="D17:D18">
    <cfRule type="expression" dxfId="64" priority="81">
      <formula>$E$17=5</formula>
    </cfRule>
    <cfRule type="expression" dxfId="63" priority="82">
      <formula>$E$17=4</formula>
    </cfRule>
    <cfRule type="expression" dxfId="62" priority="83">
      <formula>$E$17=3</formula>
    </cfRule>
    <cfRule type="expression" dxfId="61" priority="84">
      <formula>$E$17=2</formula>
    </cfRule>
    <cfRule type="expression" dxfId="60" priority="85">
      <formula>$E$17=1</formula>
    </cfRule>
  </conditionalFormatting>
  <conditionalFormatting sqref="E17:E18">
    <cfRule type="expression" dxfId="59" priority="76">
      <formula>$E$17=5</formula>
    </cfRule>
    <cfRule type="expression" dxfId="58" priority="77">
      <formula>$E$17=4</formula>
    </cfRule>
    <cfRule type="expression" dxfId="57" priority="78">
      <formula>$E$17=3</formula>
    </cfRule>
    <cfRule type="expression" dxfId="56" priority="79">
      <formula>$E$17=2</formula>
    </cfRule>
    <cfRule type="expression" dxfId="55" priority="80">
      <formula>$E$17=1</formula>
    </cfRule>
  </conditionalFormatting>
  <conditionalFormatting sqref="F17:F18">
    <cfRule type="expression" dxfId="54" priority="66">
      <formula>$G$17=5</formula>
    </cfRule>
    <cfRule type="expression" dxfId="53" priority="67">
      <formula>$G$17=4</formula>
    </cfRule>
    <cfRule type="expression" dxfId="52" priority="68">
      <formula>$G$17=3</formula>
    </cfRule>
    <cfRule type="expression" dxfId="51" priority="69">
      <formula>$G$17=2</formula>
    </cfRule>
    <cfRule type="expression" dxfId="50" priority="70">
      <formula>$G$17=1</formula>
    </cfRule>
  </conditionalFormatting>
  <conditionalFormatting sqref="H17:H18">
    <cfRule type="expression" dxfId="49" priority="56">
      <formula>$I$17=5</formula>
    </cfRule>
    <cfRule type="expression" dxfId="48" priority="57">
      <formula>$I$17=4</formula>
    </cfRule>
    <cfRule type="expression" dxfId="47" priority="58">
      <formula>$I$17=3</formula>
    </cfRule>
    <cfRule type="expression" dxfId="46" priority="59">
      <formula>$I$17=2</formula>
    </cfRule>
    <cfRule type="expression" dxfId="45" priority="60">
      <formula>$I$17=1</formula>
    </cfRule>
  </conditionalFormatting>
  <conditionalFormatting sqref="I17:I18">
    <cfRule type="expression" dxfId="44" priority="51">
      <formula>$I$17=5</formula>
    </cfRule>
    <cfRule type="expression" dxfId="43" priority="52">
      <formula>$I$17=4</formula>
    </cfRule>
    <cfRule type="expression" dxfId="42" priority="53">
      <formula>$I$17=3</formula>
    </cfRule>
    <cfRule type="expression" dxfId="41" priority="54">
      <formula>$I$17=2</formula>
    </cfRule>
    <cfRule type="expression" dxfId="40" priority="55">
      <formula>$I$17=1</formula>
    </cfRule>
  </conditionalFormatting>
  <conditionalFormatting sqref="G17:G18">
    <cfRule type="expression" dxfId="39" priority="46">
      <formula>$G$17=5</formula>
    </cfRule>
    <cfRule type="expression" dxfId="38" priority="47">
      <formula>$G$17=4</formula>
    </cfRule>
    <cfRule type="expression" dxfId="37" priority="48">
      <formula>$G$17=3</formula>
    </cfRule>
    <cfRule type="expression" dxfId="36" priority="49">
      <formula>$G$17=2</formula>
    </cfRule>
    <cfRule type="expression" dxfId="35" priority="50">
      <formula>$G$17=1</formula>
    </cfRule>
  </conditionalFormatting>
  <conditionalFormatting sqref="D19:D20">
    <cfRule type="expression" dxfId="34" priority="41">
      <formula>$E$19=5</formula>
    </cfRule>
    <cfRule type="expression" dxfId="33" priority="42">
      <formula>$E$19=4</formula>
    </cfRule>
    <cfRule type="expression" dxfId="32" priority="43">
      <formula>$E$19=3</formula>
    </cfRule>
    <cfRule type="expression" dxfId="31" priority="44">
      <formula>$E$19=2</formula>
    </cfRule>
    <cfRule type="expression" dxfId="30" priority="45">
      <formula>$E$19=1</formula>
    </cfRule>
  </conditionalFormatting>
  <conditionalFormatting sqref="E19:E20">
    <cfRule type="expression" dxfId="29" priority="36">
      <formula>$E$19=5</formula>
    </cfRule>
    <cfRule type="expression" dxfId="28" priority="37">
      <formula>$E$19=4</formula>
    </cfRule>
    <cfRule type="expression" dxfId="27" priority="38">
      <formula>$E$19=3</formula>
    </cfRule>
    <cfRule type="expression" dxfId="26" priority="39">
      <formula>$E$19=2</formula>
    </cfRule>
    <cfRule type="expression" dxfId="25" priority="40">
      <formula>$E$19=1</formula>
    </cfRule>
  </conditionalFormatting>
  <conditionalFormatting sqref="F19:F20">
    <cfRule type="expression" dxfId="24" priority="26">
      <formula>$G$19=5</formula>
    </cfRule>
    <cfRule type="expression" dxfId="23" priority="27">
      <formula>$G$19=4</formula>
    </cfRule>
    <cfRule type="expression" dxfId="22" priority="28">
      <formula>$G$19=3</formula>
    </cfRule>
    <cfRule type="expression" dxfId="21" priority="29">
      <formula>$G$19=2</formula>
    </cfRule>
    <cfRule type="expression" dxfId="20" priority="30">
      <formula>$G$19=1</formula>
    </cfRule>
  </conditionalFormatting>
  <conditionalFormatting sqref="H19:H20">
    <cfRule type="expression" dxfId="19" priority="16">
      <formula>$I$19=5</formula>
    </cfRule>
    <cfRule type="expression" dxfId="18" priority="17">
      <formula>$I$19=4</formula>
    </cfRule>
    <cfRule type="expression" dxfId="17" priority="18">
      <formula>$I$19=3</formula>
    </cfRule>
    <cfRule type="expression" dxfId="16" priority="19">
      <formula>$I$19=2</formula>
    </cfRule>
    <cfRule type="expression" dxfId="15" priority="20">
      <formula>$I$19=1</formula>
    </cfRule>
  </conditionalFormatting>
  <conditionalFormatting sqref="I19:I20">
    <cfRule type="expression" dxfId="14" priority="11">
      <formula>$I$19=5</formula>
    </cfRule>
    <cfRule type="expression" dxfId="13" priority="12">
      <formula>$I$19=4</formula>
    </cfRule>
    <cfRule type="expression" dxfId="12" priority="13">
      <formula>$I$19=3</formula>
    </cfRule>
    <cfRule type="expression" dxfId="11" priority="14">
      <formula>$I$19=2</formula>
    </cfRule>
    <cfRule type="expression" dxfId="10" priority="15">
      <formula>$I$19=1</formula>
    </cfRule>
  </conditionalFormatting>
  <conditionalFormatting sqref="G19:G20">
    <cfRule type="expression" dxfId="9" priority="6">
      <formula>$G$19=5</formula>
    </cfRule>
    <cfRule type="expression" dxfId="8" priority="7">
      <formula>$G$19=4</formula>
    </cfRule>
    <cfRule type="expression" dxfId="7" priority="8">
      <formula>$G$19=3</formula>
    </cfRule>
    <cfRule type="expression" dxfId="6" priority="9">
      <formula>$G$19=2</formula>
    </cfRule>
    <cfRule type="expression" dxfId="5" priority="10">
      <formula>$G$19=1</formula>
    </cfRule>
  </conditionalFormatting>
  <conditionalFormatting sqref="F13:F14">
    <cfRule type="expression" dxfId="4" priority="1">
      <formula>$G$13=5</formula>
    </cfRule>
    <cfRule type="expression" dxfId="3" priority="2">
      <formula>$G$13=4</formula>
    </cfRule>
    <cfRule type="expression" dxfId="2" priority="3">
      <formula>$G$13=3</formula>
    </cfRule>
    <cfRule type="expression" dxfId="1" priority="4">
      <formula>$G$13=2</formula>
    </cfRule>
    <cfRule type="expression" dxfId="0" priority="5">
      <formula>$G$13=1</formula>
    </cfRule>
  </conditionalFormatting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3.5" customHeight="1">
      <c r="A1" s="3" t="s">
        <v>160</v>
      </c>
    </row>
    <row r="2" spans="1:20" ht="16.5" customHeight="1">
      <c r="A2" s="2" t="s">
        <v>118</v>
      </c>
    </row>
    <row r="3" spans="1:20" ht="16.5" customHeight="1">
      <c r="B3" s="308"/>
      <c r="C3" s="293" t="s">
        <v>116</v>
      </c>
      <c r="D3" s="309" t="s">
        <v>81</v>
      </c>
      <c r="E3" s="307" t="s">
        <v>94</v>
      </c>
      <c r="F3" s="307"/>
      <c r="G3" s="307" t="s">
        <v>109</v>
      </c>
      <c r="H3" s="307"/>
      <c r="I3" s="307" t="s">
        <v>150</v>
      </c>
      <c r="J3" s="307"/>
      <c r="K3" s="307" t="s">
        <v>97</v>
      </c>
      <c r="L3" s="307"/>
      <c r="M3" s="307" t="s">
        <v>98</v>
      </c>
      <c r="N3" s="307"/>
      <c r="O3" s="307" t="s">
        <v>99</v>
      </c>
      <c r="P3" s="307"/>
      <c r="Q3" s="307" t="s">
        <v>110</v>
      </c>
      <c r="R3" s="307"/>
      <c r="S3" s="307" t="s">
        <v>101</v>
      </c>
      <c r="T3" s="307"/>
    </row>
    <row r="4" spans="1:20">
      <c r="B4" s="308"/>
      <c r="C4" s="293"/>
      <c r="D4" s="309"/>
      <c r="E4" s="222" t="s">
        <v>111</v>
      </c>
      <c r="F4" s="222" t="s">
        <v>176</v>
      </c>
      <c r="G4" s="222" t="s">
        <v>111</v>
      </c>
      <c r="H4" s="222" t="s">
        <v>176</v>
      </c>
      <c r="I4" s="222" t="s">
        <v>111</v>
      </c>
      <c r="J4" s="222" t="s">
        <v>176</v>
      </c>
      <c r="K4" s="222" t="s">
        <v>111</v>
      </c>
      <c r="L4" s="222" t="s">
        <v>176</v>
      </c>
      <c r="M4" s="222" t="s">
        <v>111</v>
      </c>
      <c r="N4" s="222" t="s">
        <v>176</v>
      </c>
      <c r="O4" s="222" t="s">
        <v>111</v>
      </c>
      <c r="P4" s="222" t="s">
        <v>176</v>
      </c>
      <c r="Q4" s="222" t="s">
        <v>111</v>
      </c>
      <c r="R4" s="222" t="s">
        <v>176</v>
      </c>
      <c r="S4" s="222" t="s">
        <v>111</v>
      </c>
      <c r="T4" s="222" t="s">
        <v>176</v>
      </c>
    </row>
    <row r="5" spans="1:20">
      <c r="B5" s="97">
        <v>1</v>
      </c>
      <c r="C5" s="13" t="s">
        <v>1</v>
      </c>
      <c r="D5" s="214">
        <f>地区別_介護認定率!E5</f>
        <v>54589</v>
      </c>
      <c r="E5" s="230">
        <v>12998</v>
      </c>
      <c r="F5" s="215">
        <v>0.17</v>
      </c>
      <c r="G5" s="231">
        <v>28559</v>
      </c>
      <c r="H5" s="219">
        <v>0.36599999999999999</v>
      </c>
      <c r="I5" s="231">
        <v>18384</v>
      </c>
      <c r="J5" s="219">
        <v>0.23899999999999999</v>
      </c>
      <c r="K5" s="231">
        <v>32849</v>
      </c>
      <c r="L5" s="219">
        <v>0.42199999999999999</v>
      </c>
      <c r="M5" s="231">
        <v>12305</v>
      </c>
      <c r="N5" s="219">
        <v>0.16200000000000001</v>
      </c>
      <c r="O5" s="231">
        <v>7027</v>
      </c>
      <c r="P5" s="219">
        <v>9.2999999999999999E-2</v>
      </c>
      <c r="Q5" s="231">
        <v>29848</v>
      </c>
      <c r="R5" s="219">
        <v>0.38500000000000001</v>
      </c>
      <c r="S5" s="231">
        <v>19698</v>
      </c>
      <c r="T5" s="219">
        <v>0.251</v>
      </c>
    </row>
    <row r="6" spans="1:20">
      <c r="B6" s="97">
        <v>2</v>
      </c>
      <c r="C6" s="13" t="s">
        <v>8</v>
      </c>
      <c r="D6" s="214">
        <f>地区別_介護認定率!E6</f>
        <v>36026</v>
      </c>
      <c r="E6" s="231">
        <v>8590</v>
      </c>
      <c r="F6" s="219">
        <v>0.23300000000000001</v>
      </c>
      <c r="G6" s="231">
        <v>17988</v>
      </c>
      <c r="H6" s="219">
        <v>0.48199999999999998</v>
      </c>
      <c r="I6" s="231">
        <v>11468</v>
      </c>
      <c r="J6" s="219">
        <v>0.309</v>
      </c>
      <c r="K6" s="231">
        <v>20628</v>
      </c>
      <c r="L6" s="219">
        <v>0.55400000000000005</v>
      </c>
      <c r="M6" s="231">
        <v>8731</v>
      </c>
      <c r="N6" s="219">
        <v>0.23899999999999999</v>
      </c>
      <c r="O6" s="231">
        <v>4584</v>
      </c>
      <c r="P6" s="219">
        <v>0.126</v>
      </c>
      <c r="Q6" s="231">
        <v>18757</v>
      </c>
      <c r="R6" s="219">
        <v>0.50700000000000001</v>
      </c>
      <c r="S6" s="231">
        <v>12918</v>
      </c>
      <c r="T6" s="219">
        <v>0.34699999999999998</v>
      </c>
    </row>
    <row r="7" spans="1:20">
      <c r="B7" s="97">
        <v>3</v>
      </c>
      <c r="C7" s="16" t="s">
        <v>13</v>
      </c>
      <c r="D7" s="214">
        <f>地区別_介護認定率!E7</f>
        <v>43189</v>
      </c>
      <c r="E7" s="231">
        <v>6688</v>
      </c>
      <c r="F7" s="219">
        <v>0.08</v>
      </c>
      <c r="G7" s="231">
        <v>14122</v>
      </c>
      <c r="H7" s="219">
        <v>0.16</v>
      </c>
      <c r="I7" s="231">
        <v>9079</v>
      </c>
      <c r="J7" s="219">
        <v>0.105</v>
      </c>
      <c r="K7" s="231">
        <v>16108</v>
      </c>
      <c r="L7" s="219">
        <v>0.182</v>
      </c>
      <c r="M7" s="231">
        <v>6202</v>
      </c>
      <c r="N7" s="219">
        <v>7.3999999999999996E-2</v>
      </c>
      <c r="O7" s="231">
        <v>3530</v>
      </c>
      <c r="P7" s="219">
        <v>4.2999999999999997E-2</v>
      </c>
      <c r="Q7" s="231">
        <v>14921</v>
      </c>
      <c r="R7" s="219">
        <v>0.17</v>
      </c>
      <c r="S7" s="231">
        <v>9538</v>
      </c>
      <c r="T7" s="219">
        <v>0.108</v>
      </c>
    </row>
    <row r="8" spans="1:20">
      <c r="B8" s="97">
        <v>4</v>
      </c>
      <c r="C8" s="16" t="s">
        <v>21</v>
      </c>
      <c r="D8" s="214">
        <f>地区別_介護認定率!E8</f>
        <v>54217</v>
      </c>
      <c r="E8" s="231">
        <v>6470</v>
      </c>
      <c r="F8" s="219">
        <v>4.8000000000000001E-2</v>
      </c>
      <c r="G8" s="231">
        <v>13112</v>
      </c>
      <c r="H8" s="219">
        <v>9.2999999999999999E-2</v>
      </c>
      <c r="I8" s="231">
        <v>8169</v>
      </c>
      <c r="J8" s="219">
        <v>0.06</v>
      </c>
      <c r="K8" s="231">
        <v>14920</v>
      </c>
      <c r="L8" s="219">
        <v>0.107</v>
      </c>
      <c r="M8" s="231">
        <v>6091</v>
      </c>
      <c r="N8" s="219">
        <v>4.5999999999999999E-2</v>
      </c>
      <c r="O8" s="231">
        <v>3418</v>
      </c>
      <c r="P8" s="219">
        <v>2.4E-2</v>
      </c>
      <c r="Q8" s="231">
        <v>13900</v>
      </c>
      <c r="R8" s="219">
        <v>9.9000000000000005E-2</v>
      </c>
      <c r="S8" s="231">
        <v>8323</v>
      </c>
      <c r="T8" s="219">
        <v>0.06</v>
      </c>
    </row>
    <row r="9" spans="1:20">
      <c r="B9" s="97">
        <v>5</v>
      </c>
      <c r="C9" s="16" t="s">
        <v>25</v>
      </c>
      <c r="D9" s="214">
        <f>地区別_介護認定率!E9</f>
        <v>37469</v>
      </c>
      <c r="E9" s="231">
        <v>7339</v>
      </c>
      <c r="F9" s="219">
        <v>0.10199999999999999</v>
      </c>
      <c r="G9" s="231">
        <v>16221</v>
      </c>
      <c r="H9" s="219">
        <v>0.217</v>
      </c>
      <c r="I9" s="231">
        <v>10255</v>
      </c>
      <c r="J9" s="219">
        <v>0.14099999999999999</v>
      </c>
      <c r="K9" s="231">
        <v>18428</v>
      </c>
      <c r="L9" s="219">
        <v>0.248</v>
      </c>
      <c r="M9" s="231">
        <v>6924</v>
      </c>
      <c r="N9" s="219">
        <v>9.7000000000000003E-2</v>
      </c>
      <c r="O9" s="231">
        <v>4120</v>
      </c>
      <c r="P9" s="219">
        <v>5.8000000000000003E-2</v>
      </c>
      <c r="Q9" s="231">
        <v>16800</v>
      </c>
      <c r="R9" s="219">
        <v>0.22700000000000001</v>
      </c>
      <c r="S9" s="231">
        <v>10603</v>
      </c>
      <c r="T9" s="219">
        <v>0.13900000000000001</v>
      </c>
    </row>
    <row r="10" spans="1:20">
      <c r="B10" s="97">
        <v>6</v>
      </c>
      <c r="C10" s="16" t="s">
        <v>35</v>
      </c>
      <c r="D10" s="214">
        <f>地区別_介護認定率!E10</f>
        <v>56847</v>
      </c>
      <c r="E10" s="231">
        <v>13168</v>
      </c>
      <c r="F10" s="219">
        <v>7.6999999999999999E-2</v>
      </c>
      <c r="G10" s="231">
        <v>29527</v>
      </c>
      <c r="H10" s="219">
        <v>0.16300000000000001</v>
      </c>
      <c r="I10" s="231">
        <v>19007</v>
      </c>
      <c r="J10" s="219">
        <v>0.107</v>
      </c>
      <c r="K10" s="231">
        <v>33324</v>
      </c>
      <c r="L10" s="219">
        <v>0.184</v>
      </c>
      <c r="M10" s="231">
        <v>12846</v>
      </c>
      <c r="N10" s="219">
        <v>7.4999999999999997E-2</v>
      </c>
      <c r="O10" s="231">
        <v>7195</v>
      </c>
      <c r="P10" s="219">
        <v>4.2000000000000003E-2</v>
      </c>
      <c r="Q10" s="231">
        <v>31802</v>
      </c>
      <c r="R10" s="219">
        <v>0.17699999999999999</v>
      </c>
      <c r="S10" s="231">
        <v>18901</v>
      </c>
      <c r="T10" s="219">
        <v>0.105</v>
      </c>
    </row>
    <row r="11" spans="1:20">
      <c r="B11" s="97">
        <v>7</v>
      </c>
      <c r="C11" s="16" t="s">
        <v>44</v>
      </c>
      <c r="D11" s="214">
        <f>地区別_介護認定率!E11</f>
        <v>50571</v>
      </c>
      <c r="E11" s="231">
        <v>5138</v>
      </c>
      <c r="F11" s="219">
        <v>6.5000000000000002E-2</v>
      </c>
      <c r="G11" s="231">
        <v>11354</v>
      </c>
      <c r="H11" s="219">
        <v>0.13400000000000001</v>
      </c>
      <c r="I11" s="231">
        <v>7104</v>
      </c>
      <c r="J11" s="219">
        <v>8.5999999999999993E-2</v>
      </c>
      <c r="K11" s="231">
        <v>12825</v>
      </c>
      <c r="L11" s="219">
        <v>0.153</v>
      </c>
      <c r="M11" s="231">
        <v>5160</v>
      </c>
      <c r="N11" s="219">
        <v>6.4000000000000001E-2</v>
      </c>
      <c r="O11" s="231">
        <v>2763</v>
      </c>
      <c r="P11" s="219">
        <v>3.5000000000000003E-2</v>
      </c>
      <c r="Q11" s="231">
        <v>11706</v>
      </c>
      <c r="R11" s="219">
        <v>0.14000000000000001</v>
      </c>
      <c r="S11" s="231">
        <v>6978</v>
      </c>
      <c r="T11" s="219">
        <v>8.4000000000000005E-2</v>
      </c>
    </row>
    <row r="12" spans="1:20" ht="14.25" thickBot="1">
      <c r="B12" s="34">
        <v>8</v>
      </c>
      <c r="C12" s="233" t="s">
        <v>57</v>
      </c>
      <c r="D12" s="83" t="str">
        <f>地区別_介護認定率!E12</f>
        <v>-</v>
      </c>
      <c r="E12" s="234" t="s">
        <v>159</v>
      </c>
      <c r="F12" s="236" t="s">
        <v>159</v>
      </c>
      <c r="G12" s="234" t="s">
        <v>159</v>
      </c>
      <c r="H12" s="236" t="s">
        <v>159</v>
      </c>
      <c r="I12" s="234" t="s">
        <v>159</v>
      </c>
      <c r="J12" s="236" t="s">
        <v>159</v>
      </c>
      <c r="K12" s="234" t="s">
        <v>159</v>
      </c>
      <c r="L12" s="236" t="s">
        <v>159</v>
      </c>
      <c r="M12" s="234" t="s">
        <v>159</v>
      </c>
      <c r="N12" s="236" t="s">
        <v>159</v>
      </c>
      <c r="O12" s="234" t="s">
        <v>159</v>
      </c>
      <c r="P12" s="236" t="s">
        <v>159</v>
      </c>
      <c r="Q12" s="234" t="s">
        <v>159</v>
      </c>
      <c r="R12" s="236" t="s">
        <v>159</v>
      </c>
      <c r="S12" s="234" t="s">
        <v>159</v>
      </c>
      <c r="T12" s="236" t="s">
        <v>159</v>
      </c>
    </row>
    <row r="13" spans="1:20" ht="14.25" thickTop="1">
      <c r="B13" s="294" t="s">
        <v>0</v>
      </c>
      <c r="C13" s="294"/>
      <c r="D13" s="84">
        <f>地区別_介護認定率!E13</f>
        <v>332908</v>
      </c>
      <c r="E13" s="235">
        <f>介護疾病別有病状況!$D$5</f>
        <v>60391</v>
      </c>
      <c r="F13" s="147">
        <f>介護疾病別有病状況!$D$6</f>
        <v>0.106</v>
      </c>
      <c r="G13" s="235">
        <f>介護疾病別有病状況!$D$7</f>
        <v>130883</v>
      </c>
      <c r="H13" s="147">
        <f>介護疾病別有病状況!$D$8</f>
        <v>0.221</v>
      </c>
      <c r="I13" s="235">
        <f>介護疾病別有病状況!$D$9</f>
        <v>83466</v>
      </c>
      <c r="J13" s="147">
        <f>介護疾病別有病状況!$D$10</f>
        <v>0.14300000000000002</v>
      </c>
      <c r="K13" s="235">
        <f>介護疾病別有病状況!$D$11</f>
        <v>149082</v>
      </c>
      <c r="L13" s="148">
        <f>介護疾病別有病状況!$D$12</f>
        <v>0.253</v>
      </c>
      <c r="M13" s="235">
        <f>介護疾病別有病状況!$D$13</f>
        <v>58259</v>
      </c>
      <c r="N13" s="147">
        <f>介護疾病別有病状況!$D$14</f>
        <v>0.10300000000000001</v>
      </c>
      <c r="O13" s="235">
        <f>介護疾病別有病状況!$D$15</f>
        <v>32637</v>
      </c>
      <c r="P13" s="147">
        <f>介護疾病別有病状況!$D$16</f>
        <v>5.7000000000000002E-2</v>
      </c>
      <c r="Q13" s="235">
        <f>介護疾病別有病状況!$D$17</f>
        <v>137734</v>
      </c>
      <c r="R13" s="148">
        <f>介護疾病別有病状況!$D$18</f>
        <v>0.23300000000000001</v>
      </c>
      <c r="S13" s="235">
        <f>介護疾病別有病状況!$D$19</f>
        <v>86959</v>
      </c>
      <c r="T13" s="148">
        <f>介護疾病別有病状況!$D$20</f>
        <v>0.14899999999999999</v>
      </c>
    </row>
    <row r="14" spans="1:20">
      <c r="B14" s="88" t="s">
        <v>198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B15" s="88" t="s">
        <v>186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B16" s="2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>
      <c r="B17" s="2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>
      <c r="B18" s="36"/>
    </row>
  </sheetData>
  <mergeCells count="12">
    <mergeCell ref="M3:N3"/>
    <mergeCell ref="O3:P3"/>
    <mergeCell ref="Q3:R3"/>
    <mergeCell ref="S3:T3"/>
    <mergeCell ref="B13:C13"/>
    <mergeCell ref="B3:B4"/>
    <mergeCell ref="C3:C4"/>
    <mergeCell ref="D3:D4"/>
    <mergeCell ref="E3:F3"/>
    <mergeCell ref="G3:H3"/>
    <mergeCell ref="K3:L3"/>
    <mergeCell ref="I3:J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被保険者数</vt:lpstr>
      <vt:lpstr>地区別_被保険者数</vt:lpstr>
      <vt:lpstr>市区町村別_被保険者数</vt:lpstr>
      <vt:lpstr>市区町村別_被保険者数MAP</vt:lpstr>
      <vt:lpstr>介護認定率</vt:lpstr>
      <vt:lpstr>地区別_介護認定率</vt:lpstr>
      <vt:lpstr>市区町村別_介護認定率</vt:lpstr>
      <vt:lpstr>介護疾病別有病状況</vt:lpstr>
      <vt:lpstr>地区別_介護疾病別有病状況</vt:lpstr>
      <vt:lpstr>市区町村別_介護疾病別有病状況</vt:lpstr>
      <vt:lpstr>標準化死亡比</vt:lpstr>
      <vt:lpstr>地区別_標準化死亡比</vt:lpstr>
      <vt:lpstr>市区町村別_標準化死亡比</vt:lpstr>
      <vt:lpstr>疾病別死因割合</vt:lpstr>
      <vt:lpstr>地区別_疾病別死因割合</vt:lpstr>
      <vt:lpstr>市区町村別_疾病別死因割合</vt:lpstr>
      <vt:lpstr>長期入院</vt:lpstr>
      <vt:lpstr>地区別_長期入院</vt:lpstr>
      <vt:lpstr>地区別_長期入院　グラフ</vt:lpstr>
      <vt:lpstr>市区町村別_長期入院</vt:lpstr>
      <vt:lpstr>市区町村別_長期入院　グラフ</vt:lpstr>
      <vt:lpstr>地区別_長期入院時年齢</vt:lpstr>
      <vt:lpstr>市区町村別_長期入院時年齢</vt:lpstr>
      <vt:lpstr>介護疾病別有病状況!Print_Area</vt:lpstr>
      <vt:lpstr>市区町村別_介護疾病別有病状況!Print_Area</vt:lpstr>
      <vt:lpstr>市区町村別_介護認定率!Print_Area</vt:lpstr>
      <vt:lpstr>市区町村別_疾病別死因割合!Print_Area</vt:lpstr>
      <vt:lpstr>市区町村別_長期入院!Print_Area</vt:lpstr>
      <vt:lpstr>'市区町村別_長期入院　グラフ'!Print_Area</vt:lpstr>
      <vt:lpstr>市区町村別_長期入院時年齢!Print_Area</vt:lpstr>
      <vt:lpstr>市区町村別_被保険者数MAP!Print_Area</vt:lpstr>
      <vt:lpstr>市区町村別_標準化死亡比!Print_Area</vt:lpstr>
      <vt:lpstr>疾病別死因割合!Print_Area</vt:lpstr>
      <vt:lpstr>地区別_介護疾病別有病状況!Print_Area</vt:lpstr>
      <vt:lpstr>地区別_介護認定率!Print_Area</vt:lpstr>
      <vt:lpstr>地区別_疾病別死因割合!Print_Area</vt:lpstr>
      <vt:lpstr>地区別_長期入院!Print_Area</vt:lpstr>
      <vt:lpstr>'地区別_長期入院　グラフ'!Print_Area</vt:lpstr>
      <vt:lpstr>地区別_長期入院時年齢!Print_Area</vt:lpstr>
      <vt:lpstr>地区別_標準化死亡比!Print_Area</vt:lpstr>
      <vt:lpstr>長期入院!Print_Area</vt:lpstr>
      <vt:lpstr>被保険者数!Print_Area</vt:lpstr>
      <vt:lpstr>標準化死亡比!Print_Area</vt:lpstr>
      <vt:lpstr>市区町村別_長期入院!Print_Titles</vt:lpstr>
      <vt:lpstr>地区別_長期入院!Print_Titles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2020-10-20T02:35:54Z</cp:lastPrinted>
  <dcterms:created xsi:type="dcterms:W3CDTF">2019-12-18T02:50:02Z</dcterms:created>
  <dcterms:modified xsi:type="dcterms:W3CDTF">2020-10-26T00:03:17Z</dcterms:modified>
  <cp:category/>
  <cp:contentStatus/>
  <dc:language/>
  <cp:version/>
</cp:coreProperties>
</file>