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theme/themeOverride1.xml" ContentType="application/vnd.openxmlformats-officedocument.themeOverrid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theme/themeOverride2.xml" ContentType="application/vnd.openxmlformats-officedocument.themeOverride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theme/themeOverride3.xml" ContentType="application/vnd.openxmlformats-officedocument.themeOverride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theme/themeOverride4.xml" ContentType="application/vnd.openxmlformats-officedocument.themeOverride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theme/themeOverride5.xml" ContentType="application/vnd.openxmlformats-officedocument.themeOverride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theme/themeOverride6.xml" ContentType="application/vnd.openxmlformats-officedocument.themeOverride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theme/themeOverride7.xml" ContentType="application/vnd.openxmlformats-officedocument.themeOverride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theme/themeOverride8.xml" ContentType="application/vnd.openxmlformats-officedocument.themeOverride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theme/themeOverride9.xml" ContentType="application/vnd.openxmlformats-officedocument.themeOverride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theme/themeOverride10.xml" ContentType="application/vnd.openxmlformats-officedocument.themeOverride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theme/themeOverride11.xml" ContentType="application/vnd.openxmlformats-officedocument.themeOverride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theme/themeOverride12.xml" ContentType="application/vnd.openxmlformats-officedocument.themeOverride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theme/themeOverride13.xml" ContentType="application/vnd.openxmlformats-officedocument.themeOverride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theme/themeOverride14.xml" ContentType="application/vnd.openxmlformats-officedocument.themeOverride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theme/themeOverride15.xml" ContentType="application/vnd.openxmlformats-officedocument.themeOverride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theme/themeOverride16.xml" ContentType="application/vnd.openxmlformats-officedocument.themeOverride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theme/themeOverride17.xml" ContentType="application/vnd.openxmlformats-officedocument.themeOverride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theme/themeOverride18.xml" ContentType="application/vnd.openxmlformats-officedocument.themeOverride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theme/themeOverride19.xml" ContentType="application/vnd.openxmlformats-officedocument.themeOverride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theme/themeOverride20.xml" ContentType="application/vnd.openxmlformats-officedocument.themeOverride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theme/themeOverride21.xml" ContentType="application/vnd.openxmlformats-officedocument.themeOverride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theme/themeOverride22.xml" ContentType="application/vnd.openxmlformats-officedocument.themeOverride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theme/themeOverride23.xml" ContentType="application/vnd.openxmlformats-officedocument.themeOverride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theme/themeOverride24.xml" ContentType="application/vnd.openxmlformats-officedocument.themeOverride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drawings/drawing28.xml" ContentType="application/vnd.openxmlformats-officedocument.drawing+xml"/>
  <Override PartName="/xl/charts/chart28.xml" ContentType="application/vnd.openxmlformats-officedocument.drawingml.chart+xml"/>
  <Override PartName="/xl/theme/themeOverride25.xml" ContentType="application/vnd.openxmlformats-officedocument.themeOverride+xml"/>
  <Override PartName="/xl/drawings/drawing29.xml" ContentType="application/vnd.openxmlformats-officedocument.drawing+xml"/>
  <Override PartName="/xl/charts/chart29.xml" ContentType="application/vnd.openxmlformats-officedocument.drawingml.chart+xml"/>
  <Override PartName="/xl/theme/themeOverride26.xml" ContentType="application/vnd.openxmlformats-officedocument.themeOverride+xml"/>
  <Override PartName="/xl/drawings/drawing30.xml" ContentType="application/vnd.openxmlformats-officedocument.drawing+xml"/>
  <Override PartName="/xl/charts/chart30.xml" ContentType="application/vnd.openxmlformats-officedocument.drawingml.chart+xml"/>
  <Override PartName="/xl/theme/themeOverride27.xml" ContentType="application/vnd.openxmlformats-officedocument.themeOverride+xml"/>
  <Override PartName="/xl/drawings/drawing31.xml" ContentType="application/vnd.openxmlformats-officedocument.drawing+xml"/>
  <Override PartName="/xl/charts/chart31.xml" ContentType="application/vnd.openxmlformats-officedocument.drawingml.chart+xml"/>
  <Override PartName="/xl/theme/themeOverride28.xml" ContentType="application/vnd.openxmlformats-officedocument.themeOverride+xml"/>
  <Override PartName="/xl/drawings/drawing32.xml" ContentType="application/vnd.openxmlformats-officedocument.drawing+xml"/>
  <Override PartName="/xl/charts/chart32.xml" ContentType="application/vnd.openxmlformats-officedocument.drawingml.chart+xml"/>
  <Override PartName="/xl/theme/themeOverride29.xml" ContentType="application/vnd.openxmlformats-officedocument.themeOverride+xml"/>
  <Override PartName="/xl/drawings/drawing33.xml" ContentType="application/vnd.openxmlformats-officedocument.drawing+xml"/>
  <Override PartName="/xl/charts/chart33.xml" ContentType="application/vnd.openxmlformats-officedocument.drawingml.chart+xml"/>
  <Override PartName="/xl/theme/themeOverride30.xml" ContentType="application/vnd.openxmlformats-officedocument.themeOverride+xml"/>
  <Override PartName="/xl/drawings/drawing34.xml" ContentType="application/vnd.openxmlformats-officedocument.drawing+xml"/>
  <Override PartName="/xl/charts/chart34.xml" ContentType="application/vnd.openxmlformats-officedocument.drawingml.chart+xml"/>
  <Override PartName="/xl/theme/themeOverride31.xml" ContentType="application/vnd.openxmlformats-officedocument.themeOverride+xml"/>
  <Override PartName="/xl/drawings/drawing35.xml" ContentType="application/vnd.openxmlformats-officedocument.drawing+xml"/>
  <Override PartName="/xl/charts/chart35.xml" ContentType="application/vnd.openxmlformats-officedocument.drawingml.chart+xml"/>
  <Override PartName="/xl/theme/themeOverride32.xml" ContentType="application/vnd.openxmlformats-officedocument.themeOverride+xml"/>
  <Override PartName="/xl/drawings/drawing36.xml" ContentType="application/vnd.openxmlformats-officedocument.drawing+xml"/>
  <Override PartName="/xl/charts/chart36.xml" ContentType="application/vnd.openxmlformats-officedocument.drawingml.chart+xml"/>
  <Override PartName="/xl/theme/themeOverride33.xml" ContentType="application/vnd.openxmlformats-officedocument.themeOverride+xml"/>
  <Override PartName="/xl/drawings/drawing37.xml" ContentType="application/vnd.openxmlformats-officedocument.drawing+xml"/>
  <Override PartName="/xl/charts/chart37.xml" ContentType="application/vnd.openxmlformats-officedocument.drawingml.chart+xml"/>
  <Override PartName="/xl/theme/themeOverride34.xml" ContentType="application/vnd.openxmlformats-officedocument.themeOverride+xml"/>
  <Override PartName="/xl/drawings/drawing38.xml" ContentType="application/vnd.openxmlformats-officedocument.drawing+xml"/>
  <Override PartName="/xl/charts/chart38.xml" ContentType="application/vnd.openxmlformats-officedocument.drawingml.chart+xml"/>
  <Override PartName="/xl/theme/themeOverride35.xml" ContentType="application/vnd.openxmlformats-officedocument.themeOverride+xml"/>
  <Override PartName="/xl/drawings/drawing39.xml" ContentType="application/vnd.openxmlformats-officedocument.drawing+xml"/>
  <Override PartName="/xl/charts/chart39.xml" ContentType="application/vnd.openxmlformats-officedocument.drawingml.chart+xml"/>
  <Override PartName="/xl/theme/themeOverride36.xml" ContentType="application/vnd.openxmlformats-officedocument.themeOverride+xml"/>
  <Override PartName="/xl/drawings/drawing40.xml" ContentType="application/vnd.openxmlformats-officedocument.drawing+xml"/>
  <Override PartName="/xl/charts/chart40.xml" ContentType="application/vnd.openxmlformats-officedocument.drawingml.chart+xml"/>
  <Override PartName="/xl/theme/themeOverride37.xml" ContentType="application/vnd.openxmlformats-officedocument.themeOverride+xml"/>
  <Override PartName="/xl/drawings/drawing41.xml" ContentType="application/vnd.openxmlformats-officedocument.drawing+xml"/>
  <Override PartName="/xl/charts/chart41.xml" ContentType="application/vnd.openxmlformats-officedocument.drawingml.chart+xml"/>
  <Override PartName="/xl/theme/themeOverride38.xml" ContentType="application/vnd.openxmlformats-officedocument.themeOverride+xml"/>
  <Override PartName="/xl/drawings/drawing42.xml" ContentType="application/vnd.openxmlformats-officedocument.drawing+xml"/>
  <Override PartName="/xl/charts/chart42.xml" ContentType="application/vnd.openxmlformats-officedocument.drawingml.chart+xml"/>
  <Override PartName="/xl/theme/themeOverride39.xml" ContentType="application/vnd.openxmlformats-officedocument.themeOverride+xml"/>
  <Override PartName="/xl/drawings/drawing43.xml" ContentType="application/vnd.openxmlformats-officedocument.drawing+xml"/>
  <Override PartName="/xl/charts/chart43.xml" ContentType="application/vnd.openxmlformats-officedocument.drawingml.chart+xml"/>
  <Override PartName="/xl/theme/themeOverride40.xml" ContentType="application/vnd.openxmlformats-officedocument.themeOverride+xml"/>
  <Override PartName="/xl/drawings/drawing44.xml" ContentType="application/vnd.openxmlformats-officedocument.drawing+xml"/>
  <Override PartName="/xl/charts/chart44.xml" ContentType="application/vnd.openxmlformats-officedocument.drawingml.chart+xml"/>
  <Override PartName="/xl/theme/themeOverride41.xml" ContentType="application/vnd.openxmlformats-officedocument.themeOverride+xml"/>
  <Override PartName="/xl/drawings/drawing45.xml" ContentType="application/vnd.openxmlformats-officedocument.drawing+xml"/>
  <Override PartName="/xl/charts/chart45.xml" ContentType="application/vnd.openxmlformats-officedocument.drawingml.chart+xml"/>
  <Override PartName="/xl/theme/themeOverride42.xml" ContentType="application/vnd.openxmlformats-officedocument.themeOverride+xml"/>
  <Override PartName="/xl/drawings/drawing46.xml" ContentType="application/vnd.openxmlformats-officedocument.drawing+xml"/>
  <Override PartName="/xl/charts/chart46.xml" ContentType="application/vnd.openxmlformats-officedocument.drawingml.chart+xml"/>
  <Override PartName="/xl/theme/themeOverride43.xml" ContentType="application/vnd.openxmlformats-officedocument.themeOverride+xml"/>
  <Override PartName="/xl/drawings/drawing47.xml" ContentType="application/vnd.openxmlformats-officedocument.drawing+xml"/>
  <Override PartName="/xl/charts/chart47.xml" ContentType="application/vnd.openxmlformats-officedocument.drawingml.chart+xml"/>
  <Override PartName="/xl/theme/themeOverride44.xml" ContentType="application/vnd.openxmlformats-officedocument.themeOverride+xml"/>
  <Override PartName="/xl/drawings/drawing48.xml" ContentType="application/vnd.openxmlformats-officedocument.drawing+xml"/>
  <Override PartName="/xl/charts/chart48.xml" ContentType="application/vnd.openxmlformats-officedocument.drawingml.chart+xml"/>
  <Override PartName="/xl/theme/themeOverride45.xml" ContentType="application/vnd.openxmlformats-officedocument.themeOverride+xml"/>
  <Override PartName="/xl/drawings/drawing49.xml" ContentType="application/vnd.openxmlformats-officedocument.drawing+xml"/>
  <Override PartName="/xl/charts/chart49.xml" ContentType="application/vnd.openxmlformats-officedocument.drawingml.chart+xml"/>
  <Override PartName="/xl/theme/themeOverride46.xml" ContentType="application/vnd.openxmlformats-officedocument.themeOverride+xml"/>
  <Override PartName="/xl/drawings/drawing50.xml" ContentType="application/vnd.openxmlformats-officedocument.drawing+xml"/>
  <Override PartName="/xl/charts/chart50.xml" ContentType="application/vnd.openxmlformats-officedocument.drawingml.chart+xml"/>
  <Override PartName="/xl/theme/themeOverride47.xml" ContentType="application/vnd.openxmlformats-officedocument.themeOverride+xml"/>
  <Override PartName="/xl/drawings/drawing51.xml" ContentType="application/vnd.openxmlformats-officedocument.drawing+xml"/>
  <Override PartName="/xl/charts/chart51.xml" ContentType="application/vnd.openxmlformats-officedocument.drawingml.chart+xml"/>
  <Override PartName="/xl/theme/themeOverride48.xml" ContentType="application/vnd.openxmlformats-officedocument.themeOverride+xml"/>
  <Override PartName="/xl/drawings/drawing52.xml" ContentType="application/vnd.openxmlformats-officedocument.drawing+xml"/>
  <Override PartName="/xl/charts/chart52.xml" ContentType="application/vnd.openxmlformats-officedocument.drawingml.chart+xml"/>
  <Override PartName="/xl/theme/themeOverride49.xml" ContentType="application/vnd.openxmlformats-officedocument.themeOverride+xml"/>
  <Override PartName="/xl/drawings/drawing53.xml" ContentType="application/vnd.openxmlformats-officedocument.drawing+xml"/>
  <Override PartName="/xl/charts/chart53.xml" ContentType="application/vnd.openxmlformats-officedocument.drawingml.chart+xml"/>
  <Override PartName="/xl/theme/themeOverride50.xml" ContentType="application/vnd.openxmlformats-officedocument.themeOverride+xml"/>
  <Override PartName="/xl/drawings/drawing54.xml" ContentType="application/vnd.openxmlformats-officedocument.drawing+xml"/>
  <Override PartName="/xl/charts/chart54.xml" ContentType="application/vnd.openxmlformats-officedocument.drawingml.chart+xml"/>
  <Override PartName="/xl/theme/themeOverride51.xml" ContentType="application/vnd.openxmlformats-officedocument.themeOverride+xml"/>
  <Override PartName="/xl/drawings/drawing55.xml" ContentType="application/vnd.openxmlformats-officedocument.drawing+xml"/>
  <Override PartName="/xl/charts/chart55.xml" ContentType="application/vnd.openxmlformats-officedocument.drawingml.chart+xml"/>
  <Override PartName="/xl/theme/themeOverride52.xml" ContentType="application/vnd.openxmlformats-officedocument.themeOverride+xml"/>
  <Override PartName="/xl/drawings/drawing56.xml" ContentType="application/vnd.openxmlformats-officedocument.drawing+xml"/>
  <Override PartName="/xl/charts/chart56.xml" ContentType="application/vnd.openxmlformats-officedocument.drawingml.chart+xml"/>
  <Override PartName="/xl/theme/themeOverride53.xml" ContentType="application/vnd.openxmlformats-officedocument.themeOverride+xml"/>
  <Override PartName="/xl/drawings/drawing57.xml" ContentType="application/vnd.openxmlformats-officedocument.drawing+xml"/>
  <Override PartName="/xl/charts/chart57.xml" ContentType="application/vnd.openxmlformats-officedocument.drawingml.chart+xml"/>
  <Override PartName="/xl/theme/themeOverride54.xml" ContentType="application/vnd.openxmlformats-officedocument.themeOverride+xml"/>
  <Override PartName="/xl/drawings/drawing58.xml" ContentType="application/vnd.openxmlformats-officedocument.drawing+xml"/>
  <Override PartName="/xl/charts/chart58.xml" ContentType="application/vnd.openxmlformats-officedocument.drawingml.chart+xml"/>
  <Override PartName="/xl/theme/themeOverride55.xml" ContentType="application/vnd.openxmlformats-officedocument.themeOverride+xml"/>
  <Override PartName="/xl/drawings/drawing59.xml" ContentType="application/vnd.openxmlformats-officedocument.drawing+xml"/>
  <Override PartName="/xl/charts/chart59.xml" ContentType="application/vnd.openxmlformats-officedocument.drawingml.chart+xml"/>
  <Override PartName="/xl/theme/themeOverride56.xml" ContentType="application/vnd.openxmlformats-officedocument.themeOverride+xml"/>
  <Override PartName="/xl/drawings/drawing60.xml" ContentType="application/vnd.openxmlformats-officedocument.drawing+xml"/>
  <Override PartName="/xl/charts/chart60.xml" ContentType="application/vnd.openxmlformats-officedocument.drawingml.chart+xml"/>
  <Override PartName="/xl/theme/themeOverride57.xml" ContentType="application/vnd.openxmlformats-officedocument.themeOverride+xml"/>
  <Override PartName="/xl/drawings/drawing61.xml" ContentType="application/vnd.openxmlformats-officedocument.drawing+xml"/>
  <Override PartName="/xl/charts/chart61.xml" ContentType="application/vnd.openxmlformats-officedocument.drawingml.chart+xml"/>
  <Override PartName="/xl/theme/themeOverride58.xml" ContentType="application/vnd.openxmlformats-officedocument.themeOverride+xml"/>
  <Override PartName="/xl/drawings/drawing62.xml" ContentType="application/vnd.openxmlformats-officedocument.drawing+xml"/>
  <Override PartName="/xl/charts/chart62.xml" ContentType="application/vnd.openxmlformats-officedocument.drawingml.chart+xml"/>
  <Override PartName="/xl/theme/themeOverride59.xml" ContentType="application/vnd.openxmlformats-officedocument.themeOverride+xml"/>
  <Override PartName="/xl/drawings/drawing63.xml" ContentType="application/vnd.openxmlformats-officedocument.drawing+xml"/>
  <Override PartName="/xl/charts/chart63.xml" ContentType="application/vnd.openxmlformats-officedocument.drawingml.chart+xml"/>
  <Override PartName="/xl/theme/themeOverride60.xml" ContentType="application/vnd.openxmlformats-officedocument.themeOverride+xml"/>
  <Override PartName="/xl/drawings/drawing64.xml" ContentType="application/vnd.openxmlformats-officedocument.drawing+xml"/>
  <Override PartName="/xl/charts/chart64.xml" ContentType="application/vnd.openxmlformats-officedocument.drawingml.chart+xml"/>
  <Override PartName="/xl/theme/themeOverride61.xml" ContentType="application/vnd.openxmlformats-officedocument.themeOverride+xml"/>
  <Override PartName="/xl/drawings/drawing65.xml" ContentType="application/vnd.openxmlformats-officedocument.drawing+xml"/>
  <Override PartName="/xl/charts/chart65.xml" ContentType="application/vnd.openxmlformats-officedocument.drawingml.chart+xml"/>
  <Override PartName="/xl/theme/themeOverride62.xml" ContentType="application/vnd.openxmlformats-officedocument.themeOverride+xml"/>
  <Override PartName="/xl/drawings/drawing66.xml" ContentType="application/vnd.openxmlformats-officedocument.drawing+xml"/>
  <Override PartName="/xl/charts/chart66.xml" ContentType="application/vnd.openxmlformats-officedocument.drawingml.chart+xml"/>
  <Override PartName="/xl/theme/themeOverride63.xml" ContentType="application/vnd.openxmlformats-officedocument.themeOverride+xml"/>
  <Override PartName="/xl/drawings/drawing67.xml" ContentType="application/vnd.openxmlformats-officedocument.drawing+xml"/>
  <Override PartName="/xl/charts/chart67.xml" ContentType="application/vnd.openxmlformats-officedocument.drawingml.chart+xml"/>
  <Override PartName="/xl/theme/themeOverride64.xml" ContentType="application/vnd.openxmlformats-officedocument.themeOverride+xml"/>
  <Override PartName="/xl/drawings/drawing68.xml" ContentType="application/vnd.openxmlformats-officedocument.drawing+xml"/>
  <Override PartName="/xl/charts/chart68.xml" ContentType="application/vnd.openxmlformats-officedocument.drawingml.chart+xml"/>
  <Override PartName="/xl/theme/themeOverride65.xml" ContentType="application/vnd.openxmlformats-officedocument.themeOverride+xml"/>
  <Override PartName="/xl/drawings/drawing69.xml" ContentType="application/vnd.openxmlformats-officedocument.drawing+xml"/>
  <Override PartName="/xl/charts/chart69.xml" ContentType="application/vnd.openxmlformats-officedocument.drawingml.chart+xml"/>
  <Override PartName="/xl/theme/themeOverride66.xml" ContentType="application/vnd.openxmlformats-officedocument.themeOverride+xml"/>
  <Override PartName="/xl/drawings/drawing70.xml" ContentType="application/vnd.openxmlformats-officedocument.drawing+xml"/>
  <Override PartName="/xl/charts/chart70.xml" ContentType="application/vnd.openxmlformats-officedocument.drawingml.chart+xml"/>
  <Override PartName="/xl/theme/themeOverride67.xml" ContentType="application/vnd.openxmlformats-officedocument.themeOverride+xml"/>
  <Override PartName="/xl/drawings/drawing71.xml" ContentType="application/vnd.openxmlformats-officedocument.drawing+xml"/>
  <Override PartName="/xl/charts/chart71.xml" ContentType="application/vnd.openxmlformats-officedocument.drawingml.chart+xml"/>
  <Override PartName="/xl/theme/themeOverride68.xml" ContentType="application/vnd.openxmlformats-officedocument.themeOverride+xml"/>
  <Override PartName="/xl/drawings/drawing72.xml" ContentType="application/vnd.openxmlformats-officedocument.drawing+xml"/>
  <Override PartName="/xl/charts/chart72.xml" ContentType="application/vnd.openxmlformats-officedocument.drawingml.chart+xml"/>
  <Override PartName="/xl/theme/themeOverride69.xml" ContentType="application/vnd.openxmlformats-officedocument.themeOverride+xml"/>
  <Override PartName="/xl/drawings/drawing73.xml" ContentType="application/vnd.openxmlformats-officedocument.drawing+xml"/>
  <Override PartName="/xl/charts/chart73.xml" ContentType="application/vnd.openxmlformats-officedocument.drawingml.chart+xml"/>
  <Override PartName="/xl/theme/themeOverride70.xml" ContentType="application/vnd.openxmlformats-officedocument.themeOverride+xml"/>
  <Override PartName="/xl/drawings/drawing74.xml" ContentType="application/vnd.openxmlformats-officedocument.drawing+xml"/>
  <Override PartName="/xl/charts/chart74.xml" ContentType="application/vnd.openxmlformats-officedocument.drawingml.chart+xml"/>
  <Override PartName="/xl/theme/themeOverride71.xml" ContentType="application/vnd.openxmlformats-officedocument.themeOverride+xml"/>
  <Override PartName="/xl/drawings/drawing75.xml" ContentType="application/vnd.openxmlformats-officedocument.drawing+xml"/>
  <Override PartName="/xl/charts/chart75.xml" ContentType="application/vnd.openxmlformats-officedocument.drawingml.chart+xml"/>
  <Override PartName="/xl/theme/themeOverride7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6"/>
  <workbookPr filterPrivacy="1" codeName="ThisWorkbook" defaultThemeVersion="124226"/>
  <xr:revisionPtr revIDLastSave="0" documentId="13_ncr:1_{B6726167-9DF1-457F-811C-3A536411B5B8}" xr6:coauthVersionLast="36" xr6:coauthVersionMax="36" xr10:uidLastSave="{00000000-0000-0000-0000-000000000000}"/>
  <bookViews>
    <workbookView xWindow="0" yWindow="0" windowWidth="28800" windowHeight="12015" tabRatio="852" xr2:uid="{00000000-000D-0000-FFFF-FFFF00000000}"/>
  </bookViews>
  <sheets>
    <sheet name="全体" sheetId="37" r:id="rId1"/>
    <sheet name="大阪市" sheetId="150" r:id="rId2"/>
    <sheet name="都島区" sheetId="152" r:id="rId3"/>
    <sheet name="福島区" sheetId="153" r:id="rId4"/>
    <sheet name="此花区" sheetId="154" r:id="rId5"/>
    <sheet name="西区" sheetId="155" r:id="rId6"/>
    <sheet name="港区" sheetId="156" r:id="rId7"/>
    <sheet name="大正区" sheetId="157" r:id="rId8"/>
    <sheet name="天王寺区" sheetId="158" r:id="rId9"/>
    <sheet name="浪速区" sheetId="159" r:id="rId10"/>
    <sheet name="西淀川区" sheetId="160" r:id="rId11"/>
    <sheet name="東淀川区" sheetId="161" r:id="rId12"/>
    <sheet name="東成区" sheetId="162" r:id="rId13"/>
    <sheet name="生野区" sheetId="163" r:id="rId14"/>
    <sheet name="旭区" sheetId="164" r:id="rId15"/>
    <sheet name="城東区" sheetId="165" r:id="rId16"/>
    <sheet name="阿倍野区" sheetId="166" r:id="rId17"/>
    <sheet name="住吉区" sheetId="167" r:id="rId18"/>
    <sheet name="東住吉区" sheetId="168" r:id="rId19"/>
    <sheet name="西成区" sheetId="169" r:id="rId20"/>
    <sheet name="淀川区" sheetId="170" r:id="rId21"/>
    <sheet name="鶴見区" sheetId="171" r:id="rId22"/>
    <sheet name="住之江区" sheetId="172" r:id="rId23"/>
    <sheet name="平野区" sheetId="173" r:id="rId24"/>
    <sheet name="北区" sheetId="174" r:id="rId25"/>
    <sheet name="中央区" sheetId="175" r:id="rId26"/>
    <sheet name="堺市" sheetId="151" r:id="rId27"/>
    <sheet name="堺市堺区" sheetId="176" r:id="rId28"/>
    <sheet name="堺市中区" sheetId="177" r:id="rId29"/>
    <sheet name="堺市東区" sheetId="178" r:id="rId30"/>
    <sheet name="堺市西区" sheetId="179" r:id="rId31"/>
    <sheet name="堺市南区" sheetId="180" r:id="rId32"/>
    <sheet name="堺市北区" sheetId="181" r:id="rId33"/>
    <sheet name="堺市美原区" sheetId="182" r:id="rId34"/>
    <sheet name="岸和田市" sheetId="183" r:id="rId35"/>
    <sheet name="豊中市" sheetId="184" r:id="rId36"/>
    <sheet name="池田市" sheetId="185" r:id="rId37"/>
    <sheet name="吹田市" sheetId="186" r:id="rId38"/>
    <sheet name="泉大津市" sheetId="187" r:id="rId39"/>
    <sheet name="高槻市" sheetId="188" r:id="rId40"/>
    <sheet name="貝塚市" sheetId="189" r:id="rId41"/>
    <sheet name="守口市" sheetId="190" r:id="rId42"/>
    <sheet name="枚方市" sheetId="191" r:id="rId43"/>
    <sheet name="茨木市" sheetId="192" r:id="rId44"/>
    <sheet name="八尾市" sheetId="193" r:id="rId45"/>
    <sheet name="泉佐野市" sheetId="194" r:id="rId46"/>
    <sheet name="富田林市" sheetId="195" r:id="rId47"/>
    <sheet name="寝屋川市" sheetId="196" r:id="rId48"/>
    <sheet name="河内長野市" sheetId="197" r:id="rId49"/>
    <sheet name="松原市" sheetId="198" r:id="rId50"/>
    <sheet name="大東市" sheetId="199" r:id="rId51"/>
    <sheet name="和泉市" sheetId="200" r:id="rId52"/>
    <sheet name="箕面市" sheetId="201" r:id="rId53"/>
    <sheet name="柏原市" sheetId="202" r:id="rId54"/>
    <sheet name="羽曳野市" sheetId="203" r:id="rId55"/>
    <sheet name="門真市" sheetId="204" r:id="rId56"/>
    <sheet name="摂津市" sheetId="205" r:id="rId57"/>
    <sheet name="高石市" sheetId="206" r:id="rId58"/>
    <sheet name="藤井寺市" sheetId="207" r:id="rId59"/>
    <sheet name="東大阪市" sheetId="208" r:id="rId60"/>
    <sheet name="泉南市" sheetId="209" r:id="rId61"/>
    <sheet name="四條畷市" sheetId="210" r:id="rId62"/>
    <sheet name="交野市" sheetId="211" r:id="rId63"/>
    <sheet name="大阪狭山市" sheetId="212" r:id="rId64"/>
    <sheet name="阪南市" sheetId="213" r:id="rId65"/>
    <sheet name="島本町" sheetId="214" r:id="rId66"/>
    <sheet name="豊能町" sheetId="215" r:id="rId67"/>
    <sheet name="能勢町" sheetId="216" r:id="rId68"/>
    <sheet name="忠岡町" sheetId="217" r:id="rId69"/>
    <sheet name="熊取町" sheetId="218" r:id="rId70"/>
    <sheet name="田尻町" sheetId="219" r:id="rId71"/>
    <sheet name="岬町" sheetId="220" r:id="rId72"/>
    <sheet name="太子町" sheetId="221" r:id="rId73"/>
    <sheet name="河南町" sheetId="222" r:id="rId74"/>
    <sheet name="千早赤阪村" sheetId="223" r:id="rId75"/>
  </sheets>
  <definedNames>
    <definedName name="_Order1" hidden="1">255</definedName>
    <definedName name="_xlnm.Print_Area" localSheetId="16">阿倍野区!$A$1:$P$37</definedName>
    <definedName name="_xlnm.Print_Area" localSheetId="14">旭区!$A$1:$P$37</definedName>
    <definedName name="_xlnm.Print_Area" localSheetId="43">茨木市!$A$1:$P$37</definedName>
    <definedName name="_xlnm.Print_Area" localSheetId="54">羽曳野市!$A$1:$P$37</definedName>
    <definedName name="_xlnm.Print_Area" localSheetId="48">河内長野市!$A$1:$P$37</definedName>
    <definedName name="_xlnm.Print_Area" localSheetId="73">河南町!$A$1:$P$37</definedName>
    <definedName name="_xlnm.Print_Area" localSheetId="40">貝塚市!$A$1:$P$37</definedName>
    <definedName name="_xlnm.Print_Area" localSheetId="34">岸和田市!$A$1:$P$37</definedName>
    <definedName name="_xlnm.Print_Area" localSheetId="69">熊取町!$A$1:$P$37</definedName>
    <definedName name="_xlnm.Print_Area" localSheetId="62">交野市!$A$1:$P$37</definedName>
    <definedName name="_xlnm.Print_Area" localSheetId="6">港区!$A$1:$P$37</definedName>
    <definedName name="_xlnm.Print_Area" localSheetId="57">高石市!$A$1:$P$37</definedName>
    <definedName name="_xlnm.Print_Area" localSheetId="39">高槻市!$A$1:$P$37</definedName>
    <definedName name="_xlnm.Print_Area" localSheetId="4">此花区!$A$1:$P$37</definedName>
    <definedName name="_xlnm.Print_Area" localSheetId="64">阪南市!$A$1:$P$37</definedName>
    <definedName name="_xlnm.Print_Area" localSheetId="26">堺市!$A$1:$P$37</definedName>
    <definedName name="_xlnm.Print_Area" localSheetId="27">堺市堺区!$A$1:$P$37</definedName>
    <definedName name="_xlnm.Print_Area" localSheetId="30">堺市西区!$A$1:$P$37</definedName>
    <definedName name="_xlnm.Print_Area" localSheetId="28">堺市中区!$A$1:$P$37</definedName>
    <definedName name="_xlnm.Print_Area" localSheetId="29">堺市東区!$A$1:$P$37</definedName>
    <definedName name="_xlnm.Print_Area" localSheetId="31">堺市南区!$A$1:$P$37</definedName>
    <definedName name="_xlnm.Print_Area" localSheetId="33">堺市美原区!$A$1:$P$37</definedName>
    <definedName name="_xlnm.Print_Area" localSheetId="32">堺市北区!$A$1:$P$37</definedName>
    <definedName name="_xlnm.Print_Area" localSheetId="61">四條畷市!$A$1:$P$37</definedName>
    <definedName name="_xlnm.Print_Area" localSheetId="41">守口市!$A$1:$P$37</definedName>
    <definedName name="_xlnm.Print_Area" localSheetId="17">住吉区!$A$1:$P$37</definedName>
    <definedName name="_xlnm.Print_Area" localSheetId="22">住之江区!$A$1:$P$37</definedName>
    <definedName name="_xlnm.Print_Area" localSheetId="49">松原市!$A$1:$P$37</definedName>
    <definedName name="_xlnm.Print_Area" localSheetId="15">城東区!$A$1:$P$37</definedName>
    <definedName name="_xlnm.Print_Area" localSheetId="47">寝屋川市!$A$1:$P$37</definedName>
    <definedName name="_xlnm.Print_Area" localSheetId="37">吹田市!$A$1:$P$37</definedName>
    <definedName name="_xlnm.Print_Area" localSheetId="13">生野区!$A$1:$P$37</definedName>
    <definedName name="_xlnm.Print_Area" localSheetId="5">西区!$A$1:$P$37</definedName>
    <definedName name="_xlnm.Print_Area" localSheetId="19">西成区!$A$1:$P$37</definedName>
    <definedName name="_xlnm.Print_Area" localSheetId="10">西淀川区!$A$1:$P$37</definedName>
    <definedName name="_xlnm.Print_Area" localSheetId="56">摂津市!$A$1:$P$37</definedName>
    <definedName name="_xlnm.Print_Area" localSheetId="74">千早赤阪村!$A$1:$P$37</definedName>
    <definedName name="_xlnm.Print_Area" localSheetId="45">泉佐野市!$A$1:$P$37</definedName>
    <definedName name="_xlnm.Print_Area" localSheetId="38">泉大津市!$A$1:$P$37</definedName>
    <definedName name="_xlnm.Print_Area" localSheetId="60">泉南市!$A$1:$P$37</definedName>
    <definedName name="_xlnm.Print_Area" localSheetId="0">全体!$A$1:$P$37</definedName>
    <definedName name="_xlnm.Print_Area" localSheetId="72">太子町!$A$1:$P$37</definedName>
    <definedName name="_xlnm.Print_Area" localSheetId="63">大阪狭山市!$A$1:$P$37</definedName>
    <definedName name="_xlnm.Print_Area" localSheetId="1">大阪市!$A$1:$P$37</definedName>
    <definedName name="_xlnm.Print_Area" localSheetId="7">大正区!$A$1:$P$37</definedName>
    <definedName name="_xlnm.Print_Area" localSheetId="50">大東市!$A$1:$P$37</definedName>
    <definedName name="_xlnm.Print_Area" localSheetId="36">池田市!$A$1:$P$37</definedName>
    <definedName name="_xlnm.Print_Area" localSheetId="25">中央区!$A$1:$P$37</definedName>
    <definedName name="_xlnm.Print_Area" localSheetId="68">忠岡町!$A$1:$P$37</definedName>
    <definedName name="_xlnm.Print_Area" localSheetId="21">鶴見区!$A$1:$P$37</definedName>
    <definedName name="_xlnm.Print_Area" localSheetId="8">天王寺区!$A$1:$P$37</definedName>
    <definedName name="_xlnm.Print_Area" localSheetId="70">田尻町!$A$1:$P$37</definedName>
    <definedName name="_xlnm.Print_Area" localSheetId="2">都島区!$A$1:$P$37</definedName>
    <definedName name="_xlnm.Print_Area" localSheetId="65">島本町!$A$1:$P$37</definedName>
    <definedName name="_xlnm.Print_Area" localSheetId="18">東住吉区!$A$1:$P$37</definedName>
    <definedName name="_xlnm.Print_Area" localSheetId="12">東成区!$A$1:$P$37</definedName>
    <definedName name="_xlnm.Print_Area" localSheetId="59">東大阪市!$A$1:$P$37</definedName>
    <definedName name="_xlnm.Print_Area" localSheetId="11">東淀川区!$A$1:$P$37</definedName>
    <definedName name="_xlnm.Print_Area" localSheetId="58">藤井寺市!$A$1:$P$37</definedName>
    <definedName name="_xlnm.Print_Area" localSheetId="67">能勢町!$A$1:$P$37</definedName>
    <definedName name="_xlnm.Print_Area" localSheetId="53">柏原市!$A$1:$P$37</definedName>
    <definedName name="_xlnm.Print_Area" localSheetId="44">八尾市!$A$1:$P$37</definedName>
    <definedName name="_xlnm.Print_Area" localSheetId="46">富田林市!$A$1:$P$37</definedName>
    <definedName name="_xlnm.Print_Area" localSheetId="3">福島区!$A$1:$P$37</definedName>
    <definedName name="_xlnm.Print_Area" localSheetId="23">平野区!$A$1:$P$37</definedName>
    <definedName name="_xlnm.Print_Area" localSheetId="35">豊中市!$A$1:$P$37</definedName>
    <definedName name="_xlnm.Print_Area" localSheetId="66">豊能町!$A$1:$P$37</definedName>
    <definedName name="_xlnm.Print_Area" localSheetId="24">北区!$A$1:$P$37</definedName>
    <definedName name="_xlnm.Print_Area" localSheetId="42">枚方市!$A$1:$P$37</definedName>
    <definedName name="_xlnm.Print_Area" localSheetId="52">箕面市!$A$1:$P$37</definedName>
    <definedName name="_xlnm.Print_Area" localSheetId="71">岬町!$A$1:$P$37</definedName>
    <definedName name="_xlnm.Print_Area" localSheetId="55">門真市!$A$1:$P$37</definedName>
    <definedName name="_xlnm.Print_Area" localSheetId="20">淀川区!$A$1:$P$37</definedName>
    <definedName name="_xlnm.Print_Area" localSheetId="9">浪速区!$A$1:$P$37</definedName>
    <definedName name="_xlnm.Print_Area" localSheetId="51">和泉市!$A$1:$P$37</definedName>
  </definedNames>
  <calcPr calcId="191029"/>
</workbook>
</file>

<file path=xl/calcChain.xml><?xml version="1.0" encoding="utf-8"?>
<calcChain xmlns="http://schemas.openxmlformats.org/spreadsheetml/2006/main">
  <c r="T27" i="151" l="1"/>
  <c r="S27" i="151"/>
  <c r="T26" i="151"/>
  <c r="S26" i="151"/>
  <c r="T25" i="151"/>
  <c r="S25" i="151"/>
  <c r="T24" i="151"/>
  <c r="S24" i="151"/>
  <c r="T23" i="151"/>
  <c r="S23" i="151"/>
  <c r="T22" i="151"/>
  <c r="S22" i="151"/>
  <c r="T21" i="151"/>
  <c r="S21" i="151"/>
  <c r="T20" i="151"/>
  <c r="S20" i="151"/>
  <c r="T19" i="151"/>
  <c r="S19" i="151"/>
  <c r="T18" i="151"/>
  <c r="S18" i="151"/>
  <c r="T17" i="151"/>
  <c r="S17" i="151"/>
  <c r="T16" i="151"/>
  <c r="S16" i="151"/>
  <c r="T15" i="151"/>
  <c r="S15" i="151"/>
  <c r="T14" i="151"/>
  <c r="S14" i="151"/>
  <c r="T13" i="151"/>
  <c r="S13" i="151"/>
  <c r="T12" i="151"/>
  <c r="S12" i="151"/>
  <c r="T11" i="151"/>
  <c r="S11" i="151"/>
  <c r="T10" i="151"/>
  <c r="S10" i="151"/>
  <c r="T9" i="151"/>
  <c r="S9" i="151"/>
  <c r="T8" i="151"/>
  <c r="S8" i="151"/>
  <c r="T7" i="151"/>
  <c r="S7" i="151"/>
  <c r="T6" i="151"/>
  <c r="S6" i="151"/>
  <c r="T27" i="150"/>
  <c r="S27" i="150"/>
  <c r="T26" i="150"/>
  <c r="S26" i="150"/>
  <c r="T25" i="150"/>
  <c r="S25" i="150"/>
  <c r="T24" i="150"/>
  <c r="S24" i="150"/>
  <c r="T23" i="150"/>
  <c r="S23" i="150"/>
  <c r="T22" i="150"/>
  <c r="S22" i="150"/>
  <c r="T21" i="150"/>
  <c r="S21" i="150"/>
  <c r="T20" i="150"/>
  <c r="S20" i="150"/>
  <c r="T19" i="150"/>
  <c r="S19" i="150"/>
  <c r="T18" i="150"/>
  <c r="S18" i="150"/>
  <c r="T17" i="150"/>
  <c r="S17" i="150"/>
  <c r="T16" i="150"/>
  <c r="S16" i="150"/>
  <c r="T15" i="150"/>
  <c r="S15" i="150"/>
  <c r="T14" i="150"/>
  <c r="S14" i="150"/>
  <c r="T13" i="150"/>
  <c r="S13" i="150"/>
  <c r="T12" i="150"/>
  <c r="S12" i="150"/>
  <c r="T11" i="150"/>
  <c r="S11" i="150"/>
  <c r="T10" i="150"/>
  <c r="S10" i="150"/>
  <c r="T9" i="150"/>
  <c r="S9" i="150"/>
  <c r="T8" i="150"/>
  <c r="S8" i="150"/>
  <c r="T7" i="150"/>
  <c r="S7" i="150"/>
  <c r="T6" i="150"/>
  <c r="S6" i="150"/>
  <c r="S28" i="182" l="1"/>
  <c r="T28" i="182"/>
  <c r="T28" i="223" l="1"/>
  <c r="H13" i="223" s="1"/>
  <c r="S28" i="223"/>
  <c r="E20" i="223" s="1"/>
  <c r="R27" i="223"/>
  <c r="G27" i="223"/>
  <c r="E27" i="223"/>
  <c r="D27" i="223"/>
  <c r="R26" i="223"/>
  <c r="G26" i="223"/>
  <c r="D26" i="223"/>
  <c r="R25" i="223"/>
  <c r="G25" i="223"/>
  <c r="D25" i="223"/>
  <c r="R24" i="223"/>
  <c r="G24" i="223"/>
  <c r="D24" i="223"/>
  <c r="R23" i="223"/>
  <c r="G23" i="223"/>
  <c r="D23" i="223"/>
  <c r="R22" i="223"/>
  <c r="G22" i="223"/>
  <c r="E22" i="223"/>
  <c r="D22" i="223"/>
  <c r="R21" i="223"/>
  <c r="G21" i="223"/>
  <c r="D21" i="223"/>
  <c r="R20" i="223"/>
  <c r="G20" i="223"/>
  <c r="D20" i="223"/>
  <c r="R19" i="223"/>
  <c r="G19" i="223"/>
  <c r="E19" i="223"/>
  <c r="D19" i="223"/>
  <c r="R18" i="223"/>
  <c r="G18" i="223"/>
  <c r="E18" i="223"/>
  <c r="D18" i="223"/>
  <c r="R17" i="223"/>
  <c r="G17" i="223"/>
  <c r="D17" i="223"/>
  <c r="R16" i="223"/>
  <c r="G16" i="223"/>
  <c r="D16" i="223"/>
  <c r="R15" i="223"/>
  <c r="G15" i="223"/>
  <c r="D15" i="223"/>
  <c r="R14" i="223"/>
  <c r="G14" i="223"/>
  <c r="E14" i="223"/>
  <c r="D14" i="223"/>
  <c r="R13" i="223"/>
  <c r="G13" i="223"/>
  <c r="E13" i="223"/>
  <c r="D13" i="223"/>
  <c r="R12" i="223"/>
  <c r="G12" i="223"/>
  <c r="E12" i="223"/>
  <c r="D12" i="223"/>
  <c r="R11" i="223"/>
  <c r="G11" i="223"/>
  <c r="E11" i="223"/>
  <c r="D11" i="223"/>
  <c r="R10" i="223"/>
  <c r="G10" i="223"/>
  <c r="E10" i="223"/>
  <c r="D10" i="223"/>
  <c r="R9" i="223"/>
  <c r="G9" i="223"/>
  <c r="E9" i="223"/>
  <c r="D9" i="223"/>
  <c r="R8" i="223"/>
  <c r="G8" i="223"/>
  <c r="E8" i="223"/>
  <c r="D8" i="223"/>
  <c r="R7" i="223"/>
  <c r="G7" i="223"/>
  <c r="E7" i="223"/>
  <c r="D7" i="223"/>
  <c r="R6" i="223"/>
  <c r="G6" i="223"/>
  <c r="E6" i="223"/>
  <c r="D6" i="223"/>
  <c r="T28" i="222"/>
  <c r="H27" i="222" s="1"/>
  <c r="S28" i="222"/>
  <c r="E25" i="222" s="1"/>
  <c r="R27" i="222"/>
  <c r="G27" i="222"/>
  <c r="D27" i="222"/>
  <c r="R26" i="222"/>
  <c r="G26" i="222"/>
  <c r="D26" i="222"/>
  <c r="R25" i="222"/>
  <c r="G25" i="222"/>
  <c r="D25" i="222"/>
  <c r="R24" i="222"/>
  <c r="G24" i="222"/>
  <c r="D24" i="222"/>
  <c r="R23" i="222"/>
  <c r="G23" i="222"/>
  <c r="D23" i="222"/>
  <c r="R22" i="222"/>
  <c r="H22" i="222"/>
  <c r="G22" i="222"/>
  <c r="D22" i="222"/>
  <c r="R21" i="222"/>
  <c r="G21" i="222"/>
  <c r="D21" i="222"/>
  <c r="R20" i="222"/>
  <c r="G20" i="222"/>
  <c r="D20" i="222"/>
  <c r="R19" i="222"/>
  <c r="G19" i="222"/>
  <c r="D19" i="222"/>
  <c r="R18" i="222"/>
  <c r="H18" i="222"/>
  <c r="G18" i="222"/>
  <c r="D18" i="222"/>
  <c r="R17" i="222"/>
  <c r="G17" i="222"/>
  <c r="E17" i="222"/>
  <c r="D17" i="222"/>
  <c r="R16" i="222"/>
  <c r="G16" i="222"/>
  <c r="D16" i="222"/>
  <c r="R15" i="222"/>
  <c r="G15" i="222"/>
  <c r="E15" i="222"/>
  <c r="D15" i="222"/>
  <c r="R14" i="222"/>
  <c r="G14" i="222"/>
  <c r="D14" i="222"/>
  <c r="R13" i="222"/>
  <c r="G13" i="222"/>
  <c r="E13" i="222"/>
  <c r="D13" i="222"/>
  <c r="R12" i="222"/>
  <c r="H12" i="222"/>
  <c r="G12" i="222"/>
  <c r="D12" i="222"/>
  <c r="R11" i="222"/>
  <c r="G11" i="222"/>
  <c r="E11" i="222"/>
  <c r="D11" i="222"/>
  <c r="R10" i="222"/>
  <c r="G10" i="222"/>
  <c r="D10" i="222"/>
  <c r="R9" i="222"/>
  <c r="G9" i="222"/>
  <c r="E9" i="222"/>
  <c r="D9" i="222"/>
  <c r="R8" i="222"/>
  <c r="G8" i="222"/>
  <c r="D8" i="222"/>
  <c r="R7" i="222"/>
  <c r="G7" i="222"/>
  <c r="E7" i="222"/>
  <c r="D7" i="222"/>
  <c r="R6" i="222"/>
  <c r="H6" i="222"/>
  <c r="G6" i="222"/>
  <c r="D6" i="222"/>
  <c r="T28" i="221"/>
  <c r="H26" i="221" s="1"/>
  <c r="S28" i="221"/>
  <c r="D28" i="221" s="1"/>
  <c r="R27" i="221"/>
  <c r="G27" i="221"/>
  <c r="D27" i="221"/>
  <c r="R26" i="221"/>
  <c r="G26" i="221"/>
  <c r="D26" i="221"/>
  <c r="R25" i="221"/>
  <c r="G25" i="221"/>
  <c r="D25" i="221"/>
  <c r="R24" i="221"/>
  <c r="G24" i="221"/>
  <c r="D24" i="221"/>
  <c r="R23" i="221"/>
  <c r="G23" i="221"/>
  <c r="D23" i="221"/>
  <c r="R22" i="221"/>
  <c r="G22" i="221"/>
  <c r="D22" i="221"/>
  <c r="R21" i="221"/>
  <c r="G21" i="221"/>
  <c r="D21" i="221"/>
  <c r="R20" i="221"/>
  <c r="G20" i="221"/>
  <c r="D20" i="221"/>
  <c r="R19" i="221"/>
  <c r="G19" i="221"/>
  <c r="D19" i="221"/>
  <c r="R18" i="221"/>
  <c r="G18" i="221"/>
  <c r="D18" i="221"/>
  <c r="R17" i="221"/>
  <c r="G17" i="221"/>
  <c r="D17" i="221"/>
  <c r="R16" i="221"/>
  <c r="G16" i="221"/>
  <c r="D16" i="221"/>
  <c r="R15" i="221"/>
  <c r="G15" i="221"/>
  <c r="E15" i="221"/>
  <c r="D15" i="221"/>
  <c r="R14" i="221"/>
  <c r="G14" i="221"/>
  <c r="D14" i="221"/>
  <c r="R13" i="221"/>
  <c r="G13" i="221"/>
  <c r="D13" i="221"/>
  <c r="R12" i="221"/>
  <c r="G12" i="221"/>
  <c r="D12" i="221"/>
  <c r="R11" i="221"/>
  <c r="G11" i="221"/>
  <c r="E11" i="221"/>
  <c r="D11" i="221"/>
  <c r="R10" i="221"/>
  <c r="G10" i="221"/>
  <c r="D10" i="221"/>
  <c r="R9" i="221"/>
  <c r="G9" i="221"/>
  <c r="D9" i="221"/>
  <c r="R8" i="221"/>
  <c r="G8" i="221"/>
  <c r="D8" i="221"/>
  <c r="R7" i="221"/>
  <c r="G7" i="221"/>
  <c r="D7" i="221"/>
  <c r="R6" i="221"/>
  <c r="G6" i="221"/>
  <c r="D6" i="221"/>
  <c r="T28" i="220"/>
  <c r="H27" i="220" s="1"/>
  <c r="S28" i="220"/>
  <c r="E25" i="220" s="1"/>
  <c r="R27" i="220"/>
  <c r="G27" i="220"/>
  <c r="D27" i="220"/>
  <c r="R26" i="220"/>
  <c r="G26" i="220"/>
  <c r="D26" i="220"/>
  <c r="R25" i="220"/>
  <c r="G25" i="220"/>
  <c r="D25" i="220"/>
  <c r="R24" i="220"/>
  <c r="G24" i="220"/>
  <c r="D24" i="220"/>
  <c r="R23" i="220"/>
  <c r="G23" i="220"/>
  <c r="D23" i="220"/>
  <c r="R22" i="220"/>
  <c r="G22" i="220"/>
  <c r="D22" i="220"/>
  <c r="R21" i="220"/>
  <c r="G21" i="220"/>
  <c r="D21" i="220"/>
  <c r="R20" i="220"/>
  <c r="G20" i="220"/>
  <c r="D20" i="220"/>
  <c r="R19" i="220"/>
  <c r="H19" i="220"/>
  <c r="G19" i="220"/>
  <c r="D19" i="220"/>
  <c r="R18" i="220"/>
  <c r="G18" i="220"/>
  <c r="D18" i="220"/>
  <c r="R17" i="220"/>
  <c r="G17" i="220"/>
  <c r="D17" i="220"/>
  <c r="R16" i="220"/>
  <c r="H16" i="220"/>
  <c r="G16" i="220"/>
  <c r="D16" i="220"/>
  <c r="R15" i="220"/>
  <c r="H15" i="220"/>
  <c r="G15" i="220"/>
  <c r="D15" i="220"/>
  <c r="R14" i="220"/>
  <c r="G14" i="220"/>
  <c r="D14" i="220"/>
  <c r="R13" i="220"/>
  <c r="G13" i="220"/>
  <c r="D13" i="220"/>
  <c r="R12" i="220"/>
  <c r="H12" i="220"/>
  <c r="G12" i="220"/>
  <c r="D12" i="220"/>
  <c r="R11" i="220"/>
  <c r="G11" i="220"/>
  <c r="D11" i="220"/>
  <c r="R10" i="220"/>
  <c r="G10" i="220"/>
  <c r="D10" i="220"/>
  <c r="R9" i="220"/>
  <c r="H9" i="220"/>
  <c r="G9" i="220"/>
  <c r="D9" i="220"/>
  <c r="R8" i="220"/>
  <c r="G8" i="220"/>
  <c r="D8" i="220"/>
  <c r="R7" i="220"/>
  <c r="G7" i="220"/>
  <c r="D7" i="220"/>
  <c r="R6" i="220"/>
  <c r="G6" i="220"/>
  <c r="D6" i="220"/>
  <c r="T28" i="219"/>
  <c r="S28" i="219"/>
  <c r="D28" i="219" s="1"/>
  <c r="R27" i="219"/>
  <c r="G27" i="219"/>
  <c r="D27" i="219"/>
  <c r="R26" i="219"/>
  <c r="G26" i="219"/>
  <c r="D26" i="219"/>
  <c r="R25" i="219"/>
  <c r="G25" i="219"/>
  <c r="D25" i="219"/>
  <c r="R24" i="219"/>
  <c r="G24" i="219"/>
  <c r="D24" i="219"/>
  <c r="R23" i="219"/>
  <c r="G23" i="219"/>
  <c r="D23" i="219"/>
  <c r="R22" i="219"/>
  <c r="G22" i="219"/>
  <c r="D22" i="219"/>
  <c r="R21" i="219"/>
  <c r="G21" i="219"/>
  <c r="D21" i="219"/>
  <c r="R20" i="219"/>
  <c r="G20" i="219"/>
  <c r="D20" i="219"/>
  <c r="R19" i="219"/>
  <c r="G19" i="219"/>
  <c r="D19" i="219"/>
  <c r="R18" i="219"/>
  <c r="G18" i="219"/>
  <c r="D18" i="219"/>
  <c r="R17" i="219"/>
  <c r="G17" i="219"/>
  <c r="D17" i="219"/>
  <c r="R16" i="219"/>
  <c r="G16" i="219"/>
  <c r="D16" i="219"/>
  <c r="R15" i="219"/>
  <c r="G15" i="219"/>
  <c r="D15" i="219"/>
  <c r="R14" i="219"/>
  <c r="G14" i="219"/>
  <c r="D14" i="219"/>
  <c r="R13" i="219"/>
  <c r="G13" i="219"/>
  <c r="D13" i="219"/>
  <c r="R12" i="219"/>
  <c r="G12" i="219"/>
  <c r="D12" i="219"/>
  <c r="R11" i="219"/>
  <c r="G11" i="219"/>
  <c r="D11" i="219"/>
  <c r="R10" i="219"/>
  <c r="G10" i="219"/>
  <c r="D10" i="219"/>
  <c r="R9" i="219"/>
  <c r="G9" i="219"/>
  <c r="D9" i="219"/>
  <c r="R8" i="219"/>
  <c r="G8" i="219"/>
  <c r="D8" i="219"/>
  <c r="R7" i="219"/>
  <c r="G7" i="219"/>
  <c r="D7" i="219"/>
  <c r="R6" i="219"/>
  <c r="G6" i="219"/>
  <c r="D6" i="219"/>
  <c r="T28" i="218"/>
  <c r="G28" i="218" s="1"/>
  <c r="S28" i="218"/>
  <c r="D28" i="218" s="1"/>
  <c r="R27" i="218"/>
  <c r="G27" i="218"/>
  <c r="D27" i="218"/>
  <c r="R26" i="218"/>
  <c r="G26" i="218"/>
  <c r="D26" i="218"/>
  <c r="R25" i="218"/>
  <c r="G25" i="218"/>
  <c r="D25" i="218"/>
  <c r="R24" i="218"/>
  <c r="G24" i="218"/>
  <c r="D24" i="218"/>
  <c r="R23" i="218"/>
  <c r="G23" i="218"/>
  <c r="D23" i="218"/>
  <c r="R22" i="218"/>
  <c r="G22" i="218"/>
  <c r="D22" i="218"/>
  <c r="R21" i="218"/>
  <c r="G21" i="218"/>
  <c r="D21" i="218"/>
  <c r="R20" i="218"/>
  <c r="G20" i="218"/>
  <c r="D20" i="218"/>
  <c r="R19" i="218"/>
  <c r="G19" i="218"/>
  <c r="D19" i="218"/>
  <c r="R18" i="218"/>
  <c r="G18" i="218"/>
  <c r="D18" i="218"/>
  <c r="R17" i="218"/>
  <c r="G17" i="218"/>
  <c r="D17" i="218"/>
  <c r="R16" i="218"/>
  <c r="G16" i="218"/>
  <c r="D16" i="218"/>
  <c r="R15" i="218"/>
  <c r="G15" i="218"/>
  <c r="D15" i="218"/>
  <c r="R14" i="218"/>
  <c r="G14" i="218"/>
  <c r="D14" i="218"/>
  <c r="R13" i="218"/>
  <c r="G13" i="218"/>
  <c r="D13" i="218"/>
  <c r="R12" i="218"/>
  <c r="G12" i="218"/>
  <c r="D12" i="218"/>
  <c r="R11" i="218"/>
  <c r="G11" i="218"/>
  <c r="D11" i="218"/>
  <c r="R10" i="218"/>
  <c r="G10" i="218"/>
  <c r="D10" i="218"/>
  <c r="R9" i="218"/>
  <c r="G9" i="218"/>
  <c r="D9" i="218"/>
  <c r="R8" i="218"/>
  <c r="G8" i="218"/>
  <c r="D8" i="218"/>
  <c r="R7" i="218"/>
  <c r="G7" i="218"/>
  <c r="D7" i="218"/>
  <c r="R6" i="218"/>
  <c r="G6" i="218"/>
  <c r="D6" i="218"/>
  <c r="T28" i="217"/>
  <c r="H9" i="217" s="1"/>
  <c r="S28" i="217"/>
  <c r="D28" i="217" s="1"/>
  <c r="R27" i="217"/>
  <c r="G27" i="217"/>
  <c r="D27" i="217"/>
  <c r="R26" i="217"/>
  <c r="G26" i="217"/>
  <c r="D26" i="217"/>
  <c r="R25" i="217"/>
  <c r="G25" i="217"/>
  <c r="D25" i="217"/>
  <c r="R24" i="217"/>
  <c r="G24" i="217"/>
  <c r="D24" i="217"/>
  <c r="R23" i="217"/>
  <c r="G23" i="217"/>
  <c r="D23" i="217"/>
  <c r="R22" i="217"/>
  <c r="G22" i="217"/>
  <c r="D22" i="217"/>
  <c r="R21" i="217"/>
  <c r="G21" i="217"/>
  <c r="D21" i="217"/>
  <c r="R20" i="217"/>
  <c r="G20" i="217"/>
  <c r="D20" i="217"/>
  <c r="R19" i="217"/>
  <c r="G19" i="217"/>
  <c r="D19" i="217"/>
  <c r="R18" i="217"/>
  <c r="G18" i="217"/>
  <c r="D18" i="217"/>
  <c r="R17" i="217"/>
  <c r="G17" i="217"/>
  <c r="D17" i="217"/>
  <c r="R16" i="217"/>
  <c r="G16" i="217"/>
  <c r="D16" i="217"/>
  <c r="R15" i="217"/>
  <c r="G15" i="217"/>
  <c r="D15" i="217"/>
  <c r="R14" i="217"/>
  <c r="G14" i="217"/>
  <c r="D14" i="217"/>
  <c r="R13" i="217"/>
  <c r="G13" i="217"/>
  <c r="D13" i="217"/>
  <c r="R12" i="217"/>
  <c r="G12" i="217"/>
  <c r="D12" i="217"/>
  <c r="R11" i="217"/>
  <c r="G11" i="217"/>
  <c r="D11" i="217"/>
  <c r="R10" i="217"/>
  <c r="G10" i="217"/>
  <c r="D10" i="217"/>
  <c r="R9" i="217"/>
  <c r="G9" i="217"/>
  <c r="D9" i="217"/>
  <c r="R8" i="217"/>
  <c r="G8" i="217"/>
  <c r="D8" i="217"/>
  <c r="R7" i="217"/>
  <c r="G7" i="217"/>
  <c r="D7" i="217"/>
  <c r="R6" i="217"/>
  <c r="G6" i="217"/>
  <c r="D6" i="217"/>
  <c r="T28" i="216"/>
  <c r="H27" i="216" s="1"/>
  <c r="S28" i="216"/>
  <c r="E20" i="216" s="1"/>
  <c r="R27" i="216"/>
  <c r="G27" i="216"/>
  <c r="D27" i="216"/>
  <c r="R26" i="216"/>
  <c r="G26" i="216"/>
  <c r="D26" i="216"/>
  <c r="R25" i="216"/>
  <c r="G25" i="216"/>
  <c r="D25" i="216"/>
  <c r="R24" i="216"/>
  <c r="G24" i="216"/>
  <c r="D24" i="216"/>
  <c r="R23" i="216"/>
  <c r="G23" i="216"/>
  <c r="D23" i="216"/>
  <c r="R22" i="216"/>
  <c r="G22" i="216"/>
  <c r="D22" i="216"/>
  <c r="R21" i="216"/>
  <c r="G21" i="216"/>
  <c r="D21" i="216"/>
  <c r="R20" i="216"/>
  <c r="G20" i="216"/>
  <c r="D20" i="216"/>
  <c r="R19" i="216"/>
  <c r="G19" i="216"/>
  <c r="D19" i="216"/>
  <c r="R18" i="216"/>
  <c r="G18" i="216"/>
  <c r="D18" i="216"/>
  <c r="R17" i="216"/>
  <c r="G17" i="216"/>
  <c r="D17" i="216"/>
  <c r="R16" i="216"/>
  <c r="G16" i="216"/>
  <c r="D16" i="216"/>
  <c r="R15" i="216"/>
  <c r="G15" i="216"/>
  <c r="D15" i="216"/>
  <c r="R14" i="216"/>
  <c r="G14" i="216"/>
  <c r="D14" i="216"/>
  <c r="R13" i="216"/>
  <c r="G13" i="216"/>
  <c r="D13" i="216"/>
  <c r="R12" i="216"/>
  <c r="G12" i="216"/>
  <c r="E12" i="216"/>
  <c r="D12" i="216"/>
  <c r="R11" i="216"/>
  <c r="G11" i="216"/>
  <c r="D11" i="216"/>
  <c r="R10" i="216"/>
  <c r="G10" i="216"/>
  <c r="D10" i="216"/>
  <c r="R9" i="216"/>
  <c r="G9" i="216"/>
  <c r="D9" i="216"/>
  <c r="R8" i="216"/>
  <c r="G8" i="216"/>
  <c r="E8" i="216"/>
  <c r="D8" i="216"/>
  <c r="R7" i="216"/>
  <c r="G7" i="216"/>
  <c r="D7" i="216"/>
  <c r="R6" i="216"/>
  <c r="G6" i="216"/>
  <c r="D6" i="216"/>
  <c r="T28" i="215"/>
  <c r="H17" i="215" s="1"/>
  <c r="S28" i="215"/>
  <c r="E20" i="215" s="1"/>
  <c r="R27" i="215"/>
  <c r="G27" i="215"/>
  <c r="D27" i="215"/>
  <c r="R26" i="215"/>
  <c r="G26" i="215"/>
  <c r="D26" i="215"/>
  <c r="R25" i="215"/>
  <c r="G25" i="215"/>
  <c r="D25" i="215"/>
  <c r="R24" i="215"/>
  <c r="G24" i="215"/>
  <c r="D24" i="215"/>
  <c r="R23" i="215"/>
  <c r="G23" i="215"/>
  <c r="E23" i="215"/>
  <c r="D23" i="215"/>
  <c r="R22" i="215"/>
  <c r="G22" i="215"/>
  <c r="D22" i="215"/>
  <c r="R21" i="215"/>
  <c r="G21" i="215"/>
  <c r="E21" i="215"/>
  <c r="D21" i="215"/>
  <c r="R20" i="215"/>
  <c r="G20" i="215"/>
  <c r="D20" i="215"/>
  <c r="R19" i="215"/>
  <c r="G19" i="215"/>
  <c r="D19" i="215"/>
  <c r="R18" i="215"/>
  <c r="G18" i="215"/>
  <c r="D18" i="215"/>
  <c r="R17" i="215"/>
  <c r="G17" i="215"/>
  <c r="D17" i="215"/>
  <c r="R16" i="215"/>
  <c r="H16" i="215"/>
  <c r="G16" i="215"/>
  <c r="D16" i="215"/>
  <c r="R15" i="215"/>
  <c r="G15" i="215"/>
  <c r="D15" i="215"/>
  <c r="R14" i="215"/>
  <c r="G14" i="215"/>
  <c r="D14" i="215"/>
  <c r="R13" i="215"/>
  <c r="H13" i="215"/>
  <c r="G13" i="215"/>
  <c r="E13" i="215"/>
  <c r="D13" i="215"/>
  <c r="R12" i="215"/>
  <c r="G12" i="215"/>
  <c r="D12" i="215"/>
  <c r="R11" i="215"/>
  <c r="G11" i="215"/>
  <c r="E11" i="215"/>
  <c r="D11" i="215"/>
  <c r="R10" i="215"/>
  <c r="G10" i="215"/>
  <c r="D10" i="215"/>
  <c r="R9" i="215"/>
  <c r="H9" i="215"/>
  <c r="G9" i="215"/>
  <c r="D9" i="215"/>
  <c r="R8" i="215"/>
  <c r="G8" i="215"/>
  <c r="D8" i="215"/>
  <c r="R7" i="215"/>
  <c r="G7" i="215"/>
  <c r="D7" i="215"/>
  <c r="R6" i="215"/>
  <c r="G6" i="215"/>
  <c r="D6" i="215"/>
  <c r="T28" i="214"/>
  <c r="H24" i="214" s="1"/>
  <c r="S28" i="214"/>
  <c r="E19" i="214" s="1"/>
  <c r="R27" i="214"/>
  <c r="G27" i="214"/>
  <c r="D27" i="214"/>
  <c r="R26" i="214"/>
  <c r="G26" i="214"/>
  <c r="D26" i="214"/>
  <c r="R25" i="214"/>
  <c r="G25" i="214"/>
  <c r="D25" i="214"/>
  <c r="R24" i="214"/>
  <c r="G24" i="214"/>
  <c r="D24" i="214"/>
  <c r="R23" i="214"/>
  <c r="G23" i="214"/>
  <c r="D23" i="214"/>
  <c r="R22" i="214"/>
  <c r="G22" i="214"/>
  <c r="D22" i="214"/>
  <c r="R21" i="214"/>
  <c r="G21" i="214"/>
  <c r="D21" i="214"/>
  <c r="R20" i="214"/>
  <c r="G20" i="214"/>
  <c r="D20" i="214"/>
  <c r="R19" i="214"/>
  <c r="G19" i="214"/>
  <c r="D19" i="214"/>
  <c r="R18" i="214"/>
  <c r="G18" i="214"/>
  <c r="D18" i="214"/>
  <c r="R17" i="214"/>
  <c r="G17" i="214"/>
  <c r="D17" i="214"/>
  <c r="R16" i="214"/>
  <c r="G16" i="214"/>
  <c r="D16" i="214"/>
  <c r="R15" i="214"/>
  <c r="G15" i="214"/>
  <c r="D15" i="214"/>
  <c r="R14" i="214"/>
  <c r="G14" i="214"/>
  <c r="D14" i="214"/>
  <c r="R13" i="214"/>
  <c r="G13" i="214"/>
  <c r="D13" i="214"/>
  <c r="R12" i="214"/>
  <c r="G12" i="214"/>
  <c r="D12" i="214"/>
  <c r="R11" i="214"/>
  <c r="G11" i="214"/>
  <c r="D11" i="214"/>
  <c r="R10" i="214"/>
  <c r="G10" i="214"/>
  <c r="D10" i="214"/>
  <c r="R9" i="214"/>
  <c r="G9" i="214"/>
  <c r="D9" i="214"/>
  <c r="R8" i="214"/>
  <c r="G8" i="214"/>
  <c r="D8" i="214"/>
  <c r="R7" i="214"/>
  <c r="G7" i="214"/>
  <c r="D7" i="214"/>
  <c r="R6" i="214"/>
  <c r="G6" i="214"/>
  <c r="D6" i="214"/>
  <c r="T28" i="213"/>
  <c r="H24" i="213" s="1"/>
  <c r="S28" i="213"/>
  <c r="D28" i="213" s="1"/>
  <c r="R27" i="213"/>
  <c r="G27" i="213"/>
  <c r="D27" i="213"/>
  <c r="R26" i="213"/>
  <c r="G26" i="213"/>
  <c r="D26" i="213"/>
  <c r="R25" i="213"/>
  <c r="H25" i="213"/>
  <c r="G25" i="213"/>
  <c r="D25" i="213"/>
  <c r="R24" i="213"/>
  <c r="G24" i="213"/>
  <c r="D24" i="213"/>
  <c r="R23" i="213"/>
  <c r="G23" i="213"/>
  <c r="D23" i="213"/>
  <c r="R22" i="213"/>
  <c r="H22" i="213"/>
  <c r="G22" i="213"/>
  <c r="D22" i="213"/>
  <c r="R21" i="213"/>
  <c r="G21" i="213"/>
  <c r="D21" i="213"/>
  <c r="R20" i="213"/>
  <c r="G20" i="213"/>
  <c r="D20" i="213"/>
  <c r="R19" i="213"/>
  <c r="G19" i="213"/>
  <c r="D19" i="213"/>
  <c r="R18" i="213"/>
  <c r="G18" i="213"/>
  <c r="D18" i="213"/>
  <c r="R17" i="213"/>
  <c r="H17" i="213"/>
  <c r="G17" i="213"/>
  <c r="D17" i="213"/>
  <c r="R16" i="213"/>
  <c r="H16" i="213"/>
  <c r="G16" i="213"/>
  <c r="D16" i="213"/>
  <c r="R15" i="213"/>
  <c r="G15" i="213"/>
  <c r="D15" i="213"/>
  <c r="R14" i="213"/>
  <c r="H14" i="213"/>
  <c r="G14" i="213"/>
  <c r="D14" i="213"/>
  <c r="R13" i="213"/>
  <c r="H13" i="213"/>
  <c r="G13" i="213"/>
  <c r="D13" i="213"/>
  <c r="R12" i="213"/>
  <c r="G12" i="213"/>
  <c r="D12" i="213"/>
  <c r="R11" i="213"/>
  <c r="G11" i="213"/>
  <c r="D11" i="213"/>
  <c r="R10" i="213"/>
  <c r="G10" i="213"/>
  <c r="D10" i="213"/>
  <c r="R9" i="213"/>
  <c r="H9" i="213"/>
  <c r="G9" i="213"/>
  <c r="D9" i="213"/>
  <c r="R8" i="213"/>
  <c r="H8" i="213"/>
  <c r="G8" i="213"/>
  <c r="D8" i="213"/>
  <c r="R7" i="213"/>
  <c r="G7" i="213"/>
  <c r="D7" i="213"/>
  <c r="R6" i="213"/>
  <c r="H6" i="213"/>
  <c r="G6" i="213"/>
  <c r="D6" i="213"/>
  <c r="T28" i="212"/>
  <c r="H26" i="212" s="1"/>
  <c r="S28" i="212"/>
  <c r="E24" i="212" s="1"/>
  <c r="R27" i="212"/>
  <c r="G27" i="212"/>
  <c r="D27" i="212"/>
  <c r="R26" i="212"/>
  <c r="G26" i="212"/>
  <c r="D26" i="212"/>
  <c r="R25" i="212"/>
  <c r="G25" i="212"/>
  <c r="D25" i="212"/>
  <c r="R24" i="212"/>
  <c r="G24" i="212"/>
  <c r="D24" i="212"/>
  <c r="R23" i="212"/>
  <c r="G23" i="212"/>
  <c r="E23" i="212"/>
  <c r="D23" i="212"/>
  <c r="R22" i="212"/>
  <c r="G22" i="212"/>
  <c r="E22" i="212"/>
  <c r="D22" i="212"/>
  <c r="R21" i="212"/>
  <c r="G21" i="212"/>
  <c r="D21" i="212"/>
  <c r="R20" i="212"/>
  <c r="G20" i="212"/>
  <c r="E20" i="212"/>
  <c r="D20" i="212"/>
  <c r="R19" i="212"/>
  <c r="G19" i="212"/>
  <c r="E19" i="212"/>
  <c r="D19" i="212"/>
  <c r="R18" i="212"/>
  <c r="G18" i="212"/>
  <c r="D18" i="212"/>
  <c r="R17" i="212"/>
  <c r="G17" i="212"/>
  <c r="E17" i="212"/>
  <c r="D17" i="212"/>
  <c r="R16" i="212"/>
  <c r="G16" i="212"/>
  <c r="E16" i="212"/>
  <c r="D16" i="212"/>
  <c r="R15" i="212"/>
  <c r="G15" i="212"/>
  <c r="E15" i="212"/>
  <c r="D15" i="212"/>
  <c r="R14" i="212"/>
  <c r="G14" i="212"/>
  <c r="E14" i="212"/>
  <c r="D14" i="212"/>
  <c r="R13" i="212"/>
  <c r="G13" i="212"/>
  <c r="D13" i="212"/>
  <c r="R12" i="212"/>
  <c r="G12" i="212"/>
  <c r="E12" i="212"/>
  <c r="D12" i="212"/>
  <c r="R11" i="212"/>
  <c r="G11" i="212"/>
  <c r="E11" i="212"/>
  <c r="D11" i="212"/>
  <c r="R10" i="212"/>
  <c r="G10" i="212"/>
  <c r="D10" i="212"/>
  <c r="R9" i="212"/>
  <c r="G9" i="212"/>
  <c r="E9" i="212"/>
  <c r="D9" i="212"/>
  <c r="R8" i="212"/>
  <c r="G8" i="212"/>
  <c r="D8" i="212"/>
  <c r="R7" i="212"/>
  <c r="G7" i="212"/>
  <c r="E7" i="212"/>
  <c r="D7" i="212"/>
  <c r="R6" i="212"/>
  <c r="G6" i="212"/>
  <c r="E6" i="212"/>
  <c r="D6" i="212"/>
  <c r="T28" i="211"/>
  <c r="S28" i="211"/>
  <c r="D28" i="211" s="1"/>
  <c r="R27" i="211"/>
  <c r="G27" i="211"/>
  <c r="D27" i="211"/>
  <c r="R26" i="211"/>
  <c r="G26" i="211"/>
  <c r="D26" i="211"/>
  <c r="R25" i="211"/>
  <c r="G25" i="211"/>
  <c r="D25" i="211"/>
  <c r="R24" i="211"/>
  <c r="G24" i="211"/>
  <c r="D24" i="211"/>
  <c r="R23" i="211"/>
  <c r="G23" i="211"/>
  <c r="E23" i="211"/>
  <c r="D23" i="211"/>
  <c r="R22" i="211"/>
  <c r="G22" i="211"/>
  <c r="D22" i="211"/>
  <c r="R21" i="211"/>
  <c r="G21" i="211"/>
  <c r="E21" i="211"/>
  <c r="D21" i="211"/>
  <c r="R20" i="211"/>
  <c r="G20" i="211"/>
  <c r="E20" i="211"/>
  <c r="D20" i="211"/>
  <c r="R19" i="211"/>
  <c r="G19" i="211"/>
  <c r="E19" i="211"/>
  <c r="D19" i="211"/>
  <c r="R18" i="211"/>
  <c r="G18" i="211"/>
  <c r="E18" i="211"/>
  <c r="D18" i="211"/>
  <c r="R17" i="211"/>
  <c r="G17" i="211"/>
  <c r="E17" i="211"/>
  <c r="D17" i="211"/>
  <c r="R16" i="211"/>
  <c r="G16" i="211"/>
  <c r="E16" i="211"/>
  <c r="D16" i="211"/>
  <c r="R15" i="211"/>
  <c r="G15" i="211"/>
  <c r="E15" i="211"/>
  <c r="D15" i="211"/>
  <c r="R14" i="211"/>
  <c r="G14" i="211"/>
  <c r="E14" i="211"/>
  <c r="D14" i="211"/>
  <c r="R13" i="211"/>
  <c r="G13" i="211"/>
  <c r="E13" i="211"/>
  <c r="D13" i="211"/>
  <c r="R12" i="211"/>
  <c r="G12" i="211"/>
  <c r="E12" i="211"/>
  <c r="D12" i="211"/>
  <c r="R11" i="211"/>
  <c r="G11" i="211"/>
  <c r="E11" i="211"/>
  <c r="D11" i="211"/>
  <c r="R10" i="211"/>
  <c r="G10" i="211"/>
  <c r="E10" i="211"/>
  <c r="D10" i="211"/>
  <c r="R9" i="211"/>
  <c r="G9" i="211"/>
  <c r="E9" i="211"/>
  <c r="D9" i="211"/>
  <c r="R8" i="211"/>
  <c r="G8" i="211"/>
  <c r="E8" i="211"/>
  <c r="D8" i="211"/>
  <c r="R7" i="211"/>
  <c r="G7" i="211"/>
  <c r="E7" i="211"/>
  <c r="D7" i="211"/>
  <c r="R6" i="211"/>
  <c r="G6" i="211"/>
  <c r="E6" i="211"/>
  <c r="D6" i="211"/>
  <c r="T28" i="210"/>
  <c r="H25" i="210" s="1"/>
  <c r="S28" i="210"/>
  <c r="E20" i="210" s="1"/>
  <c r="R27" i="210"/>
  <c r="G27" i="210"/>
  <c r="D27" i="210"/>
  <c r="R26" i="210"/>
  <c r="G26" i="210"/>
  <c r="D26" i="210"/>
  <c r="R25" i="210"/>
  <c r="G25" i="210"/>
  <c r="D25" i="210"/>
  <c r="R24" i="210"/>
  <c r="G24" i="210"/>
  <c r="D24" i="210"/>
  <c r="R23" i="210"/>
  <c r="G23" i="210"/>
  <c r="D23" i="210"/>
  <c r="R22" i="210"/>
  <c r="G22" i="210"/>
  <c r="D22" i="210"/>
  <c r="R21" i="210"/>
  <c r="G21" i="210"/>
  <c r="D21" i="210"/>
  <c r="R20" i="210"/>
  <c r="G20" i="210"/>
  <c r="D20" i="210"/>
  <c r="R19" i="210"/>
  <c r="G19" i="210"/>
  <c r="D19" i="210"/>
  <c r="R18" i="210"/>
  <c r="G18" i="210"/>
  <c r="D18" i="210"/>
  <c r="R17" i="210"/>
  <c r="G17" i="210"/>
  <c r="D17" i="210"/>
  <c r="R16" i="210"/>
  <c r="G16" i="210"/>
  <c r="D16" i="210"/>
  <c r="R15" i="210"/>
  <c r="G15" i="210"/>
  <c r="D15" i="210"/>
  <c r="R14" i="210"/>
  <c r="G14" i="210"/>
  <c r="D14" i="210"/>
  <c r="R13" i="210"/>
  <c r="G13" i="210"/>
  <c r="D13" i="210"/>
  <c r="R12" i="210"/>
  <c r="G12" i="210"/>
  <c r="D12" i="210"/>
  <c r="R11" i="210"/>
  <c r="G11" i="210"/>
  <c r="D11" i="210"/>
  <c r="R10" i="210"/>
  <c r="G10" i="210"/>
  <c r="D10" i="210"/>
  <c r="R9" i="210"/>
  <c r="G9" i="210"/>
  <c r="D9" i="210"/>
  <c r="R8" i="210"/>
  <c r="G8" i="210"/>
  <c r="D8" i="210"/>
  <c r="R7" i="210"/>
  <c r="G7" i="210"/>
  <c r="D7" i="210"/>
  <c r="R6" i="210"/>
  <c r="G6" i="210"/>
  <c r="D6" i="210"/>
  <c r="T28" i="209"/>
  <c r="H27" i="209" s="1"/>
  <c r="S28" i="209"/>
  <c r="E6" i="209" s="1"/>
  <c r="R27" i="209"/>
  <c r="G27" i="209"/>
  <c r="D27" i="209"/>
  <c r="R26" i="209"/>
  <c r="G26" i="209"/>
  <c r="D26" i="209"/>
  <c r="R25" i="209"/>
  <c r="G25" i="209"/>
  <c r="D25" i="209"/>
  <c r="R24" i="209"/>
  <c r="G24" i="209"/>
  <c r="D24" i="209"/>
  <c r="R23" i="209"/>
  <c r="G23" i="209"/>
  <c r="D23" i="209"/>
  <c r="R22" i="209"/>
  <c r="G22" i="209"/>
  <c r="D22" i="209"/>
  <c r="R21" i="209"/>
  <c r="G21" i="209"/>
  <c r="D21" i="209"/>
  <c r="R20" i="209"/>
  <c r="G20" i="209"/>
  <c r="D20" i="209"/>
  <c r="R19" i="209"/>
  <c r="G19" i="209"/>
  <c r="D19" i="209"/>
  <c r="R18" i="209"/>
  <c r="H18" i="209"/>
  <c r="G18" i="209"/>
  <c r="D18" i="209"/>
  <c r="R17" i="209"/>
  <c r="G17" i="209"/>
  <c r="D17" i="209"/>
  <c r="R16" i="209"/>
  <c r="G16" i="209"/>
  <c r="D16" i="209"/>
  <c r="R15" i="209"/>
  <c r="G15" i="209"/>
  <c r="D15" i="209"/>
  <c r="R14" i="209"/>
  <c r="G14" i="209"/>
  <c r="D14" i="209"/>
  <c r="R13" i="209"/>
  <c r="G13" i="209"/>
  <c r="D13" i="209"/>
  <c r="R12" i="209"/>
  <c r="G12" i="209"/>
  <c r="D12" i="209"/>
  <c r="R11" i="209"/>
  <c r="G11" i="209"/>
  <c r="E11" i="209"/>
  <c r="D11" i="209"/>
  <c r="R10" i="209"/>
  <c r="G10" i="209"/>
  <c r="D10" i="209"/>
  <c r="R9" i="209"/>
  <c r="G9" i="209"/>
  <c r="D9" i="209"/>
  <c r="R8" i="209"/>
  <c r="H8" i="209"/>
  <c r="G8" i="209"/>
  <c r="D8" i="209"/>
  <c r="R7" i="209"/>
  <c r="G7" i="209"/>
  <c r="D7" i="209"/>
  <c r="R6" i="209"/>
  <c r="G6" i="209"/>
  <c r="D6" i="209"/>
  <c r="T28" i="208"/>
  <c r="H26" i="208" s="1"/>
  <c r="S28" i="208"/>
  <c r="E26" i="208" s="1"/>
  <c r="R27" i="208"/>
  <c r="G27" i="208"/>
  <c r="D27" i="208"/>
  <c r="R26" i="208"/>
  <c r="G26" i="208"/>
  <c r="D26" i="208"/>
  <c r="R25" i="208"/>
  <c r="G25" i="208"/>
  <c r="D25" i="208"/>
  <c r="R24" i="208"/>
  <c r="G24" i="208"/>
  <c r="D24" i="208"/>
  <c r="R23" i="208"/>
  <c r="G23" i="208"/>
  <c r="D23" i="208"/>
  <c r="R22" i="208"/>
  <c r="G22" i="208"/>
  <c r="D22" i="208"/>
  <c r="R21" i="208"/>
  <c r="G21" i="208"/>
  <c r="D21" i="208"/>
  <c r="R20" i="208"/>
  <c r="G20" i="208"/>
  <c r="D20" i="208"/>
  <c r="R19" i="208"/>
  <c r="G19" i="208"/>
  <c r="D19" i="208"/>
  <c r="R18" i="208"/>
  <c r="G18" i="208"/>
  <c r="D18" i="208"/>
  <c r="R17" i="208"/>
  <c r="H17" i="208"/>
  <c r="G17" i="208"/>
  <c r="D17" i="208"/>
  <c r="R16" i="208"/>
  <c r="G16" i="208"/>
  <c r="D16" i="208"/>
  <c r="R15" i="208"/>
  <c r="G15" i="208"/>
  <c r="D15" i="208"/>
  <c r="R14" i="208"/>
  <c r="G14" i="208"/>
  <c r="D14" i="208"/>
  <c r="R13" i="208"/>
  <c r="G13" i="208"/>
  <c r="D13" i="208"/>
  <c r="R12" i="208"/>
  <c r="G12" i="208"/>
  <c r="D12" i="208"/>
  <c r="R11" i="208"/>
  <c r="G11" i="208"/>
  <c r="D11" i="208"/>
  <c r="R10" i="208"/>
  <c r="G10" i="208"/>
  <c r="D10" i="208"/>
  <c r="R9" i="208"/>
  <c r="G9" i="208"/>
  <c r="D9" i="208"/>
  <c r="R8" i="208"/>
  <c r="H8" i="208"/>
  <c r="G8" i="208"/>
  <c r="D8" i="208"/>
  <c r="R7" i="208"/>
  <c r="G7" i="208"/>
  <c r="E7" i="208"/>
  <c r="D7" i="208"/>
  <c r="R6" i="208"/>
  <c r="G6" i="208"/>
  <c r="D6" i="208"/>
  <c r="T28" i="207"/>
  <c r="H19" i="207" s="1"/>
  <c r="S28" i="207"/>
  <c r="E25" i="207" s="1"/>
  <c r="R27" i="207"/>
  <c r="G27" i="207"/>
  <c r="D27" i="207"/>
  <c r="R26" i="207"/>
  <c r="G26" i="207"/>
  <c r="D26" i="207"/>
  <c r="R25" i="207"/>
  <c r="G25" i="207"/>
  <c r="D25" i="207"/>
  <c r="R24" i="207"/>
  <c r="G24" i="207"/>
  <c r="D24" i="207"/>
  <c r="R23" i="207"/>
  <c r="G23" i="207"/>
  <c r="D23" i="207"/>
  <c r="R22" i="207"/>
  <c r="G22" i="207"/>
  <c r="D22" i="207"/>
  <c r="R21" i="207"/>
  <c r="G21" i="207"/>
  <c r="D21" i="207"/>
  <c r="R20" i="207"/>
  <c r="G20" i="207"/>
  <c r="D20" i="207"/>
  <c r="R19" i="207"/>
  <c r="G19" i="207"/>
  <c r="D19" i="207"/>
  <c r="R18" i="207"/>
  <c r="G18" i="207"/>
  <c r="D18" i="207"/>
  <c r="R17" i="207"/>
  <c r="G17" i="207"/>
  <c r="D17" i="207"/>
  <c r="R16" i="207"/>
  <c r="G16" i="207"/>
  <c r="D16" i="207"/>
  <c r="R15" i="207"/>
  <c r="G15" i="207"/>
  <c r="D15" i="207"/>
  <c r="R14" i="207"/>
  <c r="G14" i="207"/>
  <c r="D14" i="207"/>
  <c r="R13" i="207"/>
  <c r="G13" i="207"/>
  <c r="D13" i="207"/>
  <c r="R12" i="207"/>
  <c r="G12" i="207"/>
  <c r="D12" i="207"/>
  <c r="R11" i="207"/>
  <c r="G11" i="207"/>
  <c r="D11" i="207"/>
  <c r="R10" i="207"/>
  <c r="G10" i="207"/>
  <c r="D10" i="207"/>
  <c r="R9" i="207"/>
  <c r="G9" i="207"/>
  <c r="D9" i="207"/>
  <c r="R8" i="207"/>
  <c r="G8" i="207"/>
  <c r="D8" i="207"/>
  <c r="R7" i="207"/>
  <c r="G7" i="207"/>
  <c r="D7" i="207"/>
  <c r="R6" i="207"/>
  <c r="G6" i="207"/>
  <c r="D6" i="207"/>
  <c r="T28" i="206"/>
  <c r="H15" i="206" s="1"/>
  <c r="S28" i="206"/>
  <c r="E23" i="206" s="1"/>
  <c r="R27" i="206"/>
  <c r="G27" i="206"/>
  <c r="D27" i="206"/>
  <c r="R26" i="206"/>
  <c r="G26" i="206"/>
  <c r="D26" i="206"/>
  <c r="R25" i="206"/>
  <c r="G25" i="206"/>
  <c r="D25" i="206"/>
  <c r="R24" i="206"/>
  <c r="G24" i="206"/>
  <c r="D24" i="206"/>
  <c r="R23" i="206"/>
  <c r="G23" i="206"/>
  <c r="D23" i="206"/>
  <c r="R22" i="206"/>
  <c r="G22" i="206"/>
  <c r="D22" i="206"/>
  <c r="R21" i="206"/>
  <c r="G21" i="206"/>
  <c r="D21" i="206"/>
  <c r="R20" i="206"/>
  <c r="G20" i="206"/>
  <c r="D20" i="206"/>
  <c r="R19" i="206"/>
  <c r="G19" i="206"/>
  <c r="D19" i="206"/>
  <c r="R18" i="206"/>
  <c r="G18" i="206"/>
  <c r="D18" i="206"/>
  <c r="R17" i="206"/>
  <c r="G17" i="206"/>
  <c r="D17" i="206"/>
  <c r="R16" i="206"/>
  <c r="G16" i="206"/>
  <c r="D16" i="206"/>
  <c r="R15" i="206"/>
  <c r="G15" i="206"/>
  <c r="D15" i="206"/>
  <c r="R14" i="206"/>
  <c r="G14" i="206"/>
  <c r="D14" i="206"/>
  <c r="R13" i="206"/>
  <c r="G13" i="206"/>
  <c r="D13" i="206"/>
  <c r="R12" i="206"/>
  <c r="G12" i="206"/>
  <c r="D12" i="206"/>
  <c r="R11" i="206"/>
  <c r="G11" i="206"/>
  <c r="D11" i="206"/>
  <c r="R10" i="206"/>
  <c r="G10" i="206"/>
  <c r="D10" i="206"/>
  <c r="R9" i="206"/>
  <c r="G9" i="206"/>
  <c r="D9" i="206"/>
  <c r="R8" i="206"/>
  <c r="G8" i="206"/>
  <c r="D8" i="206"/>
  <c r="R7" i="206"/>
  <c r="G7" i="206"/>
  <c r="D7" i="206"/>
  <c r="R6" i="206"/>
  <c r="G6" i="206"/>
  <c r="D6" i="206"/>
  <c r="T28" i="205"/>
  <c r="G28" i="205" s="1"/>
  <c r="S28" i="205"/>
  <c r="E19" i="205" s="1"/>
  <c r="R27" i="205"/>
  <c r="G27" i="205"/>
  <c r="D27" i="205"/>
  <c r="R26" i="205"/>
  <c r="G26" i="205"/>
  <c r="D26" i="205"/>
  <c r="R25" i="205"/>
  <c r="G25" i="205"/>
  <c r="D25" i="205"/>
  <c r="R24" i="205"/>
  <c r="G24" i="205"/>
  <c r="D24" i="205"/>
  <c r="R23" i="205"/>
  <c r="G23" i="205"/>
  <c r="D23" i="205"/>
  <c r="R22" i="205"/>
  <c r="G22" i="205"/>
  <c r="D22" i="205"/>
  <c r="R21" i="205"/>
  <c r="G21" i="205"/>
  <c r="D21" i="205"/>
  <c r="R20" i="205"/>
  <c r="G20" i="205"/>
  <c r="E20" i="205"/>
  <c r="D20" i="205"/>
  <c r="R19" i="205"/>
  <c r="G19" i="205"/>
  <c r="D19" i="205"/>
  <c r="R18" i="205"/>
  <c r="G18" i="205"/>
  <c r="D18" i="205"/>
  <c r="R17" i="205"/>
  <c r="G17" i="205"/>
  <c r="D17" i="205"/>
  <c r="R16" i="205"/>
  <c r="G16" i="205"/>
  <c r="D16" i="205"/>
  <c r="R15" i="205"/>
  <c r="G15" i="205"/>
  <c r="E15" i="205"/>
  <c r="D15" i="205"/>
  <c r="R14" i="205"/>
  <c r="G14" i="205"/>
  <c r="D14" i="205"/>
  <c r="R13" i="205"/>
  <c r="G13" i="205"/>
  <c r="D13" i="205"/>
  <c r="R12" i="205"/>
  <c r="G12" i="205"/>
  <c r="D12" i="205"/>
  <c r="R11" i="205"/>
  <c r="G11" i="205"/>
  <c r="D11" i="205"/>
  <c r="R10" i="205"/>
  <c r="G10" i="205"/>
  <c r="D10" i="205"/>
  <c r="R9" i="205"/>
  <c r="G9" i="205"/>
  <c r="D9" i="205"/>
  <c r="R8" i="205"/>
  <c r="G8" i="205"/>
  <c r="D8" i="205"/>
  <c r="R7" i="205"/>
  <c r="G7" i="205"/>
  <c r="D7" i="205"/>
  <c r="R6" i="205"/>
  <c r="G6" i="205"/>
  <c r="D6" i="205"/>
  <c r="T28" i="204"/>
  <c r="H26" i="204" s="1"/>
  <c r="S28" i="204"/>
  <c r="E27" i="204" s="1"/>
  <c r="R27" i="204"/>
  <c r="G27" i="204"/>
  <c r="D27" i="204"/>
  <c r="R26" i="204"/>
  <c r="G26" i="204"/>
  <c r="D26" i="204"/>
  <c r="R25" i="204"/>
  <c r="G25" i="204"/>
  <c r="D25" i="204"/>
  <c r="R24" i="204"/>
  <c r="H24" i="204"/>
  <c r="G24" i="204"/>
  <c r="D24" i="204"/>
  <c r="R23" i="204"/>
  <c r="G23" i="204"/>
  <c r="D23" i="204"/>
  <c r="R22" i="204"/>
  <c r="G22" i="204"/>
  <c r="D22" i="204"/>
  <c r="R21" i="204"/>
  <c r="G21" i="204"/>
  <c r="D21" i="204"/>
  <c r="R20" i="204"/>
  <c r="G20" i="204"/>
  <c r="D20" i="204"/>
  <c r="R19" i="204"/>
  <c r="G19" i="204"/>
  <c r="D19" i="204"/>
  <c r="R18" i="204"/>
  <c r="G18" i="204"/>
  <c r="D18" i="204"/>
  <c r="R17" i="204"/>
  <c r="H17" i="204"/>
  <c r="G17" i="204"/>
  <c r="D17" i="204"/>
  <c r="R16" i="204"/>
  <c r="H16" i="204"/>
  <c r="G16" i="204"/>
  <c r="D16" i="204"/>
  <c r="R15" i="204"/>
  <c r="G15" i="204"/>
  <c r="D15" i="204"/>
  <c r="R14" i="204"/>
  <c r="G14" i="204"/>
  <c r="D14" i="204"/>
  <c r="R13" i="204"/>
  <c r="H13" i="204"/>
  <c r="G13" i="204"/>
  <c r="D13" i="204"/>
  <c r="R12" i="204"/>
  <c r="H12" i="204"/>
  <c r="G12" i="204"/>
  <c r="D12" i="204"/>
  <c r="R11" i="204"/>
  <c r="H11" i="204"/>
  <c r="G11" i="204"/>
  <c r="D11" i="204"/>
  <c r="R10" i="204"/>
  <c r="H10" i="204"/>
  <c r="G10" i="204"/>
  <c r="D10" i="204"/>
  <c r="R9" i="204"/>
  <c r="H9" i="204"/>
  <c r="G9" i="204"/>
  <c r="D9" i="204"/>
  <c r="R8" i="204"/>
  <c r="H8" i="204"/>
  <c r="G8" i="204"/>
  <c r="D8" i="204"/>
  <c r="R7" i="204"/>
  <c r="H7" i="204"/>
  <c r="G7" i="204"/>
  <c r="D7" i="204"/>
  <c r="R6" i="204"/>
  <c r="H6" i="204"/>
  <c r="G6" i="204"/>
  <c r="D6" i="204"/>
  <c r="T28" i="203"/>
  <c r="H18" i="203" s="1"/>
  <c r="S28" i="203"/>
  <c r="E26" i="203" s="1"/>
  <c r="R27" i="203"/>
  <c r="G27" i="203"/>
  <c r="D27" i="203"/>
  <c r="R26" i="203"/>
  <c r="G26" i="203"/>
  <c r="D26" i="203"/>
  <c r="R25" i="203"/>
  <c r="G25" i="203"/>
  <c r="D25" i="203"/>
  <c r="R24" i="203"/>
  <c r="G24" i="203"/>
  <c r="D24" i="203"/>
  <c r="R23" i="203"/>
  <c r="G23" i="203"/>
  <c r="D23" i="203"/>
  <c r="R22" i="203"/>
  <c r="G22" i="203"/>
  <c r="D22" i="203"/>
  <c r="R21" i="203"/>
  <c r="G21" i="203"/>
  <c r="D21" i="203"/>
  <c r="R20" i="203"/>
  <c r="G20" i="203"/>
  <c r="D20" i="203"/>
  <c r="R19" i="203"/>
  <c r="G19" i="203"/>
  <c r="D19" i="203"/>
  <c r="R18" i="203"/>
  <c r="G18" i="203"/>
  <c r="D18" i="203"/>
  <c r="R17" i="203"/>
  <c r="G17" i="203"/>
  <c r="D17" i="203"/>
  <c r="R16" i="203"/>
  <c r="G16" i="203"/>
  <c r="D16" i="203"/>
  <c r="R15" i="203"/>
  <c r="G15" i="203"/>
  <c r="D15" i="203"/>
  <c r="R14" i="203"/>
  <c r="G14" i="203"/>
  <c r="D14" i="203"/>
  <c r="R13" i="203"/>
  <c r="G13" i="203"/>
  <c r="D13" i="203"/>
  <c r="R12" i="203"/>
  <c r="G12" i="203"/>
  <c r="D12" i="203"/>
  <c r="R11" i="203"/>
  <c r="G11" i="203"/>
  <c r="D11" i="203"/>
  <c r="R10" i="203"/>
  <c r="G10" i="203"/>
  <c r="D10" i="203"/>
  <c r="R9" i="203"/>
  <c r="G9" i="203"/>
  <c r="D9" i="203"/>
  <c r="R8" i="203"/>
  <c r="G8" i="203"/>
  <c r="D8" i="203"/>
  <c r="R7" i="203"/>
  <c r="G7" i="203"/>
  <c r="D7" i="203"/>
  <c r="R6" i="203"/>
  <c r="G6" i="203"/>
  <c r="D6" i="203"/>
  <c r="T28" i="202"/>
  <c r="H24" i="202" s="1"/>
  <c r="S28" i="202"/>
  <c r="E20" i="202" s="1"/>
  <c r="R27" i="202"/>
  <c r="G27" i="202"/>
  <c r="D27" i="202"/>
  <c r="R26" i="202"/>
  <c r="G26" i="202"/>
  <c r="D26" i="202"/>
  <c r="R25" i="202"/>
  <c r="G25" i="202"/>
  <c r="D25" i="202"/>
  <c r="R24" i="202"/>
  <c r="G24" i="202"/>
  <c r="D24" i="202"/>
  <c r="R23" i="202"/>
  <c r="G23" i="202"/>
  <c r="D23" i="202"/>
  <c r="R22" i="202"/>
  <c r="G22" i="202"/>
  <c r="D22" i="202"/>
  <c r="R21" i="202"/>
  <c r="G21" i="202"/>
  <c r="D21" i="202"/>
  <c r="R20" i="202"/>
  <c r="G20" i="202"/>
  <c r="D20" i="202"/>
  <c r="R19" i="202"/>
  <c r="G19" i="202"/>
  <c r="D19" i="202"/>
  <c r="R18" i="202"/>
  <c r="G18" i="202"/>
  <c r="D18" i="202"/>
  <c r="R17" i="202"/>
  <c r="G17" i="202"/>
  <c r="D17" i="202"/>
  <c r="R16" i="202"/>
  <c r="G16" i="202"/>
  <c r="D16" i="202"/>
  <c r="R15" i="202"/>
  <c r="G15" i="202"/>
  <c r="D15" i="202"/>
  <c r="R14" i="202"/>
  <c r="G14" i="202"/>
  <c r="D14" i="202"/>
  <c r="R13" i="202"/>
  <c r="G13" i="202"/>
  <c r="D13" i="202"/>
  <c r="R12" i="202"/>
  <c r="G12" i="202"/>
  <c r="D12" i="202"/>
  <c r="R11" i="202"/>
  <c r="G11" i="202"/>
  <c r="D11" i="202"/>
  <c r="R10" i="202"/>
  <c r="G10" i="202"/>
  <c r="D10" i="202"/>
  <c r="R9" i="202"/>
  <c r="G9" i="202"/>
  <c r="D9" i="202"/>
  <c r="R8" i="202"/>
  <c r="G8" i="202"/>
  <c r="D8" i="202"/>
  <c r="R7" i="202"/>
  <c r="G7" i="202"/>
  <c r="D7" i="202"/>
  <c r="R6" i="202"/>
  <c r="G6" i="202"/>
  <c r="D6" i="202"/>
  <c r="T28" i="201"/>
  <c r="H26" i="201" s="1"/>
  <c r="S28" i="201"/>
  <c r="E25" i="201" s="1"/>
  <c r="R27" i="201"/>
  <c r="G27" i="201"/>
  <c r="D27" i="201"/>
  <c r="R26" i="201"/>
  <c r="G26" i="201"/>
  <c r="D26" i="201"/>
  <c r="R25" i="201"/>
  <c r="G25" i="201"/>
  <c r="D25" i="201"/>
  <c r="R24" i="201"/>
  <c r="G24" i="201"/>
  <c r="E24" i="201"/>
  <c r="D24" i="201"/>
  <c r="R23" i="201"/>
  <c r="G23" i="201"/>
  <c r="D23" i="201"/>
  <c r="R22" i="201"/>
  <c r="G22" i="201"/>
  <c r="E22" i="201"/>
  <c r="D22" i="201"/>
  <c r="R21" i="201"/>
  <c r="G21" i="201"/>
  <c r="D21" i="201"/>
  <c r="R20" i="201"/>
  <c r="G20" i="201"/>
  <c r="E20" i="201"/>
  <c r="D20" i="201"/>
  <c r="R19" i="201"/>
  <c r="G19" i="201"/>
  <c r="E19" i="201"/>
  <c r="D19" i="201"/>
  <c r="R18" i="201"/>
  <c r="G18" i="201"/>
  <c r="D18" i="201"/>
  <c r="R17" i="201"/>
  <c r="G17" i="201"/>
  <c r="E17" i="201"/>
  <c r="D17" i="201"/>
  <c r="R16" i="201"/>
  <c r="G16" i="201"/>
  <c r="E16" i="201"/>
  <c r="D16" i="201"/>
  <c r="R15" i="201"/>
  <c r="G15" i="201"/>
  <c r="E15" i="201"/>
  <c r="D15" i="201"/>
  <c r="R14" i="201"/>
  <c r="G14" i="201"/>
  <c r="E14" i="201"/>
  <c r="D14" i="201"/>
  <c r="R13" i="201"/>
  <c r="G13" i="201"/>
  <c r="E13" i="201"/>
  <c r="D13" i="201"/>
  <c r="R12" i="201"/>
  <c r="G12" i="201"/>
  <c r="D12" i="201"/>
  <c r="R11" i="201"/>
  <c r="G11" i="201"/>
  <c r="E11" i="201"/>
  <c r="D11" i="201"/>
  <c r="R10" i="201"/>
  <c r="G10" i="201"/>
  <c r="E10" i="201"/>
  <c r="D10" i="201"/>
  <c r="R9" i="201"/>
  <c r="G9" i="201"/>
  <c r="E9" i="201"/>
  <c r="D9" i="201"/>
  <c r="R8" i="201"/>
  <c r="G8" i="201"/>
  <c r="E8" i="201"/>
  <c r="D8" i="201"/>
  <c r="R7" i="201"/>
  <c r="G7" i="201"/>
  <c r="E7" i="201"/>
  <c r="D7" i="201"/>
  <c r="R6" i="201"/>
  <c r="G6" i="201"/>
  <c r="D6" i="201"/>
  <c r="T28" i="200"/>
  <c r="H20" i="200" s="1"/>
  <c r="S28" i="200"/>
  <c r="E25" i="200" s="1"/>
  <c r="R27" i="200"/>
  <c r="G27" i="200"/>
  <c r="D27" i="200"/>
  <c r="R26" i="200"/>
  <c r="G26" i="200"/>
  <c r="D26" i="200"/>
  <c r="R25" i="200"/>
  <c r="G25" i="200"/>
  <c r="D25" i="200"/>
  <c r="R24" i="200"/>
  <c r="G24" i="200"/>
  <c r="D24" i="200"/>
  <c r="R23" i="200"/>
  <c r="G23" i="200"/>
  <c r="D23" i="200"/>
  <c r="R22" i="200"/>
  <c r="G22" i="200"/>
  <c r="D22" i="200"/>
  <c r="R21" i="200"/>
  <c r="G21" i="200"/>
  <c r="D21" i="200"/>
  <c r="R20" i="200"/>
  <c r="G20" i="200"/>
  <c r="D20" i="200"/>
  <c r="R19" i="200"/>
  <c r="H19" i="200"/>
  <c r="G19" i="200"/>
  <c r="D19" i="200"/>
  <c r="R18" i="200"/>
  <c r="H18" i="200"/>
  <c r="G18" i="200"/>
  <c r="D18" i="200"/>
  <c r="R17" i="200"/>
  <c r="G17" i="200"/>
  <c r="D17" i="200"/>
  <c r="R16" i="200"/>
  <c r="G16" i="200"/>
  <c r="D16" i="200"/>
  <c r="R15" i="200"/>
  <c r="G15" i="200"/>
  <c r="D15" i="200"/>
  <c r="R14" i="200"/>
  <c r="H14" i="200"/>
  <c r="G14" i="200"/>
  <c r="D14" i="200"/>
  <c r="R13" i="200"/>
  <c r="H13" i="200"/>
  <c r="G13" i="200"/>
  <c r="D13" i="200"/>
  <c r="R12" i="200"/>
  <c r="G12" i="200"/>
  <c r="D12" i="200"/>
  <c r="R11" i="200"/>
  <c r="H11" i="200"/>
  <c r="G11" i="200"/>
  <c r="D11" i="200"/>
  <c r="R10" i="200"/>
  <c r="H10" i="200"/>
  <c r="G10" i="200"/>
  <c r="D10" i="200"/>
  <c r="R9" i="200"/>
  <c r="G9" i="200"/>
  <c r="D9" i="200"/>
  <c r="R8" i="200"/>
  <c r="G8" i="200"/>
  <c r="D8" i="200"/>
  <c r="R7" i="200"/>
  <c r="G7" i="200"/>
  <c r="D7" i="200"/>
  <c r="R6" i="200"/>
  <c r="H6" i="200"/>
  <c r="G6" i="200"/>
  <c r="D6" i="200"/>
  <c r="T28" i="199"/>
  <c r="H13" i="199" s="1"/>
  <c r="S28" i="199"/>
  <c r="E27" i="199" s="1"/>
  <c r="R27" i="199"/>
  <c r="G27" i="199"/>
  <c r="D27" i="199"/>
  <c r="R26" i="199"/>
  <c r="G26" i="199"/>
  <c r="D26" i="199"/>
  <c r="R25" i="199"/>
  <c r="G25" i="199"/>
  <c r="D25" i="199"/>
  <c r="R24" i="199"/>
  <c r="G24" i="199"/>
  <c r="D24" i="199"/>
  <c r="R23" i="199"/>
  <c r="G23" i="199"/>
  <c r="D23" i="199"/>
  <c r="R22" i="199"/>
  <c r="G22" i="199"/>
  <c r="D22" i="199"/>
  <c r="R21" i="199"/>
  <c r="G21" i="199"/>
  <c r="D21" i="199"/>
  <c r="R20" i="199"/>
  <c r="G20" i="199"/>
  <c r="D20" i="199"/>
  <c r="R19" i="199"/>
  <c r="G19" i="199"/>
  <c r="D19" i="199"/>
  <c r="R18" i="199"/>
  <c r="G18" i="199"/>
  <c r="D18" i="199"/>
  <c r="R17" i="199"/>
  <c r="G17" i="199"/>
  <c r="D17" i="199"/>
  <c r="R16" i="199"/>
  <c r="G16" i="199"/>
  <c r="D16" i="199"/>
  <c r="R15" i="199"/>
  <c r="G15" i="199"/>
  <c r="D15" i="199"/>
  <c r="R14" i="199"/>
  <c r="G14" i="199"/>
  <c r="D14" i="199"/>
  <c r="R13" i="199"/>
  <c r="G13" i="199"/>
  <c r="D13" i="199"/>
  <c r="R12" i="199"/>
  <c r="G12" i="199"/>
  <c r="D12" i="199"/>
  <c r="R11" i="199"/>
  <c r="G11" i="199"/>
  <c r="D11" i="199"/>
  <c r="R10" i="199"/>
  <c r="G10" i="199"/>
  <c r="D10" i="199"/>
  <c r="R9" i="199"/>
  <c r="G9" i="199"/>
  <c r="D9" i="199"/>
  <c r="R8" i="199"/>
  <c r="G8" i="199"/>
  <c r="D8" i="199"/>
  <c r="R7" i="199"/>
  <c r="G7" i="199"/>
  <c r="D7" i="199"/>
  <c r="R6" i="199"/>
  <c r="G6" i="199"/>
  <c r="D6" i="199"/>
  <c r="T28" i="198"/>
  <c r="H13" i="198" s="1"/>
  <c r="S28" i="198"/>
  <c r="E27" i="198" s="1"/>
  <c r="R27" i="198"/>
  <c r="G27" i="198"/>
  <c r="D27" i="198"/>
  <c r="R26" i="198"/>
  <c r="G26" i="198"/>
  <c r="D26" i="198"/>
  <c r="R25" i="198"/>
  <c r="G25" i="198"/>
  <c r="D25" i="198"/>
  <c r="R24" i="198"/>
  <c r="G24" i="198"/>
  <c r="D24" i="198"/>
  <c r="R23" i="198"/>
  <c r="G23" i="198"/>
  <c r="D23" i="198"/>
  <c r="R22" i="198"/>
  <c r="G22" i="198"/>
  <c r="E22" i="198"/>
  <c r="D22" i="198"/>
  <c r="R21" i="198"/>
  <c r="G21" i="198"/>
  <c r="D21" i="198"/>
  <c r="R20" i="198"/>
  <c r="G20" i="198"/>
  <c r="D20" i="198"/>
  <c r="R19" i="198"/>
  <c r="G19" i="198"/>
  <c r="D19" i="198"/>
  <c r="R18" i="198"/>
  <c r="G18" i="198"/>
  <c r="D18" i="198"/>
  <c r="R17" i="198"/>
  <c r="G17" i="198"/>
  <c r="D17" i="198"/>
  <c r="R16" i="198"/>
  <c r="G16" i="198"/>
  <c r="D16" i="198"/>
  <c r="R15" i="198"/>
  <c r="G15" i="198"/>
  <c r="E15" i="198"/>
  <c r="D15" i="198"/>
  <c r="R14" i="198"/>
  <c r="G14" i="198"/>
  <c r="D14" i="198"/>
  <c r="R13" i="198"/>
  <c r="G13" i="198"/>
  <c r="D13" i="198"/>
  <c r="R12" i="198"/>
  <c r="G12" i="198"/>
  <c r="E12" i="198"/>
  <c r="D12" i="198"/>
  <c r="R11" i="198"/>
  <c r="G11" i="198"/>
  <c r="E11" i="198"/>
  <c r="D11" i="198"/>
  <c r="R10" i="198"/>
  <c r="G10" i="198"/>
  <c r="D10" i="198"/>
  <c r="R9" i="198"/>
  <c r="G9" i="198"/>
  <c r="D9" i="198"/>
  <c r="R8" i="198"/>
  <c r="G8" i="198"/>
  <c r="D8" i="198"/>
  <c r="R7" i="198"/>
  <c r="G7" i="198"/>
  <c r="D7" i="198"/>
  <c r="R6" i="198"/>
  <c r="G6" i="198"/>
  <c r="E6" i="198"/>
  <c r="D6" i="198"/>
  <c r="T28" i="197"/>
  <c r="G28" i="197" s="1"/>
  <c r="S28" i="197"/>
  <c r="D28" i="197" s="1"/>
  <c r="R27" i="197"/>
  <c r="G27" i="197"/>
  <c r="D27" i="197"/>
  <c r="R26" i="197"/>
  <c r="G26" i="197"/>
  <c r="D26" i="197"/>
  <c r="R25" i="197"/>
  <c r="G25" i="197"/>
  <c r="D25" i="197"/>
  <c r="R24" i="197"/>
  <c r="G24" i="197"/>
  <c r="D24" i="197"/>
  <c r="R23" i="197"/>
  <c r="G23" i="197"/>
  <c r="D23" i="197"/>
  <c r="R22" i="197"/>
  <c r="G22" i="197"/>
  <c r="D22" i="197"/>
  <c r="R21" i="197"/>
  <c r="G21" i="197"/>
  <c r="D21" i="197"/>
  <c r="R20" i="197"/>
  <c r="G20" i="197"/>
  <c r="D20" i="197"/>
  <c r="R19" i="197"/>
  <c r="G19" i="197"/>
  <c r="D19" i="197"/>
  <c r="R18" i="197"/>
  <c r="H18" i="197"/>
  <c r="G18" i="197"/>
  <c r="D18" i="197"/>
  <c r="R17" i="197"/>
  <c r="G17" i="197"/>
  <c r="D17" i="197"/>
  <c r="R16" i="197"/>
  <c r="G16" i="197"/>
  <c r="D16" i="197"/>
  <c r="R15" i="197"/>
  <c r="G15" i="197"/>
  <c r="D15" i="197"/>
  <c r="R14" i="197"/>
  <c r="G14" i="197"/>
  <c r="D14" i="197"/>
  <c r="R13" i="197"/>
  <c r="G13" i="197"/>
  <c r="D13" i="197"/>
  <c r="R12" i="197"/>
  <c r="G12" i="197"/>
  <c r="D12" i="197"/>
  <c r="R11" i="197"/>
  <c r="G11" i="197"/>
  <c r="D11" i="197"/>
  <c r="R10" i="197"/>
  <c r="G10" i="197"/>
  <c r="D10" i="197"/>
  <c r="R9" i="197"/>
  <c r="G9" i="197"/>
  <c r="D9" i="197"/>
  <c r="R8" i="197"/>
  <c r="G8" i="197"/>
  <c r="D8" i="197"/>
  <c r="R7" i="197"/>
  <c r="G7" i="197"/>
  <c r="D7" i="197"/>
  <c r="R6" i="197"/>
  <c r="G6" i="197"/>
  <c r="D6" i="197"/>
  <c r="T28" i="196"/>
  <c r="H21" i="196" s="1"/>
  <c r="S28" i="196"/>
  <c r="R27" i="196"/>
  <c r="G27" i="196"/>
  <c r="D27" i="196"/>
  <c r="R26" i="196"/>
  <c r="G26" i="196"/>
  <c r="D26" i="196"/>
  <c r="R25" i="196"/>
  <c r="G25" i="196"/>
  <c r="D25" i="196"/>
  <c r="R24" i="196"/>
  <c r="G24" i="196"/>
  <c r="D24" i="196"/>
  <c r="R23" i="196"/>
  <c r="G23" i="196"/>
  <c r="D23" i="196"/>
  <c r="R22" i="196"/>
  <c r="G22" i="196"/>
  <c r="D22" i="196"/>
  <c r="R21" i="196"/>
  <c r="G21" i="196"/>
  <c r="D21" i="196"/>
  <c r="R20" i="196"/>
  <c r="G20" i="196"/>
  <c r="D20" i="196"/>
  <c r="R19" i="196"/>
  <c r="G19" i="196"/>
  <c r="D19" i="196"/>
  <c r="R18" i="196"/>
  <c r="G18" i="196"/>
  <c r="D18" i="196"/>
  <c r="R17" i="196"/>
  <c r="G17" i="196"/>
  <c r="D17" i="196"/>
  <c r="R16" i="196"/>
  <c r="G16" i="196"/>
  <c r="D16" i="196"/>
  <c r="R15" i="196"/>
  <c r="G15" i="196"/>
  <c r="D15" i="196"/>
  <c r="R14" i="196"/>
  <c r="G14" i="196"/>
  <c r="D14" i="196"/>
  <c r="R13" i="196"/>
  <c r="G13" i="196"/>
  <c r="D13" i="196"/>
  <c r="R12" i="196"/>
  <c r="G12" i="196"/>
  <c r="D12" i="196"/>
  <c r="R11" i="196"/>
  <c r="G11" i="196"/>
  <c r="D11" i="196"/>
  <c r="R10" i="196"/>
  <c r="G10" i="196"/>
  <c r="D10" i="196"/>
  <c r="R9" i="196"/>
  <c r="G9" i="196"/>
  <c r="D9" i="196"/>
  <c r="R8" i="196"/>
  <c r="G8" i="196"/>
  <c r="D8" i="196"/>
  <c r="R7" i="196"/>
  <c r="G7" i="196"/>
  <c r="D7" i="196"/>
  <c r="R6" i="196"/>
  <c r="G6" i="196"/>
  <c r="D6" i="196"/>
  <c r="T28" i="195"/>
  <c r="S28" i="195"/>
  <c r="E26" i="195" s="1"/>
  <c r="R27" i="195"/>
  <c r="G27" i="195"/>
  <c r="D27" i="195"/>
  <c r="R26" i="195"/>
  <c r="G26" i="195"/>
  <c r="D26" i="195"/>
  <c r="R25" i="195"/>
  <c r="G25" i="195"/>
  <c r="D25" i="195"/>
  <c r="R24" i="195"/>
  <c r="G24" i="195"/>
  <c r="D24" i="195"/>
  <c r="R23" i="195"/>
  <c r="G23" i="195"/>
  <c r="E23" i="195"/>
  <c r="D23" i="195"/>
  <c r="R22" i="195"/>
  <c r="G22" i="195"/>
  <c r="D22" i="195"/>
  <c r="R21" i="195"/>
  <c r="G21" i="195"/>
  <c r="D21" i="195"/>
  <c r="R20" i="195"/>
  <c r="G20" i="195"/>
  <c r="E20" i="195"/>
  <c r="D20" i="195"/>
  <c r="R19" i="195"/>
  <c r="G19" i="195"/>
  <c r="D19" i="195"/>
  <c r="R18" i="195"/>
  <c r="G18" i="195"/>
  <c r="E18" i="195"/>
  <c r="D18" i="195"/>
  <c r="R17" i="195"/>
  <c r="G17" i="195"/>
  <c r="D17" i="195"/>
  <c r="R16" i="195"/>
  <c r="G16" i="195"/>
  <c r="D16" i="195"/>
  <c r="R15" i="195"/>
  <c r="G15" i="195"/>
  <c r="E15" i="195"/>
  <c r="D15" i="195"/>
  <c r="R14" i="195"/>
  <c r="G14" i="195"/>
  <c r="D14" i="195"/>
  <c r="R13" i="195"/>
  <c r="G13" i="195"/>
  <c r="D13" i="195"/>
  <c r="R12" i="195"/>
  <c r="G12" i="195"/>
  <c r="E12" i="195"/>
  <c r="D12" i="195"/>
  <c r="R11" i="195"/>
  <c r="G11" i="195"/>
  <c r="D11" i="195"/>
  <c r="R10" i="195"/>
  <c r="G10" i="195"/>
  <c r="D10" i="195"/>
  <c r="R9" i="195"/>
  <c r="G9" i="195"/>
  <c r="E9" i="195"/>
  <c r="D9" i="195"/>
  <c r="R8" i="195"/>
  <c r="G8" i="195"/>
  <c r="D8" i="195"/>
  <c r="R7" i="195"/>
  <c r="G7" i="195"/>
  <c r="D7" i="195"/>
  <c r="R6" i="195"/>
  <c r="G6" i="195"/>
  <c r="E6" i="195"/>
  <c r="D6" i="195"/>
  <c r="T28" i="194"/>
  <c r="H24" i="194" s="1"/>
  <c r="S28" i="194"/>
  <c r="E26" i="194" s="1"/>
  <c r="R27" i="194"/>
  <c r="G27" i="194"/>
  <c r="D27" i="194"/>
  <c r="R26" i="194"/>
  <c r="G26" i="194"/>
  <c r="D26" i="194"/>
  <c r="R25" i="194"/>
  <c r="G25" i="194"/>
  <c r="D25" i="194"/>
  <c r="R24" i="194"/>
  <c r="G24" i="194"/>
  <c r="D24" i="194"/>
  <c r="R23" i="194"/>
  <c r="G23" i="194"/>
  <c r="D23" i="194"/>
  <c r="R22" i="194"/>
  <c r="G22" i="194"/>
  <c r="D22" i="194"/>
  <c r="R21" i="194"/>
  <c r="G21" i="194"/>
  <c r="D21" i="194"/>
  <c r="R20" i="194"/>
  <c r="G20" i="194"/>
  <c r="D20" i="194"/>
  <c r="R19" i="194"/>
  <c r="G19" i="194"/>
  <c r="D19" i="194"/>
  <c r="R18" i="194"/>
  <c r="G18" i="194"/>
  <c r="D18" i="194"/>
  <c r="R17" i="194"/>
  <c r="G17" i="194"/>
  <c r="D17" i="194"/>
  <c r="R16" i="194"/>
  <c r="G16" i="194"/>
  <c r="D16" i="194"/>
  <c r="R15" i="194"/>
  <c r="G15" i="194"/>
  <c r="D15" i="194"/>
  <c r="R14" i="194"/>
  <c r="G14" i="194"/>
  <c r="E14" i="194"/>
  <c r="D14" i="194"/>
  <c r="R13" i="194"/>
  <c r="G13" i="194"/>
  <c r="D13" i="194"/>
  <c r="R12" i="194"/>
  <c r="G12" i="194"/>
  <c r="E12" i="194"/>
  <c r="D12" i="194"/>
  <c r="R11" i="194"/>
  <c r="G11" i="194"/>
  <c r="D11" i="194"/>
  <c r="R10" i="194"/>
  <c r="G10" i="194"/>
  <c r="D10" i="194"/>
  <c r="R9" i="194"/>
  <c r="G9" i="194"/>
  <c r="D9" i="194"/>
  <c r="R8" i="194"/>
  <c r="G8" i="194"/>
  <c r="D8" i="194"/>
  <c r="R7" i="194"/>
  <c r="G7" i="194"/>
  <c r="D7" i="194"/>
  <c r="R6" i="194"/>
  <c r="G6" i="194"/>
  <c r="D6" i="194"/>
  <c r="T28" i="193"/>
  <c r="H26" i="193" s="1"/>
  <c r="S28" i="193"/>
  <c r="D28" i="193" s="1"/>
  <c r="R27" i="193"/>
  <c r="G27" i="193"/>
  <c r="D27" i="193"/>
  <c r="R26" i="193"/>
  <c r="G26" i="193"/>
  <c r="D26" i="193"/>
  <c r="R25" i="193"/>
  <c r="G25" i="193"/>
  <c r="D25" i="193"/>
  <c r="R24" i="193"/>
  <c r="G24" i="193"/>
  <c r="D24" i="193"/>
  <c r="R23" i="193"/>
  <c r="G23" i="193"/>
  <c r="D23" i="193"/>
  <c r="R22" i="193"/>
  <c r="G22" i="193"/>
  <c r="D22" i="193"/>
  <c r="R21" i="193"/>
  <c r="G21" i="193"/>
  <c r="D21" i="193"/>
  <c r="R20" i="193"/>
  <c r="G20" i="193"/>
  <c r="D20" i="193"/>
  <c r="R19" i="193"/>
  <c r="G19" i="193"/>
  <c r="D19" i="193"/>
  <c r="R18" i="193"/>
  <c r="G18" i="193"/>
  <c r="D18" i="193"/>
  <c r="R17" i="193"/>
  <c r="G17" i="193"/>
  <c r="D17" i="193"/>
  <c r="R16" i="193"/>
  <c r="G16" i="193"/>
  <c r="D16" i="193"/>
  <c r="R15" i="193"/>
  <c r="G15" i="193"/>
  <c r="D15" i="193"/>
  <c r="R14" i="193"/>
  <c r="G14" i="193"/>
  <c r="D14" i="193"/>
  <c r="R13" i="193"/>
  <c r="G13" i="193"/>
  <c r="D13" i="193"/>
  <c r="R12" i="193"/>
  <c r="G12" i="193"/>
  <c r="D12" i="193"/>
  <c r="R11" i="193"/>
  <c r="G11" i="193"/>
  <c r="D11" i="193"/>
  <c r="R10" i="193"/>
  <c r="G10" i="193"/>
  <c r="D10" i="193"/>
  <c r="R9" i="193"/>
  <c r="G9" i="193"/>
  <c r="D9" i="193"/>
  <c r="R8" i="193"/>
  <c r="G8" i="193"/>
  <c r="D8" i="193"/>
  <c r="R7" i="193"/>
  <c r="G7" i="193"/>
  <c r="D7" i="193"/>
  <c r="R6" i="193"/>
  <c r="G6" i="193"/>
  <c r="D6" i="193"/>
  <c r="T28" i="192"/>
  <c r="H22" i="192" s="1"/>
  <c r="S28" i="192"/>
  <c r="D28" i="192" s="1"/>
  <c r="R27" i="192"/>
  <c r="G27" i="192"/>
  <c r="D27" i="192"/>
  <c r="R26" i="192"/>
  <c r="G26" i="192"/>
  <c r="D26" i="192"/>
  <c r="R25" i="192"/>
  <c r="G25" i="192"/>
  <c r="D25" i="192"/>
  <c r="R24" i="192"/>
  <c r="G24" i="192"/>
  <c r="D24" i="192"/>
  <c r="R23" i="192"/>
  <c r="G23" i="192"/>
  <c r="D23" i="192"/>
  <c r="R22" i="192"/>
  <c r="G22" i="192"/>
  <c r="D22" i="192"/>
  <c r="R21" i="192"/>
  <c r="G21" i="192"/>
  <c r="D21" i="192"/>
  <c r="R20" i="192"/>
  <c r="G20" i="192"/>
  <c r="D20" i="192"/>
  <c r="R19" i="192"/>
  <c r="G19" i="192"/>
  <c r="D19" i="192"/>
  <c r="R18" i="192"/>
  <c r="G18" i="192"/>
  <c r="D18" i="192"/>
  <c r="R17" i="192"/>
  <c r="G17" i="192"/>
  <c r="D17" i="192"/>
  <c r="R16" i="192"/>
  <c r="G16" i="192"/>
  <c r="D16" i="192"/>
  <c r="R15" i="192"/>
  <c r="G15" i="192"/>
  <c r="D15" i="192"/>
  <c r="R14" i="192"/>
  <c r="G14" i="192"/>
  <c r="D14" i="192"/>
  <c r="R13" i="192"/>
  <c r="G13" i="192"/>
  <c r="D13" i="192"/>
  <c r="R12" i="192"/>
  <c r="G12" i="192"/>
  <c r="D12" i="192"/>
  <c r="R11" i="192"/>
  <c r="G11" i="192"/>
  <c r="D11" i="192"/>
  <c r="R10" i="192"/>
  <c r="G10" i="192"/>
  <c r="D10" i="192"/>
  <c r="R9" i="192"/>
  <c r="G9" i="192"/>
  <c r="D9" i="192"/>
  <c r="R8" i="192"/>
  <c r="G8" i="192"/>
  <c r="D8" i="192"/>
  <c r="R7" i="192"/>
  <c r="G7" i="192"/>
  <c r="D7" i="192"/>
  <c r="R6" i="192"/>
  <c r="G6" i="192"/>
  <c r="D6" i="192"/>
  <c r="T28" i="191"/>
  <c r="G28" i="191" s="1"/>
  <c r="S28" i="191"/>
  <c r="E19" i="191" s="1"/>
  <c r="R27" i="191"/>
  <c r="G27" i="191"/>
  <c r="D27" i="191"/>
  <c r="R26" i="191"/>
  <c r="G26" i="191"/>
  <c r="D26" i="191"/>
  <c r="R25" i="191"/>
  <c r="G25" i="191"/>
  <c r="D25" i="191"/>
  <c r="R24" i="191"/>
  <c r="G24" i="191"/>
  <c r="D24" i="191"/>
  <c r="R23" i="191"/>
  <c r="G23" i="191"/>
  <c r="D23" i="191"/>
  <c r="R22" i="191"/>
  <c r="G22" i="191"/>
  <c r="D22" i="191"/>
  <c r="R21" i="191"/>
  <c r="G21" i="191"/>
  <c r="D21" i="191"/>
  <c r="R20" i="191"/>
  <c r="G20" i="191"/>
  <c r="D20" i="191"/>
  <c r="R19" i="191"/>
  <c r="G19" i="191"/>
  <c r="D19" i="191"/>
  <c r="R18" i="191"/>
  <c r="G18" i="191"/>
  <c r="D18" i="191"/>
  <c r="R17" i="191"/>
  <c r="G17" i="191"/>
  <c r="D17" i="191"/>
  <c r="R16" i="191"/>
  <c r="G16" i="191"/>
  <c r="D16" i="191"/>
  <c r="R15" i="191"/>
  <c r="G15" i="191"/>
  <c r="D15" i="191"/>
  <c r="R14" i="191"/>
  <c r="G14" i="191"/>
  <c r="D14" i="191"/>
  <c r="R13" i="191"/>
  <c r="G13" i="191"/>
  <c r="D13" i="191"/>
  <c r="R12" i="191"/>
  <c r="G12" i="191"/>
  <c r="D12" i="191"/>
  <c r="R11" i="191"/>
  <c r="G11" i="191"/>
  <c r="D11" i="191"/>
  <c r="R10" i="191"/>
  <c r="G10" i="191"/>
  <c r="D10" i="191"/>
  <c r="R9" i="191"/>
  <c r="G9" i="191"/>
  <c r="D9" i="191"/>
  <c r="R8" i="191"/>
  <c r="G8" i="191"/>
  <c r="D8" i="191"/>
  <c r="R7" i="191"/>
  <c r="G7" i="191"/>
  <c r="D7" i="191"/>
  <c r="R6" i="191"/>
  <c r="G6" i="191"/>
  <c r="D6" i="191"/>
  <c r="T28" i="190"/>
  <c r="H11" i="190" s="1"/>
  <c r="S28" i="190"/>
  <c r="E26" i="190" s="1"/>
  <c r="R27" i="190"/>
  <c r="G27" i="190"/>
  <c r="D27" i="190"/>
  <c r="R26" i="190"/>
  <c r="G26" i="190"/>
  <c r="D26" i="190"/>
  <c r="R25" i="190"/>
  <c r="G25" i="190"/>
  <c r="D25" i="190"/>
  <c r="R24" i="190"/>
  <c r="G24" i="190"/>
  <c r="D24" i="190"/>
  <c r="R23" i="190"/>
  <c r="G23" i="190"/>
  <c r="D23" i="190"/>
  <c r="R22" i="190"/>
  <c r="G22" i="190"/>
  <c r="D22" i="190"/>
  <c r="R21" i="190"/>
  <c r="G21" i="190"/>
  <c r="D21" i="190"/>
  <c r="R20" i="190"/>
  <c r="G20" i="190"/>
  <c r="D20" i="190"/>
  <c r="R19" i="190"/>
  <c r="G19" i="190"/>
  <c r="D19" i="190"/>
  <c r="R18" i="190"/>
  <c r="G18" i="190"/>
  <c r="D18" i="190"/>
  <c r="R17" i="190"/>
  <c r="G17" i="190"/>
  <c r="D17" i="190"/>
  <c r="R16" i="190"/>
  <c r="G16" i="190"/>
  <c r="D16" i="190"/>
  <c r="R15" i="190"/>
  <c r="G15" i="190"/>
  <c r="D15" i="190"/>
  <c r="R14" i="190"/>
  <c r="G14" i="190"/>
  <c r="D14" i="190"/>
  <c r="R13" i="190"/>
  <c r="G13" i="190"/>
  <c r="D13" i="190"/>
  <c r="R12" i="190"/>
  <c r="G12" i="190"/>
  <c r="D12" i="190"/>
  <c r="R11" i="190"/>
  <c r="G11" i="190"/>
  <c r="D11" i="190"/>
  <c r="R10" i="190"/>
  <c r="G10" i="190"/>
  <c r="D10" i="190"/>
  <c r="R9" i="190"/>
  <c r="G9" i="190"/>
  <c r="D9" i="190"/>
  <c r="R8" i="190"/>
  <c r="G8" i="190"/>
  <c r="D8" i="190"/>
  <c r="R7" i="190"/>
  <c r="G7" i="190"/>
  <c r="D7" i="190"/>
  <c r="R6" i="190"/>
  <c r="G6" i="190"/>
  <c r="D6" i="190"/>
  <c r="T28" i="189"/>
  <c r="H26" i="189" s="1"/>
  <c r="S28" i="189"/>
  <c r="E25" i="189" s="1"/>
  <c r="R27" i="189"/>
  <c r="G27" i="189"/>
  <c r="D27" i="189"/>
  <c r="R26" i="189"/>
  <c r="G26" i="189"/>
  <c r="D26" i="189"/>
  <c r="R25" i="189"/>
  <c r="G25" i="189"/>
  <c r="D25" i="189"/>
  <c r="R24" i="189"/>
  <c r="G24" i="189"/>
  <c r="D24" i="189"/>
  <c r="R23" i="189"/>
  <c r="G23" i="189"/>
  <c r="D23" i="189"/>
  <c r="R22" i="189"/>
  <c r="G22" i="189"/>
  <c r="D22" i="189"/>
  <c r="R21" i="189"/>
  <c r="G21" i="189"/>
  <c r="D21" i="189"/>
  <c r="R20" i="189"/>
  <c r="G20" i="189"/>
  <c r="D20" i="189"/>
  <c r="R19" i="189"/>
  <c r="G19" i="189"/>
  <c r="D19" i="189"/>
  <c r="R18" i="189"/>
  <c r="G18" i="189"/>
  <c r="D18" i="189"/>
  <c r="R17" i="189"/>
  <c r="G17" i="189"/>
  <c r="D17" i="189"/>
  <c r="R16" i="189"/>
  <c r="G16" i="189"/>
  <c r="D16" i="189"/>
  <c r="R15" i="189"/>
  <c r="G15" i="189"/>
  <c r="D15" i="189"/>
  <c r="R14" i="189"/>
  <c r="G14" i="189"/>
  <c r="D14" i="189"/>
  <c r="R13" i="189"/>
  <c r="G13" i="189"/>
  <c r="D13" i="189"/>
  <c r="R12" i="189"/>
  <c r="G12" i="189"/>
  <c r="D12" i="189"/>
  <c r="R11" i="189"/>
  <c r="G11" i="189"/>
  <c r="D11" i="189"/>
  <c r="R10" i="189"/>
  <c r="G10" i="189"/>
  <c r="D10" i="189"/>
  <c r="R9" i="189"/>
  <c r="G9" i="189"/>
  <c r="D9" i="189"/>
  <c r="R8" i="189"/>
  <c r="G8" i="189"/>
  <c r="D8" i="189"/>
  <c r="R7" i="189"/>
  <c r="G7" i="189"/>
  <c r="D7" i="189"/>
  <c r="R6" i="189"/>
  <c r="G6" i="189"/>
  <c r="E6" i="189"/>
  <c r="D6" i="189"/>
  <c r="T28" i="188"/>
  <c r="H16" i="188" s="1"/>
  <c r="S28" i="188"/>
  <c r="E25" i="188" s="1"/>
  <c r="R27" i="188"/>
  <c r="G27" i="188"/>
  <c r="D27" i="188"/>
  <c r="R26" i="188"/>
  <c r="G26" i="188"/>
  <c r="D26" i="188"/>
  <c r="R25" i="188"/>
  <c r="G25" i="188"/>
  <c r="D25" i="188"/>
  <c r="R24" i="188"/>
  <c r="G24" i="188"/>
  <c r="D24" i="188"/>
  <c r="R23" i="188"/>
  <c r="G23" i="188"/>
  <c r="D23" i="188"/>
  <c r="R22" i="188"/>
  <c r="G22" i="188"/>
  <c r="D22" i="188"/>
  <c r="R21" i="188"/>
  <c r="G21" i="188"/>
  <c r="D21" i="188"/>
  <c r="R20" i="188"/>
  <c r="G20" i="188"/>
  <c r="D20" i="188"/>
  <c r="R19" i="188"/>
  <c r="G19" i="188"/>
  <c r="E19" i="188"/>
  <c r="D19" i="188"/>
  <c r="R18" i="188"/>
  <c r="G18" i="188"/>
  <c r="D18" i="188"/>
  <c r="R17" i="188"/>
  <c r="G17" i="188"/>
  <c r="D17" i="188"/>
  <c r="R16" i="188"/>
  <c r="G16" i="188"/>
  <c r="D16" i="188"/>
  <c r="R15" i="188"/>
  <c r="G15" i="188"/>
  <c r="D15" i="188"/>
  <c r="R14" i="188"/>
  <c r="G14" i="188"/>
  <c r="D14" i="188"/>
  <c r="R13" i="188"/>
  <c r="G13" i="188"/>
  <c r="D13" i="188"/>
  <c r="R12" i="188"/>
  <c r="G12" i="188"/>
  <c r="D12" i="188"/>
  <c r="R11" i="188"/>
  <c r="G11" i="188"/>
  <c r="D11" i="188"/>
  <c r="R10" i="188"/>
  <c r="G10" i="188"/>
  <c r="D10" i="188"/>
  <c r="R9" i="188"/>
  <c r="G9" i="188"/>
  <c r="D9" i="188"/>
  <c r="R8" i="188"/>
  <c r="G8" i="188"/>
  <c r="D8" i="188"/>
  <c r="R7" i="188"/>
  <c r="G7" i="188"/>
  <c r="D7" i="188"/>
  <c r="R6" i="188"/>
  <c r="G6" i="188"/>
  <c r="D6" i="188"/>
  <c r="T28" i="187"/>
  <c r="H13" i="187" s="1"/>
  <c r="S28" i="187"/>
  <c r="E23" i="187" s="1"/>
  <c r="R27" i="187"/>
  <c r="G27" i="187"/>
  <c r="D27" i="187"/>
  <c r="R26" i="187"/>
  <c r="G26" i="187"/>
  <c r="D26" i="187"/>
  <c r="R25" i="187"/>
  <c r="G25" i="187"/>
  <c r="D25" i="187"/>
  <c r="R24" i="187"/>
  <c r="G24" i="187"/>
  <c r="D24" i="187"/>
  <c r="R23" i="187"/>
  <c r="G23" i="187"/>
  <c r="D23" i="187"/>
  <c r="R22" i="187"/>
  <c r="G22" i="187"/>
  <c r="D22" i="187"/>
  <c r="R21" i="187"/>
  <c r="G21" i="187"/>
  <c r="D21" i="187"/>
  <c r="R20" i="187"/>
  <c r="G20" i="187"/>
  <c r="D20" i="187"/>
  <c r="R19" i="187"/>
  <c r="G19" i="187"/>
  <c r="D19" i="187"/>
  <c r="R18" i="187"/>
  <c r="G18" i="187"/>
  <c r="D18" i="187"/>
  <c r="R17" i="187"/>
  <c r="G17" i="187"/>
  <c r="D17" i="187"/>
  <c r="R16" i="187"/>
  <c r="G16" i="187"/>
  <c r="D16" i="187"/>
  <c r="R15" i="187"/>
  <c r="G15" i="187"/>
  <c r="D15" i="187"/>
  <c r="R14" i="187"/>
  <c r="G14" i="187"/>
  <c r="D14" i="187"/>
  <c r="R13" i="187"/>
  <c r="G13" i="187"/>
  <c r="D13" i="187"/>
  <c r="R12" i="187"/>
  <c r="G12" i="187"/>
  <c r="D12" i="187"/>
  <c r="R11" i="187"/>
  <c r="G11" i="187"/>
  <c r="D11" i="187"/>
  <c r="R10" i="187"/>
  <c r="G10" i="187"/>
  <c r="D10" i="187"/>
  <c r="R9" i="187"/>
  <c r="G9" i="187"/>
  <c r="D9" i="187"/>
  <c r="R8" i="187"/>
  <c r="G8" i="187"/>
  <c r="D8" i="187"/>
  <c r="R7" i="187"/>
  <c r="G7" i="187"/>
  <c r="D7" i="187"/>
  <c r="R6" i="187"/>
  <c r="G6" i="187"/>
  <c r="D6" i="187"/>
  <c r="T28" i="186"/>
  <c r="H24" i="186" s="1"/>
  <c r="S28" i="186"/>
  <c r="E22" i="186" s="1"/>
  <c r="R27" i="186"/>
  <c r="G27" i="186"/>
  <c r="D27" i="186"/>
  <c r="R26" i="186"/>
  <c r="G26" i="186"/>
  <c r="D26" i="186"/>
  <c r="R25" i="186"/>
  <c r="G25" i="186"/>
  <c r="D25" i="186"/>
  <c r="R24" i="186"/>
  <c r="G24" i="186"/>
  <c r="D24" i="186"/>
  <c r="R23" i="186"/>
  <c r="G23" i="186"/>
  <c r="D23" i="186"/>
  <c r="R22" i="186"/>
  <c r="G22" i="186"/>
  <c r="D22" i="186"/>
  <c r="R21" i="186"/>
  <c r="G21" i="186"/>
  <c r="D21" i="186"/>
  <c r="R20" i="186"/>
  <c r="G20" i="186"/>
  <c r="D20" i="186"/>
  <c r="R19" i="186"/>
  <c r="G19" i="186"/>
  <c r="D19" i="186"/>
  <c r="R18" i="186"/>
  <c r="G18" i="186"/>
  <c r="D18" i="186"/>
  <c r="R17" i="186"/>
  <c r="G17" i="186"/>
  <c r="D17" i="186"/>
  <c r="R16" i="186"/>
  <c r="G16" i="186"/>
  <c r="D16" i="186"/>
  <c r="R15" i="186"/>
  <c r="G15" i="186"/>
  <c r="D15" i="186"/>
  <c r="R14" i="186"/>
  <c r="G14" i="186"/>
  <c r="D14" i="186"/>
  <c r="R13" i="186"/>
  <c r="G13" i="186"/>
  <c r="D13" i="186"/>
  <c r="R12" i="186"/>
  <c r="G12" i="186"/>
  <c r="D12" i="186"/>
  <c r="R11" i="186"/>
  <c r="G11" i="186"/>
  <c r="D11" i="186"/>
  <c r="R10" i="186"/>
  <c r="G10" i="186"/>
  <c r="D10" i="186"/>
  <c r="R9" i="186"/>
  <c r="G9" i="186"/>
  <c r="D9" i="186"/>
  <c r="R8" i="186"/>
  <c r="G8" i="186"/>
  <c r="D8" i="186"/>
  <c r="R7" i="186"/>
  <c r="G7" i="186"/>
  <c r="D7" i="186"/>
  <c r="R6" i="186"/>
  <c r="G6" i="186"/>
  <c r="D6" i="186"/>
  <c r="T28" i="185"/>
  <c r="H27" i="185" s="1"/>
  <c r="S28" i="185"/>
  <c r="E26" i="185" s="1"/>
  <c r="R27" i="185"/>
  <c r="G27" i="185"/>
  <c r="D27" i="185"/>
  <c r="R26" i="185"/>
  <c r="G26" i="185"/>
  <c r="D26" i="185"/>
  <c r="R25" i="185"/>
  <c r="G25" i="185"/>
  <c r="D25" i="185"/>
  <c r="R24" i="185"/>
  <c r="G24" i="185"/>
  <c r="D24" i="185"/>
  <c r="R23" i="185"/>
  <c r="G23" i="185"/>
  <c r="D23" i="185"/>
  <c r="R22" i="185"/>
  <c r="G22" i="185"/>
  <c r="D22" i="185"/>
  <c r="R21" i="185"/>
  <c r="G21" i="185"/>
  <c r="D21" i="185"/>
  <c r="R20" i="185"/>
  <c r="G20" i="185"/>
  <c r="D20" i="185"/>
  <c r="R19" i="185"/>
  <c r="G19" i="185"/>
  <c r="D19" i="185"/>
  <c r="R18" i="185"/>
  <c r="G18" i="185"/>
  <c r="D18" i="185"/>
  <c r="R17" i="185"/>
  <c r="H17" i="185"/>
  <c r="G17" i="185"/>
  <c r="D17" i="185"/>
  <c r="R16" i="185"/>
  <c r="G16" i="185"/>
  <c r="D16" i="185"/>
  <c r="R15" i="185"/>
  <c r="G15" i="185"/>
  <c r="D15" i="185"/>
  <c r="R14" i="185"/>
  <c r="G14" i="185"/>
  <c r="D14" i="185"/>
  <c r="R13" i="185"/>
  <c r="G13" i="185"/>
  <c r="D13" i="185"/>
  <c r="R12" i="185"/>
  <c r="H12" i="185"/>
  <c r="G12" i="185"/>
  <c r="D12" i="185"/>
  <c r="R11" i="185"/>
  <c r="G11" i="185"/>
  <c r="D11" i="185"/>
  <c r="R10" i="185"/>
  <c r="H10" i="185"/>
  <c r="G10" i="185"/>
  <c r="D10" i="185"/>
  <c r="R9" i="185"/>
  <c r="G9" i="185"/>
  <c r="D9" i="185"/>
  <c r="R8" i="185"/>
  <c r="G8" i="185"/>
  <c r="D8" i="185"/>
  <c r="R7" i="185"/>
  <c r="G7" i="185"/>
  <c r="D7" i="185"/>
  <c r="R6" i="185"/>
  <c r="G6" i="185"/>
  <c r="D6" i="185"/>
  <c r="T28" i="184"/>
  <c r="H24" i="184" s="1"/>
  <c r="S28" i="184"/>
  <c r="E27" i="184" s="1"/>
  <c r="R27" i="184"/>
  <c r="G27" i="184"/>
  <c r="D27" i="184"/>
  <c r="R26" i="184"/>
  <c r="G26" i="184"/>
  <c r="D26" i="184"/>
  <c r="R25" i="184"/>
  <c r="G25" i="184"/>
  <c r="D25" i="184"/>
  <c r="R24" i="184"/>
  <c r="G24" i="184"/>
  <c r="D24" i="184"/>
  <c r="R23" i="184"/>
  <c r="G23" i="184"/>
  <c r="D23" i="184"/>
  <c r="R22" i="184"/>
  <c r="G22" i="184"/>
  <c r="D22" i="184"/>
  <c r="R21" i="184"/>
  <c r="G21" i="184"/>
  <c r="D21" i="184"/>
  <c r="R20" i="184"/>
  <c r="G20" i="184"/>
  <c r="D20" i="184"/>
  <c r="R19" i="184"/>
  <c r="G19" i="184"/>
  <c r="E19" i="184"/>
  <c r="D19" i="184"/>
  <c r="R18" i="184"/>
  <c r="G18" i="184"/>
  <c r="D18" i="184"/>
  <c r="R17" i="184"/>
  <c r="G17" i="184"/>
  <c r="D17" i="184"/>
  <c r="R16" i="184"/>
  <c r="G16" i="184"/>
  <c r="E16" i="184"/>
  <c r="D16" i="184"/>
  <c r="R15" i="184"/>
  <c r="G15" i="184"/>
  <c r="D15" i="184"/>
  <c r="R14" i="184"/>
  <c r="G14" i="184"/>
  <c r="D14" i="184"/>
  <c r="R13" i="184"/>
  <c r="G13" i="184"/>
  <c r="D13" i="184"/>
  <c r="R12" i="184"/>
  <c r="G12" i="184"/>
  <c r="D12" i="184"/>
  <c r="R11" i="184"/>
  <c r="G11" i="184"/>
  <c r="E11" i="184"/>
  <c r="D11" i="184"/>
  <c r="R10" i="184"/>
  <c r="G10" i="184"/>
  <c r="D10" i="184"/>
  <c r="R9" i="184"/>
  <c r="G9" i="184"/>
  <c r="E9" i="184"/>
  <c r="D9" i="184"/>
  <c r="R8" i="184"/>
  <c r="G8" i="184"/>
  <c r="E8" i="184"/>
  <c r="D8" i="184"/>
  <c r="R7" i="184"/>
  <c r="G7" i="184"/>
  <c r="D7" i="184"/>
  <c r="R6" i="184"/>
  <c r="G6" i="184"/>
  <c r="D6" i="184"/>
  <c r="T28" i="183"/>
  <c r="H24" i="183" s="1"/>
  <c r="S28" i="183"/>
  <c r="E26" i="183" s="1"/>
  <c r="R27" i="183"/>
  <c r="G27" i="183"/>
  <c r="D27" i="183"/>
  <c r="R26" i="183"/>
  <c r="G26" i="183"/>
  <c r="D26" i="183"/>
  <c r="R25" i="183"/>
  <c r="G25" i="183"/>
  <c r="D25" i="183"/>
  <c r="R24" i="183"/>
  <c r="G24" i="183"/>
  <c r="D24" i="183"/>
  <c r="R23" i="183"/>
  <c r="G23" i="183"/>
  <c r="D23" i="183"/>
  <c r="R22" i="183"/>
  <c r="G22" i="183"/>
  <c r="D22" i="183"/>
  <c r="R21" i="183"/>
  <c r="G21" i="183"/>
  <c r="D21" i="183"/>
  <c r="R20" i="183"/>
  <c r="G20" i="183"/>
  <c r="D20" i="183"/>
  <c r="R19" i="183"/>
  <c r="G19" i="183"/>
  <c r="D19" i="183"/>
  <c r="R18" i="183"/>
  <c r="G18" i="183"/>
  <c r="D18" i="183"/>
  <c r="R17" i="183"/>
  <c r="G17" i="183"/>
  <c r="D17" i="183"/>
  <c r="R16" i="183"/>
  <c r="G16" i="183"/>
  <c r="D16" i="183"/>
  <c r="R15" i="183"/>
  <c r="G15" i="183"/>
  <c r="D15" i="183"/>
  <c r="R14" i="183"/>
  <c r="G14" i="183"/>
  <c r="D14" i="183"/>
  <c r="R13" i="183"/>
  <c r="G13" i="183"/>
  <c r="D13" i="183"/>
  <c r="R12" i="183"/>
  <c r="G12" i="183"/>
  <c r="D12" i="183"/>
  <c r="R11" i="183"/>
  <c r="G11" i="183"/>
  <c r="E11" i="183"/>
  <c r="D11" i="183"/>
  <c r="R10" i="183"/>
  <c r="G10" i="183"/>
  <c r="D10" i="183"/>
  <c r="R9" i="183"/>
  <c r="G9" i="183"/>
  <c r="D9" i="183"/>
  <c r="R8" i="183"/>
  <c r="G8" i="183"/>
  <c r="D8" i="183"/>
  <c r="R7" i="183"/>
  <c r="G7" i="183"/>
  <c r="D7" i="183"/>
  <c r="R6" i="183"/>
  <c r="G6" i="183"/>
  <c r="D6" i="183"/>
  <c r="H25" i="182"/>
  <c r="E22" i="182"/>
  <c r="R27" i="182"/>
  <c r="G27" i="182"/>
  <c r="E27" i="182"/>
  <c r="D27" i="182"/>
  <c r="R26" i="182"/>
  <c r="G26" i="182"/>
  <c r="D26" i="182"/>
  <c r="R25" i="182"/>
  <c r="G25" i="182"/>
  <c r="D25" i="182"/>
  <c r="R24" i="182"/>
  <c r="G24" i="182"/>
  <c r="E24" i="182"/>
  <c r="D24" i="182"/>
  <c r="R23" i="182"/>
  <c r="G23" i="182"/>
  <c r="E23" i="182"/>
  <c r="D23" i="182"/>
  <c r="R22" i="182"/>
  <c r="G22" i="182"/>
  <c r="D22" i="182"/>
  <c r="R21" i="182"/>
  <c r="G21" i="182"/>
  <c r="E21" i="182"/>
  <c r="D21" i="182"/>
  <c r="R20" i="182"/>
  <c r="H20" i="182"/>
  <c r="G20" i="182"/>
  <c r="D20" i="182"/>
  <c r="R19" i="182"/>
  <c r="G19" i="182"/>
  <c r="E19" i="182"/>
  <c r="D19" i="182"/>
  <c r="R18" i="182"/>
  <c r="G18" i="182"/>
  <c r="D18" i="182"/>
  <c r="R17" i="182"/>
  <c r="G17" i="182"/>
  <c r="D17" i="182"/>
  <c r="R16" i="182"/>
  <c r="G16" i="182"/>
  <c r="E16" i="182"/>
  <c r="D16" i="182"/>
  <c r="R15" i="182"/>
  <c r="H15" i="182"/>
  <c r="G15" i="182"/>
  <c r="E15" i="182"/>
  <c r="D15" i="182"/>
  <c r="R14" i="182"/>
  <c r="G14" i="182"/>
  <c r="E14" i="182"/>
  <c r="D14" i="182"/>
  <c r="R13" i="182"/>
  <c r="G13" i="182"/>
  <c r="E13" i="182"/>
  <c r="D13" i="182"/>
  <c r="R12" i="182"/>
  <c r="H12" i="182"/>
  <c r="G12" i="182"/>
  <c r="E12" i="182"/>
  <c r="D12" i="182"/>
  <c r="R11" i="182"/>
  <c r="H11" i="182"/>
  <c r="G11" i="182"/>
  <c r="E11" i="182"/>
  <c r="D11" i="182"/>
  <c r="R10" i="182"/>
  <c r="H10" i="182"/>
  <c r="G10" i="182"/>
  <c r="D10" i="182"/>
  <c r="R9" i="182"/>
  <c r="H9" i="182"/>
  <c r="G9" i="182"/>
  <c r="D9" i="182"/>
  <c r="R8" i="182"/>
  <c r="H8" i="182"/>
  <c r="G8" i="182"/>
  <c r="E8" i="182"/>
  <c r="D8" i="182"/>
  <c r="R7" i="182"/>
  <c r="H7" i="182"/>
  <c r="G7" i="182"/>
  <c r="E7" i="182"/>
  <c r="D7" i="182"/>
  <c r="R6" i="182"/>
  <c r="H6" i="182"/>
  <c r="G6" i="182"/>
  <c r="E6" i="182"/>
  <c r="D6" i="182"/>
  <c r="T28" i="181"/>
  <c r="H22" i="181" s="1"/>
  <c r="S28" i="181"/>
  <c r="D28" i="181" s="1"/>
  <c r="R27" i="181"/>
  <c r="G27" i="181"/>
  <c r="D27" i="181"/>
  <c r="R26" i="181"/>
  <c r="G26" i="181"/>
  <c r="D26" i="181"/>
  <c r="R25" i="181"/>
  <c r="G25" i="181"/>
  <c r="D25" i="181"/>
  <c r="R24" i="181"/>
  <c r="G24" i="181"/>
  <c r="D24" i="181"/>
  <c r="R23" i="181"/>
  <c r="G23" i="181"/>
  <c r="D23" i="181"/>
  <c r="R22" i="181"/>
  <c r="G22" i="181"/>
  <c r="E22" i="181"/>
  <c r="D22" i="181"/>
  <c r="R21" i="181"/>
  <c r="G21" i="181"/>
  <c r="D21" i="181"/>
  <c r="R20" i="181"/>
  <c r="G20" i="181"/>
  <c r="D20" i="181"/>
  <c r="R19" i="181"/>
  <c r="G19" i="181"/>
  <c r="D19" i="181"/>
  <c r="R18" i="181"/>
  <c r="G18" i="181"/>
  <c r="D18" i="181"/>
  <c r="R17" i="181"/>
  <c r="G17" i="181"/>
  <c r="D17" i="181"/>
  <c r="R16" i="181"/>
  <c r="G16" i="181"/>
  <c r="D16" i="181"/>
  <c r="R15" i="181"/>
  <c r="G15" i="181"/>
  <c r="D15" i="181"/>
  <c r="R14" i="181"/>
  <c r="G14" i="181"/>
  <c r="D14" i="181"/>
  <c r="R13" i="181"/>
  <c r="G13" i="181"/>
  <c r="D13" i="181"/>
  <c r="R12" i="181"/>
  <c r="G12" i="181"/>
  <c r="D12" i="181"/>
  <c r="R11" i="181"/>
  <c r="G11" i="181"/>
  <c r="D11" i="181"/>
  <c r="R10" i="181"/>
  <c r="G10" i="181"/>
  <c r="E10" i="181"/>
  <c r="D10" i="181"/>
  <c r="R9" i="181"/>
  <c r="H9" i="181"/>
  <c r="G9" i="181"/>
  <c r="E9" i="181"/>
  <c r="D9" i="181"/>
  <c r="R8" i="181"/>
  <c r="G8" i="181"/>
  <c r="D8" i="181"/>
  <c r="R7" i="181"/>
  <c r="G7" i="181"/>
  <c r="E7" i="181"/>
  <c r="D7" i="181"/>
  <c r="R6" i="181"/>
  <c r="G6" i="181"/>
  <c r="D6" i="181"/>
  <c r="T28" i="180"/>
  <c r="S28" i="180"/>
  <c r="E17" i="180" s="1"/>
  <c r="R27" i="180"/>
  <c r="G27" i="180"/>
  <c r="D27" i="180"/>
  <c r="R26" i="180"/>
  <c r="G26" i="180"/>
  <c r="D26" i="180"/>
  <c r="R25" i="180"/>
  <c r="G25" i="180"/>
  <c r="D25" i="180"/>
  <c r="R24" i="180"/>
  <c r="G24" i="180"/>
  <c r="D24" i="180"/>
  <c r="R23" i="180"/>
  <c r="G23" i="180"/>
  <c r="D23" i="180"/>
  <c r="R22" i="180"/>
  <c r="G22" i="180"/>
  <c r="D22" i="180"/>
  <c r="R21" i="180"/>
  <c r="G21" i="180"/>
  <c r="D21" i="180"/>
  <c r="R20" i="180"/>
  <c r="G20" i="180"/>
  <c r="D20" i="180"/>
  <c r="R19" i="180"/>
  <c r="G19" i="180"/>
  <c r="D19" i="180"/>
  <c r="R18" i="180"/>
  <c r="G18" i="180"/>
  <c r="D18" i="180"/>
  <c r="R17" i="180"/>
  <c r="G17" i="180"/>
  <c r="D17" i="180"/>
  <c r="R16" i="180"/>
  <c r="G16" i="180"/>
  <c r="D16" i="180"/>
  <c r="R15" i="180"/>
  <c r="G15" i="180"/>
  <c r="D15" i="180"/>
  <c r="R14" i="180"/>
  <c r="G14" i="180"/>
  <c r="D14" i="180"/>
  <c r="R13" i="180"/>
  <c r="G13" i="180"/>
  <c r="D13" i="180"/>
  <c r="R12" i="180"/>
  <c r="G12" i="180"/>
  <c r="D12" i="180"/>
  <c r="R11" i="180"/>
  <c r="G11" i="180"/>
  <c r="D11" i="180"/>
  <c r="R10" i="180"/>
  <c r="G10" i="180"/>
  <c r="D10" i="180"/>
  <c r="R9" i="180"/>
  <c r="G9" i="180"/>
  <c r="D9" i="180"/>
  <c r="R8" i="180"/>
  <c r="G8" i="180"/>
  <c r="D8" i="180"/>
  <c r="R7" i="180"/>
  <c r="G7" i="180"/>
  <c r="D7" i="180"/>
  <c r="R6" i="180"/>
  <c r="G6" i="180"/>
  <c r="D6" i="180"/>
  <c r="T28" i="179"/>
  <c r="H23" i="179" s="1"/>
  <c r="S28" i="179"/>
  <c r="E18" i="179" s="1"/>
  <c r="R27" i="179"/>
  <c r="G27" i="179"/>
  <c r="D27" i="179"/>
  <c r="R26" i="179"/>
  <c r="G26" i="179"/>
  <c r="D26" i="179"/>
  <c r="R25" i="179"/>
  <c r="G25" i="179"/>
  <c r="D25" i="179"/>
  <c r="R24" i="179"/>
  <c r="G24" i="179"/>
  <c r="D24" i="179"/>
  <c r="R23" i="179"/>
  <c r="G23" i="179"/>
  <c r="D23" i="179"/>
  <c r="R22" i="179"/>
  <c r="G22" i="179"/>
  <c r="D22" i="179"/>
  <c r="R21" i="179"/>
  <c r="G21" i="179"/>
  <c r="D21" i="179"/>
  <c r="R20" i="179"/>
  <c r="G20" i="179"/>
  <c r="D20" i="179"/>
  <c r="R19" i="179"/>
  <c r="G19" i="179"/>
  <c r="D19" i="179"/>
  <c r="R18" i="179"/>
  <c r="G18" i="179"/>
  <c r="D18" i="179"/>
  <c r="R17" i="179"/>
  <c r="G17" i="179"/>
  <c r="D17" i="179"/>
  <c r="R16" i="179"/>
  <c r="G16" i="179"/>
  <c r="D16" i="179"/>
  <c r="R15" i="179"/>
  <c r="G15" i="179"/>
  <c r="D15" i="179"/>
  <c r="R14" i="179"/>
  <c r="G14" i="179"/>
  <c r="D14" i="179"/>
  <c r="R13" i="179"/>
  <c r="G13" i="179"/>
  <c r="D13" i="179"/>
  <c r="R12" i="179"/>
  <c r="G12" i="179"/>
  <c r="D12" i="179"/>
  <c r="R11" i="179"/>
  <c r="G11" i="179"/>
  <c r="D11" i="179"/>
  <c r="R10" i="179"/>
  <c r="G10" i="179"/>
  <c r="D10" i="179"/>
  <c r="R9" i="179"/>
  <c r="G9" i="179"/>
  <c r="D9" i="179"/>
  <c r="R8" i="179"/>
  <c r="G8" i="179"/>
  <c r="D8" i="179"/>
  <c r="R7" i="179"/>
  <c r="G7" i="179"/>
  <c r="D7" i="179"/>
  <c r="R6" i="179"/>
  <c r="G6" i="179"/>
  <c r="D6" i="179"/>
  <c r="T28" i="178"/>
  <c r="G28" i="178" s="1"/>
  <c r="S28" i="178"/>
  <c r="E26" i="178" s="1"/>
  <c r="R27" i="178"/>
  <c r="G27" i="178"/>
  <c r="D27" i="178"/>
  <c r="R26" i="178"/>
  <c r="G26" i="178"/>
  <c r="D26" i="178"/>
  <c r="R25" i="178"/>
  <c r="G25" i="178"/>
  <c r="D25" i="178"/>
  <c r="R24" i="178"/>
  <c r="G24" i="178"/>
  <c r="D24" i="178"/>
  <c r="R23" i="178"/>
  <c r="G23" i="178"/>
  <c r="D23" i="178"/>
  <c r="R22" i="178"/>
  <c r="G22" i="178"/>
  <c r="D22" i="178"/>
  <c r="R21" i="178"/>
  <c r="H21" i="178"/>
  <c r="G21" i="178"/>
  <c r="D21" i="178"/>
  <c r="R20" i="178"/>
  <c r="G20" i="178"/>
  <c r="D20" i="178"/>
  <c r="R19" i="178"/>
  <c r="G19" i="178"/>
  <c r="D19" i="178"/>
  <c r="R18" i="178"/>
  <c r="G18" i="178"/>
  <c r="D18" i="178"/>
  <c r="R17" i="178"/>
  <c r="G17" i="178"/>
  <c r="D17" i="178"/>
  <c r="R16" i="178"/>
  <c r="G16" i="178"/>
  <c r="D16" i="178"/>
  <c r="R15" i="178"/>
  <c r="G15" i="178"/>
  <c r="D15" i="178"/>
  <c r="R14" i="178"/>
  <c r="G14" i="178"/>
  <c r="D14" i="178"/>
  <c r="R13" i="178"/>
  <c r="G13" i="178"/>
  <c r="D13" i="178"/>
  <c r="R12" i="178"/>
  <c r="G12" i="178"/>
  <c r="D12" i="178"/>
  <c r="R11" i="178"/>
  <c r="G11" i="178"/>
  <c r="D11" i="178"/>
  <c r="R10" i="178"/>
  <c r="H10" i="178"/>
  <c r="G10" i="178"/>
  <c r="D10" i="178"/>
  <c r="R9" i="178"/>
  <c r="G9" i="178"/>
  <c r="D9" i="178"/>
  <c r="R8" i="178"/>
  <c r="G8" i="178"/>
  <c r="D8" i="178"/>
  <c r="R7" i="178"/>
  <c r="G7" i="178"/>
  <c r="D7" i="178"/>
  <c r="R6" i="178"/>
  <c r="G6" i="178"/>
  <c r="D6" i="178"/>
  <c r="T28" i="177"/>
  <c r="H22" i="177" s="1"/>
  <c r="S28" i="177"/>
  <c r="D28" i="177" s="1"/>
  <c r="R27" i="177"/>
  <c r="G27" i="177"/>
  <c r="D27" i="177"/>
  <c r="R26" i="177"/>
  <c r="G26" i="177"/>
  <c r="D26" i="177"/>
  <c r="R25" i="177"/>
  <c r="G25" i="177"/>
  <c r="D25" i="177"/>
  <c r="R24" i="177"/>
  <c r="G24" i="177"/>
  <c r="D24" i="177"/>
  <c r="R23" i="177"/>
  <c r="G23" i="177"/>
  <c r="D23" i="177"/>
  <c r="R22" i="177"/>
  <c r="G22" i="177"/>
  <c r="D22" i="177"/>
  <c r="R21" i="177"/>
  <c r="G21" i="177"/>
  <c r="D21" i="177"/>
  <c r="R20" i="177"/>
  <c r="G20" i="177"/>
  <c r="D20" i="177"/>
  <c r="R19" i="177"/>
  <c r="G19" i="177"/>
  <c r="D19" i="177"/>
  <c r="R18" i="177"/>
  <c r="G18" i="177"/>
  <c r="D18" i="177"/>
  <c r="R17" i="177"/>
  <c r="G17" i="177"/>
  <c r="D17" i="177"/>
  <c r="R16" i="177"/>
  <c r="G16" i="177"/>
  <c r="D16" i="177"/>
  <c r="R15" i="177"/>
  <c r="G15" i="177"/>
  <c r="D15" i="177"/>
  <c r="R14" i="177"/>
  <c r="G14" i="177"/>
  <c r="D14" i="177"/>
  <c r="R13" i="177"/>
  <c r="G13" i="177"/>
  <c r="D13" i="177"/>
  <c r="R12" i="177"/>
  <c r="G12" i="177"/>
  <c r="D12" i="177"/>
  <c r="R11" i="177"/>
  <c r="G11" i="177"/>
  <c r="D11" i="177"/>
  <c r="R10" i="177"/>
  <c r="G10" i="177"/>
  <c r="D10" i="177"/>
  <c r="R9" i="177"/>
  <c r="G9" i="177"/>
  <c r="D9" i="177"/>
  <c r="R8" i="177"/>
  <c r="G8" i="177"/>
  <c r="D8" i="177"/>
  <c r="R7" i="177"/>
  <c r="G7" i="177"/>
  <c r="D7" i="177"/>
  <c r="R6" i="177"/>
  <c r="G6" i="177"/>
  <c r="D6" i="177"/>
  <c r="T28" i="176"/>
  <c r="H27" i="176" s="1"/>
  <c r="S28" i="176"/>
  <c r="E24" i="176" s="1"/>
  <c r="R27" i="176"/>
  <c r="G27" i="176"/>
  <c r="D27" i="176"/>
  <c r="R26" i="176"/>
  <c r="G26" i="176"/>
  <c r="D26" i="176"/>
  <c r="R25" i="176"/>
  <c r="G25" i="176"/>
  <c r="D25" i="176"/>
  <c r="R24" i="176"/>
  <c r="G24" i="176"/>
  <c r="D24" i="176"/>
  <c r="R23" i="176"/>
  <c r="G23" i="176"/>
  <c r="D23" i="176"/>
  <c r="R22" i="176"/>
  <c r="H22" i="176"/>
  <c r="G22" i="176"/>
  <c r="D22" i="176"/>
  <c r="R21" i="176"/>
  <c r="G21" i="176"/>
  <c r="D21" i="176"/>
  <c r="R20" i="176"/>
  <c r="H20" i="176"/>
  <c r="G20" i="176"/>
  <c r="D20" i="176"/>
  <c r="R19" i="176"/>
  <c r="G19" i="176"/>
  <c r="D19" i="176"/>
  <c r="R18" i="176"/>
  <c r="G18" i="176"/>
  <c r="D18" i="176"/>
  <c r="R17" i="176"/>
  <c r="G17" i="176"/>
  <c r="D17" i="176"/>
  <c r="R16" i="176"/>
  <c r="G16" i="176"/>
  <c r="D16" i="176"/>
  <c r="R15" i="176"/>
  <c r="G15" i="176"/>
  <c r="D15" i="176"/>
  <c r="R14" i="176"/>
  <c r="G14" i="176"/>
  <c r="D14" i="176"/>
  <c r="R13" i="176"/>
  <c r="H13" i="176"/>
  <c r="G13" i="176"/>
  <c r="D13" i="176"/>
  <c r="R12" i="176"/>
  <c r="G12" i="176"/>
  <c r="D12" i="176"/>
  <c r="R11" i="176"/>
  <c r="G11" i="176"/>
  <c r="D11" i="176"/>
  <c r="R10" i="176"/>
  <c r="G10" i="176"/>
  <c r="D10" i="176"/>
  <c r="R9" i="176"/>
  <c r="G9" i="176"/>
  <c r="D9" i="176"/>
  <c r="R8" i="176"/>
  <c r="G8" i="176"/>
  <c r="D8" i="176"/>
  <c r="R7" i="176"/>
  <c r="G7" i="176"/>
  <c r="D7" i="176"/>
  <c r="R6" i="176"/>
  <c r="H6" i="176"/>
  <c r="G6" i="176"/>
  <c r="D6" i="176"/>
  <c r="T28" i="175"/>
  <c r="H17" i="175" s="1"/>
  <c r="S28" i="175"/>
  <c r="D28" i="175" s="1"/>
  <c r="R27" i="175"/>
  <c r="G27" i="175"/>
  <c r="D27" i="175"/>
  <c r="R26" i="175"/>
  <c r="G26" i="175"/>
  <c r="D26" i="175"/>
  <c r="R25" i="175"/>
  <c r="G25" i="175"/>
  <c r="D25" i="175"/>
  <c r="R24" i="175"/>
  <c r="G24" i="175"/>
  <c r="D24" i="175"/>
  <c r="R23" i="175"/>
  <c r="G23" i="175"/>
  <c r="D23" i="175"/>
  <c r="R22" i="175"/>
  <c r="G22" i="175"/>
  <c r="D22" i="175"/>
  <c r="R21" i="175"/>
  <c r="G21" i="175"/>
  <c r="D21" i="175"/>
  <c r="R20" i="175"/>
  <c r="G20" i="175"/>
  <c r="D20" i="175"/>
  <c r="R19" i="175"/>
  <c r="G19" i="175"/>
  <c r="D19" i="175"/>
  <c r="R18" i="175"/>
  <c r="G18" i="175"/>
  <c r="D18" i="175"/>
  <c r="R17" i="175"/>
  <c r="G17" i="175"/>
  <c r="D17" i="175"/>
  <c r="R16" i="175"/>
  <c r="G16" i="175"/>
  <c r="D16" i="175"/>
  <c r="R15" i="175"/>
  <c r="G15" i="175"/>
  <c r="D15" i="175"/>
  <c r="R14" i="175"/>
  <c r="G14" i="175"/>
  <c r="D14" i="175"/>
  <c r="R13" i="175"/>
  <c r="G13" i="175"/>
  <c r="D13" i="175"/>
  <c r="R12" i="175"/>
  <c r="G12" i="175"/>
  <c r="D12" i="175"/>
  <c r="R11" i="175"/>
  <c r="G11" i="175"/>
  <c r="D11" i="175"/>
  <c r="R10" i="175"/>
  <c r="G10" i="175"/>
  <c r="D10" i="175"/>
  <c r="R9" i="175"/>
  <c r="G9" i="175"/>
  <c r="D9" i="175"/>
  <c r="R8" i="175"/>
  <c r="G8" i="175"/>
  <c r="D8" i="175"/>
  <c r="R7" i="175"/>
  <c r="G7" i="175"/>
  <c r="D7" i="175"/>
  <c r="R6" i="175"/>
  <c r="G6" i="175"/>
  <c r="D6" i="175"/>
  <c r="T28" i="174"/>
  <c r="H20" i="174" s="1"/>
  <c r="S28" i="174"/>
  <c r="D28" i="174" s="1"/>
  <c r="R27" i="174"/>
  <c r="G27" i="174"/>
  <c r="D27" i="174"/>
  <c r="R26" i="174"/>
  <c r="G26" i="174"/>
  <c r="D26" i="174"/>
  <c r="R25" i="174"/>
  <c r="G25" i="174"/>
  <c r="D25" i="174"/>
  <c r="R24" i="174"/>
  <c r="G24" i="174"/>
  <c r="D24" i="174"/>
  <c r="R23" i="174"/>
  <c r="G23" i="174"/>
  <c r="D23" i="174"/>
  <c r="R22" i="174"/>
  <c r="G22" i="174"/>
  <c r="D22" i="174"/>
  <c r="R21" i="174"/>
  <c r="G21" i="174"/>
  <c r="D21" i="174"/>
  <c r="R20" i="174"/>
  <c r="G20" i="174"/>
  <c r="D20" i="174"/>
  <c r="R19" i="174"/>
  <c r="G19" i="174"/>
  <c r="D19" i="174"/>
  <c r="R18" i="174"/>
  <c r="G18" i="174"/>
  <c r="D18" i="174"/>
  <c r="R17" i="174"/>
  <c r="G17" i="174"/>
  <c r="D17" i="174"/>
  <c r="R16" i="174"/>
  <c r="G16" i="174"/>
  <c r="D16" i="174"/>
  <c r="R15" i="174"/>
  <c r="G15" i="174"/>
  <c r="D15" i="174"/>
  <c r="R14" i="174"/>
  <c r="G14" i="174"/>
  <c r="D14" i="174"/>
  <c r="R13" i="174"/>
  <c r="G13" i="174"/>
  <c r="D13" i="174"/>
  <c r="R12" i="174"/>
  <c r="G12" i="174"/>
  <c r="D12" i="174"/>
  <c r="R11" i="174"/>
  <c r="G11" i="174"/>
  <c r="D11" i="174"/>
  <c r="R10" i="174"/>
  <c r="G10" i="174"/>
  <c r="D10" i="174"/>
  <c r="R9" i="174"/>
  <c r="G9" i="174"/>
  <c r="D9" i="174"/>
  <c r="R8" i="174"/>
  <c r="G8" i="174"/>
  <c r="D8" i="174"/>
  <c r="R7" i="174"/>
  <c r="G7" i="174"/>
  <c r="D7" i="174"/>
  <c r="R6" i="174"/>
  <c r="G6" i="174"/>
  <c r="D6" i="174"/>
  <c r="T28" i="173"/>
  <c r="H12" i="173" s="1"/>
  <c r="S28" i="173"/>
  <c r="D28" i="173" s="1"/>
  <c r="R27" i="173"/>
  <c r="G27" i="173"/>
  <c r="D27" i="173"/>
  <c r="R26" i="173"/>
  <c r="G26" i="173"/>
  <c r="D26" i="173"/>
  <c r="R25" i="173"/>
  <c r="G25" i="173"/>
  <c r="D25" i="173"/>
  <c r="R24" i="173"/>
  <c r="G24" i="173"/>
  <c r="D24" i="173"/>
  <c r="R23" i="173"/>
  <c r="G23" i="173"/>
  <c r="D23" i="173"/>
  <c r="R22" i="173"/>
  <c r="G22" i="173"/>
  <c r="D22" i="173"/>
  <c r="R21" i="173"/>
  <c r="G21" i="173"/>
  <c r="D21" i="173"/>
  <c r="R20" i="173"/>
  <c r="H20" i="173"/>
  <c r="G20" i="173"/>
  <c r="D20" i="173"/>
  <c r="R19" i="173"/>
  <c r="G19" i="173"/>
  <c r="D19" i="173"/>
  <c r="R18" i="173"/>
  <c r="H18" i="173"/>
  <c r="G18" i="173"/>
  <c r="D18" i="173"/>
  <c r="R17" i="173"/>
  <c r="G17" i="173"/>
  <c r="D17" i="173"/>
  <c r="R16" i="173"/>
  <c r="G16" i="173"/>
  <c r="D16" i="173"/>
  <c r="R15" i="173"/>
  <c r="H15" i="173"/>
  <c r="G15" i="173"/>
  <c r="D15" i="173"/>
  <c r="R14" i="173"/>
  <c r="G14" i="173"/>
  <c r="D14" i="173"/>
  <c r="R13" i="173"/>
  <c r="H13" i="173"/>
  <c r="G13" i="173"/>
  <c r="D13" i="173"/>
  <c r="R12" i="173"/>
  <c r="G12" i="173"/>
  <c r="D12" i="173"/>
  <c r="R11" i="173"/>
  <c r="G11" i="173"/>
  <c r="D11" i="173"/>
  <c r="R10" i="173"/>
  <c r="G10" i="173"/>
  <c r="D10" i="173"/>
  <c r="R9" i="173"/>
  <c r="G9" i="173"/>
  <c r="D9" i="173"/>
  <c r="R8" i="173"/>
  <c r="G8" i="173"/>
  <c r="D8" i="173"/>
  <c r="R7" i="173"/>
  <c r="G7" i="173"/>
  <c r="D7" i="173"/>
  <c r="R6" i="173"/>
  <c r="G6" i="173"/>
  <c r="D6" i="173"/>
  <c r="T28" i="172"/>
  <c r="H27" i="172" s="1"/>
  <c r="S28" i="172"/>
  <c r="E25" i="172" s="1"/>
  <c r="R27" i="172"/>
  <c r="G27" i="172"/>
  <c r="D27" i="172"/>
  <c r="R26" i="172"/>
  <c r="G26" i="172"/>
  <c r="D26" i="172"/>
  <c r="R25" i="172"/>
  <c r="G25" i="172"/>
  <c r="D25" i="172"/>
  <c r="R24" i="172"/>
  <c r="G24" i="172"/>
  <c r="D24" i="172"/>
  <c r="R23" i="172"/>
  <c r="G23" i="172"/>
  <c r="D23" i="172"/>
  <c r="R22" i="172"/>
  <c r="G22" i="172"/>
  <c r="D22" i="172"/>
  <c r="R21" i="172"/>
  <c r="G21" i="172"/>
  <c r="D21" i="172"/>
  <c r="R20" i="172"/>
  <c r="G20" i="172"/>
  <c r="D20" i="172"/>
  <c r="R19" i="172"/>
  <c r="G19" i="172"/>
  <c r="D19" i="172"/>
  <c r="R18" i="172"/>
  <c r="G18" i="172"/>
  <c r="D18" i="172"/>
  <c r="R17" i="172"/>
  <c r="G17" i="172"/>
  <c r="D17" i="172"/>
  <c r="R16" i="172"/>
  <c r="G16" i="172"/>
  <c r="D16" i="172"/>
  <c r="R15" i="172"/>
  <c r="G15" i="172"/>
  <c r="D15" i="172"/>
  <c r="R14" i="172"/>
  <c r="G14" i="172"/>
  <c r="D14" i="172"/>
  <c r="R13" i="172"/>
  <c r="G13" i="172"/>
  <c r="D13" i="172"/>
  <c r="R12" i="172"/>
  <c r="G12" i="172"/>
  <c r="D12" i="172"/>
  <c r="R11" i="172"/>
  <c r="G11" i="172"/>
  <c r="D11" i="172"/>
  <c r="R10" i="172"/>
  <c r="G10" i="172"/>
  <c r="D10" i="172"/>
  <c r="R9" i="172"/>
  <c r="G9" i="172"/>
  <c r="D9" i="172"/>
  <c r="R8" i="172"/>
  <c r="G8" i="172"/>
  <c r="D8" i="172"/>
  <c r="R7" i="172"/>
  <c r="G7" i="172"/>
  <c r="D7" i="172"/>
  <c r="R6" i="172"/>
  <c r="G6" i="172"/>
  <c r="D6" i="172"/>
  <c r="T28" i="171"/>
  <c r="H22" i="171" s="1"/>
  <c r="S28" i="171"/>
  <c r="E26" i="171" s="1"/>
  <c r="R27" i="171"/>
  <c r="G27" i="171"/>
  <c r="D27" i="171"/>
  <c r="R26" i="171"/>
  <c r="G26" i="171"/>
  <c r="D26" i="171"/>
  <c r="R25" i="171"/>
  <c r="G25" i="171"/>
  <c r="D25" i="171"/>
  <c r="R24" i="171"/>
  <c r="G24" i="171"/>
  <c r="D24" i="171"/>
  <c r="R23" i="171"/>
  <c r="G23" i="171"/>
  <c r="D23" i="171"/>
  <c r="R22" i="171"/>
  <c r="G22" i="171"/>
  <c r="D22" i="171"/>
  <c r="R21" i="171"/>
  <c r="H21" i="171"/>
  <c r="G21" i="171"/>
  <c r="D21" i="171"/>
  <c r="R20" i="171"/>
  <c r="G20" i="171"/>
  <c r="D20" i="171"/>
  <c r="R19" i="171"/>
  <c r="H19" i="171"/>
  <c r="G19" i="171"/>
  <c r="D19" i="171"/>
  <c r="R18" i="171"/>
  <c r="G18" i="171"/>
  <c r="D18" i="171"/>
  <c r="R17" i="171"/>
  <c r="H17" i="171"/>
  <c r="G17" i="171"/>
  <c r="D17" i="171"/>
  <c r="R16" i="171"/>
  <c r="G16" i="171"/>
  <c r="D16" i="171"/>
  <c r="R15" i="171"/>
  <c r="H15" i="171"/>
  <c r="G15" i="171"/>
  <c r="D15" i="171"/>
  <c r="R14" i="171"/>
  <c r="G14" i="171"/>
  <c r="D14" i="171"/>
  <c r="R13" i="171"/>
  <c r="H13" i="171"/>
  <c r="G13" i="171"/>
  <c r="D13" i="171"/>
  <c r="R12" i="171"/>
  <c r="G12" i="171"/>
  <c r="D12" i="171"/>
  <c r="R11" i="171"/>
  <c r="H11" i="171"/>
  <c r="G11" i="171"/>
  <c r="D11" i="171"/>
  <c r="R10" i="171"/>
  <c r="G10" i="171"/>
  <c r="D10" i="171"/>
  <c r="R9" i="171"/>
  <c r="H9" i="171"/>
  <c r="G9" i="171"/>
  <c r="E9" i="171"/>
  <c r="D9" i="171"/>
  <c r="R8" i="171"/>
  <c r="H8" i="171"/>
  <c r="G8" i="171"/>
  <c r="D8" i="171"/>
  <c r="R7" i="171"/>
  <c r="G7" i="171"/>
  <c r="D7" i="171"/>
  <c r="R6" i="171"/>
  <c r="G6" i="171"/>
  <c r="D6" i="171"/>
  <c r="T28" i="170"/>
  <c r="G28" i="170" s="1"/>
  <c r="S28" i="170"/>
  <c r="E19" i="170" s="1"/>
  <c r="R27" i="170"/>
  <c r="G27" i="170"/>
  <c r="D27" i="170"/>
  <c r="R26" i="170"/>
  <c r="G26" i="170"/>
  <c r="D26" i="170"/>
  <c r="R25" i="170"/>
  <c r="G25" i="170"/>
  <c r="D25" i="170"/>
  <c r="R24" i="170"/>
  <c r="G24" i="170"/>
  <c r="D24" i="170"/>
  <c r="R23" i="170"/>
  <c r="G23" i="170"/>
  <c r="D23" i="170"/>
  <c r="R22" i="170"/>
  <c r="G22" i="170"/>
  <c r="D22" i="170"/>
  <c r="R21" i="170"/>
  <c r="G21" i="170"/>
  <c r="D21" i="170"/>
  <c r="R20" i="170"/>
  <c r="G20" i="170"/>
  <c r="D20" i="170"/>
  <c r="R19" i="170"/>
  <c r="G19" i="170"/>
  <c r="D19" i="170"/>
  <c r="R18" i="170"/>
  <c r="G18" i="170"/>
  <c r="D18" i="170"/>
  <c r="R17" i="170"/>
  <c r="G17" i="170"/>
  <c r="D17" i="170"/>
  <c r="R16" i="170"/>
  <c r="G16" i="170"/>
  <c r="D16" i="170"/>
  <c r="R15" i="170"/>
  <c r="G15" i="170"/>
  <c r="D15" i="170"/>
  <c r="R14" i="170"/>
  <c r="G14" i="170"/>
  <c r="D14" i="170"/>
  <c r="R13" i="170"/>
  <c r="G13" i="170"/>
  <c r="D13" i="170"/>
  <c r="R12" i="170"/>
  <c r="G12" i="170"/>
  <c r="D12" i="170"/>
  <c r="R11" i="170"/>
  <c r="G11" i="170"/>
  <c r="D11" i="170"/>
  <c r="R10" i="170"/>
  <c r="G10" i="170"/>
  <c r="D10" i="170"/>
  <c r="R9" i="170"/>
  <c r="G9" i="170"/>
  <c r="D9" i="170"/>
  <c r="R8" i="170"/>
  <c r="G8" i="170"/>
  <c r="D8" i="170"/>
  <c r="R7" i="170"/>
  <c r="G7" i="170"/>
  <c r="D7" i="170"/>
  <c r="R6" i="170"/>
  <c r="G6" i="170"/>
  <c r="D6" i="170"/>
  <c r="T28" i="169"/>
  <c r="H24" i="169" s="1"/>
  <c r="S28" i="169"/>
  <c r="E22" i="169" s="1"/>
  <c r="R27" i="169"/>
  <c r="G27" i="169"/>
  <c r="D27" i="169"/>
  <c r="R26" i="169"/>
  <c r="G26" i="169"/>
  <c r="D26" i="169"/>
  <c r="R25" i="169"/>
  <c r="G25" i="169"/>
  <c r="D25" i="169"/>
  <c r="R24" i="169"/>
  <c r="G24" i="169"/>
  <c r="D24" i="169"/>
  <c r="R23" i="169"/>
  <c r="G23" i="169"/>
  <c r="D23" i="169"/>
  <c r="R22" i="169"/>
  <c r="G22" i="169"/>
  <c r="D22" i="169"/>
  <c r="R21" i="169"/>
  <c r="G21" i="169"/>
  <c r="D21" i="169"/>
  <c r="R20" i="169"/>
  <c r="G20" i="169"/>
  <c r="D20" i="169"/>
  <c r="R19" i="169"/>
  <c r="G19" i="169"/>
  <c r="D19" i="169"/>
  <c r="R18" i="169"/>
  <c r="G18" i="169"/>
  <c r="D18" i="169"/>
  <c r="R17" i="169"/>
  <c r="G17" i="169"/>
  <c r="D17" i="169"/>
  <c r="R16" i="169"/>
  <c r="G16" i="169"/>
  <c r="D16" i="169"/>
  <c r="R15" i="169"/>
  <c r="G15" i="169"/>
  <c r="D15" i="169"/>
  <c r="R14" i="169"/>
  <c r="G14" i="169"/>
  <c r="D14" i="169"/>
  <c r="R13" i="169"/>
  <c r="G13" i="169"/>
  <c r="D13" i="169"/>
  <c r="R12" i="169"/>
  <c r="G12" i="169"/>
  <c r="E12" i="169"/>
  <c r="D12" i="169"/>
  <c r="R11" i="169"/>
  <c r="G11" i="169"/>
  <c r="D11" i="169"/>
  <c r="R10" i="169"/>
  <c r="G10" i="169"/>
  <c r="D10" i="169"/>
  <c r="R9" i="169"/>
  <c r="G9" i="169"/>
  <c r="D9" i="169"/>
  <c r="R8" i="169"/>
  <c r="G8" i="169"/>
  <c r="D8" i="169"/>
  <c r="R7" i="169"/>
  <c r="G7" i="169"/>
  <c r="D7" i="169"/>
  <c r="R6" i="169"/>
  <c r="G6" i="169"/>
  <c r="D6" i="169"/>
  <c r="T28" i="168"/>
  <c r="H27" i="168" s="1"/>
  <c r="S28" i="168"/>
  <c r="E25" i="168" s="1"/>
  <c r="R27" i="168"/>
  <c r="G27" i="168"/>
  <c r="D27" i="168"/>
  <c r="R26" i="168"/>
  <c r="G26" i="168"/>
  <c r="D26" i="168"/>
  <c r="R25" i="168"/>
  <c r="G25" i="168"/>
  <c r="D25" i="168"/>
  <c r="R24" i="168"/>
  <c r="G24" i="168"/>
  <c r="D24" i="168"/>
  <c r="R23" i="168"/>
  <c r="G23" i="168"/>
  <c r="D23" i="168"/>
  <c r="R22" i="168"/>
  <c r="G22" i="168"/>
  <c r="E22" i="168"/>
  <c r="D22" i="168"/>
  <c r="R21" i="168"/>
  <c r="G21" i="168"/>
  <c r="E21" i="168"/>
  <c r="D21" i="168"/>
  <c r="R20" i="168"/>
  <c r="G20" i="168"/>
  <c r="D20" i="168"/>
  <c r="R19" i="168"/>
  <c r="G19" i="168"/>
  <c r="E19" i="168"/>
  <c r="D19" i="168"/>
  <c r="R18" i="168"/>
  <c r="G18" i="168"/>
  <c r="E18" i="168"/>
  <c r="D18" i="168"/>
  <c r="R17" i="168"/>
  <c r="G17" i="168"/>
  <c r="E17" i="168"/>
  <c r="D17" i="168"/>
  <c r="R16" i="168"/>
  <c r="G16" i="168"/>
  <c r="E16" i="168"/>
  <c r="D16" i="168"/>
  <c r="R15" i="168"/>
  <c r="G15" i="168"/>
  <c r="E15" i="168"/>
  <c r="D15" i="168"/>
  <c r="R14" i="168"/>
  <c r="G14" i="168"/>
  <c r="E14" i="168"/>
  <c r="D14" i="168"/>
  <c r="R13" i="168"/>
  <c r="G13" i="168"/>
  <c r="E13" i="168"/>
  <c r="D13" i="168"/>
  <c r="R12" i="168"/>
  <c r="G12" i="168"/>
  <c r="E12" i="168"/>
  <c r="D12" i="168"/>
  <c r="R11" i="168"/>
  <c r="G11" i="168"/>
  <c r="E11" i="168"/>
  <c r="D11" i="168"/>
  <c r="R10" i="168"/>
  <c r="G10" i="168"/>
  <c r="E10" i="168"/>
  <c r="D10" i="168"/>
  <c r="R9" i="168"/>
  <c r="G9" i="168"/>
  <c r="E9" i="168"/>
  <c r="D9" i="168"/>
  <c r="R8" i="168"/>
  <c r="G8" i="168"/>
  <c r="E8" i="168"/>
  <c r="D8" i="168"/>
  <c r="R7" i="168"/>
  <c r="G7" i="168"/>
  <c r="E7" i="168"/>
  <c r="D7" i="168"/>
  <c r="R6" i="168"/>
  <c r="G6" i="168"/>
  <c r="E6" i="168"/>
  <c r="D6" i="168"/>
  <c r="T28" i="167"/>
  <c r="H23" i="167" s="1"/>
  <c r="S28" i="167"/>
  <c r="E26" i="167" s="1"/>
  <c r="R27" i="167"/>
  <c r="G27" i="167"/>
  <c r="D27" i="167"/>
  <c r="R26" i="167"/>
  <c r="G26" i="167"/>
  <c r="D26" i="167"/>
  <c r="R25" i="167"/>
  <c r="G25" i="167"/>
  <c r="D25" i="167"/>
  <c r="R24" i="167"/>
  <c r="G24" i="167"/>
  <c r="D24" i="167"/>
  <c r="R23" i="167"/>
  <c r="G23" i="167"/>
  <c r="D23" i="167"/>
  <c r="R22" i="167"/>
  <c r="G22" i="167"/>
  <c r="D22" i="167"/>
  <c r="R21" i="167"/>
  <c r="G21" i="167"/>
  <c r="D21" i="167"/>
  <c r="R20" i="167"/>
  <c r="G20" i="167"/>
  <c r="E20" i="167"/>
  <c r="D20" i="167"/>
  <c r="R19" i="167"/>
  <c r="G19" i="167"/>
  <c r="D19" i="167"/>
  <c r="R18" i="167"/>
  <c r="G18" i="167"/>
  <c r="D18" i="167"/>
  <c r="R17" i="167"/>
  <c r="G17" i="167"/>
  <c r="D17" i="167"/>
  <c r="R16" i="167"/>
  <c r="G16" i="167"/>
  <c r="D16" i="167"/>
  <c r="R15" i="167"/>
  <c r="G15" i="167"/>
  <c r="D15" i="167"/>
  <c r="R14" i="167"/>
  <c r="H14" i="167"/>
  <c r="G14" i="167"/>
  <c r="D14" i="167"/>
  <c r="R13" i="167"/>
  <c r="G13" i="167"/>
  <c r="D13" i="167"/>
  <c r="R12" i="167"/>
  <c r="G12" i="167"/>
  <c r="D12" i="167"/>
  <c r="R11" i="167"/>
  <c r="G11" i="167"/>
  <c r="D11" i="167"/>
  <c r="R10" i="167"/>
  <c r="G10" i="167"/>
  <c r="D10" i="167"/>
  <c r="R9" i="167"/>
  <c r="G9" i="167"/>
  <c r="D9" i="167"/>
  <c r="R8" i="167"/>
  <c r="G8" i="167"/>
  <c r="D8" i="167"/>
  <c r="R7" i="167"/>
  <c r="G7" i="167"/>
  <c r="D7" i="167"/>
  <c r="R6" i="167"/>
  <c r="G6" i="167"/>
  <c r="D6" i="167"/>
  <c r="T28" i="166"/>
  <c r="H22" i="166" s="1"/>
  <c r="S28" i="166"/>
  <c r="E27" i="166" s="1"/>
  <c r="R27" i="166"/>
  <c r="G27" i="166"/>
  <c r="D27" i="166"/>
  <c r="R26" i="166"/>
  <c r="G26" i="166"/>
  <c r="D26" i="166"/>
  <c r="R25" i="166"/>
  <c r="G25" i="166"/>
  <c r="D25" i="166"/>
  <c r="R24" i="166"/>
  <c r="G24" i="166"/>
  <c r="D24" i="166"/>
  <c r="R23" i="166"/>
  <c r="G23" i="166"/>
  <c r="D23" i="166"/>
  <c r="R22" i="166"/>
  <c r="G22" i="166"/>
  <c r="D22" i="166"/>
  <c r="R21" i="166"/>
  <c r="G21" i="166"/>
  <c r="D21" i="166"/>
  <c r="R20" i="166"/>
  <c r="G20" i="166"/>
  <c r="D20" i="166"/>
  <c r="R19" i="166"/>
  <c r="G19" i="166"/>
  <c r="D19" i="166"/>
  <c r="R18" i="166"/>
  <c r="G18" i="166"/>
  <c r="D18" i="166"/>
  <c r="R17" i="166"/>
  <c r="G17" i="166"/>
  <c r="D17" i="166"/>
  <c r="R16" i="166"/>
  <c r="G16" i="166"/>
  <c r="D16" i="166"/>
  <c r="R15" i="166"/>
  <c r="G15" i="166"/>
  <c r="D15" i="166"/>
  <c r="R14" i="166"/>
  <c r="G14" i="166"/>
  <c r="D14" i="166"/>
  <c r="R13" i="166"/>
  <c r="G13" i="166"/>
  <c r="D13" i="166"/>
  <c r="R12" i="166"/>
  <c r="G12" i="166"/>
  <c r="D12" i="166"/>
  <c r="R11" i="166"/>
  <c r="G11" i="166"/>
  <c r="D11" i="166"/>
  <c r="R10" i="166"/>
  <c r="G10" i="166"/>
  <c r="D10" i="166"/>
  <c r="R9" i="166"/>
  <c r="G9" i="166"/>
  <c r="D9" i="166"/>
  <c r="R8" i="166"/>
  <c r="G8" i="166"/>
  <c r="D8" i="166"/>
  <c r="R7" i="166"/>
  <c r="G7" i="166"/>
  <c r="D7" i="166"/>
  <c r="R6" i="166"/>
  <c r="G6" i="166"/>
  <c r="D6" i="166"/>
  <c r="T28" i="165"/>
  <c r="H23" i="165" s="1"/>
  <c r="S28" i="165"/>
  <c r="E22" i="165" s="1"/>
  <c r="R27" i="165"/>
  <c r="G27" i="165"/>
  <c r="D27" i="165"/>
  <c r="R26" i="165"/>
  <c r="G26" i="165"/>
  <c r="D26" i="165"/>
  <c r="R25" i="165"/>
  <c r="G25" i="165"/>
  <c r="D25" i="165"/>
  <c r="R24" i="165"/>
  <c r="G24" i="165"/>
  <c r="D24" i="165"/>
  <c r="R23" i="165"/>
  <c r="G23" i="165"/>
  <c r="D23" i="165"/>
  <c r="R22" i="165"/>
  <c r="G22" i="165"/>
  <c r="D22" i="165"/>
  <c r="R21" i="165"/>
  <c r="G21" i="165"/>
  <c r="D21" i="165"/>
  <c r="R20" i="165"/>
  <c r="G20" i="165"/>
  <c r="D20" i="165"/>
  <c r="R19" i="165"/>
  <c r="G19" i="165"/>
  <c r="D19" i="165"/>
  <c r="R18" i="165"/>
  <c r="G18" i="165"/>
  <c r="D18" i="165"/>
  <c r="R17" i="165"/>
  <c r="G17" i="165"/>
  <c r="D17" i="165"/>
  <c r="R16" i="165"/>
  <c r="H16" i="165"/>
  <c r="G16" i="165"/>
  <c r="D16" i="165"/>
  <c r="R15" i="165"/>
  <c r="H15" i="165"/>
  <c r="G15" i="165"/>
  <c r="D15" i="165"/>
  <c r="R14" i="165"/>
  <c r="G14" i="165"/>
  <c r="D14" i="165"/>
  <c r="R13" i="165"/>
  <c r="H13" i="165"/>
  <c r="G13" i="165"/>
  <c r="D13" i="165"/>
  <c r="R12" i="165"/>
  <c r="G12" i="165"/>
  <c r="E12" i="165"/>
  <c r="D12" i="165"/>
  <c r="R11" i="165"/>
  <c r="G11" i="165"/>
  <c r="D11" i="165"/>
  <c r="R10" i="165"/>
  <c r="G10" i="165"/>
  <c r="D10" i="165"/>
  <c r="R9" i="165"/>
  <c r="G9" i="165"/>
  <c r="D9" i="165"/>
  <c r="R8" i="165"/>
  <c r="H8" i="165"/>
  <c r="G8" i="165"/>
  <c r="D8" i="165"/>
  <c r="R7" i="165"/>
  <c r="H7" i="165"/>
  <c r="G7" i="165"/>
  <c r="D7" i="165"/>
  <c r="R6" i="165"/>
  <c r="G6" i="165"/>
  <c r="D6" i="165"/>
  <c r="T28" i="164"/>
  <c r="H27" i="164" s="1"/>
  <c r="S28" i="164"/>
  <c r="E23" i="164" s="1"/>
  <c r="R27" i="164"/>
  <c r="G27" i="164"/>
  <c r="D27" i="164"/>
  <c r="R26" i="164"/>
  <c r="G26" i="164"/>
  <c r="D26" i="164"/>
  <c r="R25" i="164"/>
  <c r="G25" i="164"/>
  <c r="D25" i="164"/>
  <c r="R24" i="164"/>
  <c r="G24" i="164"/>
  <c r="D24" i="164"/>
  <c r="R23" i="164"/>
  <c r="G23" i="164"/>
  <c r="D23" i="164"/>
  <c r="R22" i="164"/>
  <c r="G22" i="164"/>
  <c r="D22" i="164"/>
  <c r="R21" i="164"/>
  <c r="G21" i="164"/>
  <c r="E21" i="164"/>
  <c r="D21" i="164"/>
  <c r="R20" i="164"/>
  <c r="G20" i="164"/>
  <c r="D20" i="164"/>
  <c r="R19" i="164"/>
  <c r="G19" i="164"/>
  <c r="D19" i="164"/>
  <c r="R18" i="164"/>
  <c r="G18" i="164"/>
  <c r="D18" i="164"/>
  <c r="R17" i="164"/>
  <c r="G17" i="164"/>
  <c r="E17" i="164"/>
  <c r="D17" i="164"/>
  <c r="R16" i="164"/>
  <c r="G16" i="164"/>
  <c r="D16" i="164"/>
  <c r="R15" i="164"/>
  <c r="G15" i="164"/>
  <c r="E15" i="164"/>
  <c r="D15" i="164"/>
  <c r="R14" i="164"/>
  <c r="G14" i="164"/>
  <c r="E14" i="164"/>
  <c r="D14" i="164"/>
  <c r="R13" i="164"/>
  <c r="G13" i="164"/>
  <c r="E13" i="164"/>
  <c r="D13" i="164"/>
  <c r="R12" i="164"/>
  <c r="G12" i="164"/>
  <c r="E12" i="164"/>
  <c r="D12" i="164"/>
  <c r="R11" i="164"/>
  <c r="G11" i="164"/>
  <c r="E11" i="164"/>
  <c r="D11" i="164"/>
  <c r="R10" i="164"/>
  <c r="G10" i="164"/>
  <c r="E10" i="164"/>
  <c r="D10" i="164"/>
  <c r="R9" i="164"/>
  <c r="G9" i="164"/>
  <c r="E9" i="164"/>
  <c r="D9" i="164"/>
  <c r="R8" i="164"/>
  <c r="G8" i="164"/>
  <c r="E8" i="164"/>
  <c r="D8" i="164"/>
  <c r="R7" i="164"/>
  <c r="G7" i="164"/>
  <c r="E7" i="164"/>
  <c r="D7" i="164"/>
  <c r="R6" i="164"/>
  <c r="G6" i="164"/>
  <c r="E6" i="164"/>
  <c r="D6" i="164"/>
  <c r="T28" i="163"/>
  <c r="H22" i="163" s="1"/>
  <c r="S28" i="163"/>
  <c r="E26" i="163" s="1"/>
  <c r="R27" i="163"/>
  <c r="G27" i="163"/>
  <c r="D27" i="163"/>
  <c r="R26" i="163"/>
  <c r="G26" i="163"/>
  <c r="D26" i="163"/>
  <c r="R25" i="163"/>
  <c r="G25" i="163"/>
  <c r="D25" i="163"/>
  <c r="R24" i="163"/>
  <c r="G24" i="163"/>
  <c r="D24" i="163"/>
  <c r="R23" i="163"/>
  <c r="G23" i="163"/>
  <c r="D23" i="163"/>
  <c r="R22" i="163"/>
  <c r="G22" i="163"/>
  <c r="D22" i="163"/>
  <c r="R21" i="163"/>
  <c r="G21" i="163"/>
  <c r="D21" i="163"/>
  <c r="R20" i="163"/>
  <c r="G20" i="163"/>
  <c r="D20" i="163"/>
  <c r="R19" i="163"/>
  <c r="G19" i="163"/>
  <c r="D19" i="163"/>
  <c r="R18" i="163"/>
  <c r="G18" i="163"/>
  <c r="D18" i="163"/>
  <c r="R17" i="163"/>
  <c r="G17" i="163"/>
  <c r="D17" i="163"/>
  <c r="R16" i="163"/>
  <c r="G16" i="163"/>
  <c r="D16" i="163"/>
  <c r="R15" i="163"/>
  <c r="G15" i="163"/>
  <c r="D15" i="163"/>
  <c r="R14" i="163"/>
  <c r="G14" i="163"/>
  <c r="D14" i="163"/>
  <c r="R13" i="163"/>
  <c r="G13" i="163"/>
  <c r="D13" i="163"/>
  <c r="R12" i="163"/>
  <c r="G12" i="163"/>
  <c r="D12" i="163"/>
  <c r="R11" i="163"/>
  <c r="G11" i="163"/>
  <c r="D11" i="163"/>
  <c r="R10" i="163"/>
  <c r="G10" i="163"/>
  <c r="D10" i="163"/>
  <c r="R9" i="163"/>
  <c r="G9" i="163"/>
  <c r="D9" i="163"/>
  <c r="R8" i="163"/>
  <c r="G8" i="163"/>
  <c r="D8" i="163"/>
  <c r="R7" i="163"/>
  <c r="G7" i="163"/>
  <c r="D7" i="163"/>
  <c r="R6" i="163"/>
  <c r="G6" i="163"/>
  <c r="D6" i="163"/>
  <c r="T28" i="162"/>
  <c r="H16" i="162" s="1"/>
  <c r="S28" i="162"/>
  <c r="D28" i="162" s="1"/>
  <c r="R27" i="162"/>
  <c r="G27" i="162"/>
  <c r="D27" i="162"/>
  <c r="R26" i="162"/>
  <c r="G26" i="162"/>
  <c r="D26" i="162"/>
  <c r="R25" i="162"/>
  <c r="H25" i="162"/>
  <c r="G25" i="162"/>
  <c r="D25" i="162"/>
  <c r="R24" i="162"/>
  <c r="G24" i="162"/>
  <c r="D24" i="162"/>
  <c r="R23" i="162"/>
  <c r="G23" i="162"/>
  <c r="D23" i="162"/>
  <c r="R22" i="162"/>
  <c r="G22" i="162"/>
  <c r="D22" i="162"/>
  <c r="R21" i="162"/>
  <c r="G21" i="162"/>
  <c r="D21" i="162"/>
  <c r="R20" i="162"/>
  <c r="G20" i="162"/>
  <c r="D20" i="162"/>
  <c r="R19" i="162"/>
  <c r="H19" i="162"/>
  <c r="G19" i="162"/>
  <c r="D19" i="162"/>
  <c r="R18" i="162"/>
  <c r="G18" i="162"/>
  <c r="D18" i="162"/>
  <c r="R17" i="162"/>
  <c r="H17" i="162"/>
  <c r="G17" i="162"/>
  <c r="D17" i="162"/>
  <c r="R16" i="162"/>
  <c r="G16" i="162"/>
  <c r="D16" i="162"/>
  <c r="R15" i="162"/>
  <c r="G15" i="162"/>
  <c r="D15" i="162"/>
  <c r="R14" i="162"/>
  <c r="H14" i="162"/>
  <c r="G14" i="162"/>
  <c r="D14" i="162"/>
  <c r="R13" i="162"/>
  <c r="G13" i="162"/>
  <c r="D13" i="162"/>
  <c r="R12" i="162"/>
  <c r="G12" i="162"/>
  <c r="D12" i="162"/>
  <c r="R11" i="162"/>
  <c r="H11" i="162"/>
  <c r="G11" i="162"/>
  <c r="D11" i="162"/>
  <c r="R10" i="162"/>
  <c r="G10" i="162"/>
  <c r="D10" i="162"/>
  <c r="R9" i="162"/>
  <c r="H9" i="162"/>
  <c r="G9" i="162"/>
  <c r="D9" i="162"/>
  <c r="R8" i="162"/>
  <c r="G8" i="162"/>
  <c r="D8" i="162"/>
  <c r="R7" i="162"/>
  <c r="G7" i="162"/>
  <c r="D7" i="162"/>
  <c r="R6" i="162"/>
  <c r="H6" i="162"/>
  <c r="G6" i="162"/>
  <c r="D6" i="162"/>
  <c r="T28" i="161"/>
  <c r="H21" i="161" s="1"/>
  <c r="S28" i="161"/>
  <c r="E24" i="161" s="1"/>
  <c r="R27" i="161"/>
  <c r="G27" i="161"/>
  <c r="D27" i="161"/>
  <c r="R26" i="161"/>
  <c r="G26" i="161"/>
  <c r="D26" i="161"/>
  <c r="R25" i="161"/>
  <c r="G25" i="161"/>
  <c r="D25" i="161"/>
  <c r="R24" i="161"/>
  <c r="G24" i="161"/>
  <c r="D24" i="161"/>
  <c r="R23" i="161"/>
  <c r="G23" i="161"/>
  <c r="D23" i="161"/>
  <c r="R22" i="161"/>
  <c r="G22" i="161"/>
  <c r="D22" i="161"/>
  <c r="R21" i="161"/>
  <c r="G21" i="161"/>
  <c r="D21" i="161"/>
  <c r="R20" i="161"/>
  <c r="G20" i="161"/>
  <c r="D20" i="161"/>
  <c r="R19" i="161"/>
  <c r="G19" i="161"/>
  <c r="D19" i="161"/>
  <c r="R18" i="161"/>
  <c r="G18" i="161"/>
  <c r="D18" i="161"/>
  <c r="R17" i="161"/>
  <c r="G17" i="161"/>
  <c r="E17" i="161"/>
  <c r="D17" i="161"/>
  <c r="R16" i="161"/>
  <c r="H16" i="161"/>
  <c r="G16" i="161"/>
  <c r="D16" i="161"/>
  <c r="R15" i="161"/>
  <c r="G15" i="161"/>
  <c r="D15" i="161"/>
  <c r="R14" i="161"/>
  <c r="G14" i="161"/>
  <c r="D14" i="161"/>
  <c r="R13" i="161"/>
  <c r="G13" i="161"/>
  <c r="D13" i="161"/>
  <c r="R12" i="161"/>
  <c r="G12" i="161"/>
  <c r="D12" i="161"/>
  <c r="R11" i="161"/>
  <c r="H11" i="161"/>
  <c r="G11" i="161"/>
  <c r="D11" i="161"/>
  <c r="R10" i="161"/>
  <c r="G10" i="161"/>
  <c r="D10" i="161"/>
  <c r="R9" i="161"/>
  <c r="G9" i="161"/>
  <c r="D9" i="161"/>
  <c r="R8" i="161"/>
  <c r="H8" i="161"/>
  <c r="G8" i="161"/>
  <c r="D8" i="161"/>
  <c r="R7" i="161"/>
  <c r="G7" i="161"/>
  <c r="D7" i="161"/>
  <c r="R6" i="161"/>
  <c r="G6" i="161"/>
  <c r="D6" i="161"/>
  <c r="T28" i="160"/>
  <c r="H25" i="160" s="1"/>
  <c r="S28" i="160"/>
  <c r="E24" i="160" s="1"/>
  <c r="R27" i="160"/>
  <c r="G27" i="160"/>
  <c r="D27" i="160"/>
  <c r="R26" i="160"/>
  <c r="G26" i="160"/>
  <c r="D26" i="160"/>
  <c r="R25" i="160"/>
  <c r="G25" i="160"/>
  <c r="D25" i="160"/>
  <c r="R24" i="160"/>
  <c r="G24" i="160"/>
  <c r="D24" i="160"/>
  <c r="R23" i="160"/>
  <c r="G23" i="160"/>
  <c r="D23" i="160"/>
  <c r="R22" i="160"/>
  <c r="G22" i="160"/>
  <c r="D22" i="160"/>
  <c r="R21" i="160"/>
  <c r="G21" i="160"/>
  <c r="D21" i="160"/>
  <c r="R20" i="160"/>
  <c r="G20" i="160"/>
  <c r="D20" i="160"/>
  <c r="R19" i="160"/>
  <c r="G19" i="160"/>
  <c r="D19" i="160"/>
  <c r="R18" i="160"/>
  <c r="H18" i="160"/>
  <c r="G18" i="160"/>
  <c r="D18" i="160"/>
  <c r="R17" i="160"/>
  <c r="G17" i="160"/>
  <c r="D17" i="160"/>
  <c r="R16" i="160"/>
  <c r="G16" i="160"/>
  <c r="D16" i="160"/>
  <c r="R15" i="160"/>
  <c r="G15" i="160"/>
  <c r="D15" i="160"/>
  <c r="R14" i="160"/>
  <c r="G14" i="160"/>
  <c r="D14" i="160"/>
  <c r="R13" i="160"/>
  <c r="G13" i="160"/>
  <c r="D13" i="160"/>
  <c r="R12" i="160"/>
  <c r="G12" i="160"/>
  <c r="D12" i="160"/>
  <c r="R11" i="160"/>
  <c r="G11" i="160"/>
  <c r="D11" i="160"/>
  <c r="R10" i="160"/>
  <c r="G10" i="160"/>
  <c r="D10" i="160"/>
  <c r="R9" i="160"/>
  <c r="G9" i="160"/>
  <c r="D9" i="160"/>
  <c r="R8" i="160"/>
  <c r="G8" i="160"/>
  <c r="D8" i="160"/>
  <c r="R7" i="160"/>
  <c r="G7" i="160"/>
  <c r="D7" i="160"/>
  <c r="R6" i="160"/>
  <c r="H6" i="160"/>
  <c r="G6" i="160"/>
  <c r="D6" i="160"/>
  <c r="T28" i="159"/>
  <c r="H9" i="159" s="1"/>
  <c r="S28" i="159"/>
  <c r="E27" i="159" s="1"/>
  <c r="R27" i="159"/>
  <c r="G27" i="159"/>
  <c r="D27" i="159"/>
  <c r="R26" i="159"/>
  <c r="G26" i="159"/>
  <c r="D26" i="159"/>
  <c r="R25" i="159"/>
  <c r="G25" i="159"/>
  <c r="D25" i="159"/>
  <c r="R24" i="159"/>
  <c r="G24" i="159"/>
  <c r="D24" i="159"/>
  <c r="R23" i="159"/>
  <c r="G23" i="159"/>
  <c r="D23" i="159"/>
  <c r="R22" i="159"/>
  <c r="G22" i="159"/>
  <c r="D22" i="159"/>
  <c r="R21" i="159"/>
  <c r="G21" i="159"/>
  <c r="D21" i="159"/>
  <c r="R20" i="159"/>
  <c r="G20" i="159"/>
  <c r="D20" i="159"/>
  <c r="R19" i="159"/>
  <c r="G19" i="159"/>
  <c r="D19" i="159"/>
  <c r="R18" i="159"/>
  <c r="G18" i="159"/>
  <c r="D18" i="159"/>
  <c r="R17" i="159"/>
  <c r="G17" i="159"/>
  <c r="D17" i="159"/>
  <c r="R16" i="159"/>
  <c r="G16" i="159"/>
  <c r="D16" i="159"/>
  <c r="R15" i="159"/>
  <c r="G15" i="159"/>
  <c r="D15" i="159"/>
  <c r="R14" i="159"/>
  <c r="G14" i="159"/>
  <c r="D14" i="159"/>
  <c r="R13" i="159"/>
  <c r="G13" i="159"/>
  <c r="D13" i="159"/>
  <c r="R12" i="159"/>
  <c r="G12" i="159"/>
  <c r="D12" i="159"/>
  <c r="R11" i="159"/>
  <c r="G11" i="159"/>
  <c r="D11" i="159"/>
  <c r="R10" i="159"/>
  <c r="G10" i="159"/>
  <c r="D10" i="159"/>
  <c r="R9" i="159"/>
  <c r="G9" i="159"/>
  <c r="D9" i="159"/>
  <c r="R8" i="159"/>
  <c r="G8" i="159"/>
  <c r="D8" i="159"/>
  <c r="R7" i="159"/>
  <c r="G7" i="159"/>
  <c r="D7" i="159"/>
  <c r="R6" i="159"/>
  <c r="G6" i="159"/>
  <c r="D6" i="159"/>
  <c r="T28" i="158"/>
  <c r="H25" i="158" s="1"/>
  <c r="S28" i="158"/>
  <c r="E26" i="158" s="1"/>
  <c r="R27" i="158"/>
  <c r="G27" i="158"/>
  <c r="D27" i="158"/>
  <c r="R26" i="158"/>
  <c r="G26" i="158"/>
  <c r="D26" i="158"/>
  <c r="R25" i="158"/>
  <c r="G25" i="158"/>
  <c r="D25" i="158"/>
  <c r="R24" i="158"/>
  <c r="G24" i="158"/>
  <c r="D24" i="158"/>
  <c r="R23" i="158"/>
  <c r="G23" i="158"/>
  <c r="E23" i="158"/>
  <c r="D23" i="158"/>
  <c r="R22" i="158"/>
  <c r="G22" i="158"/>
  <c r="D22" i="158"/>
  <c r="R21" i="158"/>
  <c r="G21" i="158"/>
  <c r="E21" i="158"/>
  <c r="D21" i="158"/>
  <c r="R20" i="158"/>
  <c r="G20" i="158"/>
  <c r="D20" i="158"/>
  <c r="R19" i="158"/>
  <c r="G19" i="158"/>
  <c r="E19" i="158"/>
  <c r="D19" i="158"/>
  <c r="R18" i="158"/>
  <c r="G18" i="158"/>
  <c r="D18" i="158"/>
  <c r="R17" i="158"/>
  <c r="G17" i="158"/>
  <c r="D17" i="158"/>
  <c r="R16" i="158"/>
  <c r="H16" i="158"/>
  <c r="G16" i="158"/>
  <c r="E16" i="158"/>
  <c r="D16" i="158"/>
  <c r="R15" i="158"/>
  <c r="G15" i="158"/>
  <c r="E15" i="158"/>
  <c r="D15" i="158"/>
  <c r="R14" i="158"/>
  <c r="G14" i="158"/>
  <c r="E14" i="158"/>
  <c r="D14" i="158"/>
  <c r="R13" i="158"/>
  <c r="G13" i="158"/>
  <c r="E13" i="158"/>
  <c r="D13" i="158"/>
  <c r="R12" i="158"/>
  <c r="G12" i="158"/>
  <c r="E12" i="158"/>
  <c r="D12" i="158"/>
  <c r="R11" i="158"/>
  <c r="G11" i="158"/>
  <c r="E11" i="158"/>
  <c r="D11" i="158"/>
  <c r="R10" i="158"/>
  <c r="H10" i="158"/>
  <c r="G10" i="158"/>
  <c r="E10" i="158"/>
  <c r="D10" i="158"/>
  <c r="R9" i="158"/>
  <c r="G9" i="158"/>
  <c r="E9" i="158"/>
  <c r="D9" i="158"/>
  <c r="R8" i="158"/>
  <c r="G8" i="158"/>
  <c r="E8" i="158"/>
  <c r="D8" i="158"/>
  <c r="R7" i="158"/>
  <c r="G7" i="158"/>
  <c r="E7" i="158"/>
  <c r="D7" i="158"/>
  <c r="R6" i="158"/>
  <c r="G6" i="158"/>
  <c r="E6" i="158"/>
  <c r="D6" i="158"/>
  <c r="T28" i="157"/>
  <c r="H21" i="157" s="1"/>
  <c r="S28" i="157"/>
  <c r="E27" i="157" s="1"/>
  <c r="R27" i="157"/>
  <c r="G27" i="157"/>
  <c r="D27" i="157"/>
  <c r="R26" i="157"/>
  <c r="G26" i="157"/>
  <c r="D26" i="157"/>
  <c r="R25" i="157"/>
  <c r="G25" i="157"/>
  <c r="D25" i="157"/>
  <c r="R24" i="157"/>
  <c r="G24" i="157"/>
  <c r="D24" i="157"/>
  <c r="R23" i="157"/>
  <c r="G23" i="157"/>
  <c r="D23" i="157"/>
  <c r="R22" i="157"/>
  <c r="G22" i="157"/>
  <c r="D22" i="157"/>
  <c r="R21" i="157"/>
  <c r="G21" i="157"/>
  <c r="D21" i="157"/>
  <c r="R20" i="157"/>
  <c r="G20" i="157"/>
  <c r="D20" i="157"/>
  <c r="R19" i="157"/>
  <c r="G19" i="157"/>
  <c r="D19" i="157"/>
  <c r="R18" i="157"/>
  <c r="G18" i="157"/>
  <c r="D18" i="157"/>
  <c r="R17" i="157"/>
  <c r="G17" i="157"/>
  <c r="D17" i="157"/>
  <c r="R16" i="157"/>
  <c r="G16" i="157"/>
  <c r="D16" i="157"/>
  <c r="R15" i="157"/>
  <c r="G15" i="157"/>
  <c r="D15" i="157"/>
  <c r="R14" i="157"/>
  <c r="G14" i="157"/>
  <c r="D14" i="157"/>
  <c r="R13" i="157"/>
  <c r="G13" i="157"/>
  <c r="D13" i="157"/>
  <c r="R12" i="157"/>
  <c r="G12" i="157"/>
  <c r="D12" i="157"/>
  <c r="R11" i="157"/>
  <c r="G11" i="157"/>
  <c r="D11" i="157"/>
  <c r="R10" i="157"/>
  <c r="G10" i="157"/>
  <c r="D10" i="157"/>
  <c r="R9" i="157"/>
  <c r="G9" i="157"/>
  <c r="D9" i="157"/>
  <c r="R8" i="157"/>
  <c r="G8" i="157"/>
  <c r="D8" i="157"/>
  <c r="R7" i="157"/>
  <c r="G7" i="157"/>
  <c r="D7" i="157"/>
  <c r="R6" i="157"/>
  <c r="G6" i="157"/>
  <c r="D6" i="157"/>
  <c r="T28" i="156"/>
  <c r="H23" i="156" s="1"/>
  <c r="S28" i="156"/>
  <c r="E12" i="156" s="1"/>
  <c r="R27" i="156"/>
  <c r="G27" i="156"/>
  <c r="D27" i="156"/>
  <c r="R26" i="156"/>
  <c r="G26" i="156"/>
  <c r="D26" i="156"/>
  <c r="R25" i="156"/>
  <c r="G25" i="156"/>
  <c r="D25" i="156"/>
  <c r="R24" i="156"/>
  <c r="G24" i="156"/>
  <c r="E24" i="156"/>
  <c r="D24" i="156"/>
  <c r="R23" i="156"/>
  <c r="G23" i="156"/>
  <c r="D23" i="156"/>
  <c r="R22" i="156"/>
  <c r="H22" i="156"/>
  <c r="G22" i="156"/>
  <c r="D22" i="156"/>
  <c r="R21" i="156"/>
  <c r="G21" i="156"/>
  <c r="D21" i="156"/>
  <c r="R20" i="156"/>
  <c r="G20" i="156"/>
  <c r="D20" i="156"/>
  <c r="R19" i="156"/>
  <c r="H19" i="156"/>
  <c r="G19" i="156"/>
  <c r="D19" i="156"/>
  <c r="R18" i="156"/>
  <c r="H18" i="156"/>
  <c r="G18" i="156"/>
  <c r="D18" i="156"/>
  <c r="R17" i="156"/>
  <c r="H17" i="156"/>
  <c r="G17" i="156"/>
  <c r="D17" i="156"/>
  <c r="R16" i="156"/>
  <c r="H16" i="156"/>
  <c r="G16" i="156"/>
  <c r="E16" i="156"/>
  <c r="D16" i="156"/>
  <c r="R15" i="156"/>
  <c r="H15" i="156"/>
  <c r="G15" i="156"/>
  <c r="D15" i="156"/>
  <c r="R14" i="156"/>
  <c r="H14" i="156"/>
  <c r="G14" i="156"/>
  <c r="D14" i="156"/>
  <c r="R13" i="156"/>
  <c r="H13" i="156"/>
  <c r="G13" i="156"/>
  <c r="E13" i="156"/>
  <c r="D13" i="156"/>
  <c r="R12" i="156"/>
  <c r="H12" i="156"/>
  <c r="G12" i="156"/>
  <c r="D12" i="156"/>
  <c r="R11" i="156"/>
  <c r="H11" i="156"/>
  <c r="G11" i="156"/>
  <c r="D11" i="156"/>
  <c r="R10" i="156"/>
  <c r="H10" i="156"/>
  <c r="G10" i="156"/>
  <c r="D10" i="156"/>
  <c r="R9" i="156"/>
  <c r="H9" i="156"/>
  <c r="G9" i="156"/>
  <c r="D9" i="156"/>
  <c r="R8" i="156"/>
  <c r="H8" i="156"/>
  <c r="G8" i="156"/>
  <c r="D8" i="156"/>
  <c r="R7" i="156"/>
  <c r="H7" i="156"/>
  <c r="G7" i="156"/>
  <c r="D7" i="156"/>
  <c r="R6" i="156"/>
  <c r="H6" i="156"/>
  <c r="G6" i="156"/>
  <c r="D6" i="156"/>
  <c r="T28" i="155"/>
  <c r="H25" i="155" s="1"/>
  <c r="S28" i="155"/>
  <c r="E27" i="155" s="1"/>
  <c r="R27" i="155"/>
  <c r="G27" i="155"/>
  <c r="D27" i="155"/>
  <c r="R26" i="155"/>
  <c r="G26" i="155"/>
  <c r="D26" i="155"/>
  <c r="R25" i="155"/>
  <c r="G25" i="155"/>
  <c r="D25" i="155"/>
  <c r="R24" i="155"/>
  <c r="G24" i="155"/>
  <c r="D24" i="155"/>
  <c r="R23" i="155"/>
  <c r="G23" i="155"/>
  <c r="D23" i="155"/>
  <c r="R22" i="155"/>
  <c r="G22" i="155"/>
  <c r="D22" i="155"/>
  <c r="R21" i="155"/>
  <c r="G21" i="155"/>
  <c r="D21" i="155"/>
  <c r="R20" i="155"/>
  <c r="G20" i="155"/>
  <c r="D20" i="155"/>
  <c r="R19" i="155"/>
  <c r="G19" i="155"/>
  <c r="D19" i="155"/>
  <c r="R18" i="155"/>
  <c r="G18" i="155"/>
  <c r="D18" i="155"/>
  <c r="R17" i="155"/>
  <c r="G17" i="155"/>
  <c r="D17" i="155"/>
  <c r="R16" i="155"/>
  <c r="H16" i="155"/>
  <c r="G16" i="155"/>
  <c r="D16" i="155"/>
  <c r="R15" i="155"/>
  <c r="G15" i="155"/>
  <c r="D15" i="155"/>
  <c r="R14" i="155"/>
  <c r="G14" i="155"/>
  <c r="D14" i="155"/>
  <c r="R13" i="155"/>
  <c r="G13" i="155"/>
  <c r="D13" i="155"/>
  <c r="R12" i="155"/>
  <c r="G12" i="155"/>
  <c r="D12" i="155"/>
  <c r="R11" i="155"/>
  <c r="G11" i="155"/>
  <c r="D11" i="155"/>
  <c r="R10" i="155"/>
  <c r="G10" i="155"/>
  <c r="D10" i="155"/>
  <c r="R9" i="155"/>
  <c r="G9" i="155"/>
  <c r="D9" i="155"/>
  <c r="R8" i="155"/>
  <c r="G8" i="155"/>
  <c r="D8" i="155"/>
  <c r="R7" i="155"/>
  <c r="G7" i="155"/>
  <c r="D7" i="155"/>
  <c r="R6" i="155"/>
  <c r="G6" i="155"/>
  <c r="D6" i="155"/>
  <c r="T28" i="154"/>
  <c r="H25" i="154" s="1"/>
  <c r="S28" i="154"/>
  <c r="E26" i="154" s="1"/>
  <c r="R27" i="154"/>
  <c r="G27" i="154"/>
  <c r="D27" i="154"/>
  <c r="R26" i="154"/>
  <c r="G26" i="154"/>
  <c r="D26" i="154"/>
  <c r="R25" i="154"/>
  <c r="G25" i="154"/>
  <c r="D25" i="154"/>
  <c r="R24" i="154"/>
  <c r="G24" i="154"/>
  <c r="D24" i="154"/>
  <c r="R23" i="154"/>
  <c r="G23" i="154"/>
  <c r="D23" i="154"/>
  <c r="R22" i="154"/>
  <c r="G22" i="154"/>
  <c r="D22" i="154"/>
  <c r="R21" i="154"/>
  <c r="G21" i="154"/>
  <c r="D21" i="154"/>
  <c r="R20" i="154"/>
  <c r="G20" i="154"/>
  <c r="D20" i="154"/>
  <c r="R19" i="154"/>
  <c r="G19" i="154"/>
  <c r="D19" i="154"/>
  <c r="R18" i="154"/>
  <c r="G18" i="154"/>
  <c r="D18" i="154"/>
  <c r="R17" i="154"/>
  <c r="G17" i="154"/>
  <c r="D17" i="154"/>
  <c r="R16" i="154"/>
  <c r="G16" i="154"/>
  <c r="D16" i="154"/>
  <c r="R15" i="154"/>
  <c r="G15" i="154"/>
  <c r="D15" i="154"/>
  <c r="R14" i="154"/>
  <c r="G14" i="154"/>
  <c r="D14" i="154"/>
  <c r="R13" i="154"/>
  <c r="G13" i="154"/>
  <c r="D13" i="154"/>
  <c r="R12" i="154"/>
  <c r="G12" i="154"/>
  <c r="D12" i="154"/>
  <c r="R11" i="154"/>
  <c r="G11" i="154"/>
  <c r="D11" i="154"/>
  <c r="R10" i="154"/>
  <c r="G10" i="154"/>
  <c r="D10" i="154"/>
  <c r="R9" i="154"/>
  <c r="G9" i="154"/>
  <c r="D9" i="154"/>
  <c r="R8" i="154"/>
  <c r="G8" i="154"/>
  <c r="D8" i="154"/>
  <c r="R7" i="154"/>
  <c r="G7" i="154"/>
  <c r="D7" i="154"/>
  <c r="R6" i="154"/>
  <c r="G6" i="154"/>
  <c r="D6" i="154"/>
  <c r="T28" i="153"/>
  <c r="H21" i="153" s="1"/>
  <c r="S28" i="153"/>
  <c r="E27" i="153" s="1"/>
  <c r="R27" i="153"/>
  <c r="G27" i="153"/>
  <c r="D27" i="153"/>
  <c r="R26" i="153"/>
  <c r="G26" i="153"/>
  <c r="D26" i="153"/>
  <c r="R25" i="153"/>
  <c r="G25" i="153"/>
  <c r="D25" i="153"/>
  <c r="R24" i="153"/>
  <c r="G24" i="153"/>
  <c r="D24" i="153"/>
  <c r="R23" i="153"/>
  <c r="G23" i="153"/>
  <c r="D23" i="153"/>
  <c r="R22" i="153"/>
  <c r="G22" i="153"/>
  <c r="D22" i="153"/>
  <c r="R21" i="153"/>
  <c r="G21" i="153"/>
  <c r="D21" i="153"/>
  <c r="R20" i="153"/>
  <c r="G20" i="153"/>
  <c r="D20" i="153"/>
  <c r="R19" i="153"/>
  <c r="G19" i="153"/>
  <c r="D19" i="153"/>
  <c r="R18" i="153"/>
  <c r="G18" i="153"/>
  <c r="D18" i="153"/>
  <c r="R17" i="153"/>
  <c r="G17" i="153"/>
  <c r="D17" i="153"/>
  <c r="R16" i="153"/>
  <c r="G16" i="153"/>
  <c r="D16" i="153"/>
  <c r="R15" i="153"/>
  <c r="G15" i="153"/>
  <c r="D15" i="153"/>
  <c r="R14" i="153"/>
  <c r="G14" i="153"/>
  <c r="D14" i="153"/>
  <c r="R13" i="153"/>
  <c r="G13" i="153"/>
  <c r="D13" i="153"/>
  <c r="R12" i="153"/>
  <c r="G12" i="153"/>
  <c r="D12" i="153"/>
  <c r="R11" i="153"/>
  <c r="G11" i="153"/>
  <c r="D11" i="153"/>
  <c r="R10" i="153"/>
  <c r="G10" i="153"/>
  <c r="D10" i="153"/>
  <c r="R9" i="153"/>
  <c r="G9" i="153"/>
  <c r="D9" i="153"/>
  <c r="R8" i="153"/>
  <c r="G8" i="153"/>
  <c r="D8" i="153"/>
  <c r="R7" i="153"/>
  <c r="G7" i="153"/>
  <c r="D7" i="153"/>
  <c r="R6" i="153"/>
  <c r="G6" i="153"/>
  <c r="D6" i="153"/>
  <c r="T28" i="152"/>
  <c r="H25" i="152" s="1"/>
  <c r="S28" i="152"/>
  <c r="E12" i="152" s="1"/>
  <c r="R27" i="152"/>
  <c r="G27" i="152"/>
  <c r="D27" i="152"/>
  <c r="R26" i="152"/>
  <c r="G26" i="152"/>
  <c r="D26" i="152"/>
  <c r="R25" i="152"/>
  <c r="G25" i="152"/>
  <c r="D25" i="152"/>
  <c r="R24" i="152"/>
  <c r="G24" i="152"/>
  <c r="D24" i="152"/>
  <c r="R23" i="152"/>
  <c r="G23" i="152"/>
  <c r="D23" i="152"/>
  <c r="R22" i="152"/>
  <c r="G22" i="152"/>
  <c r="D22" i="152"/>
  <c r="R21" i="152"/>
  <c r="G21" i="152"/>
  <c r="D21" i="152"/>
  <c r="R20" i="152"/>
  <c r="G20" i="152"/>
  <c r="D20" i="152"/>
  <c r="R19" i="152"/>
  <c r="G19" i="152"/>
  <c r="D19" i="152"/>
  <c r="R18" i="152"/>
  <c r="H18" i="152"/>
  <c r="G18" i="152"/>
  <c r="D18" i="152"/>
  <c r="R17" i="152"/>
  <c r="G17" i="152"/>
  <c r="D17" i="152"/>
  <c r="R16" i="152"/>
  <c r="G16" i="152"/>
  <c r="D16" i="152"/>
  <c r="R15" i="152"/>
  <c r="G15" i="152"/>
  <c r="D15" i="152"/>
  <c r="R14" i="152"/>
  <c r="G14" i="152"/>
  <c r="D14" i="152"/>
  <c r="R13" i="152"/>
  <c r="G13" i="152"/>
  <c r="D13" i="152"/>
  <c r="R12" i="152"/>
  <c r="G12" i="152"/>
  <c r="D12" i="152"/>
  <c r="R11" i="152"/>
  <c r="H11" i="152"/>
  <c r="G11" i="152"/>
  <c r="D11" i="152"/>
  <c r="R10" i="152"/>
  <c r="G10" i="152"/>
  <c r="D10" i="152"/>
  <c r="R9" i="152"/>
  <c r="G9" i="152"/>
  <c r="D9" i="152"/>
  <c r="R8" i="152"/>
  <c r="H8" i="152"/>
  <c r="G8" i="152"/>
  <c r="D8" i="152"/>
  <c r="R7" i="152"/>
  <c r="G7" i="152"/>
  <c r="D7" i="152"/>
  <c r="R6" i="152"/>
  <c r="G6" i="152"/>
  <c r="D6" i="152"/>
  <c r="F9" i="222" l="1"/>
  <c r="E13" i="219"/>
  <c r="E22" i="219"/>
  <c r="E11" i="216"/>
  <c r="E16" i="216"/>
  <c r="H21" i="213"/>
  <c r="H6" i="208"/>
  <c r="H12" i="208"/>
  <c r="H19" i="208"/>
  <c r="H11" i="208"/>
  <c r="H13" i="208"/>
  <c r="H20" i="208"/>
  <c r="H7" i="208"/>
  <c r="H9" i="208"/>
  <c r="E7" i="206"/>
  <c r="E21" i="206"/>
  <c r="H8" i="206"/>
  <c r="E26" i="201"/>
  <c r="E7" i="200"/>
  <c r="E11" i="200"/>
  <c r="E15" i="200"/>
  <c r="E18" i="200"/>
  <c r="H14" i="198"/>
  <c r="H21" i="198"/>
  <c r="H19" i="198"/>
  <c r="H17" i="198"/>
  <c r="H12" i="198"/>
  <c r="H9" i="198"/>
  <c r="H15" i="198"/>
  <c r="H7" i="198"/>
  <c r="H8" i="196"/>
  <c r="H11" i="196"/>
  <c r="H19" i="196"/>
  <c r="E25" i="194"/>
  <c r="F8" i="189"/>
  <c r="H20" i="184"/>
  <c r="H9" i="184"/>
  <c r="H10" i="184"/>
  <c r="E13" i="181"/>
  <c r="E16" i="181"/>
  <c r="E21" i="181"/>
  <c r="E19" i="181"/>
  <c r="E6" i="181"/>
  <c r="E8" i="181"/>
  <c r="H22" i="179"/>
  <c r="E11" i="176"/>
  <c r="E10" i="175"/>
  <c r="E12" i="175"/>
  <c r="E14" i="175"/>
  <c r="E19" i="175"/>
  <c r="E21" i="175"/>
  <c r="E6" i="175"/>
  <c r="E11" i="175"/>
  <c r="E13" i="175"/>
  <c r="E18" i="175"/>
  <c r="E20" i="175"/>
  <c r="E22" i="175"/>
  <c r="E23" i="171"/>
  <c r="E26" i="164"/>
  <c r="E9" i="161"/>
  <c r="E11" i="161"/>
  <c r="E13" i="161"/>
  <c r="E10" i="161"/>
  <c r="E7" i="154"/>
  <c r="E11" i="154"/>
  <c r="E20" i="154"/>
  <c r="E9" i="154"/>
  <c r="E12" i="154"/>
  <c r="E19" i="154"/>
  <c r="E6" i="154"/>
  <c r="E8" i="154"/>
  <c r="E23" i="154"/>
  <c r="E15" i="154"/>
  <c r="E16" i="154"/>
  <c r="F8" i="213"/>
  <c r="E9" i="217"/>
  <c r="E27" i="222"/>
  <c r="H21" i="223"/>
  <c r="E12" i="177"/>
  <c r="E21" i="177"/>
  <c r="E8" i="177"/>
  <c r="E9" i="206"/>
  <c r="E11" i="206"/>
  <c r="E13" i="206"/>
  <c r="E15" i="206"/>
  <c r="E17" i="206"/>
  <c r="E19" i="206"/>
  <c r="F10" i="210"/>
  <c r="E16" i="177"/>
  <c r="E6" i="177"/>
  <c r="E15" i="177"/>
  <c r="E10" i="200"/>
  <c r="H21" i="206"/>
  <c r="H23" i="206"/>
  <c r="F10" i="211"/>
  <c r="H19" i="176"/>
  <c r="H23" i="197"/>
  <c r="E8" i="200"/>
  <c r="D28" i="208"/>
  <c r="H12" i="221"/>
  <c r="H12" i="176"/>
  <c r="E11" i="177"/>
  <c r="E20" i="177"/>
  <c r="E22" i="177"/>
  <c r="H8" i="199"/>
  <c r="H21" i="199"/>
  <c r="E6" i="206"/>
  <c r="E8" i="206"/>
  <c r="E9" i="177"/>
  <c r="E18" i="177"/>
  <c r="H18" i="181"/>
  <c r="E10" i="206"/>
  <c r="E12" i="206"/>
  <c r="E14" i="206"/>
  <c r="E16" i="206"/>
  <c r="E18" i="206"/>
  <c r="E22" i="206"/>
  <c r="E19" i="210"/>
  <c r="E16" i="217"/>
  <c r="F11" i="220"/>
  <c r="I7" i="174"/>
  <c r="E11" i="162"/>
  <c r="E13" i="162"/>
  <c r="E20" i="164"/>
  <c r="E22" i="164"/>
  <c r="H6" i="171"/>
  <c r="E8" i="171"/>
  <c r="H11" i="173"/>
  <c r="E7" i="161"/>
  <c r="E15" i="161"/>
  <c r="E16" i="164"/>
  <c r="E18" i="164"/>
  <c r="E22" i="171"/>
  <c r="H7" i="173"/>
  <c r="E7" i="171"/>
  <c r="H10" i="171"/>
  <c r="H12" i="171"/>
  <c r="H14" i="171"/>
  <c r="H16" i="171"/>
  <c r="H18" i="171"/>
  <c r="H14" i="173"/>
  <c r="E21" i="162"/>
  <c r="H10" i="173"/>
  <c r="E6" i="161"/>
  <c r="E8" i="161"/>
  <c r="E16" i="161"/>
  <c r="E23" i="161"/>
  <c r="H7" i="171"/>
  <c r="H25" i="171"/>
  <c r="H6" i="173"/>
  <c r="H8" i="173"/>
  <c r="H17" i="173"/>
  <c r="H19" i="173"/>
  <c r="F6" i="223"/>
  <c r="I7" i="223"/>
  <c r="I11" i="222"/>
  <c r="E19" i="222"/>
  <c r="E6" i="222"/>
  <c r="E8" i="222"/>
  <c r="E10" i="222"/>
  <c r="E12" i="222"/>
  <c r="E22" i="222"/>
  <c r="E24" i="222"/>
  <c r="E14" i="222"/>
  <c r="E16" i="222"/>
  <c r="E18" i="222"/>
  <c r="I8" i="221"/>
  <c r="E26" i="221"/>
  <c r="H21" i="221"/>
  <c r="F7" i="221"/>
  <c r="H26" i="220"/>
  <c r="I12" i="220"/>
  <c r="E8" i="220"/>
  <c r="I15" i="220"/>
  <c r="F6" i="219"/>
  <c r="I11" i="219"/>
  <c r="F8" i="218"/>
  <c r="I6" i="218"/>
  <c r="H6" i="218"/>
  <c r="H13" i="218"/>
  <c r="E16" i="218"/>
  <c r="E8" i="218"/>
  <c r="E12" i="218"/>
  <c r="E22" i="217"/>
  <c r="E25" i="217"/>
  <c r="I12" i="217"/>
  <c r="I10" i="217"/>
  <c r="F18" i="217"/>
  <c r="E27" i="216"/>
  <c r="E19" i="216"/>
  <c r="E24" i="216"/>
  <c r="F6" i="216"/>
  <c r="I6" i="216"/>
  <c r="I9" i="216"/>
  <c r="H6" i="216"/>
  <c r="E25" i="215"/>
  <c r="E7" i="215"/>
  <c r="E9" i="215"/>
  <c r="E27" i="215"/>
  <c r="E15" i="215"/>
  <c r="E17" i="215"/>
  <c r="E19" i="215"/>
  <c r="E6" i="215"/>
  <c r="E8" i="215"/>
  <c r="I8" i="215"/>
  <c r="E10" i="215"/>
  <c r="E12" i="215"/>
  <c r="E22" i="215"/>
  <c r="E24" i="215"/>
  <c r="E14" i="215"/>
  <c r="E18" i="215"/>
  <c r="F27" i="215"/>
  <c r="E8" i="214"/>
  <c r="H17" i="214"/>
  <c r="E20" i="214"/>
  <c r="F6" i="214"/>
  <c r="E10" i="214"/>
  <c r="I25" i="214"/>
  <c r="I20" i="214"/>
  <c r="I23" i="214"/>
  <c r="H11" i="214"/>
  <c r="H7" i="214"/>
  <c r="H14" i="214"/>
  <c r="I6" i="213"/>
  <c r="I10" i="212"/>
  <c r="H15" i="212"/>
  <c r="F12" i="212"/>
  <c r="E26" i="211"/>
  <c r="E22" i="211"/>
  <c r="I8" i="211"/>
  <c r="F7" i="211"/>
  <c r="I8" i="210"/>
  <c r="H14" i="209"/>
  <c r="G28" i="209"/>
  <c r="I8" i="209"/>
  <c r="H12" i="209"/>
  <c r="H23" i="209"/>
  <c r="H17" i="209"/>
  <c r="H26" i="209"/>
  <c r="H15" i="209"/>
  <c r="H21" i="209"/>
  <c r="H11" i="209"/>
  <c r="F14" i="209"/>
  <c r="H20" i="209"/>
  <c r="I8" i="208"/>
  <c r="E21" i="208"/>
  <c r="E13" i="208"/>
  <c r="E6" i="208"/>
  <c r="E20" i="208"/>
  <c r="F6" i="208"/>
  <c r="E12" i="208"/>
  <c r="E16" i="208"/>
  <c r="E11" i="207"/>
  <c r="E18" i="207"/>
  <c r="E7" i="207"/>
  <c r="E16" i="207"/>
  <c r="E23" i="207"/>
  <c r="F8" i="207"/>
  <c r="E10" i="207"/>
  <c r="E19" i="207"/>
  <c r="E26" i="207"/>
  <c r="E8" i="207"/>
  <c r="E15" i="207"/>
  <c r="E24" i="207"/>
  <c r="I6" i="207"/>
  <c r="G28" i="206"/>
  <c r="E20" i="206"/>
  <c r="H13" i="206"/>
  <c r="D28" i="206"/>
  <c r="I8" i="206"/>
  <c r="F24" i="206"/>
  <c r="E27" i="206"/>
  <c r="F11" i="205"/>
  <c r="E6" i="205"/>
  <c r="E11" i="205"/>
  <c r="E7" i="205"/>
  <c r="I9" i="205"/>
  <c r="F14" i="205"/>
  <c r="H7" i="205"/>
  <c r="E12" i="205"/>
  <c r="H27" i="204"/>
  <c r="E7" i="204"/>
  <c r="I10" i="204"/>
  <c r="E17" i="204"/>
  <c r="E10" i="204"/>
  <c r="E15" i="204"/>
  <c r="E12" i="204"/>
  <c r="E19" i="204"/>
  <c r="E21" i="204"/>
  <c r="E25" i="204"/>
  <c r="E9" i="204"/>
  <c r="E6" i="204"/>
  <c r="E14" i="204"/>
  <c r="E16" i="204"/>
  <c r="H19" i="204"/>
  <c r="H21" i="204"/>
  <c r="E11" i="204"/>
  <c r="E8" i="204"/>
  <c r="E18" i="204"/>
  <c r="E26" i="204"/>
  <c r="F8" i="204"/>
  <c r="E13" i="204"/>
  <c r="E22" i="204"/>
  <c r="E16" i="203"/>
  <c r="F6" i="203"/>
  <c r="E8" i="203"/>
  <c r="E10" i="203"/>
  <c r="E12" i="203"/>
  <c r="E14" i="203"/>
  <c r="I16" i="203"/>
  <c r="E18" i="203"/>
  <c r="E6" i="203"/>
  <c r="E17" i="203"/>
  <c r="E19" i="203"/>
  <c r="E24" i="203"/>
  <c r="E9" i="203"/>
  <c r="E11" i="203"/>
  <c r="E13" i="203"/>
  <c r="I13" i="203"/>
  <c r="E11" i="202"/>
  <c r="E19" i="202"/>
  <c r="I7" i="202"/>
  <c r="E12" i="202"/>
  <c r="E27" i="202"/>
  <c r="H17" i="202"/>
  <c r="I6" i="201"/>
  <c r="H9" i="201"/>
  <c r="H14" i="201"/>
  <c r="H19" i="201"/>
  <c r="H6" i="201"/>
  <c r="H21" i="201"/>
  <c r="F10" i="201"/>
  <c r="H11" i="201"/>
  <c r="H16" i="201"/>
  <c r="H23" i="201"/>
  <c r="H8" i="201"/>
  <c r="H13" i="201"/>
  <c r="H18" i="201"/>
  <c r="H25" i="201"/>
  <c r="H17" i="201"/>
  <c r="H24" i="201"/>
  <c r="D28" i="201"/>
  <c r="H10" i="201"/>
  <c r="H15" i="201"/>
  <c r="H20" i="201"/>
  <c r="G28" i="201"/>
  <c r="H7" i="201"/>
  <c r="H12" i="201"/>
  <c r="H22" i="201"/>
  <c r="E26" i="200"/>
  <c r="E27" i="200"/>
  <c r="I6" i="200"/>
  <c r="F12" i="200"/>
  <c r="E23" i="200"/>
  <c r="F17" i="200"/>
  <c r="I9" i="199"/>
  <c r="F25" i="199"/>
  <c r="F23" i="199"/>
  <c r="F27" i="199"/>
  <c r="H22" i="198"/>
  <c r="G28" i="198"/>
  <c r="H26" i="198"/>
  <c r="H24" i="198"/>
  <c r="H6" i="198"/>
  <c r="H8" i="198"/>
  <c r="H10" i="198"/>
  <c r="H23" i="198"/>
  <c r="H25" i="198"/>
  <c r="H27" i="198"/>
  <c r="I7" i="198"/>
  <c r="H16" i="198"/>
  <c r="H18" i="198"/>
  <c r="H20" i="198"/>
  <c r="F6" i="198"/>
  <c r="H11" i="198"/>
  <c r="F17" i="197"/>
  <c r="I15" i="197"/>
  <c r="H24" i="196"/>
  <c r="I11" i="196"/>
  <c r="F26" i="196"/>
  <c r="F13" i="196"/>
  <c r="I21" i="195"/>
  <c r="I26" i="195"/>
  <c r="F20" i="195"/>
  <c r="D28" i="195"/>
  <c r="E23" i="194"/>
  <c r="E7" i="194"/>
  <c r="E19" i="194"/>
  <c r="E6" i="194"/>
  <c r="E17" i="194"/>
  <c r="E15" i="194"/>
  <c r="E11" i="194"/>
  <c r="E22" i="194"/>
  <c r="E9" i="194"/>
  <c r="E20" i="194"/>
  <c r="F19" i="194"/>
  <c r="F9" i="194"/>
  <c r="I15" i="194"/>
  <c r="F14" i="194"/>
  <c r="E27" i="194"/>
  <c r="F7" i="193"/>
  <c r="I21" i="193"/>
  <c r="F6" i="192"/>
  <c r="E14" i="192"/>
  <c r="I9" i="192"/>
  <c r="I12" i="191"/>
  <c r="H14" i="191"/>
  <c r="H21" i="191"/>
  <c r="F6" i="191"/>
  <c r="H19" i="191"/>
  <c r="H8" i="191"/>
  <c r="H24" i="191"/>
  <c r="H16" i="191"/>
  <c r="H6" i="191"/>
  <c r="H13" i="191"/>
  <c r="H27" i="191"/>
  <c r="H11" i="191"/>
  <c r="H9" i="191"/>
  <c r="E16" i="190"/>
  <c r="H23" i="190"/>
  <c r="F9" i="190"/>
  <c r="E7" i="190"/>
  <c r="I14" i="190"/>
  <c r="E19" i="190"/>
  <c r="E10" i="190"/>
  <c r="E22" i="190"/>
  <c r="E13" i="190"/>
  <c r="D28" i="190"/>
  <c r="I11" i="189"/>
  <c r="I18" i="189"/>
  <c r="H6" i="188"/>
  <c r="E24" i="188"/>
  <c r="H10" i="188"/>
  <c r="H15" i="188"/>
  <c r="F11" i="188"/>
  <c r="E9" i="188"/>
  <c r="E11" i="188"/>
  <c r="E13" i="188"/>
  <c r="E17" i="188"/>
  <c r="E22" i="188"/>
  <c r="E20" i="188"/>
  <c r="E27" i="188"/>
  <c r="E6" i="188"/>
  <c r="E8" i="188"/>
  <c r="E12" i="188"/>
  <c r="E14" i="188"/>
  <c r="E16" i="188"/>
  <c r="I6" i="188"/>
  <c r="D28" i="188"/>
  <c r="D28" i="187"/>
  <c r="E16" i="187"/>
  <c r="E26" i="187"/>
  <c r="E7" i="187"/>
  <c r="E10" i="187"/>
  <c r="E17" i="187"/>
  <c r="E13" i="187"/>
  <c r="E20" i="187"/>
  <c r="I7" i="187"/>
  <c r="H14" i="187"/>
  <c r="H16" i="187"/>
  <c r="H21" i="187"/>
  <c r="H24" i="187"/>
  <c r="F16" i="187"/>
  <c r="E12" i="186"/>
  <c r="E7" i="186"/>
  <c r="E23" i="186"/>
  <c r="D28" i="186"/>
  <c r="E16" i="186"/>
  <c r="E19" i="186"/>
  <c r="E8" i="186"/>
  <c r="E15" i="186"/>
  <c r="E27" i="186"/>
  <c r="E11" i="186"/>
  <c r="E13" i="186"/>
  <c r="I10" i="186"/>
  <c r="E24" i="186"/>
  <c r="I8" i="186"/>
  <c r="F7" i="186"/>
  <c r="I7" i="185"/>
  <c r="E12" i="185"/>
  <c r="E24" i="185"/>
  <c r="F6" i="185"/>
  <c r="E9" i="185"/>
  <c r="E23" i="185"/>
  <c r="E6" i="185"/>
  <c r="E15" i="185"/>
  <c r="I27" i="185"/>
  <c r="E25" i="184"/>
  <c r="H11" i="184"/>
  <c r="H13" i="184"/>
  <c r="H15" i="184"/>
  <c r="H27" i="184"/>
  <c r="H6" i="184"/>
  <c r="I8" i="184"/>
  <c r="H17" i="184"/>
  <c r="H23" i="184"/>
  <c r="H25" i="184"/>
  <c r="H8" i="184"/>
  <c r="H19" i="184"/>
  <c r="H21" i="184"/>
  <c r="F7" i="184"/>
  <c r="H12" i="184"/>
  <c r="H14" i="184"/>
  <c r="H7" i="184"/>
  <c r="H16" i="184"/>
  <c r="H18" i="184"/>
  <c r="E19" i="183"/>
  <c r="H21" i="183"/>
  <c r="E10" i="183"/>
  <c r="E27" i="183"/>
  <c r="F6" i="183"/>
  <c r="E13" i="183"/>
  <c r="E18" i="183"/>
  <c r="H13" i="183"/>
  <c r="H22" i="183"/>
  <c r="H16" i="183"/>
  <c r="D28" i="183"/>
  <c r="H6" i="183"/>
  <c r="I10" i="183"/>
  <c r="H14" i="183"/>
  <c r="F19" i="182"/>
  <c r="I6" i="182"/>
  <c r="F17" i="182"/>
  <c r="I11" i="181"/>
  <c r="F10" i="181"/>
  <c r="E26" i="181"/>
  <c r="I11" i="180"/>
  <c r="F26" i="180"/>
  <c r="I18" i="179"/>
  <c r="F26" i="179"/>
  <c r="I20" i="179"/>
  <c r="I10" i="178"/>
  <c r="E6" i="178"/>
  <c r="E13" i="178"/>
  <c r="E9" i="178"/>
  <c r="E17" i="178"/>
  <c r="F16" i="178"/>
  <c r="H13" i="177"/>
  <c r="E24" i="177"/>
  <c r="I13" i="177"/>
  <c r="F12" i="177"/>
  <c r="H27" i="177"/>
  <c r="H21" i="177"/>
  <c r="H10" i="177"/>
  <c r="F27" i="176"/>
  <c r="F25" i="176"/>
  <c r="I8" i="176"/>
  <c r="E26" i="175"/>
  <c r="F11" i="175"/>
  <c r="I7" i="175"/>
  <c r="H7" i="174"/>
  <c r="H9" i="174"/>
  <c r="H11" i="174"/>
  <c r="H13" i="174"/>
  <c r="H15" i="174"/>
  <c r="H17" i="174"/>
  <c r="H19" i="174"/>
  <c r="H26" i="174"/>
  <c r="F8" i="174"/>
  <c r="F10" i="174"/>
  <c r="H22" i="174"/>
  <c r="H6" i="174"/>
  <c r="H12" i="174"/>
  <c r="H16" i="174"/>
  <c r="H25" i="174"/>
  <c r="H8" i="174"/>
  <c r="H10" i="174"/>
  <c r="H14" i="174"/>
  <c r="H18" i="174"/>
  <c r="H23" i="174"/>
  <c r="I10" i="173"/>
  <c r="H26" i="173"/>
  <c r="F7" i="173"/>
  <c r="H27" i="173"/>
  <c r="H20" i="171"/>
  <c r="F11" i="171"/>
  <c r="I25" i="171"/>
  <c r="H24" i="171"/>
  <c r="I7" i="170"/>
  <c r="E8" i="170"/>
  <c r="E24" i="170"/>
  <c r="F9" i="170"/>
  <c r="F9" i="169"/>
  <c r="I7" i="169"/>
  <c r="E24" i="168"/>
  <c r="I8" i="168"/>
  <c r="D28" i="168"/>
  <c r="F7" i="168"/>
  <c r="I17" i="167"/>
  <c r="H21" i="167"/>
  <c r="H26" i="167"/>
  <c r="F10" i="167"/>
  <c r="H10" i="167"/>
  <c r="H17" i="167"/>
  <c r="H8" i="167"/>
  <c r="I11" i="167"/>
  <c r="H20" i="167"/>
  <c r="H11" i="167"/>
  <c r="G28" i="167"/>
  <c r="F7" i="167"/>
  <c r="H7" i="167"/>
  <c r="I14" i="167"/>
  <c r="H11" i="166"/>
  <c r="H21" i="166"/>
  <c r="F7" i="166"/>
  <c r="H14" i="166"/>
  <c r="H19" i="166"/>
  <c r="E19" i="166"/>
  <c r="I10" i="166"/>
  <c r="E24" i="166"/>
  <c r="E8" i="166"/>
  <c r="I15" i="166"/>
  <c r="E18" i="166"/>
  <c r="H27" i="166"/>
  <c r="E10" i="165"/>
  <c r="E16" i="165"/>
  <c r="E18" i="165"/>
  <c r="E15" i="165"/>
  <c r="E21" i="165"/>
  <c r="E19" i="165"/>
  <c r="E13" i="165"/>
  <c r="E26" i="165"/>
  <c r="F6" i="165"/>
  <c r="D28" i="165"/>
  <c r="I7" i="165"/>
  <c r="H24" i="165"/>
  <c r="E27" i="164"/>
  <c r="F8" i="164"/>
  <c r="I6" i="164"/>
  <c r="E11" i="163"/>
  <c r="H12" i="163"/>
  <c r="H14" i="163"/>
  <c r="H16" i="163"/>
  <c r="G28" i="163"/>
  <c r="H7" i="163"/>
  <c r="H9" i="163"/>
  <c r="H19" i="163"/>
  <c r="H26" i="163"/>
  <c r="F6" i="163"/>
  <c r="H11" i="163"/>
  <c r="H13" i="163"/>
  <c r="H15" i="163"/>
  <c r="H17" i="163"/>
  <c r="E6" i="163"/>
  <c r="I7" i="163"/>
  <c r="F14" i="163"/>
  <c r="H6" i="163"/>
  <c r="H8" i="163"/>
  <c r="H10" i="163"/>
  <c r="H20" i="163"/>
  <c r="H25" i="163"/>
  <c r="F19" i="162"/>
  <c r="E24" i="162"/>
  <c r="E26" i="162"/>
  <c r="I22" i="162"/>
  <c r="E18" i="162"/>
  <c r="H22" i="162"/>
  <c r="E8" i="162"/>
  <c r="E10" i="162"/>
  <c r="E14" i="162"/>
  <c r="F27" i="162"/>
  <c r="F24" i="162"/>
  <c r="E27" i="162"/>
  <c r="I8" i="161"/>
  <c r="E26" i="161"/>
  <c r="F24" i="161"/>
  <c r="H15" i="160"/>
  <c r="F23" i="160"/>
  <c r="I21" i="160"/>
  <c r="H9" i="160"/>
  <c r="H24" i="160"/>
  <c r="H12" i="160"/>
  <c r="I6" i="159"/>
  <c r="E9" i="159"/>
  <c r="E19" i="159"/>
  <c r="F12" i="159"/>
  <c r="H17" i="159"/>
  <c r="E22" i="159"/>
  <c r="F10" i="159"/>
  <c r="E25" i="159"/>
  <c r="I8" i="159"/>
  <c r="E27" i="158"/>
  <c r="I8" i="158"/>
  <c r="F7" i="158"/>
  <c r="H6" i="157"/>
  <c r="I8" i="157"/>
  <c r="E9" i="157"/>
  <c r="E26" i="157"/>
  <c r="E19" i="157"/>
  <c r="F10" i="157"/>
  <c r="E17" i="157"/>
  <c r="E11" i="157"/>
  <c r="E10" i="157"/>
  <c r="I6" i="156"/>
  <c r="H26" i="156"/>
  <c r="F15" i="156"/>
  <c r="H25" i="156"/>
  <c r="G28" i="156"/>
  <c r="F21" i="155"/>
  <c r="H17" i="155"/>
  <c r="F19" i="155"/>
  <c r="I17" i="155"/>
  <c r="F24" i="154"/>
  <c r="H22" i="154"/>
  <c r="H18" i="154"/>
  <c r="H14" i="154"/>
  <c r="E25" i="154"/>
  <c r="H10" i="154"/>
  <c r="E27" i="154"/>
  <c r="F21" i="154"/>
  <c r="I25" i="154"/>
  <c r="F8" i="152"/>
  <c r="D28" i="152"/>
  <c r="I6" i="152"/>
  <c r="F6" i="152"/>
  <c r="E13" i="152"/>
  <c r="I14" i="223"/>
  <c r="I16" i="223"/>
  <c r="F23" i="223"/>
  <c r="F25" i="223"/>
  <c r="F27" i="223"/>
  <c r="F9" i="223"/>
  <c r="F12" i="223"/>
  <c r="I18" i="223"/>
  <c r="I23" i="223"/>
  <c r="F17" i="223"/>
  <c r="I27" i="223"/>
  <c r="I6" i="223"/>
  <c r="F8" i="223"/>
  <c r="I9" i="223"/>
  <c r="F11" i="223"/>
  <c r="I12" i="223"/>
  <c r="I15" i="223"/>
  <c r="I17" i="223"/>
  <c r="F19" i="223"/>
  <c r="F24" i="223"/>
  <c r="F26" i="223"/>
  <c r="I10" i="223"/>
  <c r="I13" i="223"/>
  <c r="F20" i="223"/>
  <c r="I25" i="223"/>
  <c r="F15" i="223"/>
  <c r="I20" i="223"/>
  <c r="F22" i="223"/>
  <c r="F14" i="223"/>
  <c r="F21" i="223"/>
  <c r="I22" i="223"/>
  <c r="I24" i="223"/>
  <c r="I26" i="223"/>
  <c r="F7" i="223"/>
  <c r="I8" i="223"/>
  <c r="F10" i="223"/>
  <c r="I11" i="223"/>
  <c r="F13" i="223"/>
  <c r="F16" i="223"/>
  <c r="F18" i="223"/>
  <c r="I19" i="223"/>
  <c r="I21" i="223"/>
  <c r="F7" i="222"/>
  <c r="I9" i="222"/>
  <c r="H10" i="222"/>
  <c r="F13" i="222"/>
  <c r="I15" i="222"/>
  <c r="H16" i="222"/>
  <c r="F19" i="222"/>
  <c r="I20" i="222"/>
  <c r="F23" i="222"/>
  <c r="I24" i="222"/>
  <c r="F26" i="222"/>
  <c r="I27" i="222"/>
  <c r="F6" i="222"/>
  <c r="I8" i="222"/>
  <c r="H9" i="222"/>
  <c r="F12" i="222"/>
  <c r="I14" i="222"/>
  <c r="H15" i="222"/>
  <c r="F18" i="222"/>
  <c r="H20" i="222"/>
  <c r="F22" i="222"/>
  <c r="I23" i="222"/>
  <c r="H24" i="222"/>
  <c r="I26" i="222"/>
  <c r="F15" i="222"/>
  <c r="F24" i="222"/>
  <c r="I7" i="222"/>
  <c r="H8" i="222"/>
  <c r="F11" i="222"/>
  <c r="I13" i="222"/>
  <c r="H14" i="222"/>
  <c r="F17" i="222"/>
  <c r="I19" i="222"/>
  <c r="H23" i="222"/>
  <c r="H26" i="222"/>
  <c r="D28" i="222"/>
  <c r="I17" i="222"/>
  <c r="I21" i="222"/>
  <c r="I25" i="222"/>
  <c r="F27" i="222"/>
  <c r="F8" i="222"/>
  <c r="I10" i="222"/>
  <c r="H11" i="222"/>
  <c r="F14" i="222"/>
  <c r="I16" i="222"/>
  <c r="H17" i="222"/>
  <c r="F20" i="222"/>
  <c r="H21" i="222"/>
  <c r="I6" i="222"/>
  <c r="H7" i="222"/>
  <c r="F10" i="222"/>
  <c r="I12" i="222"/>
  <c r="H13" i="222"/>
  <c r="F16" i="222"/>
  <c r="I18" i="222"/>
  <c r="H19" i="222"/>
  <c r="F21" i="222"/>
  <c r="I22" i="222"/>
  <c r="F25" i="222"/>
  <c r="E8" i="221"/>
  <c r="H9" i="221"/>
  <c r="F11" i="221"/>
  <c r="I12" i="221"/>
  <c r="H13" i="221"/>
  <c r="F15" i="221"/>
  <c r="I16" i="221"/>
  <c r="I19" i="221"/>
  <c r="I21" i="221"/>
  <c r="I24" i="221"/>
  <c r="F26" i="221"/>
  <c r="F18" i="221"/>
  <c r="F23" i="221"/>
  <c r="E7" i="221"/>
  <c r="F10" i="221"/>
  <c r="I11" i="221"/>
  <c r="F14" i="221"/>
  <c r="I15" i="221"/>
  <c r="F17" i="221"/>
  <c r="I18" i="221"/>
  <c r="F20" i="221"/>
  <c r="I23" i="221"/>
  <c r="F25" i="221"/>
  <c r="I26" i="221"/>
  <c r="F6" i="221"/>
  <c r="I7" i="221"/>
  <c r="F9" i="221"/>
  <c r="E10" i="221"/>
  <c r="F13" i="221"/>
  <c r="E14" i="221"/>
  <c r="E17" i="221"/>
  <c r="I20" i="221"/>
  <c r="F22" i="221"/>
  <c r="E25" i="221"/>
  <c r="E6" i="221"/>
  <c r="E9" i="221"/>
  <c r="I10" i="221"/>
  <c r="F12" i="221"/>
  <c r="E13" i="221"/>
  <c r="I14" i="221"/>
  <c r="F16" i="221"/>
  <c r="I17" i="221"/>
  <c r="F19" i="221"/>
  <c r="E22" i="221"/>
  <c r="F24" i="221"/>
  <c r="I25" i="221"/>
  <c r="F27" i="221"/>
  <c r="I6" i="221"/>
  <c r="F8" i="221"/>
  <c r="I9" i="221"/>
  <c r="E12" i="221"/>
  <c r="I13" i="221"/>
  <c r="E16" i="221"/>
  <c r="H17" i="221"/>
  <c r="E19" i="221"/>
  <c r="F21" i="221"/>
  <c r="I22" i="221"/>
  <c r="E24" i="221"/>
  <c r="I27" i="221"/>
  <c r="I22" i="220"/>
  <c r="I8" i="220"/>
  <c r="F21" i="220"/>
  <c r="H22" i="220"/>
  <c r="H6" i="220"/>
  <c r="F8" i="220"/>
  <c r="I9" i="220"/>
  <c r="E12" i="220"/>
  <c r="H13" i="220"/>
  <c r="F15" i="220"/>
  <c r="I16" i="220"/>
  <c r="I19" i="220"/>
  <c r="H20" i="220"/>
  <c r="F22" i="220"/>
  <c r="H23" i="220"/>
  <c r="I26" i="220"/>
  <c r="G28" i="220"/>
  <c r="F7" i="220"/>
  <c r="I11" i="220"/>
  <c r="I18" i="220"/>
  <c r="I25" i="220"/>
  <c r="I7" i="220"/>
  <c r="H8" i="220"/>
  <c r="F10" i="220"/>
  <c r="H11" i="220"/>
  <c r="I14" i="220"/>
  <c r="F17" i="220"/>
  <c r="H18" i="220"/>
  <c r="F20" i="220"/>
  <c r="I21" i="220"/>
  <c r="E24" i="220"/>
  <c r="H25" i="220"/>
  <c r="F27" i="220"/>
  <c r="F18" i="220"/>
  <c r="F25" i="220"/>
  <c r="F14" i="220"/>
  <c r="F6" i="220"/>
  <c r="H7" i="220"/>
  <c r="I10" i="220"/>
  <c r="F13" i="220"/>
  <c r="H14" i="220"/>
  <c r="F16" i="220"/>
  <c r="I17" i="220"/>
  <c r="E20" i="220"/>
  <c r="H21" i="220"/>
  <c r="F23" i="220"/>
  <c r="I24" i="220"/>
  <c r="I27" i="220"/>
  <c r="F24" i="220"/>
  <c r="I6" i="220"/>
  <c r="F9" i="220"/>
  <c r="H10" i="220"/>
  <c r="F12" i="220"/>
  <c r="I13" i="220"/>
  <c r="E16" i="220"/>
  <c r="H17" i="220"/>
  <c r="F19" i="220"/>
  <c r="I20" i="220"/>
  <c r="I23" i="220"/>
  <c r="H24" i="220"/>
  <c r="F26" i="220"/>
  <c r="F22" i="219"/>
  <c r="F10" i="219"/>
  <c r="I7" i="219"/>
  <c r="I9" i="219"/>
  <c r="F11" i="219"/>
  <c r="F13" i="219"/>
  <c r="I16" i="219"/>
  <c r="I18" i="219"/>
  <c r="F20" i="219"/>
  <c r="I23" i="219"/>
  <c r="I25" i="219"/>
  <c r="I27" i="219"/>
  <c r="F17" i="219"/>
  <c r="I20" i="219"/>
  <c r="I6" i="219"/>
  <c r="F24" i="219"/>
  <c r="I8" i="219"/>
  <c r="E10" i="219"/>
  <c r="F12" i="219"/>
  <c r="I17" i="219"/>
  <c r="E19" i="219"/>
  <c r="F21" i="219"/>
  <c r="I22" i="219"/>
  <c r="I24" i="219"/>
  <c r="I26" i="219"/>
  <c r="F15" i="219"/>
  <c r="F8" i="219"/>
  <c r="I15" i="219"/>
  <c r="F19" i="219"/>
  <c r="F7" i="219"/>
  <c r="I10" i="219"/>
  <c r="I12" i="219"/>
  <c r="F14" i="219"/>
  <c r="F16" i="219"/>
  <c r="I19" i="219"/>
  <c r="E21" i="219"/>
  <c r="I13" i="219"/>
  <c r="F26" i="219"/>
  <c r="E7" i="219"/>
  <c r="F9" i="219"/>
  <c r="I14" i="219"/>
  <c r="E16" i="219"/>
  <c r="F18" i="219"/>
  <c r="I21" i="219"/>
  <c r="F23" i="219"/>
  <c r="F25" i="219"/>
  <c r="F27" i="219"/>
  <c r="F6" i="218"/>
  <c r="I9" i="218"/>
  <c r="I11" i="218"/>
  <c r="F13" i="218"/>
  <c r="I16" i="218"/>
  <c r="I18" i="218"/>
  <c r="I20" i="218"/>
  <c r="I22" i="218"/>
  <c r="I24" i="218"/>
  <c r="I26" i="218"/>
  <c r="I13" i="218"/>
  <c r="F15" i="218"/>
  <c r="F10" i="218"/>
  <c r="F12" i="218"/>
  <c r="I15" i="218"/>
  <c r="F17" i="218"/>
  <c r="F19" i="218"/>
  <c r="F21" i="218"/>
  <c r="F23" i="218"/>
  <c r="F25" i="218"/>
  <c r="F27" i="218"/>
  <c r="I8" i="218"/>
  <c r="I10" i="218"/>
  <c r="I17" i="218"/>
  <c r="I19" i="218"/>
  <c r="I21" i="218"/>
  <c r="I23" i="218"/>
  <c r="I25" i="218"/>
  <c r="I27" i="218"/>
  <c r="F7" i="218"/>
  <c r="I12" i="218"/>
  <c r="F14" i="218"/>
  <c r="F16" i="218"/>
  <c r="I7" i="218"/>
  <c r="F9" i="218"/>
  <c r="F11" i="218"/>
  <c r="I14" i="218"/>
  <c r="F18" i="218"/>
  <c r="F20" i="218"/>
  <c r="F22" i="218"/>
  <c r="F24" i="218"/>
  <c r="F26" i="218"/>
  <c r="I6" i="217"/>
  <c r="I8" i="217"/>
  <c r="F10" i="217"/>
  <c r="F12" i="217"/>
  <c r="F14" i="217"/>
  <c r="F16" i="217"/>
  <c r="I19" i="217"/>
  <c r="I21" i="217"/>
  <c r="F23" i="217"/>
  <c r="F25" i="217"/>
  <c r="F7" i="217"/>
  <c r="F9" i="217"/>
  <c r="I16" i="217"/>
  <c r="I18" i="217"/>
  <c r="F20" i="217"/>
  <c r="F22" i="217"/>
  <c r="I25" i="217"/>
  <c r="I27" i="217"/>
  <c r="I14" i="217"/>
  <c r="F27" i="217"/>
  <c r="I7" i="217"/>
  <c r="F11" i="217"/>
  <c r="F13" i="217"/>
  <c r="F15" i="217"/>
  <c r="I20" i="217"/>
  <c r="F24" i="217"/>
  <c r="I23" i="217"/>
  <c r="I9" i="217"/>
  <c r="I11" i="217"/>
  <c r="I13" i="217"/>
  <c r="I15" i="217"/>
  <c r="F17" i="217"/>
  <c r="F19" i="217"/>
  <c r="I22" i="217"/>
  <c r="I24" i="217"/>
  <c r="F26" i="217"/>
  <c r="F6" i="217"/>
  <c r="F8" i="217"/>
  <c r="I17" i="217"/>
  <c r="E19" i="217"/>
  <c r="F21" i="217"/>
  <c r="I26" i="217"/>
  <c r="I7" i="216"/>
  <c r="F9" i="216"/>
  <c r="F11" i="216"/>
  <c r="I12" i="216"/>
  <c r="I14" i="216"/>
  <c r="F18" i="216"/>
  <c r="I25" i="216"/>
  <c r="I16" i="216"/>
  <c r="I18" i="216"/>
  <c r="F20" i="216"/>
  <c r="F22" i="216"/>
  <c r="F24" i="216"/>
  <c r="I27" i="216"/>
  <c r="F8" i="216"/>
  <c r="I11" i="216"/>
  <c r="F13" i="216"/>
  <c r="F15" i="216"/>
  <c r="I20" i="216"/>
  <c r="I22" i="216"/>
  <c r="F26" i="216"/>
  <c r="F10" i="216"/>
  <c r="I13" i="216"/>
  <c r="I15" i="216"/>
  <c r="F17" i="216"/>
  <c r="F19" i="216"/>
  <c r="I24" i="216"/>
  <c r="I26" i="216"/>
  <c r="I8" i="216"/>
  <c r="I10" i="216"/>
  <c r="F12" i="216"/>
  <c r="I17" i="216"/>
  <c r="F21" i="216"/>
  <c r="F23" i="216"/>
  <c r="F7" i="216"/>
  <c r="F14" i="216"/>
  <c r="F16" i="216"/>
  <c r="I19" i="216"/>
  <c r="I21" i="216"/>
  <c r="I23" i="216"/>
  <c r="F25" i="216"/>
  <c r="F27" i="216"/>
  <c r="H8" i="215"/>
  <c r="H12" i="215"/>
  <c r="F6" i="215"/>
  <c r="I7" i="215"/>
  <c r="F10" i="215"/>
  <c r="I11" i="215"/>
  <c r="F14" i="215"/>
  <c r="I15" i="215"/>
  <c r="F17" i="215"/>
  <c r="I18" i="215"/>
  <c r="F20" i="215"/>
  <c r="H21" i="215"/>
  <c r="F23" i="215"/>
  <c r="I24" i="215"/>
  <c r="I27" i="215"/>
  <c r="I21" i="215"/>
  <c r="H25" i="215"/>
  <c r="F9" i="215"/>
  <c r="F13" i="215"/>
  <c r="I20" i="215"/>
  <c r="F26" i="215"/>
  <c r="F7" i="215"/>
  <c r="F11" i="215"/>
  <c r="I12" i="215"/>
  <c r="F15" i="215"/>
  <c r="F18" i="215"/>
  <c r="I19" i="215"/>
  <c r="I22" i="215"/>
  <c r="F24" i="215"/>
  <c r="I25" i="215"/>
  <c r="I6" i="215"/>
  <c r="F8" i="215"/>
  <c r="I10" i="215"/>
  <c r="F12" i="215"/>
  <c r="I14" i="215"/>
  <c r="F16" i="215"/>
  <c r="I17" i="215"/>
  <c r="F19" i="215"/>
  <c r="F22" i="215"/>
  <c r="I23" i="215"/>
  <c r="F25" i="215"/>
  <c r="I26" i="215"/>
  <c r="D28" i="215"/>
  <c r="I9" i="215"/>
  <c r="I13" i="215"/>
  <c r="I16" i="215"/>
  <c r="F21" i="215"/>
  <c r="I6" i="214"/>
  <c r="I13" i="214"/>
  <c r="F22" i="214"/>
  <c r="I7" i="214"/>
  <c r="H8" i="214"/>
  <c r="F10" i="214"/>
  <c r="I11" i="214"/>
  <c r="I14" i="214"/>
  <c r="I17" i="214"/>
  <c r="H21" i="214"/>
  <c r="F23" i="214"/>
  <c r="F25" i="214"/>
  <c r="H26" i="214"/>
  <c r="F13" i="214"/>
  <c r="F16" i="214"/>
  <c r="F19" i="214"/>
  <c r="F9" i="214"/>
  <c r="I16" i="214"/>
  <c r="F27" i="214"/>
  <c r="H6" i="214"/>
  <c r="F8" i="214"/>
  <c r="I9" i="214"/>
  <c r="H10" i="214"/>
  <c r="F12" i="214"/>
  <c r="H13" i="214"/>
  <c r="F15" i="214"/>
  <c r="H16" i="214"/>
  <c r="F18" i="214"/>
  <c r="H19" i="214"/>
  <c r="I22" i="214"/>
  <c r="F24" i="214"/>
  <c r="I27" i="214"/>
  <c r="I10" i="214"/>
  <c r="I19" i="214"/>
  <c r="H25" i="214"/>
  <c r="H9" i="214"/>
  <c r="I12" i="214"/>
  <c r="I15" i="214"/>
  <c r="I18" i="214"/>
  <c r="F21" i="214"/>
  <c r="H22" i="214"/>
  <c r="I24" i="214"/>
  <c r="F26" i="214"/>
  <c r="H20" i="214"/>
  <c r="F7" i="214"/>
  <c r="I8" i="214"/>
  <c r="F11" i="214"/>
  <c r="H12" i="214"/>
  <c r="F14" i="214"/>
  <c r="H15" i="214"/>
  <c r="F17" i="214"/>
  <c r="H18" i="214"/>
  <c r="F20" i="214"/>
  <c r="I21" i="214"/>
  <c r="I26" i="214"/>
  <c r="G28" i="214"/>
  <c r="F6" i="213"/>
  <c r="I9" i="213"/>
  <c r="F11" i="213"/>
  <c r="F13" i="213"/>
  <c r="I16" i="213"/>
  <c r="F23" i="213"/>
  <c r="F25" i="213"/>
  <c r="I11" i="213"/>
  <c r="I13" i="213"/>
  <c r="F18" i="213"/>
  <c r="F20" i="213"/>
  <c r="I23" i="213"/>
  <c r="I25" i="213"/>
  <c r="F27" i="213"/>
  <c r="I8" i="213"/>
  <c r="F15" i="213"/>
  <c r="I18" i="213"/>
  <c r="I20" i="213"/>
  <c r="F22" i="213"/>
  <c r="I27" i="213"/>
  <c r="F10" i="213"/>
  <c r="F12" i="213"/>
  <c r="I15" i="213"/>
  <c r="F17" i="213"/>
  <c r="I22" i="213"/>
  <c r="F24" i="213"/>
  <c r="F7" i="213"/>
  <c r="I10" i="213"/>
  <c r="I12" i="213"/>
  <c r="F14" i="213"/>
  <c r="I17" i="213"/>
  <c r="F19" i="213"/>
  <c r="F21" i="213"/>
  <c r="I24" i="213"/>
  <c r="F26" i="213"/>
  <c r="I7" i="213"/>
  <c r="F9" i="213"/>
  <c r="I14" i="213"/>
  <c r="F16" i="213"/>
  <c r="I19" i="213"/>
  <c r="I21" i="213"/>
  <c r="I26" i="213"/>
  <c r="F6" i="212"/>
  <c r="I7" i="212"/>
  <c r="F9" i="212"/>
  <c r="E10" i="212"/>
  <c r="E13" i="212"/>
  <c r="F16" i="212"/>
  <c r="I17" i="212"/>
  <c r="F19" i="212"/>
  <c r="I20" i="212"/>
  <c r="F22" i="212"/>
  <c r="I23" i="212"/>
  <c r="I25" i="212"/>
  <c r="E27" i="212"/>
  <c r="I13" i="212"/>
  <c r="I6" i="212"/>
  <c r="I9" i="212"/>
  <c r="F18" i="212"/>
  <c r="F21" i="212"/>
  <c r="F24" i="212"/>
  <c r="E8" i="212"/>
  <c r="H9" i="212"/>
  <c r="F11" i="212"/>
  <c r="I12" i="212"/>
  <c r="F14" i="212"/>
  <c r="I15" i="212"/>
  <c r="E18" i="212"/>
  <c r="E21" i="212"/>
  <c r="I24" i="212"/>
  <c r="I26" i="212"/>
  <c r="D28" i="212"/>
  <c r="F15" i="212"/>
  <c r="I27" i="212"/>
  <c r="F8" i="212"/>
  <c r="I16" i="212"/>
  <c r="I19" i="212"/>
  <c r="I22" i="212"/>
  <c r="F26" i="212"/>
  <c r="F7" i="212"/>
  <c r="I8" i="212"/>
  <c r="F17" i="212"/>
  <c r="I18" i="212"/>
  <c r="F20" i="212"/>
  <c r="I21" i="212"/>
  <c r="F23" i="212"/>
  <c r="F10" i="212"/>
  <c r="I11" i="212"/>
  <c r="F13" i="212"/>
  <c r="I14" i="212"/>
  <c r="F25" i="212"/>
  <c r="F27" i="212"/>
  <c r="F25" i="211"/>
  <c r="I11" i="211"/>
  <c r="F16" i="211"/>
  <c r="F22" i="211"/>
  <c r="F27" i="211"/>
  <c r="F6" i="211"/>
  <c r="I7" i="211"/>
  <c r="F9" i="211"/>
  <c r="I10" i="211"/>
  <c r="F12" i="211"/>
  <c r="I13" i="211"/>
  <c r="F15" i="211"/>
  <c r="I16" i="211"/>
  <c r="F18" i="211"/>
  <c r="I19" i="211"/>
  <c r="F21" i="211"/>
  <c r="I22" i="211"/>
  <c r="F24" i="211"/>
  <c r="F26" i="211"/>
  <c r="F13" i="211"/>
  <c r="F19" i="211"/>
  <c r="I23" i="211"/>
  <c r="I24" i="211"/>
  <c r="I14" i="211"/>
  <c r="I17" i="211"/>
  <c r="I20" i="211"/>
  <c r="I25" i="211"/>
  <c r="I27" i="211"/>
  <c r="I6" i="211"/>
  <c r="F8" i="211"/>
  <c r="I9" i="211"/>
  <c r="F11" i="211"/>
  <c r="I12" i="211"/>
  <c r="F14" i="211"/>
  <c r="I15" i="211"/>
  <c r="F17" i="211"/>
  <c r="I18" i="211"/>
  <c r="F20" i="211"/>
  <c r="I21" i="211"/>
  <c r="F23" i="211"/>
  <c r="I26" i="211"/>
  <c r="I15" i="210"/>
  <c r="F19" i="210"/>
  <c r="F26" i="210"/>
  <c r="I17" i="210"/>
  <c r="I7" i="210"/>
  <c r="F9" i="210"/>
  <c r="E12" i="210"/>
  <c r="F14" i="210"/>
  <c r="F16" i="210"/>
  <c r="I19" i="210"/>
  <c r="I21" i="210"/>
  <c r="I23" i="210"/>
  <c r="F25" i="210"/>
  <c r="F7" i="210"/>
  <c r="I10" i="210"/>
  <c r="F12" i="210"/>
  <c r="F21" i="210"/>
  <c r="F23" i="210"/>
  <c r="E9" i="210"/>
  <c r="F11" i="210"/>
  <c r="I12" i="210"/>
  <c r="I14" i="210"/>
  <c r="E16" i="210"/>
  <c r="F18" i="210"/>
  <c r="E25" i="210"/>
  <c r="F27" i="210"/>
  <c r="F6" i="210"/>
  <c r="F8" i="210"/>
  <c r="I9" i="210"/>
  <c r="E11" i="210"/>
  <c r="I16" i="210"/>
  <c r="I18" i="210"/>
  <c r="F20" i="210"/>
  <c r="F22" i="210"/>
  <c r="F24" i="210"/>
  <c r="I25" i="210"/>
  <c r="E27" i="210"/>
  <c r="I13" i="210"/>
  <c r="F17" i="210"/>
  <c r="I24" i="210"/>
  <c r="I26" i="210"/>
  <c r="I6" i="210"/>
  <c r="E8" i="210"/>
  <c r="I11" i="210"/>
  <c r="F13" i="210"/>
  <c r="F15" i="210"/>
  <c r="I20" i="210"/>
  <c r="I22" i="210"/>
  <c r="E24" i="210"/>
  <c r="I27" i="210"/>
  <c r="F23" i="209"/>
  <c r="I11" i="209"/>
  <c r="I20" i="209"/>
  <c r="F25" i="209"/>
  <c r="H6" i="209"/>
  <c r="F8" i="209"/>
  <c r="H9" i="209"/>
  <c r="F11" i="209"/>
  <c r="I12" i="209"/>
  <c r="I15" i="209"/>
  <c r="I18" i="209"/>
  <c r="I21" i="209"/>
  <c r="I24" i="209"/>
  <c r="F26" i="209"/>
  <c r="F20" i="209"/>
  <c r="F7" i="209"/>
  <c r="F10" i="209"/>
  <c r="I17" i="209"/>
  <c r="I23" i="209"/>
  <c r="I7" i="209"/>
  <c r="I10" i="209"/>
  <c r="F13" i="209"/>
  <c r="F16" i="209"/>
  <c r="F19" i="209"/>
  <c r="F22" i="209"/>
  <c r="I25" i="209"/>
  <c r="F17" i="209"/>
  <c r="I26" i="209"/>
  <c r="I14" i="209"/>
  <c r="F6" i="209"/>
  <c r="H7" i="209"/>
  <c r="F9" i="209"/>
  <c r="H10" i="209"/>
  <c r="I13" i="209"/>
  <c r="I16" i="209"/>
  <c r="I19" i="209"/>
  <c r="I22" i="209"/>
  <c r="H25" i="209"/>
  <c r="F27" i="209"/>
  <c r="I6" i="209"/>
  <c r="I9" i="209"/>
  <c r="F12" i="209"/>
  <c r="H13" i="209"/>
  <c r="F15" i="209"/>
  <c r="H16" i="209"/>
  <c r="F18" i="209"/>
  <c r="H19" i="209"/>
  <c r="F21" i="209"/>
  <c r="H22" i="209"/>
  <c r="F24" i="209"/>
  <c r="I27" i="209"/>
  <c r="F20" i="208"/>
  <c r="I7" i="208"/>
  <c r="F7" i="208"/>
  <c r="E8" i="208"/>
  <c r="I9" i="208"/>
  <c r="H10" i="208"/>
  <c r="F13" i="208"/>
  <c r="E14" i="208"/>
  <c r="E17" i="208"/>
  <c r="I18" i="208"/>
  <c r="F21" i="208"/>
  <c r="E24" i="208"/>
  <c r="F26" i="208"/>
  <c r="I13" i="208"/>
  <c r="I14" i="208"/>
  <c r="F16" i="208"/>
  <c r="F23" i="208"/>
  <c r="F11" i="208"/>
  <c r="F19" i="208"/>
  <c r="I21" i="208"/>
  <c r="E23" i="208"/>
  <c r="I6" i="208"/>
  <c r="F10" i="208"/>
  <c r="E11" i="208"/>
  <c r="I12" i="208"/>
  <c r="F15" i="208"/>
  <c r="I16" i="208"/>
  <c r="E19" i="208"/>
  <c r="I20" i="208"/>
  <c r="I23" i="208"/>
  <c r="F25" i="208"/>
  <c r="F12" i="208"/>
  <c r="I17" i="208"/>
  <c r="I24" i="208"/>
  <c r="I26" i="208"/>
  <c r="F9" i="208"/>
  <c r="E10" i="208"/>
  <c r="I11" i="208"/>
  <c r="E15" i="208"/>
  <c r="F18" i="208"/>
  <c r="I19" i="208"/>
  <c r="F22" i="208"/>
  <c r="E25" i="208"/>
  <c r="F27" i="208"/>
  <c r="F8" i="208"/>
  <c r="E9" i="208"/>
  <c r="I10" i="208"/>
  <c r="F14" i="208"/>
  <c r="I15" i="208"/>
  <c r="F17" i="208"/>
  <c r="E18" i="208"/>
  <c r="I22" i="208"/>
  <c r="F24" i="208"/>
  <c r="I25" i="208"/>
  <c r="I27" i="208"/>
  <c r="I21" i="207"/>
  <c r="F13" i="207"/>
  <c r="I23" i="207"/>
  <c r="F7" i="207"/>
  <c r="I8" i="207"/>
  <c r="H11" i="207"/>
  <c r="I13" i="207"/>
  <c r="I18" i="207"/>
  <c r="F20" i="207"/>
  <c r="F22" i="207"/>
  <c r="I25" i="207"/>
  <c r="F27" i="207"/>
  <c r="F18" i="207"/>
  <c r="I26" i="207"/>
  <c r="F10" i="207"/>
  <c r="F25" i="207"/>
  <c r="I10" i="207"/>
  <c r="I15" i="207"/>
  <c r="F17" i="207"/>
  <c r="I20" i="207"/>
  <c r="I22" i="207"/>
  <c r="F24" i="207"/>
  <c r="I27" i="207"/>
  <c r="I19" i="207"/>
  <c r="F15" i="207"/>
  <c r="I7" i="207"/>
  <c r="F9" i="207"/>
  <c r="F12" i="207"/>
  <c r="F14" i="207"/>
  <c r="I17" i="207"/>
  <c r="F19" i="207"/>
  <c r="F26" i="207"/>
  <c r="I11" i="207"/>
  <c r="I16" i="207"/>
  <c r="F6" i="207"/>
  <c r="I9" i="207"/>
  <c r="F11" i="207"/>
  <c r="I12" i="207"/>
  <c r="I14" i="207"/>
  <c r="F16" i="207"/>
  <c r="F21" i="207"/>
  <c r="F23" i="207"/>
  <c r="I24" i="207"/>
  <c r="F14" i="206"/>
  <c r="I15" i="206"/>
  <c r="I22" i="206"/>
  <c r="F26" i="206"/>
  <c r="F10" i="206"/>
  <c r="F13" i="206"/>
  <c r="F17" i="206"/>
  <c r="I18" i="206"/>
  <c r="F20" i="206"/>
  <c r="I21" i="206"/>
  <c r="I24" i="206"/>
  <c r="I26" i="206"/>
  <c r="F6" i="206"/>
  <c r="I7" i="206"/>
  <c r="I14" i="206"/>
  <c r="F16" i="206"/>
  <c r="F23" i="206"/>
  <c r="I11" i="206"/>
  <c r="F9" i="206"/>
  <c r="I10" i="206"/>
  <c r="F12" i="206"/>
  <c r="I13" i="206"/>
  <c r="I17" i="206"/>
  <c r="F19" i="206"/>
  <c r="I20" i="206"/>
  <c r="I23" i="206"/>
  <c r="F25" i="206"/>
  <c r="F27" i="206"/>
  <c r="F7" i="206"/>
  <c r="I6" i="206"/>
  <c r="F8" i="206"/>
  <c r="F15" i="206"/>
  <c r="I16" i="206"/>
  <c r="F22" i="206"/>
  <c r="I25" i="206"/>
  <c r="I9" i="206"/>
  <c r="F11" i="206"/>
  <c r="I12" i="206"/>
  <c r="H16" i="206"/>
  <c r="F18" i="206"/>
  <c r="I19" i="206"/>
  <c r="F21" i="206"/>
  <c r="I27" i="206"/>
  <c r="I20" i="205"/>
  <c r="I24" i="205"/>
  <c r="I19" i="205"/>
  <c r="F6" i="205"/>
  <c r="I7" i="205"/>
  <c r="F9" i="205"/>
  <c r="F12" i="205"/>
  <c r="F22" i="205"/>
  <c r="F24" i="205"/>
  <c r="F26" i="205"/>
  <c r="F19" i="205"/>
  <c r="I22" i="205"/>
  <c r="I6" i="205"/>
  <c r="I12" i="205"/>
  <c r="H15" i="205"/>
  <c r="F8" i="205"/>
  <c r="F10" i="205"/>
  <c r="I11" i="205"/>
  <c r="H14" i="205"/>
  <c r="H19" i="205"/>
  <c r="F21" i="205"/>
  <c r="F23" i="205"/>
  <c r="F25" i="205"/>
  <c r="F27" i="205"/>
  <c r="I15" i="205"/>
  <c r="I17" i="205"/>
  <c r="F7" i="205"/>
  <c r="I8" i="205"/>
  <c r="I10" i="205"/>
  <c r="H11" i="205"/>
  <c r="F13" i="205"/>
  <c r="F16" i="205"/>
  <c r="F18" i="205"/>
  <c r="I21" i="205"/>
  <c r="I23" i="205"/>
  <c r="I25" i="205"/>
  <c r="I27" i="205"/>
  <c r="F17" i="205"/>
  <c r="I26" i="205"/>
  <c r="I14" i="205"/>
  <c r="H10" i="205"/>
  <c r="I13" i="205"/>
  <c r="F15" i="205"/>
  <c r="I16" i="205"/>
  <c r="I18" i="205"/>
  <c r="F20" i="205"/>
  <c r="F18" i="204"/>
  <c r="F27" i="204"/>
  <c r="F13" i="204"/>
  <c r="I27" i="204"/>
  <c r="F6" i="204"/>
  <c r="I8" i="204"/>
  <c r="F12" i="204"/>
  <c r="I14" i="204"/>
  <c r="F16" i="204"/>
  <c r="I18" i="204"/>
  <c r="I21" i="204"/>
  <c r="F26" i="204"/>
  <c r="I9" i="204"/>
  <c r="I22" i="204"/>
  <c r="I7" i="204"/>
  <c r="F11" i="204"/>
  <c r="I13" i="204"/>
  <c r="I17" i="204"/>
  <c r="F20" i="204"/>
  <c r="F23" i="204"/>
  <c r="F14" i="204"/>
  <c r="I19" i="204"/>
  <c r="I25" i="204"/>
  <c r="F17" i="204"/>
  <c r="I6" i="204"/>
  <c r="F10" i="204"/>
  <c r="I12" i="204"/>
  <c r="F15" i="204"/>
  <c r="I16" i="204"/>
  <c r="F19" i="204"/>
  <c r="I20" i="204"/>
  <c r="I23" i="204"/>
  <c r="F25" i="204"/>
  <c r="I26" i="204"/>
  <c r="I15" i="204"/>
  <c r="F21" i="204"/>
  <c r="F24" i="204"/>
  <c r="F7" i="204"/>
  <c r="I24" i="204"/>
  <c r="F9" i="204"/>
  <c r="I11" i="204"/>
  <c r="F22" i="204"/>
  <c r="F18" i="203"/>
  <c r="F8" i="203"/>
  <c r="F11" i="203"/>
  <c r="H13" i="203"/>
  <c r="I23" i="203"/>
  <c r="I7" i="203"/>
  <c r="F9" i="203"/>
  <c r="I10" i="203"/>
  <c r="F12" i="203"/>
  <c r="I14" i="203"/>
  <c r="F19" i="203"/>
  <c r="I24" i="203"/>
  <c r="I26" i="203"/>
  <c r="F21" i="203"/>
  <c r="F27" i="203"/>
  <c r="I6" i="203"/>
  <c r="H12" i="203"/>
  <c r="I15" i="203"/>
  <c r="F17" i="203"/>
  <c r="I18" i="203"/>
  <c r="I25" i="203"/>
  <c r="E27" i="203"/>
  <c r="I12" i="203"/>
  <c r="I19" i="203"/>
  <c r="F25" i="203"/>
  <c r="I8" i="203"/>
  <c r="F10" i="203"/>
  <c r="I11" i="203"/>
  <c r="F14" i="203"/>
  <c r="F20" i="203"/>
  <c r="F22" i="203"/>
  <c r="F24" i="203"/>
  <c r="I27" i="203"/>
  <c r="F23" i="203"/>
  <c r="I9" i="203"/>
  <c r="F15" i="203"/>
  <c r="I21" i="203"/>
  <c r="F7" i="203"/>
  <c r="F13" i="203"/>
  <c r="F16" i="203"/>
  <c r="I17" i="203"/>
  <c r="I20" i="203"/>
  <c r="I22" i="203"/>
  <c r="F26" i="203"/>
  <c r="H14" i="202"/>
  <c r="H25" i="202"/>
  <c r="H11" i="202"/>
  <c r="I22" i="202"/>
  <c r="F19" i="202"/>
  <c r="I10" i="202"/>
  <c r="F13" i="202"/>
  <c r="F16" i="202"/>
  <c r="I6" i="202"/>
  <c r="I9" i="202"/>
  <c r="F12" i="202"/>
  <c r="H13" i="202"/>
  <c r="F15" i="202"/>
  <c r="H16" i="202"/>
  <c r="F18" i="202"/>
  <c r="I19" i="202"/>
  <c r="I21" i="202"/>
  <c r="I24" i="202"/>
  <c r="F26" i="202"/>
  <c r="I27" i="202"/>
  <c r="H6" i="202"/>
  <c r="F8" i="202"/>
  <c r="H9" i="202"/>
  <c r="F11" i="202"/>
  <c r="I15" i="202"/>
  <c r="I18" i="202"/>
  <c r="H21" i="202"/>
  <c r="F23" i="202"/>
  <c r="I26" i="202"/>
  <c r="F27" i="202"/>
  <c r="F6" i="202"/>
  <c r="H7" i="202"/>
  <c r="F9" i="202"/>
  <c r="H10" i="202"/>
  <c r="I13" i="202"/>
  <c r="I16" i="202"/>
  <c r="F21" i="202"/>
  <c r="H22" i="202"/>
  <c r="F24" i="202"/>
  <c r="I8" i="202"/>
  <c r="I12" i="202"/>
  <c r="F14" i="202"/>
  <c r="H15" i="202"/>
  <c r="F17" i="202"/>
  <c r="H18" i="202"/>
  <c r="F20" i="202"/>
  <c r="I23" i="202"/>
  <c r="F25" i="202"/>
  <c r="H26" i="202"/>
  <c r="G28" i="202"/>
  <c r="F7" i="202"/>
  <c r="H8" i="202"/>
  <c r="F10" i="202"/>
  <c r="I11" i="202"/>
  <c r="I14" i="202"/>
  <c r="I17" i="202"/>
  <c r="I20" i="202"/>
  <c r="F22" i="202"/>
  <c r="H23" i="202"/>
  <c r="I25" i="202"/>
  <c r="F16" i="201"/>
  <c r="F26" i="201"/>
  <c r="F15" i="201"/>
  <c r="F21" i="201"/>
  <c r="E6" i="201"/>
  <c r="I7" i="201"/>
  <c r="F11" i="201"/>
  <c r="E12" i="201"/>
  <c r="I13" i="201"/>
  <c r="F17" i="201"/>
  <c r="E18" i="201"/>
  <c r="I19" i="201"/>
  <c r="F22" i="201"/>
  <c r="E23" i="201"/>
  <c r="I24" i="201"/>
  <c r="E27" i="201"/>
  <c r="I12" i="201"/>
  <c r="I27" i="201"/>
  <c r="I11" i="201"/>
  <c r="I17" i="201"/>
  <c r="F8" i="201"/>
  <c r="I10" i="201"/>
  <c r="F14" i="201"/>
  <c r="I16" i="201"/>
  <c r="F20" i="201"/>
  <c r="I21" i="201"/>
  <c r="F25" i="201"/>
  <c r="I26" i="201"/>
  <c r="I18" i="201"/>
  <c r="I23" i="201"/>
  <c r="F9" i="201"/>
  <c r="I22" i="201"/>
  <c r="F7" i="201"/>
  <c r="I9" i="201"/>
  <c r="F13" i="201"/>
  <c r="I15" i="201"/>
  <c r="F19" i="201"/>
  <c r="F24" i="201"/>
  <c r="I25" i="201"/>
  <c r="F6" i="201"/>
  <c r="I8" i="201"/>
  <c r="F12" i="201"/>
  <c r="I14" i="201"/>
  <c r="F18" i="201"/>
  <c r="I20" i="201"/>
  <c r="F23" i="201"/>
  <c r="F27" i="201"/>
  <c r="F20" i="200"/>
  <c r="F8" i="200"/>
  <c r="I15" i="200"/>
  <c r="F24" i="200"/>
  <c r="F19" i="200"/>
  <c r="F7" i="200"/>
  <c r="I8" i="200"/>
  <c r="I11" i="200"/>
  <c r="F13" i="200"/>
  <c r="F16" i="200"/>
  <c r="F18" i="200"/>
  <c r="I19" i="200"/>
  <c r="F21" i="200"/>
  <c r="F23" i="200"/>
  <c r="I26" i="200"/>
  <c r="I12" i="200"/>
  <c r="I17" i="200"/>
  <c r="I22" i="200"/>
  <c r="I27" i="200"/>
  <c r="F10" i="200"/>
  <c r="I24" i="200"/>
  <c r="I10" i="200"/>
  <c r="I13" i="200"/>
  <c r="I16" i="200"/>
  <c r="I21" i="200"/>
  <c r="F25" i="200"/>
  <c r="I9" i="200"/>
  <c r="F22" i="200"/>
  <c r="F11" i="200"/>
  <c r="F14" i="200"/>
  <c r="I20" i="200"/>
  <c r="F26" i="200"/>
  <c r="I14" i="200"/>
  <c r="F6" i="200"/>
  <c r="I7" i="200"/>
  <c r="F9" i="200"/>
  <c r="F15" i="200"/>
  <c r="I18" i="200"/>
  <c r="I23" i="200"/>
  <c r="I25" i="200"/>
  <c r="F27" i="200"/>
  <c r="I11" i="199"/>
  <c r="I19" i="199"/>
  <c r="F6" i="199"/>
  <c r="I23" i="199"/>
  <c r="I6" i="199"/>
  <c r="I8" i="199"/>
  <c r="F10" i="199"/>
  <c r="F12" i="199"/>
  <c r="F14" i="199"/>
  <c r="F16" i="199"/>
  <c r="F18" i="199"/>
  <c r="F20" i="199"/>
  <c r="I15" i="199"/>
  <c r="I21" i="199"/>
  <c r="I27" i="199"/>
  <c r="I10" i="199"/>
  <c r="I12" i="199"/>
  <c r="I14" i="199"/>
  <c r="I16" i="199"/>
  <c r="I18" i="199"/>
  <c r="I20" i="199"/>
  <c r="F22" i="199"/>
  <c r="F24" i="199"/>
  <c r="F26" i="199"/>
  <c r="I25" i="199"/>
  <c r="F7" i="199"/>
  <c r="I22" i="199"/>
  <c r="I24" i="199"/>
  <c r="I26" i="199"/>
  <c r="I13" i="199"/>
  <c r="I17" i="199"/>
  <c r="F8" i="199"/>
  <c r="I7" i="199"/>
  <c r="F9" i="199"/>
  <c r="F11" i="199"/>
  <c r="F13" i="199"/>
  <c r="F15" i="199"/>
  <c r="F17" i="199"/>
  <c r="F19" i="199"/>
  <c r="F21" i="199"/>
  <c r="F7" i="198"/>
  <c r="F10" i="198"/>
  <c r="I11" i="198"/>
  <c r="F14" i="198"/>
  <c r="I15" i="198"/>
  <c r="I18" i="198"/>
  <c r="I21" i="198"/>
  <c r="F24" i="198"/>
  <c r="F27" i="198"/>
  <c r="I6" i="198"/>
  <c r="I9" i="198"/>
  <c r="F12" i="198"/>
  <c r="I13" i="198"/>
  <c r="F16" i="198"/>
  <c r="F19" i="198"/>
  <c r="F22" i="198"/>
  <c r="I23" i="198"/>
  <c r="I26" i="198"/>
  <c r="I10" i="198"/>
  <c r="I14" i="198"/>
  <c r="F17" i="198"/>
  <c r="F20" i="198"/>
  <c r="I24" i="198"/>
  <c r="I27" i="198"/>
  <c r="F9" i="198"/>
  <c r="F13" i="198"/>
  <c r="I17" i="198"/>
  <c r="I20" i="198"/>
  <c r="F23" i="198"/>
  <c r="F26" i="198"/>
  <c r="F8" i="198"/>
  <c r="F11" i="198"/>
  <c r="F15" i="198"/>
  <c r="I16" i="198"/>
  <c r="I19" i="198"/>
  <c r="F25" i="198"/>
  <c r="I8" i="198"/>
  <c r="I12" i="198"/>
  <c r="F18" i="198"/>
  <c r="F21" i="198"/>
  <c r="I22" i="198"/>
  <c r="I25" i="198"/>
  <c r="H20" i="197"/>
  <c r="F25" i="197"/>
  <c r="H6" i="197"/>
  <c r="H9" i="197"/>
  <c r="I17" i="197"/>
  <c r="F27" i="197"/>
  <c r="I11" i="197"/>
  <c r="I22" i="197"/>
  <c r="F7" i="197"/>
  <c r="H8" i="197"/>
  <c r="F10" i="197"/>
  <c r="H11" i="197"/>
  <c r="F13" i="197"/>
  <c r="H14" i="197"/>
  <c r="F16" i="197"/>
  <c r="I19" i="197"/>
  <c r="F21" i="197"/>
  <c r="I24" i="197"/>
  <c r="F26" i="197"/>
  <c r="H27" i="197"/>
  <c r="I6" i="197"/>
  <c r="I9" i="197"/>
  <c r="I12" i="197"/>
  <c r="I20" i="197"/>
  <c r="F8" i="197"/>
  <c r="H12" i="197"/>
  <c r="F14" i="197"/>
  <c r="H15" i="197"/>
  <c r="F22" i="197"/>
  <c r="I8" i="197"/>
  <c r="I14" i="197"/>
  <c r="H17" i="197"/>
  <c r="F19" i="197"/>
  <c r="I27" i="197"/>
  <c r="I7" i="197"/>
  <c r="I10" i="197"/>
  <c r="I13" i="197"/>
  <c r="I16" i="197"/>
  <c r="F18" i="197"/>
  <c r="I21" i="197"/>
  <c r="F23" i="197"/>
  <c r="H24" i="197"/>
  <c r="I26" i="197"/>
  <c r="F11" i="197"/>
  <c r="I25" i="197"/>
  <c r="F24" i="197"/>
  <c r="F6" i="197"/>
  <c r="H7" i="197"/>
  <c r="F9" i="197"/>
  <c r="H10" i="197"/>
  <c r="F12" i="197"/>
  <c r="H13" i="197"/>
  <c r="F15" i="197"/>
  <c r="I18" i="197"/>
  <c r="F20" i="197"/>
  <c r="H21" i="197"/>
  <c r="I23" i="197"/>
  <c r="H26" i="197"/>
  <c r="I10" i="196"/>
  <c r="F12" i="196"/>
  <c r="F14" i="196"/>
  <c r="F16" i="196"/>
  <c r="I21" i="196"/>
  <c r="I23" i="196"/>
  <c r="F25" i="196"/>
  <c r="F27" i="196"/>
  <c r="F7" i="196"/>
  <c r="I12" i="196"/>
  <c r="I14" i="196"/>
  <c r="I16" i="196"/>
  <c r="F18" i="196"/>
  <c r="I25" i="196"/>
  <c r="I27" i="196"/>
  <c r="I7" i="196"/>
  <c r="F9" i="196"/>
  <c r="F11" i="196"/>
  <c r="H16" i="196"/>
  <c r="I18" i="196"/>
  <c r="F20" i="196"/>
  <c r="F22" i="196"/>
  <c r="F24" i="196"/>
  <c r="I9" i="196"/>
  <c r="F15" i="196"/>
  <c r="I20" i="196"/>
  <c r="I22" i="196"/>
  <c r="I24" i="196"/>
  <c r="F6" i="196"/>
  <c r="F8" i="196"/>
  <c r="I13" i="196"/>
  <c r="I15" i="196"/>
  <c r="F17" i="196"/>
  <c r="F19" i="196"/>
  <c r="I26" i="196"/>
  <c r="I6" i="196"/>
  <c r="I8" i="196"/>
  <c r="F10" i="196"/>
  <c r="I17" i="196"/>
  <c r="I19" i="196"/>
  <c r="F21" i="196"/>
  <c r="F23" i="196"/>
  <c r="F6" i="195"/>
  <c r="I7" i="195"/>
  <c r="F9" i="195"/>
  <c r="I10" i="195"/>
  <c r="F12" i="195"/>
  <c r="I13" i="195"/>
  <c r="F15" i="195"/>
  <c r="I16" i="195"/>
  <c r="F18" i="195"/>
  <c r="E21" i="195"/>
  <c r="F23" i="195"/>
  <c r="I24" i="195"/>
  <c r="F26" i="195"/>
  <c r="I6" i="195"/>
  <c r="I9" i="195"/>
  <c r="I18" i="195"/>
  <c r="E8" i="195"/>
  <c r="E11" i="195"/>
  <c r="E14" i="195"/>
  <c r="E17" i="195"/>
  <c r="I20" i="195"/>
  <c r="F22" i="195"/>
  <c r="E25" i="195"/>
  <c r="F27" i="195"/>
  <c r="F8" i="195"/>
  <c r="F11" i="195"/>
  <c r="I12" i="195"/>
  <c r="F14" i="195"/>
  <c r="I15" i="195"/>
  <c r="F17" i="195"/>
  <c r="I23" i="195"/>
  <c r="F25" i="195"/>
  <c r="F7" i="195"/>
  <c r="I8" i="195"/>
  <c r="F10" i="195"/>
  <c r="I11" i="195"/>
  <c r="F13" i="195"/>
  <c r="I14" i="195"/>
  <c r="F16" i="195"/>
  <c r="I17" i="195"/>
  <c r="F19" i="195"/>
  <c r="I22" i="195"/>
  <c r="F24" i="195"/>
  <c r="I25" i="195"/>
  <c r="E27" i="195"/>
  <c r="E7" i="195"/>
  <c r="E10" i="195"/>
  <c r="E13" i="195"/>
  <c r="E16" i="195"/>
  <c r="I19" i="195"/>
  <c r="F21" i="195"/>
  <c r="E24" i="195"/>
  <c r="I27" i="195"/>
  <c r="F7" i="194"/>
  <c r="I10" i="194"/>
  <c r="F12" i="194"/>
  <c r="F17" i="194"/>
  <c r="F22" i="194"/>
  <c r="I23" i="194"/>
  <c r="F27" i="194"/>
  <c r="F6" i="194"/>
  <c r="I7" i="194"/>
  <c r="F11" i="194"/>
  <c r="I12" i="194"/>
  <c r="I17" i="194"/>
  <c r="I22" i="194"/>
  <c r="F24" i="194"/>
  <c r="I27" i="194"/>
  <c r="I20" i="194"/>
  <c r="I9" i="194"/>
  <c r="I14" i="194"/>
  <c r="F16" i="194"/>
  <c r="I19" i="194"/>
  <c r="F21" i="194"/>
  <c r="I24" i="194"/>
  <c r="F26" i="194"/>
  <c r="I25" i="194"/>
  <c r="I6" i="194"/>
  <c r="F8" i="194"/>
  <c r="I11" i="194"/>
  <c r="F13" i="194"/>
  <c r="I16" i="194"/>
  <c r="F18" i="194"/>
  <c r="I21" i="194"/>
  <c r="F23" i="194"/>
  <c r="I26" i="194"/>
  <c r="I8" i="194"/>
  <c r="F10" i="194"/>
  <c r="I13" i="194"/>
  <c r="F15" i="194"/>
  <c r="I18" i="194"/>
  <c r="F20" i="194"/>
  <c r="F25" i="194"/>
  <c r="I8" i="193"/>
  <c r="I13" i="193"/>
  <c r="I16" i="193"/>
  <c r="I23" i="193"/>
  <c r="I10" i="193"/>
  <c r="F6" i="193"/>
  <c r="F9" i="193"/>
  <c r="F14" i="193"/>
  <c r="F17" i="193"/>
  <c r="I25" i="193"/>
  <c r="E6" i="193"/>
  <c r="E9" i="193"/>
  <c r="F11" i="193"/>
  <c r="E14" i="193"/>
  <c r="E17" i="193"/>
  <c r="F19" i="193"/>
  <c r="I22" i="193"/>
  <c r="E24" i="193"/>
  <c r="I27" i="193"/>
  <c r="F22" i="193"/>
  <c r="I6" i="193"/>
  <c r="F8" i="193"/>
  <c r="I9" i="193"/>
  <c r="I11" i="193"/>
  <c r="F13" i="193"/>
  <c r="I14" i="193"/>
  <c r="F16" i="193"/>
  <c r="I17" i="193"/>
  <c r="E19" i="193"/>
  <c r="F21" i="193"/>
  <c r="I24" i="193"/>
  <c r="F26" i="193"/>
  <c r="F10" i="193"/>
  <c r="F15" i="193"/>
  <c r="F18" i="193"/>
  <c r="F25" i="193"/>
  <c r="I7" i="193"/>
  <c r="F12" i="193"/>
  <c r="I15" i="193"/>
  <c r="I18" i="193"/>
  <c r="F20" i="193"/>
  <c r="E25" i="193"/>
  <c r="F27" i="193"/>
  <c r="H7" i="193"/>
  <c r="I12" i="193"/>
  <c r="H15" i="193"/>
  <c r="I20" i="193"/>
  <c r="F24" i="193"/>
  <c r="E27" i="193"/>
  <c r="E8" i="193"/>
  <c r="H11" i="193"/>
  <c r="E13" i="193"/>
  <c r="E16" i="193"/>
  <c r="I19" i="193"/>
  <c r="E21" i="193"/>
  <c r="F23" i="193"/>
  <c r="I26" i="193"/>
  <c r="F11" i="192"/>
  <c r="F18" i="192"/>
  <c r="F22" i="192"/>
  <c r="E6" i="192"/>
  <c r="F8" i="192"/>
  <c r="E11" i="192"/>
  <c r="F13" i="192"/>
  <c r="I14" i="192"/>
  <c r="I16" i="192"/>
  <c r="I18" i="192"/>
  <c r="I20" i="192"/>
  <c r="I22" i="192"/>
  <c r="I24" i="192"/>
  <c r="I26" i="192"/>
  <c r="I6" i="192"/>
  <c r="I8" i="192"/>
  <c r="F10" i="192"/>
  <c r="I11" i="192"/>
  <c r="E13" i="192"/>
  <c r="I10" i="192"/>
  <c r="I13" i="192"/>
  <c r="F15" i="192"/>
  <c r="F17" i="192"/>
  <c r="F19" i="192"/>
  <c r="F21" i="192"/>
  <c r="F23" i="192"/>
  <c r="F25" i="192"/>
  <c r="F27" i="192"/>
  <c r="F16" i="192"/>
  <c r="F26" i="192"/>
  <c r="F7" i="192"/>
  <c r="F9" i="192"/>
  <c r="H10" i="192"/>
  <c r="F12" i="192"/>
  <c r="I15" i="192"/>
  <c r="I17" i="192"/>
  <c r="I19" i="192"/>
  <c r="I21" i="192"/>
  <c r="I23" i="192"/>
  <c r="I25" i="192"/>
  <c r="I27" i="192"/>
  <c r="F20" i="192"/>
  <c r="F24" i="192"/>
  <c r="I7" i="192"/>
  <c r="E9" i="192"/>
  <c r="I12" i="192"/>
  <c r="F14" i="192"/>
  <c r="I25" i="191"/>
  <c r="I7" i="191"/>
  <c r="F9" i="191"/>
  <c r="H10" i="191"/>
  <c r="F12" i="191"/>
  <c r="I15" i="191"/>
  <c r="H18" i="191"/>
  <c r="F20" i="191"/>
  <c r="I23" i="191"/>
  <c r="F25" i="191"/>
  <c r="F27" i="191"/>
  <c r="I9" i="191"/>
  <c r="F14" i="191"/>
  <c r="F17" i="191"/>
  <c r="I20" i="191"/>
  <c r="F22" i="191"/>
  <c r="I27" i="191"/>
  <c r="I6" i="191"/>
  <c r="F8" i="191"/>
  <c r="F11" i="191"/>
  <c r="I14" i="191"/>
  <c r="F16" i="191"/>
  <c r="I17" i="191"/>
  <c r="F19" i="191"/>
  <c r="I22" i="191"/>
  <c r="F24" i="191"/>
  <c r="I8" i="191"/>
  <c r="I11" i="191"/>
  <c r="F13" i="191"/>
  <c r="E16" i="191"/>
  <c r="I19" i="191"/>
  <c r="F21" i="191"/>
  <c r="H22" i="191"/>
  <c r="I24" i="191"/>
  <c r="F26" i="191"/>
  <c r="F10" i="191"/>
  <c r="I13" i="191"/>
  <c r="I16" i="191"/>
  <c r="F18" i="191"/>
  <c r="I21" i="191"/>
  <c r="I26" i="191"/>
  <c r="F7" i="191"/>
  <c r="I10" i="191"/>
  <c r="F15" i="191"/>
  <c r="I18" i="191"/>
  <c r="F23" i="191"/>
  <c r="I23" i="190"/>
  <c r="I7" i="190"/>
  <c r="I16" i="190"/>
  <c r="I25" i="190"/>
  <c r="F7" i="190"/>
  <c r="I10" i="190"/>
  <c r="I12" i="190"/>
  <c r="F14" i="190"/>
  <c r="F16" i="190"/>
  <c r="I19" i="190"/>
  <c r="I21" i="190"/>
  <c r="F23" i="190"/>
  <c r="F25" i="190"/>
  <c r="F13" i="190"/>
  <c r="F20" i="190"/>
  <c r="F6" i="190"/>
  <c r="I11" i="190"/>
  <c r="F15" i="190"/>
  <c r="I20" i="190"/>
  <c r="F18" i="190"/>
  <c r="F27" i="190"/>
  <c r="I9" i="190"/>
  <c r="I18" i="190"/>
  <c r="I27" i="190"/>
  <c r="I6" i="190"/>
  <c r="F8" i="190"/>
  <c r="F10" i="190"/>
  <c r="I13" i="190"/>
  <c r="I15" i="190"/>
  <c r="F17" i="190"/>
  <c r="F19" i="190"/>
  <c r="I22" i="190"/>
  <c r="F24" i="190"/>
  <c r="F26" i="190"/>
  <c r="F11" i="190"/>
  <c r="F22" i="190"/>
  <c r="I8" i="190"/>
  <c r="F12" i="190"/>
  <c r="I17" i="190"/>
  <c r="F21" i="190"/>
  <c r="I24" i="190"/>
  <c r="I26" i="190"/>
  <c r="F26" i="189"/>
  <c r="F6" i="189"/>
  <c r="I9" i="189"/>
  <c r="F11" i="189"/>
  <c r="I14" i="189"/>
  <c r="I16" i="189"/>
  <c r="F18" i="189"/>
  <c r="F20" i="189"/>
  <c r="F22" i="189"/>
  <c r="I20" i="189"/>
  <c r="I6" i="189"/>
  <c r="I8" i="189"/>
  <c r="F10" i="189"/>
  <c r="I13" i="189"/>
  <c r="F15" i="189"/>
  <c r="F17" i="189"/>
  <c r="I22" i="189"/>
  <c r="I24" i="189"/>
  <c r="I26" i="189"/>
  <c r="E22" i="189"/>
  <c r="E10" i="189"/>
  <c r="F12" i="189"/>
  <c r="I15" i="189"/>
  <c r="E17" i="189"/>
  <c r="F19" i="189"/>
  <c r="F21" i="189"/>
  <c r="F13" i="189"/>
  <c r="F24" i="189"/>
  <c r="F7" i="189"/>
  <c r="F9" i="189"/>
  <c r="I10" i="189"/>
  <c r="E12" i="189"/>
  <c r="F14" i="189"/>
  <c r="I17" i="189"/>
  <c r="I19" i="189"/>
  <c r="I21" i="189"/>
  <c r="F23" i="189"/>
  <c r="F25" i="189"/>
  <c r="F27" i="189"/>
  <c r="I7" i="189"/>
  <c r="E9" i="189"/>
  <c r="I12" i="189"/>
  <c r="E14" i="189"/>
  <c r="F16" i="189"/>
  <c r="I23" i="189"/>
  <c r="I25" i="189"/>
  <c r="I27" i="189"/>
  <c r="I8" i="188"/>
  <c r="F10" i="188"/>
  <c r="I11" i="188"/>
  <c r="F13" i="188"/>
  <c r="I14" i="188"/>
  <c r="F16" i="188"/>
  <c r="I17" i="188"/>
  <c r="I22" i="188"/>
  <c r="F26" i="188"/>
  <c r="F7" i="188"/>
  <c r="I19" i="188"/>
  <c r="I24" i="188"/>
  <c r="F6" i="188"/>
  <c r="I7" i="188"/>
  <c r="F9" i="188"/>
  <c r="F12" i="188"/>
  <c r="I13" i="188"/>
  <c r="F15" i="188"/>
  <c r="I16" i="188"/>
  <c r="F18" i="188"/>
  <c r="I21" i="188"/>
  <c r="F23" i="188"/>
  <c r="F8" i="188"/>
  <c r="I9" i="188"/>
  <c r="I12" i="188"/>
  <c r="F14" i="188"/>
  <c r="F17" i="188"/>
  <c r="F22" i="188"/>
  <c r="I25" i="188"/>
  <c r="F19" i="188"/>
  <c r="I20" i="188"/>
  <c r="F24" i="188"/>
  <c r="I27" i="188"/>
  <c r="I10" i="188"/>
  <c r="F21" i="188"/>
  <c r="I26" i="188"/>
  <c r="I15" i="188"/>
  <c r="I18" i="188"/>
  <c r="F20" i="188"/>
  <c r="I23" i="188"/>
  <c r="F25" i="188"/>
  <c r="F27" i="188"/>
  <c r="I10" i="187"/>
  <c r="I23" i="187"/>
  <c r="F7" i="187"/>
  <c r="I8" i="187"/>
  <c r="F10" i="187"/>
  <c r="I11" i="187"/>
  <c r="F13" i="187"/>
  <c r="I14" i="187"/>
  <c r="F17" i="187"/>
  <c r="I18" i="187"/>
  <c r="F20" i="187"/>
  <c r="I21" i="187"/>
  <c r="F26" i="187"/>
  <c r="F23" i="187"/>
  <c r="I17" i="187"/>
  <c r="E6" i="187"/>
  <c r="E9" i="187"/>
  <c r="E12" i="187"/>
  <c r="F15" i="187"/>
  <c r="I16" i="187"/>
  <c r="E19" i="187"/>
  <c r="F22" i="187"/>
  <c r="E25" i="187"/>
  <c r="I13" i="187"/>
  <c r="F19" i="187"/>
  <c r="I26" i="187"/>
  <c r="I6" i="187"/>
  <c r="F8" i="187"/>
  <c r="I9" i="187"/>
  <c r="F11" i="187"/>
  <c r="I12" i="187"/>
  <c r="F14" i="187"/>
  <c r="E15" i="187"/>
  <c r="F18" i="187"/>
  <c r="I19" i="187"/>
  <c r="F21" i="187"/>
  <c r="E22" i="187"/>
  <c r="F24" i="187"/>
  <c r="I25" i="187"/>
  <c r="F27" i="187"/>
  <c r="F6" i="187"/>
  <c r="F9" i="187"/>
  <c r="F12" i="187"/>
  <c r="I20" i="187"/>
  <c r="F25" i="187"/>
  <c r="E8" i="187"/>
  <c r="E11" i="187"/>
  <c r="E14" i="187"/>
  <c r="I15" i="187"/>
  <c r="E18" i="187"/>
  <c r="E21" i="187"/>
  <c r="I22" i="187"/>
  <c r="I24" i="187"/>
  <c r="I27" i="187"/>
  <c r="F18" i="186"/>
  <c r="F27" i="186"/>
  <c r="I25" i="186"/>
  <c r="F10" i="186"/>
  <c r="I11" i="186"/>
  <c r="F13" i="186"/>
  <c r="F16" i="186"/>
  <c r="I19" i="186"/>
  <c r="I21" i="186"/>
  <c r="H10" i="186"/>
  <c r="I16" i="186"/>
  <c r="F22" i="186"/>
  <c r="I7" i="186"/>
  <c r="F9" i="186"/>
  <c r="I15" i="186"/>
  <c r="I20" i="186"/>
  <c r="I22" i="186"/>
  <c r="F24" i="186"/>
  <c r="I27" i="186"/>
  <c r="F15" i="186"/>
  <c r="I23" i="186"/>
  <c r="F25" i="186"/>
  <c r="I13" i="186"/>
  <c r="F20" i="186"/>
  <c r="F6" i="186"/>
  <c r="I9" i="186"/>
  <c r="F11" i="186"/>
  <c r="I12" i="186"/>
  <c r="F14" i="186"/>
  <c r="H15" i="186"/>
  <c r="F17" i="186"/>
  <c r="F19" i="186"/>
  <c r="F26" i="186"/>
  <c r="F12" i="186"/>
  <c r="I18" i="186"/>
  <c r="I6" i="186"/>
  <c r="F8" i="186"/>
  <c r="I14" i="186"/>
  <c r="I17" i="186"/>
  <c r="F21" i="186"/>
  <c r="F23" i="186"/>
  <c r="I24" i="186"/>
  <c r="I26" i="186"/>
  <c r="F9" i="185"/>
  <c r="I13" i="185"/>
  <c r="I16" i="185"/>
  <c r="F18" i="185"/>
  <c r="I21" i="185"/>
  <c r="F23" i="185"/>
  <c r="I24" i="185"/>
  <c r="F26" i="185"/>
  <c r="F15" i="185"/>
  <c r="F21" i="185"/>
  <c r="I6" i="185"/>
  <c r="F8" i="185"/>
  <c r="I9" i="185"/>
  <c r="F11" i="185"/>
  <c r="I12" i="185"/>
  <c r="F14" i="185"/>
  <c r="I15" i="185"/>
  <c r="F17" i="185"/>
  <c r="I18" i="185"/>
  <c r="F20" i="185"/>
  <c r="I26" i="185"/>
  <c r="E8" i="185"/>
  <c r="E11" i="185"/>
  <c r="E14" i="185"/>
  <c r="E17" i="185"/>
  <c r="E20" i="185"/>
  <c r="F22" i="185"/>
  <c r="I23" i="185"/>
  <c r="F25" i="185"/>
  <c r="F12" i="185"/>
  <c r="I19" i="185"/>
  <c r="F7" i="185"/>
  <c r="I8" i="185"/>
  <c r="F10" i="185"/>
  <c r="I11" i="185"/>
  <c r="I14" i="185"/>
  <c r="F16" i="185"/>
  <c r="I17" i="185"/>
  <c r="F19" i="185"/>
  <c r="I20" i="185"/>
  <c r="E22" i="185"/>
  <c r="E25" i="185"/>
  <c r="F27" i="185"/>
  <c r="E7" i="185"/>
  <c r="I10" i="185"/>
  <c r="F13" i="185"/>
  <c r="E16" i="185"/>
  <c r="E19" i="185"/>
  <c r="I22" i="185"/>
  <c r="F24" i="185"/>
  <c r="I25" i="185"/>
  <c r="E27" i="185"/>
  <c r="I12" i="184"/>
  <c r="I19" i="184"/>
  <c r="I27" i="184"/>
  <c r="F14" i="184"/>
  <c r="I24" i="184"/>
  <c r="I9" i="184"/>
  <c r="F12" i="184"/>
  <c r="F15" i="184"/>
  <c r="I16" i="184"/>
  <c r="F22" i="184"/>
  <c r="I25" i="184"/>
  <c r="F27" i="184"/>
  <c r="I15" i="184"/>
  <c r="I22" i="184"/>
  <c r="I7" i="184"/>
  <c r="F21" i="184"/>
  <c r="F6" i="184"/>
  <c r="F10" i="184"/>
  <c r="I11" i="184"/>
  <c r="I14" i="184"/>
  <c r="F17" i="184"/>
  <c r="I21" i="184"/>
  <c r="F23" i="184"/>
  <c r="F26" i="184"/>
  <c r="I6" i="184"/>
  <c r="F9" i="184"/>
  <c r="I10" i="184"/>
  <c r="F13" i="184"/>
  <c r="F16" i="184"/>
  <c r="I17" i="184"/>
  <c r="F20" i="184"/>
  <c r="I23" i="184"/>
  <c r="F25" i="184"/>
  <c r="I26" i="184"/>
  <c r="F11" i="184"/>
  <c r="F18" i="184"/>
  <c r="F24" i="184"/>
  <c r="I18" i="184"/>
  <c r="F8" i="184"/>
  <c r="I13" i="184"/>
  <c r="F19" i="184"/>
  <c r="I20" i="184"/>
  <c r="F13" i="183"/>
  <c r="I14" i="183"/>
  <c r="F16" i="183"/>
  <c r="F21" i="183"/>
  <c r="I24" i="183"/>
  <c r="I26" i="183"/>
  <c r="I6" i="183"/>
  <c r="F8" i="183"/>
  <c r="F10" i="183"/>
  <c r="I11" i="183"/>
  <c r="I16" i="183"/>
  <c r="F18" i="183"/>
  <c r="I19" i="183"/>
  <c r="I21" i="183"/>
  <c r="I8" i="183"/>
  <c r="I13" i="183"/>
  <c r="F23" i="183"/>
  <c r="F25" i="183"/>
  <c r="F27" i="183"/>
  <c r="F7" i="183"/>
  <c r="F9" i="183"/>
  <c r="I12" i="183"/>
  <c r="I15" i="183"/>
  <c r="F17" i="183"/>
  <c r="I20" i="183"/>
  <c r="F22" i="183"/>
  <c r="I27" i="183"/>
  <c r="F12" i="183"/>
  <c r="F15" i="183"/>
  <c r="I18" i="183"/>
  <c r="F20" i="183"/>
  <c r="I23" i="183"/>
  <c r="I25" i="183"/>
  <c r="I7" i="183"/>
  <c r="I9" i="183"/>
  <c r="F11" i="183"/>
  <c r="F14" i="183"/>
  <c r="I17" i="183"/>
  <c r="F19" i="183"/>
  <c r="I22" i="183"/>
  <c r="F24" i="183"/>
  <c r="F26" i="183"/>
  <c r="I14" i="182"/>
  <c r="I22" i="182"/>
  <c r="I7" i="182"/>
  <c r="F10" i="182"/>
  <c r="I11" i="182"/>
  <c r="F14" i="182"/>
  <c r="I15" i="182"/>
  <c r="I20" i="182"/>
  <c r="I23" i="182"/>
  <c r="F25" i="182"/>
  <c r="F27" i="182"/>
  <c r="I25" i="182"/>
  <c r="F13" i="182"/>
  <c r="I27" i="182"/>
  <c r="F8" i="182"/>
  <c r="I9" i="182"/>
  <c r="F12" i="182"/>
  <c r="F16" i="182"/>
  <c r="I19" i="182"/>
  <c r="F21" i="182"/>
  <c r="F26" i="182"/>
  <c r="I10" i="182"/>
  <c r="F22" i="182"/>
  <c r="I17" i="182"/>
  <c r="F7" i="182"/>
  <c r="F11" i="182"/>
  <c r="I13" i="182"/>
  <c r="F15" i="182"/>
  <c r="F18" i="182"/>
  <c r="F23" i="182"/>
  <c r="I24" i="182"/>
  <c r="I26" i="182"/>
  <c r="F9" i="182"/>
  <c r="F24" i="182"/>
  <c r="F6" i="182"/>
  <c r="I8" i="182"/>
  <c r="I12" i="182"/>
  <c r="I16" i="182"/>
  <c r="I18" i="182"/>
  <c r="F20" i="182"/>
  <c r="I21" i="182"/>
  <c r="I17" i="181"/>
  <c r="F24" i="181"/>
  <c r="I25" i="181"/>
  <c r="F7" i="181"/>
  <c r="I8" i="181"/>
  <c r="E11" i="181"/>
  <c r="E14" i="181"/>
  <c r="E17" i="181"/>
  <c r="I20" i="181"/>
  <c r="F22" i="181"/>
  <c r="E27" i="181"/>
  <c r="I14" i="181"/>
  <c r="F19" i="181"/>
  <c r="F26" i="181"/>
  <c r="I7" i="181"/>
  <c r="I24" i="181"/>
  <c r="I10" i="181"/>
  <c r="F12" i="181"/>
  <c r="I13" i="181"/>
  <c r="F15" i="181"/>
  <c r="I16" i="181"/>
  <c r="F18" i="181"/>
  <c r="I19" i="181"/>
  <c r="I26" i="181"/>
  <c r="F13" i="181"/>
  <c r="F16" i="181"/>
  <c r="I27" i="181"/>
  <c r="F6" i="181"/>
  <c r="F9" i="181"/>
  <c r="I22" i="181"/>
  <c r="I6" i="181"/>
  <c r="F8" i="181"/>
  <c r="I9" i="181"/>
  <c r="E12" i="181"/>
  <c r="E15" i="181"/>
  <c r="I18" i="181"/>
  <c r="I21" i="181"/>
  <c r="F23" i="181"/>
  <c r="F25" i="181"/>
  <c r="F21" i="181"/>
  <c r="F11" i="181"/>
  <c r="I12" i="181"/>
  <c r="F14" i="181"/>
  <c r="I15" i="181"/>
  <c r="F17" i="181"/>
  <c r="F20" i="181"/>
  <c r="I23" i="181"/>
  <c r="F27" i="181"/>
  <c r="F11" i="180"/>
  <c r="F13" i="180"/>
  <c r="I26" i="180"/>
  <c r="F8" i="180"/>
  <c r="I13" i="180"/>
  <c r="F17" i="180"/>
  <c r="F21" i="180"/>
  <c r="F23" i="180"/>
  <c r="I6" i="180"/>
  <c r="E8" i="180"/>
  <c r="I17" i="180"/>
  <c r="I19" i="180"/>
  <c r="I21" i="180"/>
  <c r="I23" i="180"/>
  <c r="E25" i="180"/>
  <c r="F27" i="180"/>
  <c r="I7" i="180"/>
  <c r="F9" i="180"/>
  <c r="I16" i="180"/>
  <c r="I18" i="180"/>
  <c r="I20" i="180"/>
  <c r="I22" i="180"/>
  <c r="I24" i="180"/>
  <c r="E9" i="180"/>
  <c r="F15" i="180"/>
  <c r="F6" i="180"/>
  <c r="I9" i="180"/>
  <c r="I15" i="180"/>
  <c r="F19" i="180"/>
  <c r="F25" i="180"/>
  <c r="I8" i="180"/>
  <c r="F10" i="180"/>
  <c r="F12" i="180"/>
  <c r="F14" i="180"/>
  <c r="F16" i="180"/>
  <c r="I25" i="180"/>
  <c r="I27" i="180"/>
  <c r="F7" i="180"/>
  <c r="I10" i="180"/>
  <c r="I12" i="180"/>
  <c r="I14" i="180"/>
  <c r="E16" i="180"/>
  <c r="F18" i="180"/>
  <c r="F20" i="180"/>
  <c r="F22" i="180"/>
  <c r="F24" i="180"/>
  <c r="F21" i="179"/>
  <c r="F6" i="179"/>
  <c r="F8" i="179"/>
  <c r="F10" i="179"/>
  <c r="F12" i="179"/>
  <c r="I19" i="179"/>
  <c r="I21" i="179"/>
  <c r="F23" i="179"/>
  <c r="F25" i="179"/>
  <c r="F27" i="179"/>
  <c r="F7" i="179"/>
  <c r="F13" i="179"/>
  <c r="F24" i="179"/>
  <c r="I9" i="179"/>
  <c r="E13" i="179"/>
  <c r="F17" i="179"/>
  <c r="I24" i="179"/>
  <c r="I26" i="179"/>
  <c r="I15" i="179"/>
  <c r="I17" i="179"/>
  <c r="I6" i="179"/>
  <c r="I8" i="179"/>
  <c r="I10" i="179"/>
  <c r="I12" i="179"/>
  <c r="F14" i="179"/>
  <c r="F16" i="179"/>
  <c r="F18" i="179"/>
  <c r="I23" i="179"/>
  <c r="I25" i="179"/>
  <c r="I27" i="179"/>
  <c r="F9" i="179"/>
  <c r="F11" i="179"/>
  <c r="I22" i="179"/>
  <c r="I7" i="179"/>
  <c r="I11" i="179"/>
  <c r="F15" i="179"/>
  <c r="I13" i="179"/>
  <c r="F19" i="179"/>
  <c r="I14" i="179"/>
  <c r="I16" i="179"/>
  <c r="F20" i="179"/>
  <c r="F22" i="179"/>
  <c r="E7" i="178"/>
  <c r="F10" i="178"/>
  <c r="E11" i="178"/>
  <c r="E14" i="178"/>
  <c r="H15" i="178"/>
  <c r="E18" i="178"/>
  <c r="E21" i="178"/>
  <c r="I24" i="178"/>
  <c r="I27" i="178"/>
  <c r="F6" i="178"/>
  <c r="I7" i="178"/>
  <c r="F9" i="178"/>
  <c r="E10" i="178"/>
  <c r="I11" i="178"/>
  <c r="F13" i="178"/>
  <c r="I14" i="178"/>
  <c r="F17" i="178"/>
  <c r="I18" i="178"/>
  <c r="F20" i="178"/>
  <c r="I21" i="178"/>
  <c r="F23" i="178"/>
  <c r="F26" i="178"/>
  <c r="F25" i="178"/>
  <c r="I26" i="178"/>
  <c r="I6" i="178"/>
  <c r="I13" i="178"/>
  <c r="I17" i="178"/>
  <c r="E8" i="178"/>
  <c r="H9" i="178"/>
  <c r="E12" i="178"/>
  <c r="E15" i="178"/>
  <c r="I16" i="178"/>
  <c r="E19" i="178"/>
  <c r="F22" i="178"/>
  <c r="F24" i="178"/>
  <c r="I25" i="178"/>
  <c r="F27" i="178"/>
  <c r="I20" i="178"/>
  <c r="I23" i="178"/>
  <c r="F8" i="178"/>
  <c r="I9" i="178"/>
  <c r="F12" i="178"/>
  <c r="F15" i="178"/>
  <c r="E16" i="178"/>
  <c r="F19" i="178"/>
  <c r="H20" i="178"/>
  <c r="E25" i="178"/>
  <c r="F7" i="178"/>
  <c r="I8" i="178"/>
  <c r="F11" i="178"/>
  <c r="I12" i="178"/>
  <c r="F14" i="178"/>
  <c r="I15" i="178"/>
  <c r="H16" i="178"/>
  <c r="F18" i="178"/>
  <c r="I19" i="178"/>
  <c r="F21" i="178"/>
  <c r="I22" i="178"/>
  <c r="E24" i="178"/>
  <c r="H25" i="178"/>
  <c r="E27" i="178"/>
  <c r="I19" i="177"/>
  <c r="F24" i="177"/>
  <c r="I6" i="177"/>
  <c r="F15" i="177"/>
  <c r="F6" i="177"/>
  <c r="I7" i="177"/>
  <c r="F9" i="177"/>
  <c r="I10" i="177"/>
  <c r="E13" i="177"/>
  <c r="I14" i="177"/>
  <c r="F16" i="177"/>
  <c r="I17" i="177"/>
  <c r="F19" i="177"/>
  <c r="F22" i="177"/>
  <c r="E25" i="177"/>
  <c r="F27" i="177"/>
  <c r="F21" i="177"/>
  <c r="I25" i="177"/>
  <c r="I9" i="177"/>
  <c r="I16" i="177"/>
  <c r="F11" i="177"/>
  <c r="I12" i="177"/>
  <c r="F20" i="177"/>
  <c r="I21" i="177"/>
  <c r="I24" i="177"/>
  <c r="F26" i="177"/>
  <c r="I27" i="177"/>
  <c r="F18" i="177"/>
  <c r="F7" i="177"/>
  <c r="I8" i="177"/>
  <c r="F10" i="177"/>
  <c r="F14" i="177"/>
  <c r="I15" i="177"/>
  <c r="F17" i="177"/>
  <c r="I18" i="177"/>
  <c r="F23" i="177"/>
  <c r="I26" i="177"/>
  <c r="F8" i="177"/>
  <c r="I22" i="177"/>
  <c r="E7" i="177"/>
  <c r="E10" i="177"/>
  <c r="I11" i="177"/>
  <c r="F13" i="177"/>
  <c r="E14" i="177"/>
  <c r="E17" i="177"/>
  <c r="I20" i="177"/>
  <c r="I23" i="177"/>
  <c r="F25" i="177"/>
  <c r="F22" i="176"/>
  <c r="I6" i="176"/>
  <c r="F8" i="176"/>
  <c r="F10" i="176"/>
  <c r="H11" i="176"/>
  <c r="F13" i="176"/>
  <c r="H14" i="176"/>
  <c r="I16" i="176"/>
  <c r="I18" i="176"/>
  <c r="F20" i="176"/>
  <c r="H21" i="176"/>
  <c r="F23" i="176"/>
  <c r="I13" i="176"/>
  <c r="I23" i="176"/>
  <c r="F17" i="176"/>
  <c r="I27" i="176"/>
  <c r="F7" i="176"/>
  <c r="F9" i="176"/>
  <c r="F11" i="176"/>
  <c r="I12" i="176"/>
  <c r="I15" i="176"/>
  <c r="I17" i="176"/>
  <c r="I19" i="176"/>
  <c r="I22" i="176"/>
  <c r="F24" i="176"/>
  <c r="F15" i="176"/>
  <c r="I25" i="176"/>
  <c r="I7" i="176"/>
  <c r="I9" i="176"/>
  <c r="F14" i="176"/>
  <c r="F21" i="176"/>
  <c r="F26" i="176"/>
  <c r="I10" i="176"/>
  <c r="I20" i="176"/>
  <c r="F12" i="176"/>
  <c r="F19" i="176"/>
  <c r="F6" i="176"/>
  <c r="I11" i="176"/>
  <c r="I14" i="176"/>
  <c r="F16" i="176"/>
  <c r="F18" i="176"/>
  <c r="I21" i="176"/>
  <c r="I24" i="176"/>
  <c r="I26" i="176"/>
  <c r="I9" i="175"/>
  <c r="F14" i="175"/>
  <c r="I27" i="175"/>
  <c r="F6" i="175"/>
  <c r="F18" i="175"/>
  <c r="I24" i="175"/>
  <c r="F7" i="175"/>
  <c r="F9" i="175"/>
  <c r="I15" i="175"/>
  <c r="I17" i="175"/>
  <c r="F19" i="175"/>
  <c r="I20" i="175"/>
  <c r="F22" i="175"/>
  <c r="E27" i="175"/>
  <c r="F24" i="175"/>
  <c r="F16" i="175"/>
  <c r="I19" i="175"/>
  <c r="I22" i="175"/>
  <c r="F8" i="175"/>
  <c r="F10" i="175"/>
  <c r="I11" i="175"/>
  <c r="F13" i="175"/>
  <c r="I14" i="175"/>
  <c r="I16" i="175"/>
  <c r="I26" i="175"/>
  <c r="I12" i="175"/>
  <c r="F26" i="175"/>
  <c r="F21" i="175"/>
  <c r="I6" i="175"/>
  <c r="I8" i="175"/>
  <c r="I18" i="175"/>
  <c r="F20" i="175"/>
  <c r="I21" i="175"/>
  <c r="F23" i="175"/>
  <c r="F25" i="175"/>
  <c r="I10" i="175"/>
  <c r="F12" i="175"/>
  <c r="I13" i="175"/>
  <c r="F15" i="175"/>
  <c r="F17" i="175"/>
  <c r="I23" i="175"/>
  <c r="I25" i="175"/>
  <c r="F27" i="175"/>
  <c r="F17" i="174"/>
  <c r="F20" i="174"/>
  <c r="F22" i="174"/>
  <c r="F25" i="174"/>
  <c r="F6" i="174"/>
  <c r="F9" i="174"/>
  <c r="E10" i="174"/>
  <c r="F13" i="174"/>
  <c r="F16" i="174"/>
  <c r="I17" i="174"/>
  <c r="I20" i="174"/>
  <c r="E22" i="174"/>
  <c r="I25" i="174"/>
  <c r="I11" i="174"/>
  <c r="I14" i="174"/>
  <c r="I23" i="174"/>
  <c r="I6" i="174"/>
  <c r="E9" i="174"/>
  <c r="I10" i="174"/>
  <c r="I13" i="174"/>
  <c r="E16" i="174"/>
  <c r="F19" i="174"/>
  <c r="I22" i="174"/>
  <c r="F27" i="174"/>
  <c r="I9" i="174"/>
  <c r="F15" i="174"/>
  <c r="I19" i="174"/>
  <c r="I27" i="174"/>
  <c r="I8" i="174"/>
  <c r="I12" i="174"/>
  <c r="I15" i="174"/>
  <c r="F18" i="174"/>
  <c r="I21" i="174"/>
  <c r="I24" i="174"/>
  <c r="F26" i="174"/>
  <c r="F12" i="174"/>
  <c r="I16" i="174"/>
  <c r="F21" i="174"/>
  <c r="F24" i="174"/>
  <c r="F7" i="174"/>
  <c r="F11" i="174"/>
  <c r="F14" i="174"/>
  <c r="I18" i="174"/>
  <c r="F23" i="174"/>
  <c r="I26" i="174"/>
  <c r="G28" i="174"/>
  <c r="I18" i="173"/>
  <c r="I25" i="173"/>
  <c r="F17" i="173"/>
  <c r="I8" i="173"/>
  <c r="F10" i="173"/>
  <c r="I13" i="173"/>
  <c r="I16" i="173"/>
  <c r="F18" i="173"/>
  <c r="F21" i="173"/>
  <c r="F23" i="173"/>
  <c r="F25" i="173"/>
  <c r="I21" i="173"/>
  <c r="I27" i="173"/>
  <c r="F6" i="173"/>
  <c r="F9" i="173"/>
  <c r="I12" i="173"/>
  <c r="F14" i="173"/>
  <c r="I17" i="173"/>
  <c r="I20" i="173"/>
  <c r="F22" i="173"/>
  <c r="F24" i="173"/>
  <c r="F26" i="173"/>
  <c r="I23" i="173"/>
  <c r="F12" i="173"/>
  <c r="F20" i="173"/>
  <c r="I6" i="173"/>
  <c r="I9" i="173"/>
  <c r="F11" i="173"/>
  <c r="I14" i="173"/>
  <c r="F19" i="173"/>
  <c r="I22" i="173"/>
  <c r="I24" i="173"/>
  <c r="I26" i="173"/>
  <c r="F15" i="173"/>
  <c r="F27" i="173"/>
  <c r="I7" i="173"/>
  <c r="I15" i="173"/>
  <c r="F8" i="173"/>
  <c r="I11" i="173"/>
  <c r="F13" i="173"/>
  <c r="F16" i="173"/>
  <c r="I19" i="173"/>
  <c r="I11" i="172"/>
  <c r="I8" i="172"/>
  <c r="F7" i="172"/>
  <c r="F13" i="172"/>
  <c r="I22" i="172"/>
  <c r="E7" i="172"/>
  <c r="E10" i="172"/>
  <c r="E13" i="172"/>
  <c r="E16" i="172"/>
  <c r="E19" i="172"/>
  <c r="E8" i="172"/>
  <c r="E11" i="172"/>
  <c r="E14" i="172"/>
  <c r="E17" i="172"/>
  <c r="E20" i="172"/>
  <c r="F22" i="172"/>
  <c r="F24" i="172"/>
  <c r="F16" i="172"/>
  <c r="I20" i="172"/>
  <c r="E24" i="172"/>
  <c r="I26" i="172"/>
  <c r="F6" i="172"/>
  <c r="I7" i="172"/>
  <c r="F9" i="172"/>
  <c r="I10" i="172"/>
  <c r="F12" i="172"/>
  <c r="I13" i="172"/>
  <c r="F15" i="172"/>
  <c r="I16" i="172"/>
  <c r="F18" i="172"/>
  <c r="I19" i="172"/>
  <c r="F21" i="172"/>
  <c r="F23" i="172"/>
  <c r="F10" i="172"/>
  <c r="I17" i="172"/>
  <c r="E6" i="172"/>
  <c r="E9" i="172"/>
  <c r="E12" i="172"/>
  <c r="E15" i="172"/>
  <c r="E18" i="172"/>
  <c r="I21" i="172"/>
  <c r="I23" i="172"/>
  <c r="F25" i="172"/>
  <c r="F27" i="172"/>
  <c r="I14" i="172"/>
  <c r="F19" i="172"/>
  <c r="F26" i="172"/>
  <c r="I24" i="172"/>
  <c r="I6" i="172"/>
  <c r="F8" i="172"/>
  <c r="I9" i="172"/>
  <c r="F11" i="172"/>
  <c r="I12" i="172"/>
  <c r="F14" i="172"/>
  <c r="I15" i="172"/>
  <c r="F17" i="172"/>
  <c r="I18" i="172"/>
  <c r="F20" i="172"/>
  <c r="I25" i="172"/>
  <c r="I27" i="172"/>
  <c r="F6" i="171"/>
  <c r="I7" i="171"/>
  <c r="I11" i="171"/>
  <c r="I14" i="171"/>
  <c r="I17" i="171"/>
  <c r="I20" i="171"/>
  <c r="I26" i="171"/>
  <c r="I8" i="171"/>
  <c r="F14" i="171"/>
  <c r="F17" i="171"/>
  <c r="F20" i="171"/>
  <c r="F23" i="171"/>
  <c r="F26" i="171"/>
  <c r="I6" i="171"/>
  <c r="F10" i="171"/>
  <c r="F13" i="171"/>
  <c r="F16" i="171"/>
  <c r="F19" i="171"/>
  <c r="F22" i="171"/>
  <c r="I23" i="171"/>
  <c r="F25" i="171"/>
  <c r="F9" i="171"/>
  <c r="I10" i="171"/>
  <c r="I13" i="171"/>
  <c r="I16" i="171"/>
  <c r="I19" i="171"/>
  <c r="F27" i="171"/>
  <c r="F8" i="171"/>
  <c r="F12" i="171"/>
  <c r="F15" i="171"/>
  <c r="F18" i="171"/>
  <c r="F21" i="171"/>
  <c r="I22" i="171"/>
  <c r="F24" i="171"/>
  <c r="I27" i="171"/>
  <c r="F7" i="171"/>
  <c r="I9" i="171"/>
  <c r="I12" i="171"/>
  <c r="I15" i="171"/>
  <c r="I18" i="171"/>
  <c r="I21" i="171"/>
  <c r="I24" i="171"/>
  <c r="H27" i="171"/>
  <c r="F17" i="170"/>
  <c r="I13" i="170"/>
  <c r="I23" i="170"/>
  <c r="F7" i="170"/>
  <c r="I24" i="170"/>
  <c r="I26" i="170"/>
  <c r="F15" i="170"/>
  <c r="F19" i="170"/>
  <c r="I17" i="170"/>
  <c r="F27" i="170"/>
  <c r="F6" i="170"/>
  <c r="F8" i="170"/>
  <c r="I25" i="170"/>
  <c r="I27" i="170"/>
  <c r="F11" i="170"/>
  <c r="F23" i="170"/>
  <c r="I9" i="170"/>
  <c r="I15" i="170"/>
  <c r="I21" i="170"/>
  <c r="I6" i="170"/>
  <c r="F10" i="170"/>
  <c r="F12" i="170"/>
  <c r="F14" i="170"/>
  <c r="F16" i="170"/>
  <c r="F18" i="170"/>
  <c r="F20" i="170"/>
  <c r="F22" i="170"/>
  <c r="F24" i="170"/>
  <c r="F13" i="170"/>
  <c r="F21" i="170"/>
  <c r="I11" i="170"/>
  <c r="I19" i="170"/>
  <c r="F25" i="170"/>
  <c r="I8" i="170"/>
  <c r="I10" i="170"/>
  <c r="I12" i="170"/>
  <c r="I14" i="170"/>
  <c r="I16" i="170"/>
  <c r="I18" i="170"/>
  <c r="I20" i="170"/>
  <c r="I22" i="170"/>
  <c r="F26" i="170"/>
  <c r="E7" i="169"/>
  <c r="I10" i="169"/>
  <c r="F12" i="169"/>
  <c r="I13" i="169"/>
  <c r="E15" i="169"/>
  <c r="F17" i="169"/>
  <c r="I22" i="169"/>
  <c r="E24" i="169"/>
  <c r="F26" i="169"/>
  <c r="I17" i="169"/>
  <c r="F21" i="169"/>
  <c r="I24" i="169"/>
  <c r="F6" i="169"/>
  <c r="I9" i="169"/>
  <c r="F11" i="169"/>
  <c r="I12" i="169"/>
  <c r="F14" i="169"/>
  <c r="I19" i="169"/>
  <c r="E21" i="169"/>
  <c r="F23" i="169"/>
  <c r="I6" i="169"/>
  <c r="F8" i="169"/>
  <c r="E11" i="169"/>
  <c r="I14" i="169"/>
  <c r="F16" i="169"/>
  <c r="F18" i="169"/>
  <c r="I21" i="169"/>
  <c r="F27" i="169"/>
  <c r="F25" i="169"/>
  <c r="E8" i="169"/>
  <c r="F10" i="169"/>
  <c r="I11" i="169"/>
  <c r="F13" i="169"/>
  <c r="I16" i="169"/>
  <c r="E18" i="169"/>
  <c r="F20" i="169"/>
  <c r="I25" i="169"/>
  <c r="E27" i="169"/>
  <c r="I15" i="169"/>
  <c r="F19" i="169"/>
  <c r="I26" i="169"/>
  <c r="I23" i="169"/>
  <c r="F7" i="169"/>
  <c r="I8" i="169"/>
  <c r="E10" i="169"/>
  <c r="E13" i="169"/>
  <c r="F15" i="169"/>
  <c r="I18" i="169"/>
  <c r="I20" i="169"/>
  <c r="F22" i="169"/>
  <c r="F24" i="169"/>
  <c r="I27" i="169"/>
  <c r="F14" i="168"/>
  <c r="F27" i="168"/>
  <c r="H18" i="168"/>
  <c r="F26" i="168"/>
  <c r="H9" i="168"/>
  <c r="I19" i="168"/>
  <c r="F21" i="168"/>
  <c r="I22" i="168"/>
  <c r="F24" i="168"/>
  <c r="H25" i="168"/>
  <c r="I15" i="168"/>
  <c r="F10" i="168"/>
  <c r="F23" i="168"/>
  <c r="F6" i="168"/>
  <c r="I7" i="168"/>
  <c r="F9" i="168"/>
  <c r="I11" i="168"/>
  <c r="F13" i="168"/>
  <c r="I14" i="168"/>
  <c r="F16" i="168"/>
  <c r="I17" i="168"/>
  <c r="E20" i="168"/>
  <c r="E23" i="168"/>
  <c r="E26" i="168"/>
  <c r="F11" i="168"/>
  <c r="I18" i="168"/>
  <c r="F20" i="168"/>
  <c r="I24" i="168"/>
  <c r="I10" i="168"/>
  <c r="F19" i="168"/>
  <c r="I20" i="168"/>
  <c r="F22" i="168"/>
  <c r="I23" i="168"/>
  <c r="F25" i="168"/>
  <c r="I26" i="168"/>
  <c r="I12" i="168"/>
  <c r="F17" i="168"/>
  <c r="I21" i="168"/>
  <c r="I27" i="168"/>
  <c r="I6" i="168"/>
  <c r="F8" i="168"/>
  <c r="I9" i="168"/>
  <c r="H10" i="168"/>
  <c r="F12" i="168"/>
  <c r="I13" i="168"/>
  <c r="F15" i="168"/>
  <c r="I16" i="168"/>
  <c r="F18" i="168"/>
  <c r="I25" i="168"/>
  <c r="H26" i="168"/>
  <c r="G28" i="168"/>
  <c r="F6" i="167"/>
  <c r="E6" i="167"/>
  <c r="I13" i="167"/>
  <c r="I19" i="167"/>
  <c r="F22" i="167"/>
  <c r="I26" i="167"/>
  <c r="I7" i="167"/>
  <c r="I20" i="167"/>
  <c r="I25" i="167"/>
  <c r="I6" i="167"/>
  <c r="I9" i="167"/>
  <c r="F12" i="167"/>
  <c r="H13" i="167"/>
  <c r="F15" i="167"/>
  <c r="H16" i="167"/>
  <c r="F18" i="167"/>
  <c r="H19" i="167"/>
  <c r="I22" i="167"/>
  <c r="F24" i="167"/>
  <c r="H25" i="167"/>
  <c r="F27" i="167"/>
  <c r="F23" i="167"/>
  <c r="F13" i="167"/>
  <c r="F19" i="167"/>
  <c r="F25" i="167"/>
  <c r="H6" i="167"/>
  <c r="F8" i="167"/>
  <c r="H9" i="167"/>
  <c r="F11" i="167"/>
  <c r="I12" i="167"/>
  <c r="I15" i="167"/>
  <c r="I18" i="167"/>
  <c r="F21" i="167"/>
  <c r="H22" i="167"/>
  <c r="E24" i="167"/>
  <c r="I27" i="167"/>
  <c r="I10" i="167"/>
  <c r="F16" i="167"/>
  <c r="I23" i="167"/>
  <c r="F9" i="167"/>
  <c r="I16" i="167"/>
  <c r="I8" i="167"/>
  <c r="E11" i="167"/>
  <c r="H12" i="167"/>
  <c r="F14" i="167"/>
  <c r="H15" i="167"/>
  <c r="F17" i="167"/>
  <c r="H18" i="167"/>
  <c r="F20" i="167"/>
  <c r="I21" i="167"/>
  <c r="I24" i="167"/>
  <c r="F26" i="167"/>
  <c r="I7" i="166"/>
  <c r="F12" i="166"/>
  <c r="F19" i="166"/>
  <c r="F22" i="166"/>
  <c r="I8" i="166"/>
  <c r="E10" i="166"/>
  <c r="I13" i="166"/>
  <c r="F15" i="166"/>
  <c r="I18" i="166"/>
  <c r="I23" i="166"/>
  <c r="F25" i="166"/>
  <c r="F17" i="166"/>
  <c r="F27" i="166"/>
  <c r="I17" i="166"/>
  <c r="I27" i="166"/>
  <c r="F20" i="166"/>
  <c r="I25" i="166"/>
  <c r="F9" i="166"/>
  <c r="F14" i="166"/>
  <c r="I20" i="166"/>
  <c r="F24" i="166"/>
  <c r="I9" i="166"/>
  <c r="F11" i="166"/>
  <c r="I12" i="166"/>
  <c r="I14" i="166"/>
  <c r="F16" i="166"/>
  <c r="I22" i="166"/>
  <c r="F26" i="166"/>
  <c r="F6" i="166"/>
  <c r="F8" i="166"/>
  <c r="E11" i="166"/>
  <c r="E16" i="166"/>
  <c r="F18" i="166"/>
  <c r="I19" i="166"/>
  <c r="F21" i="166"/>
  <c r="I24" i="166"/>
  <c r="E26" i="166"/>
  <c r="I6" i="166"/>
  <c r="F10" i="166"/>
  <c r="I11" i="166"/>
  <c r="F13" i="166"/>
  <c r="I16" i="166"/>
  <c r="I21" i="166"/>
  <c r="F23" i="166"/>
  <c r="I26" i="166"/>
  <c r="I26" i="165"/>
  <c r="F7" i="165"/>
  <c r="E8" i="165"/>
  <c r="E11" i="165"/>
  <c r="F14" i="165"/>
  <c r="I18" i="165"/>
  <c r="F20" i="165"/>
  <c r="I21" i="165"/>
  <c r="I23" i="165"/>
  <c r="F25" i="165"/>
  <c r="I10" i="165"/>
  <c r="F12" i="165"/>
  <c r="I13" i="165"/>
  <c r="F15" i="165"/>
  <c r="I22" i="165"/>
  <c r="I24" i="165"/>
  <c r="F26" i="165"/>
  <c r="I6" i="165"/>
  <c r="F9" i="165"/>
  <c r="I16" i="165"/>
  <c r="F18" i="165"/>
  <c r="I19" i="165"/>
  <c r="F21" i="165"/>
  <c r="F8" i="165"/>
  <c r="I9" i="165"/>
  <c r="F11" i="165"/>
  <c r="I12" i="165"/>
  <c r="I15" i="165"/>
  <c r="F23" i="165"/>
  <c r="E7" i="165"/>
  <c r="I8" i="165"/>
  <c r="F10" i="165"/>
  <c r="I11" i="165"/>
  <c r="F13" i="165"/>
  <c r="I14" i="165"/>
  <c r="F17" i="165"/>
  <c r="E20" i="165"/>
  <c r="I25" i="165"/>
  <c r="F27" i="165"/>
  <c r="F16" i="165"/>
  <c r="I17" i="165"/>
  <c r="F19" i="165"/>
  <c r="I20" i="165"/>
  <c r="F22" i="165"/>
  <c r="F24" i="165"/>
  <c r="I27" i="165"/>
  <c r="F22" i="164"/>
  <c r="F7" i="164"/>
  <c r="I8" i="164"/>
  <c r="F10" i="164"/>
  <c r="I11" i="164"/>
  <c r="F13" i="164"/>
  <c r="I14" i="164"/>
  <c r="F16" i="164"/>
  <c r="I17" i="164"/>
  <c r="F19" i="164"/>
  <c r="F24" i="164"/>
  <c r="F26" i="164"/>
  <c r="I27" i="164"/>
  <c r="I9" i="164"/>
  <c r="F11" i="164"/>
  <c r="F14" i="164"/>
  <c r="F17" i="164"/>
  <c r="F27" i="164"/>
  <c r="I19" i="164"/>
  <c r="F21" i="164"/>
  <c r="I22" i="164"/>
  <c r="I24" i="164"/>
  <c r="I12" i="164"/>
  <c r="I15" i="164"/>
  <c r="I18" i="164"/>
  <c r="I23" i="164"/>
  <c r="I25" i="164"/>
  <c r="I20" i="164"/>
  <c r="F6" i="164"/>
  <c r="I7" i="164"/>
  <c r="F9" i="164"/>
  <c r="I10" i="164"/>
  <c r="F12" i="164"/>
  <c r="I13" i="164"/>
  <c r="F15" i="164"/>
  <c r="I16" i="164"/>
  <c r="F18" i="164"/>
  <c r="I26" i="164"/>
  <c r="F20" i="164"/>
  <c r="I21" i="164"/>
  <c r="F23" i="164"/>
  <c r="F25" i="164"/>
  <c r="I16" i="163"/>
  <c r="F19" i="163"/>
  <c r="I23" i="163"/>
  <c r="I26" i="163"/>
  <c r="F10" i="163"/>
  <c r="I15" i="163"/>
  <c r="F22" i="163"/>
  <c r="E25" i="163"/>
  <c r="F7" i="163"/>
  <c r="I8" i="163"/>
  <c r="F11" i="163"/>
  <c r="E12" i="163"/>
  <c r="E16" i="163"/>
  <c r="I17" i="163"/>
  <c r="E20" i="163"/>
  <c r="H21" i="163"/>
  <c r="F23" i="163"/>
  <c r="F26" i="163"/>
  <c r="I12" i="163"/>
  <c r="F15" i="163"/>
  <c r="I20" i="163"/>
  <c r="F25" i="163"/>
  <c r="I11" i="163"/>
  <c r="I19" i="163"/>
  <c r="I6" i="163"/>
  <c r="F9" i="163"/>
  <c r="I10" i="163"/>
  <c r="E14" i="163"/>
  <c r="F18" i="163"/>
  <c r="E22" i="163"/>
  <c r="F24" i="163"/>
  <c r="I25" i="163"/>
  <c r="F8" i="163"/>
  <c r="E9" i="163"/>
  <c r="F13" i="163"/>
  <c r="I14" i="163"/>
  <c r="F17" i="163"/>
  <c r="I18" i="163"/>
  <c r="F21" i="163"/>
  <c r="I22" i="163"/>
  <c r="I24" i="163"/>
  <c r="F27" i="163"/>
  <c r="E8" i="163"/>
  <c r="I9" i="163"/>
  <c r="F12" i="163"/>
  <c r="I13" i="163"/>
  <c r="F16" i="163"/>
  <c r="E17" i="163"/>
  <c r="H18" i="163"/>
  <c r="F20" i="163"/>
  <c r="I21" i="163"/>
  <c r="H24" i="163"/>
  <c r="I27" i="163"/>
  <c r="I11" i="162"/>
  <c r="I19" i="162"/>
  <c r="I6" i="162"/>
  <c r="F8" i="162"/>
  <c r="F11" i="162"/>
  <c r="I12" i="162"/>
  <c r="F14" i="162"/>
  <c r="I15" i="162"/>
  <c r="I17" i="162"/>
  <c r="I20" i="162"/>
  <c r="F22" i="162"/>
  <c r="I25" i="162"/>
  <c r="I8" i="162"/>
  <c r="F13" i="162"/>
  <c r="F21" i="162"/>
  <c r="F7" i="162"/>
  <c r="I16" i="162"/>
  <c r="F18" i="162"/>
  <c r="I24" i="162"/>
  <c r="F26" i="162"/>
  <c r="I27" i="162"/>
  <c r="F10" i="162"/>
  <c r="F16" i="162"/>
  <c r="F9" i="162"/>
  <c r="I10" i="162"/>
  <c r="I13" i="162"/>
  <c r="I21" i="162"/>
  <c r="F23" i="162"/>
  <c r="I14" i="162"/>
  <c r="I7" i="162"/>
  <c r="F6" i="162"/>
  <c r="I9" i="162"/>
  <c r="F12" i="162"/>
  <c r="F15" i="162"/>
  <c r="F17" i="162"/>
  <c r="I18" i="162"/>
  <c r="F20" i="162"/>
  <c r="I23" i="162"/>
  <c r="F25" i="162"/>
  <c r="I26" i="162"/>
  <c r="I6" i="161"/>
  <c r="F8" i="161"/>
  <c r="F12" i="161"/>
  <c r="I13" i="161"/>
  <c r="F18" i="161"/>
  <c r="F20" i="161"/>
  <c r="I23" i="161"/>
  <c r="I25" i="161"/>
  <c r="F27" i="161"/>
  <c r="I9" i="161"/>
  <c r="F11" i="161"/>
  <c r="E12" i="161"/>
  <c r="I15" i="161"/>
  <c r="I18" i="161"/>
  <c r="E20" i="161"/>
  <c r="F22" i="161"/>
  <c r="E27" i="161"/>
  <c r="F7" i="161"/>
  <c r="I12" i="161"/>
  <c r="F17" i="161"/>
  <c r="I22" i="161"/>
  <c r="I27" i="161"/>
  <c r="F10" i="161"/>
  <c r="I14" i="161"/>
  <c r="I24" i="161"/>
  <c r="F6" i="161"/>
  <c r="I7" i="161"/>
  <c r="F13" i="161"/>
  <c r="I17" i="161"/>
  <c r="I19" i="161"/>
  <c r="F21" i="161"/>
  <c r="F23" i="161"/>
  <c r="I26" i="161"/>
  <c r="F14" i="161"/>
  <c r="I20" i="161"/>
  <c r="F26" i="161"/>
  <c r="I11" i="161"/>
  <c r="F16" i="161"/>
  <c r="F19" i="161"/>
  <c r="F9" i="161"/>
  <c r="I10" i="161"/>
  <c r="F15" i="161"/>
  <c r="I16" i="161"/>
  <c r="I21" i="161"/>
  <c r="F25" i="161"/>
  <c r="I6" i="160"/>
  <c r="I9" i="160"/>
  <c r="I12" i="160"/>
  <c r="I18" i="160"/>
  <c r="I26" i="160"/>
  <c r="F8" i="160"/>
  <c r="I23" i="160"/>
  <c r="I8" i="160"/>
  <c r="F25" i="160"/>
  <c r="F13" i="160"/>
  <c r="F6" i="160"/>
  <c r="H7" i="160"/>
  <c r="F9" i="160"/>
  <c r="H10" i="160"/>
  <c r="F12" i="160"/>
  <c r="H13" i="160"/>
  <c r="F15" i="160"/>
  <c r="H16" i="160"/>
  <c r="F18" i="160"/>
  <c r="H19" i="160"/>
  <c r="F21" i="160"/>
  <c r="I24" i="160"/>
  <c r="F26" i="160"/>
  <c r="G28" i="160"/>
  <c r="I15" i="160"/>
  <c r="F11" i="160"/>
  <c r="F17" i="160"/>
  <c r="F20" i="160"/>
  <c r="H21" i="160"/>
  <c r="I11" i="160"/>
  <c r="I20" i="160"/>
  <c r="F27" i="160"/>
  <c r="F14" i="160"/>
  <c r="I17" i="160"/>
  <c r="F7" i="160"/>
  <c r="H8" i="160"/>
  <c r="F10" i="160"/>
  <c r="H11" i="160"/>
  <c r="H14" i="160"/>
  <c r="H17" i="160"/>
  <c r="F19" i="160"/>
  <c r="H20" i="160"/>
  <c r="F22" i="160"/>
  <c r="I25" i="160"/>
  <c r="I27" i="160"/>
  <c r="I14" i="160"/>
  <c r="H23" i="160"/>
  <c r="F16" i="160"/>
  <c r="I7" i="160"/>
  <c r="I10" i="160"/>
  <c r="I13" i="160"/>
  <c r="I16" i="160"/>
  <c r="I19" i="160"/>
  <c r="I22" i="160"/>
  <c r="F24" i="160"/>
  <c r="F14" i="159"/>
  <c r="F16" i="159"/>
  <c r="I19" i="159"/>
  <c r="I21" i="159"/>
  <c r="F23" i="159"/>
  <c r="F25" i="159"/>
  <c r="I10" i="159"/>
  <c r="I12" i="159"/>
  <c r="I14" i="159"/>
  <c r="I16" i="159"/>
  <c r="F18" i="159"/>
  <c r="I23" i="159"/>
  <c r="F27" i="159"/>
  <c r="F7" i="159"/>
  <c r="F9" i="159"/>
  <c r="I18" i="159"/>
  <c r="F20" i="159"/>
  <c r="F22" i="159"/>
  <c r="I25" i="159"/>
  <c r="I27" i="159"/>
  <c r="I9" i="159"/>
  <c r="I11" i="159"/>
  <c r="I13" i="159"/>
  <c r="I15" i="159"/>
  <c r="I17" i="159"/>
  <c r="F19" i="159"/>
  <c r="I22" i="159"/>
  <c r="I24" i="159"/>
  <c r="F26" i="159"/>
  <c r="I7" i="159"/>
  <c r="F11" i="159"/>
  <c r="F13" i="159"/>
  <c r="F15" i="159"/>
  <c r="F17" i="159"/>
  <c r="I20" i="159"/>
  <c r="F24" i="159"/>
  <c r="F6" i="159"/>
  <c r="F8" i="159"/>
  <c r="F21" i="159"/>
  <c r="I26" i="159"/>
  <c r="F22" i="158"/>
  <c r="I11" i="158"/>
  <c r="F13" i="158"/>
  <c r="I14" i="158"/>
  <c r="F16" i="158"/>
  <c r="E17" i="158"/>
  <c r="F19" i="158"/>
  <c r="E22" i="158"/>
  <c r="I27" i="158"/>
  <c r="I20" i="158"/>
  <c r="F6" i="158"/>
  <c r="I7" i="158"/>
  <c r="F9" i="158"/>
  <c r="I10" i="158"/>
  <c r="I17" i="158"/>
  <c r="F21" i="158"/>
  <c r="I22" i="158"/>
  <c r="F24" i="158"/>
  <c r="F26" i="158"/>
  <c r="F10" i="158"/>
  <c r="F17" i="158"/>
  <c r="F12" i="158"/>
  <c r="I13" i="158"/>
  <c r="F15" i="158"/>
  <c r="I16" i="158"/>
  <c r="I19" i="158"/>
  <c r="I24" i="158"/>
  <c r="I26" i="158"/>
  <c r="I25" i="158"/>
  <c r="I6" i="158"/>
  <c r="F8" i="158"/>
  <c r="I9" i="158"/>
  <c r="F18" i="158"/>
  <c r="I21" i="158"/>
  <c r="F23" i="158"/>
  <c r="I23" i="158"/>
  <c r="F11" i="158"/>
  <c r="I12" i="158"/>
  <c r="F14" i="158"/>
  <c r="I15" i="158"/>
  <c r="I18" i="158"/>
  <c r="F20" i="158"/>
  <c r="F25" i="158"/>
  <c r="F27" i="158"/>
  <c r="I11" i="157"/>
  <c r="I6" i="157"/>
  <c r="F8" i="157"/>
  <c r="F13" i="157"/>
  <c r="F15" i="157"/>
  <c r="F17" i="157"/>
  <c r="I20" i="157"/>
  <c r="I22" i="157"/>
  <c r="I24" i="157"/>
  <c r="I17" i="157"/>
  <c r="F21" i="157"/>
  <c r="F23" i="157"/>
  <c r="F25" i="157"/>
  <c r="I15" i="157"/>
  <c r="F19" i="157"/>
  <c r="F7" i="157"/>
  <c r="F9" i="157"/>
  <c r="I10" i="157"/>
  <c r="F12" i="157"/>
  <c r="F14" i="157"/>
  <c r="F16" i="157"/>
  <c r="I19" i="157"/>
  <c r="I21" i="157"/>
  <c r="I23" i="157"/>
  <c r="I25" i="157"/>
  <c r="F27" i="157"/>
  <c r="I13" i="157"/>
  <c r="I26" i="157"/>
  <c r="I7" i="157"/>
  <c r="I12" i="157"/>
  <c r="I14" i="157"/>
  <c r="I16" i="157"/>
  <c r="F18" i="157"/>
  <c r="I27" i="157"/>
  <c r="F6" i="157"/>
  <c r="I9" i="157"/>
  <c r="F11" i="157"/>
  <c r="I18" i="157"/>
  <c r="F20" i="157"/>
  <c r="F22" i="157"/>
  <c r="F24" i="157"/>
  <c r="F26" i="157"/>
  <c r="F21" i="156"/>
  <c r="I24" i="156"/>
  <c r="I26" i="156"/>
  <c r="F6" i="156"/>
  <c r="F9" i="156"/>
  <c r="F12" i="156"/>
  <c r="I13" i="156"/>
  <c r="F19" i="156"/>
  <c r="I27" i="156"/>
  <c r="F23" i="156"/>
  <c r="I8" i="156"/>
  <c r="I11" i="156"/>
  <c r="F14" i="156"/>
  <c r="I18" i="156"/>
  <c r="I23" i="156"/>
  <c r="F25" i="156"/>
  <c r="F8" i="156"/>
  <c r="I15" i="156"/>
  <c r="I21" i="156"/>
  <c r="F7" i="156"/>
  <c r="F10" i="156"/>
  <c r="F13" i="156"/>
  <c r="I14" i="156"/>
  <c r="F17" i="156"/>
  <c r="F20" i="156"/>
  <c r="F22" i="156"/>
  <c r="I25" i="156"/>
  <c r="I9" i="156"/>
  <c r="I12" i="156"/>
  <c r="I16" i="156"/>
  <c r="I19" i="156"/>
  <c r="F26" i="156"/>
  <c r="F11" i="156"/>
  <c r="F18" i="156"/>
  <c r="I7" i="156"/>
  <c r="I10" i="156"/>
  <c r="F16" i="156"/>
  <c r="I17" i="156"/>
  <c r="I20" i="156"/>
  <c r="I22" i="156"/>
  <c r="F24" i="156"/>
  <c r="F27" i="156"/>
  <c r="F6" i="155"/>
  <c r="I7" i="155"/>
  <c r="I9" i="155"/>
  <c r="I11" i="155"/>
  <c r="I13" i="155"/>
  <c r="I15" i="155"/>
  <c r="F17" i="155"/>
  <c r="F23" i="155"/>
  <c r="F12" i="155"/>
  <c r="I23" i="155"/>
  <c r="I6" i="155"/>
  <c r="I8" i="155"/>
  <c r="I10" i="155"/>
  <c r="I12" i="155"/>
  <c r="I14" i="155"/>
  <c r="I16" i="155"/>
  <c r="F27" i="155"/>
  <c r="F10" i="155"/>
  <c r="F16" i="155"/>
  <c r="I21" i="155"/>
  <c r="I27" i="155"/>
  <c r="F18" i="155"/>
  <c r="F20" i="155"/>
  <c r="F22" i="155"/>
  <c r="F24" i="155"/>
  <c r="F26" i="155"/>
  <c r="F25" i="155"/>
  <c r="F8" i="155"/>
  <c r="F14" i="155"/>
  <c r="I19" i="155"/>
  <c r="I25" i="155"/>
  <c r="F7" i="155"/>
  <c r="F9" i="155"/>
  <c r="F11" i="155"/>
  <c r="F13" i="155"/>
  <c r="F15" i="155"/>
  <c r="I18" i="155"/>
  <c r="I20" i="155"/>
  <c r="I22" i="155"/>
  <c r="I24" i="155"/>
  <c r="I26" i="155"/>
  <c r="F6" i="154"/>
  <c r="I8" i="154"/>
  <c r="H13" i="154"/>
  <c r="H21" i="154"/>
  <c r="H24" i="154"/>
  <c r="I7" i="154"/>
  <c r="H8" i="154"/>
  <c r="I16" i="154"/>
  <c r="I20" i="154"/>
  <c r="I6" i="154"/>
  <c r="H7" i="154"/>
  <c r="I11" i="154"/>
  <c r="H12" i="154"/>
  <c r="I15" i="154"/>
  <c r="F18" i="154"/>
  <c r="I19" i="154"/>
  <c r="H20" i="154"/>
  <c r="F22" i="154"/>
  <c r="I23" i="154"/>
  <c r="H6" i="154"/>
  <c r="F9" i="154"/>
  <c r="I10" i="154"/>
  <c r="H11" i="154"/>
  <c r="I14" i="154"/>
  <c r="H15" i="154"/>
  <c r="I18" i="154"/>
  <c r="H19" i="154"/>
  <c r="I22" i="154"/>
  <c r="F8" i="154"/>
  <c r="F13" i="154"/>
  <c r="F17" i="154"/>
  <c r="F27" i="154"/>
  <c r="I9" i="154"/>
  <c r="I13" i="154"/>
  <c r="F16" i="154"/>
  <c r="I17" i="154"/>
  <c r="F20" i="154"/>
  <c r="I24" i="154"/>
  <c r="F7" i="154"/>
  <c r="F12" i="154"/>
  <c r="H9" i="154"/>
  <c r="F19" i="154"/>
  <c r="F23" i="154"/>
  <c r="I27" i="154"/>
  <c r="I21" i="154"/>
  <c r="F11" i="154"/>
  <c r="I26" i="154"/>
  <c r="F15" i="154"/>
  <c r="H17" i="154"/>
  <c r="F26" i="154"/>
  <c r="I12" i="154"/>
  <c r="F10" i="154"/>
  <c r="F14" i="154"/>
  <c r="H16" i="154"/>
  <c r="F25" i="154"/>
  <c r="H26" i="154"/>
  <c r="G28" i="154"/>
  <c r="E10" i="153"/>
  <c r="F7" i="153"/>
  <c r="F9" i="153"/>
  <c r="I15" i="153"/>
  <c r="E17" i="153"/>
  <c r="I22" i="153"/>
  <c r="I14" i="153"/>
  <c r="F23" i="153"/>
  <c r="I9" i="153"/>
  <c r="I16" i="153"/>
  <c r="F18" i="153"/>
  <c r="I21" i="153"/>
  <c r="I25" i="153"/>
  <c r="I6" i="153"/>
  <c r="F8" i="153"/>
  <c r="F13" i="153"/>
  <c r="E18" i="153"/>
  <c r="H6" i="153"/>
  <c r="I8" i="153"/>
  <c r="F10" i="153"/>
  <c r="I11" i="153"/>
  <c r="I13" i="153"/>
  <c r="F15" i="153"/>
  <c r="F17" i="153"/>
  <c r="I18" i="153"/>
  <c r="F20" i="153"/>
  <c r="F22" i="153"/>
  <c r="F24" i="153"/>
  <c r="F26" i="153"/>
  <c r="F14" i="153"/>
  <c r="I17" i="153"/>
  <c r="I12" i="153"/>
  <c r="F21" i="153"/>
  <c r="F25" i="153"/>
  <c r="I20" i="153"/>
  <c r="E26" i="153"/>
  <c r="I10" i="153"/>
  <c r="I26" i="153"/>
  <c r="E9" i="153"/>
  <c r="E19" i="153"/>
  <c r="F27" i="153"/>
  <c r="I24" i="153"/>
  <c r="F12" i="153"/>
  <c r="F19" i="153"/>
  <c r="I7" i="153"/>
  <c r="F16" i="153"/>
  <c r="F6" i="153"/>
  <c r="F11" i="153"/>
  <c r="H14" i="153"/>
  <c r="I19" i="153"/>
  <c r="I23" i="153"/>
  <c r="E11" i="153"/>
  <c r="I27" i="153"/>
  <c r="F15" i="152"/>
  <c r="F22" i="152"/>
  <c r="I13" i="152"/>
  <c r="I10" i="152"/>
  <c r="I12" i="152"/>
  <c r="I7" i="152"/>
  <c r="F11" i="152"/>
  <c r="E16" i="152"/>
  <c r="F18" i="152"/>
  <c r="I21" i="152"/>
  <c r="I25" i="152"/>
  <c r="I9" i="152"/>
  <c r="I11" i="152"/>
  <c r="F13" i="152"/>
  <c r="I16" i="152"/>
  <c r="I18" i="152"/>
  <c r="I15" i="152"/>
  <c r="I22" i="152"/>
  <c r="F19" i="152"/>
  <c r="F20" i="152"/>
  <c r="F26" i="152"/>
  <c r="I8" i="152"/>
  <c r="I20" i="152"/>
  <c r="I26" i="152"/>
  <c r="F12" i="152"/>
  <c r="F7" i="152"/>
  <c r="F16" i="152"/>
  <c r="E19" i="152"/>
  <c r="F21" i="152"/>
  <c r="F23" i="152"/>
  <c r="F25" i="152"/>
  <c r="F27" i="152"/>
  <c r="F24" i="152"/>
  <c r="F10" i="152"/>
  <c r="F17" i="152"/>
  <c r="I24" i="152"/>
  <c r="I17" i="152"/>
  <c r="F14" i="152"/>
  <c r="F9" i="152"/>
  <c r="I14" i="152"/>
  <c r="I19" i="152"/>
  <c r="I23" i="152"/>
  <c r="I27" i="152"/>
  <c r="H14" i="194"/>
  <c r="H21" i="194"/>
  <c r="H25" i="194"/>
  <c r="H9" i="194"/>
  <c r="H13" i="194"/>
  <c r="H17" i="194"/>
  <c r="H20" i="194"/>
  <c r="H12" i="194"/>
  <c r="H7" i="194"/>
  <c r="H23" i="194"/>
  <c r="H26" i="194"/>
  <c r="G28" i="194"/>
  <c r="H6" i="194"/>
  <c r="H10" i="194"/>
  <c r="H15" i="194"/>
  <c r="H18" i="194"/>
  <c r="H22" i="194"/>
  <c r="E21" i="223"/>
  <c r="E26" i="223"/>
  <c r="H25" i="222"/>
  <c r="G28" i="222"/>
  <c r="E23" i="222"/>
  <c r="E21" i="222"/>
  <c r="E26" i="222"/>
  <c r="E20" i="222"/>
  <c r="H25" i="221"/>
  <c r="E20" i="221"/>
  <c r="E27" i="221"/>
  <c r="E23" i="221"/>
  <c r="E18" i="221"/>
  <c r="E21" i="221"/>
  <c r="E11" i="220"/>
  <c r="E19" i="220"/>
  <c r="E27" i="220"/>
  <c r="E6" i="219"/>
  <c r="E9" i="219"/>
  <c r="E12" i="219"/>
  <c r="E15" i="219"/>
  <c r="E18" i="219"/>
  <c r="E25" i="219"/>
  <c r="E8" i="219"/>
  <c r="E11" i="219"/>
  <c r="E14" i="219"/>
  <c r="E17" i="219"/>
  <c r="E27" i="219"/>
  <c r="E24" i="219"/>
  <c r="E20" i="219"/>
  <c r="E23" i="219"/>
  <c r="E26" i="219"/>
  <c r="H16" i="218"/>
  <c r="H19" i="218"/>
  <c r="H12" i="218"/>
  <c r="H15" i="218"/>
  <c r="H9" i="218"/>
  <c r="H22" i="218"/>
  <c r="H8" i="218"/>
  <c r="H11" i="218"/>
  <c r="H18" i="218"/>
  <c r="H21" i="218"/>
  <c r="H24" i="218"/>
  <c r="H27" i="218"/>
  <c r="H7" i="218"/>
  <c r="H14" i="218"/>
  <c r="H25" i="218"/>
  <c r="H10" i="218"/>
  <c r="H17" i="218"/>
  <c r="H20" i="218"/>
  <c r="H23" i="218"/>
  <c r="H26" i="218"/>
  <c r="E20" i="218"/>
  <c r="E24" i="218"/>
  <c r="E7" i="218"/>
  <c r="E11" i="218"/>
  <c r="E15" i="218"/>
  <c r="E19" i="218"/>
  <c r="E23" i="218"/>
  <c r="E27" i="218"/>
  <c r="E8" i="217"/>
  <c r="E15" i="217"/>
  <c r="E18" i="217"/>
  <c r="E21" i="217"/>
  <c r="E24" i="217"/>
  <c r="E27" i="217"/>
  <c r="E12" i="217"/>
  <c r="E11" i="217"/>
  <c r="E14" i="217"/>
  <c r="E7" i="217"/>
  <c r="E17" i="217"/>
  <c r="E20" i="217"/>
  <c r="E23" i="217"/>
  <c r="E26" i="217"/>
  <c r="E6" i="217"/>
  <c r="E10" i="217"/>
  <c r="E13" i="217"/>
  <c r="H8" i="216"/>
  <c r="H16" i="216"/>
  <c r="H26" i="216"/>
  <c r="H7" i="216"/>
  <c r="H12" i="216"/>
  <c r="H15" i="216"/>
  <c r="H19" i="216"/>
  <c r="H22" i="216"/>
  <c r="G28" i="216"/>
  <c r="H11" i="216"/>
  <c r="H18" i="216"/>
  <c r="H25" i="216"/>
  <c r="H17" i="216"/>
  <c r="H24" i="216"/>
  <c r="H10" i="216"/>
  <c r="H14" i="216"/>
  <c r="H21" i="216"/>
  <c r="H9" i="216"/>
  <c r="H13" i="216"/>
  <c r="H20" i="216"/>
  <c r="H23" i="216"/>
  <c r="H24" i="215"/>
  <c r="E26" i="215"/>
  <c r="E16" i="215"/>
  <c r="H27" i="214"/>
  <c r="H23" i="214"/>
  <c r="E16" i="214"/>
  <c r="E23" i="214"/>
  <c r="H6" i="212"/>
  <c r="H12" i="212"/>
  <c r="H11" i="212"/>
  <c r="H24" i="212"/>
  <c r="H10" i="212"/>
  <c r="H16" i="212"/>
  <c r="H8" i="212"/>
  <c r="H14" i="212"/>
  <c r="H19" i="212"/>
  <c r="H7" i="212"/>
  <c r="H13" i="212"/>
  <c r="H18" i="212"/>
  <c r="H27" i="212"/>
  <c r="H22" i="212"/>
  <c r="H21" i="212"/>
  <c r="H25" i="212"/>
  <c r="G28" i="212"/>
  <c r="H20" i="212"/>
  <c r="H17" i="212"/>
  <c r="H23" i="212"/>
  <c r="E26" i="212"/>
  <c r="E25" i="212"/>
  <c r="E25" i="211"/>
  <c r="E24" i="211"/>
  <c r="E27" i="211"/>
  <c r="H10" i="210"/>
  <c r="H14" i="210"/>
  <c r="H18" i="210"/>
  <c r="H8" i="210"/>
  <c r="H13" i="210"/>
  <c r="H17" i="210"/>
  <c r="H24" i="210"/>
  <c r="H27" i="210"/>
  <c r="H7" i="210"/>
  <c r="H20" i="210"/>
  <c r="H23" i="210"/>
  <c r="H12" i="210"/>
  <c r="H15" i="210"/>
  <c r="H16" i="210"/>
  <c r="G28" i="210"/>
  <c r="H9" i="210"/>
  <c r="H21" i="210"/>
  <c r="H6" i="210"/>
  <c r="H11" i="210"/>
  <c r="H19" i="210"/>
  <c r="H22" i="210"/>
  <c r="H24" i="209"/>
  <c r="E27" i="209"/>
  <c r="E20" i="209"/>
  <c r="E19" i="209"/>
  <c r="H18" i="208"/>
  <c r="H16" i="208"/>
  <c r="H25" i="208"/>
  <c r="H21" i="208"/>
  <c r="H24" i="208"/>
  <c r="H27" i="208"/>
  <c r="E27" i="208"/>
  <c r="E22" i="208"/>
  <c r="H13" i="207"/>
  <c r="H10" i="207"/>
  <c r="H21" i="207"/>
  <c r="E27" i="207"/>
  <c r="H12" i="206"/>
  <c r="H20" i="206"/>
  <c r="H7" i="206"/>
  <c r="E25" i="206"/>
  <c r="E26" i="206"/>
  <c r="H18" i="205"/>
  <c r="H22" i="205"/>
  <c r="H25" i="205"/>
  <c r="H6" i="205"/>
  <c r="H9" i="205"/>
  <c r="H13" i="205"/>
  <c r="H17" i="205"/>
  <c r="H21" i="205"/>
  <c r="H24" i="205"/>
  <c r="H27" i="205"/>
  <c r="H8" i="205"/>
  <c r="H12" i="205"/>
  <c r="H16" i="205"/>
  <c r="H20" i="205"/>
  <c r="H23" i="205"/>
  <c r="H26" i="205"/>
  <c r="E27" i="205"/>
  <c r="E14" i="205"/>
  <c r="E23" i="205"/>
  <c r="E22" i="205"/>
  <c r="H20" i="204"/>
  <c r="H25" i="204"/>
  <c r="E20" i="204"/>
  <c r="E24" i="204"/>
  <c r="D28" i="204"/>
  <c r="E23" i="204"/>
  <c r="H27" i="201"/>
  <c r="E21" i="201"/>
  <c r="H26" i="200"/>
  <c r="H21" i="200"/>
  <c r="H27" i="200"/>
  <c r="E19" i="200"/>
  <c r="E24" i="200"/>
  <c r="E16" i="200"/>
  <c r="E10" i="199"/>
  <c r="E22" i="199"/>
  <c r="E8" i="199"/>
  <c r="E20" i="199"/>
  <c r="E12" i="199"/>
  <c r="E16" i="199"/>
  <c r="E23" i="199"/>
  <c r="E26" i="199"/>
  <c r="E18" i="199"/>
  <c r="E6" i="199"/>
  <c r="E7" i="199"/>
  <c r="E11" i="199"/>
  <c r="E19" i="199"/>
  <c r="D28" i="199"/>
  <c r="E15" i="199"/>
  <c r="E25" i="199"/>
  <c r="E14" i="199"/>
  <c r="E21" i="199"/>
  <c r="E9" i="199"/>
  <c r="E13" i="199"/>
  <c r="E17" i="199"/>
  <c r="E24" i="199"/>
  <c r="H16" i="197"/>
  <c r="H19" i="197"/>
  <c r="H22" i="197"/>
  <c r="H25" i="197"/>
  <c r="E15" i="197"/>
  <c r="E27" i="197"/>
  <c r="E8" i="197"/>
  <c r="E14" i="197"/>
  <c r="E20" i="197"/>
  <c r="E26" i="197"/>
  <c r="E21" i="197"/>
  <c r="E7" i="197"/>
  <c r="E13" i="197"/>
  <c r="E19" i="197"/>
  <c r="E25" i="197"/>
  <c r="E6" i="197"/>
  <c r="E12" i="197"/>
  <c r="E18" i="197"/>
  <c r="E24" i="197"/>
  <c r="E10" i="197"/>
  <c r="E16" i="197"/>
  <c r="E22" i="197"/>
  <c r="E9" i="197"/>
  <c r="E11" i="197"/>
  <c r="E17" i="197"/>
  <c r="E23" i="197"/>
  <c r="H27" i="196"/>
  <c r="E19" i="195"/>
  <c r="E22" i="195"/>
  <c r="H6" i="193"/>
  <c r="H10" i="193"/>
  <c r="H14" i="193"/>
  <c r="H18" i="193"/>
  <c r="H19" i="193"/>
  <c r="H20" i="193"/>
  <c r="H24" i="193"/>
  <c r="H23" i="193"/>
  <c r="H13" i="193"/>
  <c r="H22" i="193"/>
  <c r="H9" i="193"/>
  <c r="H12" i="193"/>
  <c r="H17" i="193"/>
  <c r="G28" i="193"/>
  <c r="H27" i="193"/>
  <c r="H8" i="193"/>
  <c r="H16" i="193"/>
  <c r="H21" i="193"/>
  <c r="H25" i="193"/>
  <c r="H8" i="192"/>
  <c r="H12" i="192"/>
  <c r="H13" i="192"/>
  <c r="H16" i="192"/>
  <c r="H19" i="192"/>
  <c r="H24" i="192"/>
  <c r="H27" i="192"/>
  <c r="H21" i="192"/>
  <c r="H7" i="192"/>
  <c r="H11" i="192"/>
  <c r="H18" i="192"/>
  <c r="H26" i="192"/>
  <c r="H6" i="192"/>
  <c r="H17" i="192"/>
  <c r="H25" i="192"/>
  <c r="H9" i="192"/>
  <c r="H14" i="192"/>
  <c r="E22" i="192"/>
  <c r="E21" i="192"/>
  <c r="E24" i="191"/>
  <c r="E21" i="191"/>
  <c r="E7" i="191"/>
  <c r="E13" i="191"/>
  <c r="D28" i="191"/>
  <c r="E6" i="190"/>
  <c r="E9" i="190"/>
  <c r="E12" i="190"/>
  <c r="E15" i="190"/>
  <c r="E18" i="190"/>
  <c r="E21" i="190"/>
  <c r="E24" i="190"/>
  <c r="E27" i="190"/>
  <c r="E8" i="190"/>
  <c r="E11" i="190"/>
  <c r="E14" i="190"/>
  <c r="E17" i="190"/>
  <c r="E20" i="190"/>
  <c r="E23" i="190"/>
  <c r="E25" i="190"/>
  <c r="H7" i="189"/>
  <c r="H14" i="189"/>
  <c r="H10" i="189"/>
  <c r="H13" i="189"/>
  <c r="H22" i="189"/>
  <c r="H25" i="189"/>
  <c r="H6" i="189"/>
  <c r="H9" i="189"/>
  <c r="H21" i="189"/>
  <c r="G28" i="189"/>
  <c r="H20" i="189"/>
  <c r="H17" i="189"/>
  <c r="H12" i="189"/>
  <c r="H18" i="189"/>
  <c r="E20" i="189"/>
  <c r="H24" i="188"/>
  <c r="H19" i="188"/>
  <c r="H23" i="188"/>
  <c r="H27" i="188"/>
  <c r="H9" i="188"/>
  <c r="H14" i="188"/>
  <c r="H18" i="188"/>
  <c r="H26" i="188"/>
  <c r="H20" i="188"/>
  <c r="H8" i="188"/>
  <c r="H13" i="188"/>
  <c r="H22" i="188"/>
  <c r="H7" i="188"/>
  <c r="H12" i="188"/>
  <c r="H17" i="188"/>
  <c r="H21" i="188"/>
  <c r="H25" i="188"/>
  <c r="G28" i="188"/>
  <c r="H11" i="188"/>
  <c r="H8" i="187"/>
  <c r="H22" i="187"/>
  <c r="H6" i="187"/>
  <c r="E24" i="187"/>
  <c r="E27" i="187"/>
  <c r="H19" i="186"/>
  <c r="H23" i="186"/>
  <c r="H27" i="186"/>
  <c r="H9" i="186"/>
  <c r="H14" i="186"/>
  <c r="H18" i="186"/>
  <c r="H22" i="186"/>
  <c r="H8" i="186"/>
  <c r="H13" i="186"/>
  <c r="H17" i="186"/>
  <c r="H21" i="186"/>
  <c r="H25" i="186"/>
  <c r="H7" i="186"/>
  <c r="H12" i="186"/>
  <c r="G28" i="186"/>
  <c r="H26" i="186"/>
  <c r="H6" i="186"/>
  <c r="H11" i="186"/>
  <c r="H16" i="186"/>
  <c r="H20" i="186"/>
  <c r="E21" i="186"/>
  <c r="E20" i="186"/>
  <c r="H13" i="185"/>
  <c r="H20" i="185"/>
  <c r="H9" i="185"/>
  <c r="H26" i="185"/>
  <c r="H18" i="185"/>
  <c r="H25" i="185"/>
  <c r="H21" i="185"/>
  <c r="E13" i="185"/>
  <c r="E21" i="185"/>
  <c r="D28" i="185"/>
  <c r="E10" i="185"/>
  <c r="E18" i="185"/>
  <c r="H26" i="184"/>
  <c r="G28" i="184"/>
  <c r="H22" i="184"/>
  <c r="E17" i="184"/>
  <c r="E24" i="184"/>
  <c r="E21" i="183"/>
  <c r="H13" i="182"/>
  <c r="H19" i="182"/>
  <c r="H16" i="182"/>
  <c r="H27" i="182"/>
  <c r="H24" i="182"/>
  <c r="H23" i="182"/>
  <c r="H14" i="182"/>
  <c r="H18" i="182"/>
  <c r="H22" i="182"/>
  <c r="H26" i="182"/>
  <c r="G28" i="182"/>
  <c r="H17" i="182"/>
  <c r="H21" i="182"/>
  <c r="E20" i="182"/>
  <c r="D28" i="182"/>
  <c r="H17" i="181"/>
  <c r="H21" i="181"/>
  <c r="H13" i="181"/>
  <c r="H20" i="181"/>
  <c r="H26" i="181"/>
  <c r="H27" i="181"/>
  <c r="H11" i="181"/>
  <c r="H12" i="181"/>
  <c r="H25" i="181"/>
  <c r="H10" i="181"/>
  <c r="H19" i="181"/>
  <c r="E25" i="181"/>
  <c r="E20" i="181"/>
  <c r="E24" i="181"/>
  <c r="E18" i="181"/>
  <c r="E23" i="181"/>
  <c r="E24" i="180"/>
  <c r="H15" i="179"/>
  <c r="H24" i="179"/>
  <c r="H7" i="179"/>
  <c r="H8" i="178"/>
  <c r="H14" i="178"/>
  <c r="H23" i="178"/>
  <c r="H7" i="178"/>
  <c r="H13" i="178"/>
  <c r="H19" i="178"/>
  <c r="H27" i="178"/>
  <c r="H6" i="178"/>
  <c r="H12" i="178"/>
  <c r="H18" i="178"/>
  <c r="H22" i="178"/>
  <c r="H26" i="178"/>
  <c r="H24" i="178"/>
  <c r="H11" i="178"/>
  <c r="H17" i="178"/>
  <c r="E23" i="178"/>
  <c r="D28" i="178"/>
  <c r="E22" i="178"/>
  <c r="E20" i="178"/>
  <c r="H12" i="177"/>
  <c r="H20" i="177"/>
  <c r="H11" i="177"/>
  <c r="H19" i="177"/>
  <c r="H26" i="177"/>
  <c r="H9" i="177"/>
  <c r="H18" i="177"/>
  <c r="H25" i="177"/>
  <c r="H17" i="177"/>
  <c r="E19" i="177"/>
  <c r="E23" i="177"/>
  <c r="E27" i="177"/>
  <c r="E26" i="177"/>
  <c r="H7" i="175"/>
  <c r="H13" i="175"/>
  <c r="H22" i="175"/>
  <c r="H6" i="175"/>
  <c r="H9" i="175"/>
  <c r="H21" i="175"/>
  <c r="H15" i="175"/>
  <c r="H8" i="175"/>
  <c r="G28" i="175"/>
  <c r="H24" i="175"/>
  <c r="H23" i="175"/>
  <c r="H21" i="174"/>
  <c r="H24" i="174"/>
  <c r="H27" i="174"/>
  <c r="E15" i="174"/>
  <c r="E21" i="174"/>
  <c r="E7" i="174"/>
  <c r="E14" i="174"/>
  <c r="E20" i="174"/>
  <c r="E26" i="174"/>
  <c r="E27" i="174"/>
  <c r="E6" i="174"/>
  <c r="E13" i="174"/>
  <c r="E19" i="174"/>
  <c r="E25" i="174"/>
  <c r="E12" i="174"/>
  <c r="E18" i="174"/>
  <c r="E24" i="174"/>
  <c r="E8" i="174"/>
  <c r="E11" i="174"/>
  <c r="E17" i="174"/>
  <c r="E23" i="174"/>
  <c r="H22" i="173"/>
  <c r="E20" i="173"/>
  <c r="E14" i="173"/>
  <c r="E19" i="173"/>
  <c r="E27" i="173"/>
  <c r="E15" i="173"/>
  <c r="E9" i="173"/>
  <c r="E13" i="173"/>
  <c r="E18" i="173"/>
  <c r="E23" i="173"/>
  <c r="E26" i="173"/>
  <c r="E8" i="173"/>
  <c r="E17" i="173"/>
  <c r="E22" i="173"/>
  <c r="E10" i="173"/>
  <c r="E24" i="173"/>
  <c r="E7" i="173"/>
  <c r="E12" i="173"/>
  <c r="E25" i="173"/>
  <c r="E6" i="173"/>
  <c r="E11" i="173"/>
  <c r="E16" i="173"/>
  <c r="E21" i="173"/>
  <c r="E21" i="172"/>
  <c r="D28" i="172"/>
  <c r="E27" i="172"/>
  <c r="E22" i="172"/>
  <c r="H10" i="172"/>
  <c r="G28" i="172"/>
  <c r="H26" i="172"/>
  <c r="H9" i="172"/>
  <c r="H13" i="172"/>
  <c r="H18" i="172"/>
  <c r="H25" i="172"/>
  <c r="H8" i="172"/>
  <c r="H17" i="172"/>
  <c r="H21" i="172"/>
  <c r="H7" i="172"/>
  <c r="H16" i="172"/>
  <c r="H24" i="172"/>
  <c r="H15" i="172"/>
  <c r="H23" i="172"/>
  <c r="E23" i="172"/>
  <c r="E26" i="172"/>
  <c r="H23" i="171"/>
  <c r="H26" i="171"/>
  <c r="G28" i="171"/>
  <c r="E11" i="171"/>
  <c r="E16" i="171"/>
  <c r="E15" i="171"/>
  <c r="E20" i="171"/>
  <c r="E25" i="171"/>
  <c r="E14" i="171"/>
  <c r="E19" i="171"/>
  <c r="E24" i="171"/>
  <c r="E6" i="171"/>
  <c r="E12" i="171"/>
  <c r="E17" i="171"/>
  <c r="E27" i="171"/>
  <c r="H27" i="170"/>
  <c r="H22" i="170"/>
  <c r="H6" i="170"/>
  <c r="H13" i="170"/>
  <c r="H19" i="170"/>
  <c r="H14" i="170"/>
  <c r="H21" i="170"/>
  <c r="H11" i="170"/>
  <c r="E16" i="170"/>
  <c r="E27" i="170"/>
  <c r="H16" i="169"/>
  <c r="H13" i="169"/>
  <c r="H8" i="169"/>
  <c r="E16" i="169"/>
  <c r="E20" i="169"/>
  <c r="E23" i="169"/>
  <c r="E26" i="169"/>
  <c r="E19" i="169"/>
  <c r="D28" i="169"/>
  <c r="H17" i="168"/>
  <c r="H12" i="168"/>
  <c r="H7" i="168"/>
  <c r="H13" i="168"/>
  <c r="H21" i="168"/>
  <c r="H15" i="168"/>
  <c r="H23" i="168"/>
  <c r="E27" i="168"/>
  <c r="H24" i="167"/>
  <c r="H27" i="167"/>
  <c r="E14" i="167"/>
  <c r="E27" i="167"/>
  <c r="E9" i="167"/>
  <c r="E22" i="167"/>
  <c r="E19" i="167"/>
  <c r="E8" i="167"/>
  <c r="E17" i="167"/>
  <c r="E7" i="167"/>
  <c r="E12" i="167"/>
  <c r="E16" i="167"/>
  <c r="E25" i="167"/>
  <c r="H21" i="165"/>
  <c r="G28" i="165"/>
  <c r="E24" i="165"/>
  <c r="E27" i="165"/>
  <c r="E23" i="165"/>
  <c r="H10" i="164"/>
  <c r="H9" i="164"/>
  <c r="H18" i="164"/>
  <c r="H13" i="164"/>
  <c r="H17" i="164"/>
  <c r="H21" i="164"/>
  <c r="H12" i="164"/>
  <c r="H7" i="164"/>
  <c r="H23" i="164"/>
  <c r="H26" i="164"/>
  <c r="G28" i="164"/>
  <c r="H20" i="164"/>
  <c r="H15" i="164"/>
  <c r="H25" i="164"/>
  <c r="E25" i="164"/>
  <c r="E24" i="164"/>
  <c r="D28" i="164"/>
  <c r="E19" i="164"/>
  <c r="H27" i="163"/>
  <c r="H23" i="163"/>
  <c r="E19" i="163"/>
  <c r="E24" i="163"/>
  <c r="E27" i="163"/>
  <c r="H27" i="162"/>
  <c r="H7" i="161"/>
  <c r="H13" i="161"/>
  <c r="H6" i="161"/>
  <c r="H12" i="161"/>
  <c r="H24" i="161"/>
  <c r="H10" i="161"/>
  <c r="H15" i="161"/>
  <c r="H26" i="161"/>
  <c r="G28" i="161"/>
  <c r="H9" i="161"/>
  <c r="H14" i="161"/>
  <c r="H18" i="161"/>
  <c r="E14" i="161"/>
  <c r="E19" i="161"/>
  <c r="E22" i="161"/>
  <c r="E18" i="161"/>
  <c r="E25" i="161"/>
  <c r="D28" i="161"/>
  <c r="E21" i="161"/>
  <c r="H22" i="160"/>
  <c r="H27" i="160"/>
  <c r="E11" i="160"/>
  <c r="E7" i="159"/>
  <c r="E11" i="159"/>
  <c r="E14" i="159"/>
  <c r="E17" i="159"/>
  <c r="E20" i="159"/>
  <c r="E23" i="159"/>
  <c r="E26" i="159"/>
  <c r="E6" i="159"/>
  <c r="E10" i="159"/>
  <c r="E13" i="159"/>
  <c r="E16" i="159"/>
  <c r="D28" i="159"/>
  <c r="E8" i="159"/>
  <c r="E12" i="159"/>
  <c r="E15" i="159"/>
  <c r="E18" i="159"/>
  <c r="E21" i="159"/>
  <c r="E24" i="159"/>
  <c r="H14" i="158"/>
  <c r="H19" i="158"/>
  <c r="H27" i="158"/>
  <c r="H20" i="158"/>
  <c r="H7" i="158"/>
  <c r="H13" i="158"/>
  <c r="H18" i="158"/>
  <c r="H23" i="158"/>
  <c r="H26" i="158"/>
  <c r="H24" i="158"/>
  <c r="H8" i="158"/>
  <c r="H6" i="158"/>
  <c r="H12" i="158"/>
  <c r="H22" i="158"/>
  <c r="G28" i="158"/>
  <c r="H9" i="158"/>
  <c r="H15" i="158"/>
  <c r="H11" i="158"/>
  <c r="H17" i="158"/>
  <c r="H21" i="158"/>
  <c r="E20" i="158"/>
  <c r="E25" i="158"/>
  <c r="E18" i="158"/>
  <c r="E24" i="158"/>
  <c r="E18" i="157"/>
  <c r="E25" i="157"/>
  <c r="H21" i="156"/>
  <c r="H24" i="156"/>
  <c r="H27" i="156"/>
  <c r="H20" i="156"/>
  <c r="E19" i="156"/>
  <c r="E11" i="156"/>
  <c r="E8" i="156"/>
  <c r="E27" i="156"/>
  <c r="E21" i="156"/>
  <c r="D28" i="156"/>
  <c r="E12" i="155"/>
  <c r="E15" i="155"/>
  <c r="E19" i="155"/>
  <c r="E25" i="155"/>
  <c r="E7" i="155"/>
  <c r="E17" i="155"/>
  <c r="E13" i="155"/>
  <c r="E16" i="155"/>
  <c r="E20" i="155"/>
  <c r="E23" i="155"/>
  <c r="E26" i="155"/>
  <c r="E10" i="155"/>
  <c r="E6" i="155"/>
  <c r="E9" i="155"/>
  <c r="D28" i="155"/>
  <c r="E22" i="155"/>
  <c r="E8" i="155"/>
  <c r="E11" i="155"/>
  <c r="E14" i="155"/>
  <c r="E18" i="155"/>
  <c r="E21" i="155"/>
  <c r="E24" i="155"/>
  <c r="H23" i="154"/>
  <c r="H27" i="154"/>
  <c r="E17" i="154"/>
  <c r="E24" i="154"/>
  <c r="E25" i="153"/>
  <c r="H21" i="152"/>
  <c r="H7" i="152"/>
  <c r="H10" i="152"/>
  <c r="H17" i="152"/>
  <c r="H24" i="152"/>
  <c r="H13" i="152"/>
  <c r="H20" i="152"/>
  <c r="H23" i="152"/>
  <c r="H26" i="152"/>
  <c r="H14" i="152"/>
  <c r="H27" i="152"/>
  <c r="H6" i="152"/>
  <c r="H9" i="152"/>
  <c r="H12" i="152"/>
  <c r="H16" i="152"/>
  <c r="G28" i="152"/>
  <c r="H15" i="152"/>
  <c r="H19" i="152"/>
  <c r="H22" i="152"/>
  <c r="H13" i="153"/>
  <c r="H18" i="155"/>
  <c r="H21" i="155"/>
  <c r="H13" i="157"/>
  <c r="H13" i="159"/>
  <c r="H16" i="159"/>
  <c r="E8" i="160"/>
  <c r="E16" i="160"/>
  <c r="E22" i="152"/>
  <c r="E14" i="152"/>
  <c r="E6" i="152"/>
  <c r="E23" i="152"/>
  <c r="E7" i="152"/>
  <c r="E15" i="152"/>
  <c r="E25" i="152"/>
  <c r="E17" i="152"/>
  <c r="E9" i="152"/>
  <c r="E26" i="152"/>
  <c r="E18" i="152"/>
  <c r="E10" i="152"/>
  <c r="E20" i="153"/>
  <c r="E12" i="153"/>
  <c r="D28" i="153"/>
  <c r="E21" i="153"/>
  <c r="E13" i="153"/>
  <c r="E23" i="153"/>
  <c r="E15" i="153"/>
  <c r="E7" i="153"/>
  <c r="E24" i="153"/>
  <c r="E16" i="153"/>
  <c r="E8" i="153"/>
  <c r="H8" i="155"/>
  <c r="H24" i="155"/>
  <c r="E22" i="156"/>
  <c r="E14" i="156"/>
  <c r="E6" i="156"/>
  <c r="E23" i="156"/>
  <c r="E15" i="156"/>
  <c r="E7" i="156"/>
  <c r="E25" i="156"/>
  <c r="E17" i="156"/>
  <c r="E9" i="156"/>
  <c r="E26" i="156"/>
  <c r="E18" i="156"/>
  <c r="E10" i="156"/>
  <c r="E20" i="157"/>
  <c r="E12" i="157"/>
  <c r="D28" i="157"/>
  <c r="E21" i="157"/>
  <c r="E13" i="157"/>
  <c r="E23" i="157"/>
  <c r="E15" i="157"/>
  <c r="E7" i="157"/>
  <c r="E24" i="157"/>
  <c r="E16" i="157"/>
  <c r="E8" i="157"/>
  <c r="H21" i="159"/>
  <c r="H24" i="159"/>
  <c r="G28" i="157"/>
  <c r="H23" i="157"/>
  <c r="H15" i="157"/>
  <c r="H7" i="157"/>
  <c r="H24" i="157"/>
  <c r="H16" i="157"/>
  <c r="H8" i="157"/>
  <c r="H26" i="157"/>
  <c r="H18" i="157"/>
  <c r="H10" i="157"/>
  <c r="H27" i="157"/>
  <c r="H19" i="157"/>
  <c r="H11" i="157"/>
  <c r="E27" i="160"/>
  <c r="G28" i="153"/>
  <c r="H23" i="153"/>
  <c r="H15" i="153"/>
  <c r="H7" i="153"/>
  <c r="H24" i="153"/>
  <c r="H16" i="153"/>
  <c r="H8" i="153"/>
  <c r="H26" i="153"/>
  <c r="H18" i="153"/>
  <c r="H10" i="153"/>
  <c r="H27" i="153"/>
  <c r="H19" i="153"/>
  <c r="H11" i="153"/>
  <c r="E21" i="152"/>
  <c r="E27" i="152"/>
  <c r="E8" i="152"/>
  <c r="E11" i="152"/>
  <c r="E24" i="152"/>
  <c r="E20" i="152"/>
  <c r="E6" i="153"/>
  <c r="H9" i="153"/>
  <c r="H12" i="153"/>
  <c r="E14" i="153"/>
  <c r="H17" i="153"/>
  <c r="H20" i="153"/>
  <c r="E22" i="153"/>
  <c r="H25" i="153"/>
  <c r="H10" i="155"/>
  <c r="H13" i="155"/>
  <c r="H26" i="155"/>
  <c r="E20" i="156"/>
  <c r="E6" i="157"/>
  <c r="H9" i="157"/>
  <c r="H12" i="157"/>
  <c r="E14" i="157"/>
  <c r="H17" i="157"/>
  <c r="H20" i="157"/>
  <c r="E22" i="157"/>
  <c r="H25" i="157"/>
  <c r="E12" i="160"/>
  <c r="H26" i="159"/>
  <c r="H18" i="159"/>
  <c r="H10" i="159"/>
  <c r="H27" i="159"/>
  <c r="H19" i="159"/>
  <c r="H11" i="159"/>
  <c r="H20" i="159"/>
  <c r="H12" i="159"/>
  <c r="H22" i="159"/>
  <c r="H14" i="159"/>
  <c r="H6" i="159"/>
  <c r="G28" i="159"/>
  <c r="H23" i="159"/>
  <c r="H15" i="159"/>
  <c r="H7" i="159"/>
  <c r="H22" i="153"/>
  <c r="H9" i="155"/>
  <c r="H14" i="157"/>
  <c r="H22" i="157"/>
  <c r="H25" i="159"/>
  <c r="E19" i="160"/>
  <c r="H27" i="155"/>
  <c r="H19" i="155"/>
  <c r="H11" i="155"/>
  <c r="H20" i="155"/>
  <c r="H12" i="155"/>
  <c r="H22" i="155"/>
  <c r="H14" i="155"/>
  <c r="H6" i="155"/>
  <c r="G28" i="155"/>
  <c r="H23" i="155"/>
  <c r="H15" i="155"/>
  <c r="H7" i="155"/>
  <c r="H8" i="159"/>
  <c r="E20" i="160"/>
  <c r="D28" i="160"/>
  <c r="E21" i="160"/>
  <c r="E13" i="160"/>
  <c r="E22" i="160"/>
  <c r="E14" i="160"/>
  <c r="E6" i="160"/>
  <c r="E23" i="160"/>
  <c r="E15" i="160"/>
  <c r="E7" i="160"/>
  <c r="E25" i="160"/>
  <c r="E17" i="160"/>
  <c r="E9" i="160"/>
  <c r="E26" i="160"/>
  <c r="E18" i="160"/>
  <c r="E10" i="160"/>
  <c r="E14" i="154"/>
  <c r="E22" i="154"/>
  <c r="H21" i="162"/>
  <c r="H25" i="165"/>
  <c r="H17" i="165"/>
  <c r="H9" i="165"/>
  <c r="H26" i="165"/>
  <c r="H18" i="165"/>
  <c r="H10" i="165"/>
  <c r="H27" i="165"/>
  <c r="H19" i="165"/>
  <c r="H11" i="165"/>
  <c r="H20" i="165"/>
  <c r="H12" i="165"/>
  <c r="H22" i="165"/>
  <c r="H14" i="165"/>
  <c r="H6" i="165"/>
  <c r="E11" i="170"/>
  <c r="E13" i="154"/>
  <c r="E21" i="154"/>
  <c r="D28" i="154"/>
  <c r="D28" i="158"/>
  <c r="H25" i="161"/>
  <c r="H17" i="161"/>
  <c r="H20" i="161"/>
  <c r="H22" i="161"/>
  <c r="H8" i="162"/>
  <c r="H24" i="162"/>
  <c r="H26" i="160"/>
  <c r="H23" i="161"/>
  <c r="H27" i="161"/>
  <c r="E6" i="162"/>
  <c r="E16" i="162"/>
  <c r="E19" i="162"/>
  <c r="E22" i="162"/>
  <c r="H6" i="166"/>
  <c r="H13" i="166"/>
  <c r="G28" i="169"/>
  <c r="H23" i="169"/>
  <c r="H15" i="169"/>
  <c r="H7" i="169"/>
  <c r="H25" i="169"/>
  <c r="H17" i="169"/>
  <c r="H9" i="169"/>
  <c r="H26" i="169"/>
  <c r="H18" i="169"/>
  <c r="H10" i="169"/>
  <c r="H27" i="169"/>
  <c r="H19" i="169"/>
  <c r="H11" i="169"/>
  <c r="H20" i="169"/>
  <c r="H12" i="169"/>
  <c r="H22" i="169"/>
  <c r="H14" i="169"/>
  <c r="H6" i="169"/>
  <c r="G28" i="180"/>
  <c r="H23" i="180"/>
  <c r="H15" i="180"/>
  <c r="H7" i="180"/>
  <c r="H24" i="180"/>
  <c r="H16" i="180"/>
  <c r="H8" i="180"/>
  <c r="H25" i="180"/>
  <c r="H17" i="180"/>
  <c r="H9" i="180"/>
  <c r="H26" i="180"/>
  <c r="H18" i="180"/>
  <c r="H10" i="180"/>
  <c r="H27" i="180"/>
  <c r="H19" i="180"/>
  <c r="H11" i="180"/>
  <c r="H20" i="180"/>
  <c r="H12" i="180"/>
  <c r="H21" i="180"/>
  <c r="H13" i="180"/>
  <c r="H22" i="180"/>
  <c r="H14" i="180"/>
  <c r="H6" i="180"/>
  <c r="E10" i="154"/>
  <c r="E18" i="154"/>
  <c r="H19" i="161"/>
  <c r="H13" i="162"/>
  <c r="E20" i="166"/>
  <c r="E12" i="166"/>
  <c r="D28" i="166"/>
  <c r="E21" i="166"/>
  <c r="E13" i="166"/>
  <c r="E22" i="166"/>
  <c r="E14" i="166"/>
  <c r="E6" i="166"/>
  <c r="E23" i="166"/>
  <c r="E15" i="166"/>
  <c r="E7" i="166"/>
  <c r="E25" i="166"/>
  <c r="E17" i="166"/>
  <c r="E9" i="166"/>
  <c r="H21" i="169"/>
  <c r="E20" i="162"/>
  <c r="E12" i="162"/>
  <c r="E23" i="162"/>
  <c r="E15" i="162"/>
  <c r="E7" i="162"/>
  <c r="E25" i="162"/>
  <c r="E17" i="162"/>
  <c r="E9" i="162"/>
  <c r="G28" i="166"/>
  <c r="H23" i="166"/>
  <c r="H15" i="166"/>
  <c r="H7" i="166"/>
  <c r="H24" i="166"/>
  <c r="H16" i="166"/>
  <c r="H8" i="166"/>
  <c r="H25" i="166"/>
  <c r="H17" i="166"/>
  <c r="H9" i="166"/>
  <c r="H26" i="166"/>
  <c r="H18" i="166"/>
  <c r="H10" i="166"/>
  <c r="H20" i="166"/>
  <c r="H12" i="166"/>
  <c r="G28" i="162"/>
  <c r="H23" i="162"/>
  <c r="H15" i="162"/>
  <c r="H7" i="162"/>
  <c r="H26" i="162"/>
  <c r="H18" i="162"/>
  <c r="H10" i="162"/>
  <c r="H20" i="162"/>
  <c r="H12" i="162"/>
  <c r="E26" i="170"/>
  <c r="E18" i="170"/>
  <c r="E10" i="170"/>
  <c r="E20" i="170"/>
  <c r="E12" i="170"/>
  <c r="D28" i="170"/>
  <c r="E21" i="170"/>
  <c r="E13" i="170"/>
  <c r="E22" i="170"/>
  <c r="E14" i="170"/>
  <c r="E6" i="170"/>
  <c r="E23" i="170"/>
  <c r="E15" i="170"/>
  <c r="E7" i="170"/>
  <c r="E25" i="170"/>
  <c r="E17" i="170"/>
  <c r="E9" i="170"/>
  <c r="E22" i="179"/>
  <c r="E14" i="179"/>
  <c r="E6" i="179"/>
  <c r="E23" i="179"/>
  <c r="E15" i="179"/>
  <c r="E7" i="179"/>
  <c r="E24" i="179"/>
  <c r="E16" i="179"/>
  <c r="E8" i="179"/>
  <c r="E25" i="179"/>
  <c r="E17" i="179"/>
  <c r="E9" i="179"/>
  <c r="E27" i="179"/>
  <c r="E19" i="179"/>
  <c r="E11" i="179"/>
  <c r="E20" i="179"/>
  <c r="E12" i="179"/>
  <c r="E26" i="179"/>
  <c r="D28" i="179"/>
  <c r="E21" i="179"/>
  <c r="E10" i="179"/>
  <c r="E7" i="163"/>
  <c r="E15" i="163"/>
  <c r="E23" i="163"/>
  <c r="H8" i="164"/>
  <c r="H16" i="164"/>
  <c r="H24" i="164"/>
  <c r="E15" i="167"/>
  <c r="E23" i="167"/>
  <c r="H8" i="168"/>
  <c r="H16" i="168"/>
  <c r="H24" i="168"/>
  <c r="H12" i="170"/>
  <c r="H20" i="170"/>
  <c r="E20" i="176"/>
  <c r="E12" i="176"/>
  <c r="D28" i="176"/>
  <c r="E21" i="176"/>
  <c r="E13" i="176"/>
  <c r="E22" i="176"/>
  <c r="E14" i="176"/>
  <c r="E6" i="176"/>
  <c r="E23" i="176"/>
  <c r="E15" i="176"/>
  <c r="E7" i="176"/>
  <c r="E25" i="176"/>
  <c r="E17" i="176"/>
  <c r="E9" i="176"/>
  <c r="E26" i="176"/>
  <c r="E18" i="176"/>
  <c r="E10" i="176"/>
  <c r="E13" i="163"/>
  <c r="E21" i="163"/>
  <c r="D28" i="163"/>
  <c r="H6" i="164"/>
  <c r="H14" i="164"/>
  <c r="H22" i="164"/>
  <c r="E9" i="165"/>
  <c r="E17" i="165"/>
  <c r="E25" i="165"/>
  <c r="E13" i="167"/>
  <c r="E21" i="167"/>
  <c r="D28" i="167"/>
  <c r="H6" i="168"/>
  <c r="H14" i="168"/>
  <c r="H22" i="168"/>
  <c r="E9" i="169"/>
  <c r="E17" i="169"/>
  <c r="E25" i="169"/>
  <c r="H10" i="170"/>
  <c r="H18" i="170"/>
  <c r="H26" i="170"/>
  <c r="E13" i="171"/>
  <c r="E21" i="171"/>
  <c r="D28" i="171"/>
  <c r="H6" i="172"/>
  <c r="H14" i="172"/>
  <c r="H22" i="172"/>
  <c r="E16" i="176"/>
  <c r="H9" i="170"/>
  <c r="H17" i="170"/>
  <c r="H25" i="170"/>
  <c r="E8" i="176"/>
  <c r="H14" i="179"/>
  <c r="H16" i="179"/>
  <c r="H20" i="168"/>
  <c r="H8" i="170"/>
  <c r="H16" i="170"/>
  <c r="H24" i="170"/>
  <c r="H12" i="172"/>
  <c r="H20" i="172"/>
  <c r="G28" i="173"/>
  <c r="H23" i="173"/>
  <c r="H24" i="173"/>
  <c r="H16" i="173"/>
  <c r="H25" i="173"/>
  <c r="E27" i="176"/>
  <c r="E10" i="163"/>
  <c r="E18" i="163"/>
  <c r="H11" i="164"/>
  <c r="H19" i="164"/>
  <c r="E6" i="165"/>
  <c r="E14" i="165"/>
  <c r="E10" i="167"/>
  <c r="E18" i="167"/>
  <c r="H11" i="168"/>
  <c r="H19" i="168"/>
  <c r="E6" i="169"/>
  <c r="E14" i="169"/>
  <c r="H7" i="170"/>
  <c r="H15" i="170"/>
  <c r="H23" i="170"/>
  <c r="E10" i="171"/>
  <c r="E18" i="171"/>
  <c r="H11" i="172"/>
  <c r="H19" i="172"/>
  <c r="H9" i="173"/>
  <c r="H21" i="173"/>
  <c r="E19" i="176"/>
  <c r="H6" i="179"/>
  <c r="H8" i="179"/>
  <c r="H25" i="179"/>
  <c r="H17" i="179"/>
  <c r="H9" i="179"/>
  <c r="H26" i="179"/>
  <c r="H18" i="179"/>
  <c r="H10" i="179"/>
  <c r="H27" i="179"/>
  <c r="H19" i="179"/>
  <c r="H11" i="179"/>
  <c r="H20" i="179"/>
  <c r="H12" i="179"/>
  <c r="G28" i="179"/>
  <c r="H21" i="179"/>
  <c r="H13" i="179"/>
  <c r="E20" i="180"/>
  <c r="E12" i="180"/>
  <c r="D28" i="180"/>
  <c r="E21" i="180"/>
  <c r="E13" i="180"/>
  <c r="E22" i="180"/>
  <c r="E14" i="180"/>
  <c r="E6" i="180"/>
  <c r="E23" i="180"/>
  <c r="E15" i="180"/>
  <c r="E7" i="180"/>
  <c r="H25" i="190"/>
  <c r="H17" i="190"/>
  <c r="H9" i="190"/>
  <c r="H27" i="190"/>
  <c r="H22" i="190"/>
  <c r="H14" i="190"/>
  <c r="H6" i="190"/>
  <c r="H24" i="190"/>
  <c r="H15" i="190"/>
  <c r="H21" i="190"/>
  <c r="H16" i="190"/>
  <c r="H7" i="190"/>
  <c r="G28" i="190"/>
  <c r="H12" i="190"/>
  <c r="H26" i="190"/>
  <c r="H13" i="190"/>
  <c r="H8" i="190"/>
  <c r="H18" i="190"/>
  <c r="H14" i="175"/>
  <c r="E23" i="175"/>
  <c r="E15" i="175"/>
  <c r="E7" i="175"/>
  <c r="E24" i="175"/>
  <c r="E16" i="175"/>
  <c r="E8" i="175"/>
  <c r="E25" i="175"/>
  <c r="E17" i="175"/>
  <c r="E9" i="175"/>
  <c r="G28" i="176"/>
  <c r="H23" i="176"/>
  <c r="H15" i="176"/>
  <c r="H7" i="176"/>
  <c r="H24" i="176"/>
  <c r="H16" i="176"/>
  <c r="H8" i="176"/>
  <c r="H25" i="176"/>
  <c r="H17" i="176"/>
  <c r="H9" i="176"/>
  <c r="H26" i="176"/>
  <c r="H18" i="176"/>
  <c r="H10" i="176"/>
  <c r="E11" i="180"/>
  <c r="E19" i="180"/>
  <c r="E27" i="180"/>
  <c r="H8" i="183"/>
  <c r="E20" i="183"/>
  <c r="E12" i="183"/>
  <c r="E22" i="183"/>
  <c r="E14" i="183"/>
  <c r="E6" i="183"/>
  <c r="E23" i="183"/>
  <c r="E15" i="183"/>
  <c r="E7" i="183"/>
  <c r="E24" i="183"/>
  <c r="E16" i="183"/>
  <c r="E8" i="183"/>
  <c r="E25" i="183"/>
  <c r="E17" i="183"/>
  <c r="E9" i="183"/>
  <c r="G28" i="187"/>
  <c r="H23" i="187"/>
  <c r="H15" i="187"/>
  <c r="H7" i="187"/>
  <c r="H25" i="187"/>
  <c r="H17" i="187"/>
  <c r="H9" i="187"/>
  <c r="H26" i="187"/>
  <c r="H18" i="187"/>
  <c r="H10" i="187"/>
  <c r="H27" i="187"/>
  <c r="H19" i="187"/>
  <c r="H11" i="187"/>
  <c r="H20" i="187"/>
  <c r="H12" i="187"/>
  <c r="H10" i="190"/>
  <c r="H25" i="175"/>
  <c r="H26" i="175"/>
  <c r="H18" i="175"/>
  <c r="H10" i="175"/>
  <c r="H27" i="175"/>
  <c r="H19" i="175"/>
  <c r="H11" i="175"/>
  <c r="H20" i="175"/>
  <c r="H12" i="175"/>
  <c r="G28" i="183"/>
  <c r="H23" i="183"/>
  <c r="H15" i="183"/>
  <c r="H7" i="183"/>
  <c r="H25" i="183"/>
  <c r="H17" i="183"/>
  <c r="H9" i="183"/>
  <c r="H26" i="183"/>
  <c r="H18" i="183"/>
  <c r="H10" i="183"/>
  <c r="H27" i="183"/>
  <c r="H19" i="183"/>
  <c r="H11" i="183"/>
  <c r="H20" i="183"/>
  <c r="H12" i="183"/>
  <c r="H20" i="190"/>
  <c r="H16" i="175"/>
  <c r="E10" i="180"/>
  <c r="E18" i="180"/>
  <c r="E26" i="180"/>
  <c r="E26" i="184"/>
  <c r="E18" i="184"/>
  <c r="E10" i="184"/>
  <c r="E20" i="184"/>
  <c r="E12" i="184"/>
  <c r="D28" i="184"/>
  <c r="E21" i="184"/>
  <c r="E13" i="184"/>
  <c r="E22" i="184"/>
  <c r="E14" i="184"/>
  <c r="E6" i="184"/>
  <c r="E23" i="184"/>
  <c r="E15" i="184"/>
  <c r="E7" i="184"/>
  <c r="H19" i="190"/>
  <c r="H8" i="177"/>
  <c r="H16" i="177"/>
  <c r="H24" i="177"/>
  <c r="H8" i="181"/>
  <c r="H16" i="181"/>
  <c r="H24" i="181"/>
  <c r="H8" i="185"/>
  <c r="H16" i="185"/>
  <c r="H24" i="185"/>
  <c r="E24" i="189"/>
  <c r="E16" i="189"/>
  <c r="E8" i="189"/>
  <c r="D28" i="189"/>
  <c r="E21" i="189"/>
  <c r="E13" i="189"/>
  <c r="E26" i="191"/>
  <c r="E20" i="191"/>
  <c r="E12" i="191"/>
  <c r="E22" i="191"/>
  <c r="E14" i="191"/>
  <c r="E6" i="191"/>
  <c r="E23" i="191"/>
  <c r="E25" i="191"/>
  <c r="E17" i="191"/>
  <c r="E9" i="191"/>
  <c r="H27" i="195"/>
  <c r="H19" i="195"/>
  <c r="H11" i="195"/>
  <c r="H20" i="195"/>
  <c r="H12" i="195"/>
  <c r="H22" i="195"/>
  <c r="H14" i="195"/>
  <c r="H6" i="195"/>
  <c r="H25" i="195"/>
  <c r="H17" i="195"/>
  <c r="H9" i="195"/>
  <c r="G28" i="195"/>
  <c r="H16" i="195"/>
  <c r="H26" i="195"/>
  <c r="H13" i="195"/>
  <c r="H10" i="195"/>
  <c r="H23" i="195"/>
  <c r="H7" i="195"/>
  <c r="H24" i="195"/>
  <c r="H8" i="195"/>
  <c r="H21" i="195"/>
  <c r="H18" i="195"/>
  <c r="H7" i="177"/>
  <c r="H15" i="177"/>
  <c r="H23" i="177"/>
  <c r="G28" i="177"/>
  <c r="H7" i="181"/>
  <c r="H15" i="181"/>
  <c r="H23" i="181"/>
  <c r="G28" i="181"/>
  <c r="E10" i="182"/>
  <c r="E18" i="182"/>
  <c r="E26" i="182"/>
  <c r="H7" i="185"/>
  <c r="H15" i="185"/>
  <c r="H23" i="185"/>
  <c r="G28" i="185"/>
  <c r="E10" i="186"/>
  <c r="E18" i="186"/>
  <c r="E26" i="186"/>
  <c r="E26" i="188"/>
  <c r="E18" i="188"/>
  <c r="E10" i="188"/>
  <c r="E23" i="188"/>
  <c r="E15" i="188"/>
  <c r="E7" i="188"/>
  <c r="H27" i="189"/>
  <c r="H19" i="189"/>
  <c r="H11" i="189"/>
  <c r="H24" i="189"/>
  <c r="H16" i="189"/>
  <c r="H8" i="189"/>
  <c r="E8" i="191"/>
  <c r="E15" i="191"/>
  <c r="E18" i="191"/>
  <c r="H6" i="177"/>
  <c r="H14" i="177"/>
  <c r="H6" i="181"/>
  <c r="H14" i="181"/>
  <c r="E9" i="182"/>
  <c r="E17" i="182"/>
  <c r="E25" i="182"/>
  <c r="H6" i="185"/>
  <c r="H14" i="185"/>
  <c r="H22" i="185"/>
  <c r="E9" i="186"/>
  <c r="E17" i="186"/>
  <c r="E25" i="186"/>
  <c r="E7" i="189"/>
  <c r="E11" i="189"/>
  <c r="E15" i="189"/>
  <c r="E19" i="189"/>
  <c r="E23" i="189"/>
  <c r="E27" i="189"/>
  <c r="E11" i="191"/>
  <c r="H15" i="195"/>
  <c r="E18" i="189"/>
  <c r="E26" i="189"/>
  <c r="E27" i="191"/>
  <c r="E22" i="196"/>
  <c r="E14" i="196"/>
  <c r="E6" i="196"/>
  <c r="E23" i="196"/>
  <c r="E15" i="196"/>
  <c r="E7" i="196"/>
  <c r="E25" i="196"/>
  <c r="E17" i="196"/>
  <c r="E9" i="196"/>
  <c r="E20" i="196"/>
  <c r="E12" i="196"/>
  <c r="E26" i="196"/>
  <c r="E18" i="196"/>
  <c r="E10" i="196"/>
  <c r="E21" i="196"/>
  <c r="E13" i="196"/>
  <c r="E24" i="196"/>
  <c r="E16" i="196"/>
  <c r="E8" i="196"/>
  <c r="E27" i="196"/>
  <c r="E19" i="196"/>
  <c r="E11" i="196"/>
  <c r="D28" i="196"/>
  <c r="H11" i="185"/>
  <c r="H19" i="185"/>
  <c r="E6" i="186"/>
  <c r="E14" i="186"/>
  <c r="E21" i="188"/>
  <c r="H15" i="189"/>
  <c r="H23" i="189"/>
  <c r="E10" i="191"/>
  <c r="H12" i="191"/>
  <c r="H20" i="191"/>
  <c r="E7" i="192"/>
  <c r="E20" i="193"/>
  <c r="E12" i="193"/>
  <c r="E23" i="193"/>
  <c r="E15" i="193"/>
  <c r="E7" i="193"/>
  <c r="E26" i="193"/>
  <c r="E18" i="193"/>
  <c r="E10" i="193"/>
  <c r="H13" i="196"/>
  <c r="H22" i="199"/>
  <c r="H14" i="199"/>
  <c r="H6" i="199"/>
  <c r="G28" i="199"/>
  <c r="H23" i="199"/>
  <c r="H15" i="199"/>
  <c r="H24" i="199"/>
  <c r="H16" i="199"/>
  <c r="H25" i="199"/>
  <c r="H17" i="199"/>
  <c r="H9" i="199"/>
  <c r="H26" i="199"/>
  <c r="H18" i="199"/>
  <c r="H10" i="199"/>
  <c r="H27" i="199"/>
  <c r="H19" i="199"/>
  <c r="H11" i="199"/>
  <c r="H12" i="199"/>
  <c r="H20" i="199"/>
  <c r="H7" i="199"/>
  <c r="H26" i="191"/>
  <c r="H25" i="196"/>
  <c r="H17" i="196"/>
  <c r="H9" i="196"/>
  <c r="H26" i="196"/>
  <c r="H18" i="196"/>
  <c r="H10" i="196"/>
  <c r="H20" i="196"/>
  <c r="H12" i="196"/>
  <c r="G28" i="196"/>
  <c r="H23" i="196"/>
  <c r="H15" i="196"/>
  <c r="H7" i="196"/>
  <c r="H17" i="191"/>
  <c r="H25" i="191"/>
  <c r="E16" i="192"/>
  <c r="E24" i="192"/>
  <c r="E25" i="192"/>
  <c r="E17" i="192"/>
  <c r="E20" i="192"/>
  <c r="E12" i="192"/>
  <c r="H7" i="191"/>
  <c r="H15" i="191"/>
  <c r="H23" i="191"/>
  <c r="E10" i="192"/>
  <c r="E15" i="192"/>
  <c r="E19" i="192"/>
  <c r="E23" i="192"/>
  <c r="E27" i="192"/>
  <c r="H20" i="192"/>
  <c r="G28" i="192"/>
  <c r="H23" i="192"/>
  <c r="H15" i="192"/>
  <c r="E11" i="193"/>
  <c r="E22" i="193"/>
  <c r="H6" i="196"/>
  <c r="H14" i="196"/>
  <c r="H22" i="196"/>
  <c r="D28" i="198"/>
  <c r="E21" i="198"/>
  <c r="E13" i="198"/>
  <c r="E24" i="198"/>
  <c r="E16" i="198"/>
  <c r="E8" i="198"/>
  <c r="E25" i="198"/>
  <c r="E17" i="198"/>
  <c r="E9" i="198"/>
  <c r="E26" i="198"/>
  <c r="E18" i="198"/>
  <c r="E10" i="198"/>
  <c r="E23" i="198"/>
  <c r="E20" i="198"/>
  <c r="E7" i="198"/>
  <c r="E14" i="198"/>
  <c r="E19" i="198"/>
  <c r="E8" i="192"/>
  <c r="E18" i="192"/>
  <c r="E26" i="192"/>
  <c r="E8" i="194"/>
  <c r="H11" i="194"/>
  <c r="E16" i="194"/>
  <c r="H19" i="194"/>
  <c r="E24" i="194"/>
  <c r="H27" i="194"/>
  <c r="D28" i="202"/>
  <c r="E21" i="202"/>
  <c r="E13" i="202"/>
  <c r="E22" i="202"/>
  <c r="E14" i="202"/>
  <c r="E6" i="202"/>
  <c r="E23" i="202"/>
  <c r="E15" i="202"/>
  <c r="E7" i="202"/>
  <c r="E24" i="202"/>
  <c r="E16" i="202"/>
  <c r="E8" i="202"/>
  <c r="E25" i="202"/>
  <c r="E17" i="202"/>
  <c r="E9" i="202"/>
  <c r="E26" i="202"/>
  <c r="E18" i="202"/>
  <c r="E10" i="202"/>
  <c r="H8" i="194"/>
  <c r="E13" i="194"/>
  <c r="H16" i="194"/>
  <c r="E21" i="194"/>
  <c r="D28" i="194"/>
  <c r="H27" i="211"/>
  <c r="H19" i="211"/>
  <c r="H11" i="211"/>
  <c r="H22" i="211"/>
  <c r="H14" i="211"/>
  <c r="H6" i="211"/>
  <c r="G28" i="211"/>
  <c r="H23" i="211"/>
  <c r="H15" i="211"/>
  <c r="H7" i="211"/>
  <c r="H24" i="211"/>
  <c r="H16" i="211"/>
  <c r="H8" i="211"/>
  <c r="H13" i="211"/>
  <c r="H26" i="211"/>
  <c r="H20" i="211"/>
  <c r="H10" i="211"/>
  <c r="H17" i="211"/>
  <c r="H21" i="211"/>
  <c r="H18" i="211"/>
  <c r="H12" i="211"/>
  <c r="H25" i="211"/>
  <c r="H9" i="211"/>
  <c r="E10" i="194"/>
  <c r="E18" i="194"/>
  <c r="H20" i="203"/>
  <c r="H24" i="203"/>
  <c r="H25" i="203"/>
  <c r="H17" i="203"/>
  <c r="H22" i="203"/>
  <c r="H19" i="203"/>
  <c r="H14" i="203"/>
  <c r="H6" i="203"/>
  <c r="G28" i="203"/>
  <c r="H15" i="203"/>
  <c r="H7" i="203"/>
  <c r="H26" i="203"/>
  <c r="H23" i="203"/>
  <c r="H16" i="203"/>
  <c r="H8" i="203"/>
  <c r="H9" i="203"/>
  <c r="H27" i="203"/>
  <c r="H21" i="203"/>
  <c r="H10" i="203"/>
  <c r="H11" i="203"/>
  <c r="E6" i="200"/>
  <c r="H9" i="200"/>
  <c r="E14" i="200"/>
  <c r="H17" i="200"/>
  <c r="E22" i="200"/>
  <c r="H25" i="200"/>
  <c r="H27" i="207"/>
  <c r="H22" i="219"/>
  <c r="H14" i="219"/>
  <c r="H6" i="219"/>
  <c r="G28" i="219"/>
  <c r="H23" i="219"/>
  <c r="H15" i="219"/>
  <c r="H7" i="219"/>
  <c r="H24" i="219"/>
  <c r="H16" i="219"/>
  <c r="H8" i="219"/>
  <c r="H25" i="219"/>
  <c r="H17" i="219"/>
  <c r="H9" i="219"/>
  <c r="H26" i="219"/>
  <c r="H18" i="219"/>
  <c r="H10" i="219"/>
  <c r="H27" i="219"/>
  <c r="H19" i="219"/>
  <c r="H11" i="219"/>
  <c r="H20" i="219"/>
  <c r="H12" i="219"/>
  <c r="H13" i="219"/>
  <c r="H21" i="219"/>
  <c r="H8" i="200"/>
  <c r="E13" i="200"/>
  <c r="H16" i="200"/>
  <c r="E21" i="200"/>
  <c r="H24" i="200"/>
  <c r="D28" i="200"/>
  <c r="H12" i="202"/>
  <c r="H20" i="202"/>
  <c r="E7" i="203"/>
  <c r="E15" i="203"/>
  <c r="E20" i="203"/>
  <c r="E23" i="203"/>
  <c r="E12" i="209"/>
  <c r="E20" i="213"/>
  <c r="E12" i="213"/>
  <c r="E23" i="213"/>
  <c r="E15" i="213"/>
  <c r="E7" i="213"/>
  <c r="E24" i="213"/>
  <c r="E16" i="213"/>
  <c r="E8" i="213"/>
  <c r="E25" i="213"/>
  <c r="E17" i="213"/>
  <c r="E9" i="213"/>
  <c r="E26" i="213"/>
  <c r="E18" i="213"/>
  <c r="E10" i="213"/>
  <c r="E21" i="213"/>
  <c r="E13" i="213"/>
  <c r="E27" i="213"/>
  <c r="E19" i="213"/>
  <c r="E11" i="213"/>
  <c r="E22" i="213"/>
  <c r="E14" i="213"/>
  <c r="E6" i="213"/>
  <c r="H7" i="200"/>
  <c r="E12" i="200"/>
  <c r="H15" i="200"/>
  <c r="E20" i="200"/>
  <c r="H23" i="200"/>
  <c r="G28" i="200"/>
  <c r="H19" i="202"/>
  <c r="H27" i="202"/>
  <c r="H26" i="207"/>
  <c r="H22" i="200"/>
  <c r="D28" i="205"/>
  <c r="E21" i="205"/>
  <c r="E13" i="205"/>
  <c r="E24" i="205"/>
  <c r="E16" i="205"/>
  <c r="E8" i="205"/>
  <c r="E25" i="205"/>
  <c r="E17" i="205"/>
  <c r="E9" i="205"/>
  <c r="E26" i="205"/>
  <c r="E18" i="205"/>
  <c r="E10" i="205"/>
  <c r="H22" i="206"/>
  <c r="H14" i="206"/>
  <c r="H6" i="206"/>
  <c r="H24" i="206"/>
  <c r="H25" i="206"/>
  <c r="H17" i="206"/>
  <c r="H9" i="206"/>
  <c r="H26" i="206"/>
  <c r="H18" i="206"/>
  <c r="H10" i="206"/>
  <c r="H27" i="206"/>
  <c r="H19" i="206"/>
  <c r="H11" i="206"/>
  <c r="H20" i="207"/>
  <c r="H12" i="207"/>
  <c r="H22" i="207"/>
  <c r="H14" i="207"/>
  <c r="H6" i="207"/>
  <c r="G28" i="207"/>
  <c r="H23" i="207"/>
  <c r="H15" i="207"/>
  <c r="H7" i="207"/>
  <c r="H24" i="207"/>
  <c r="H16" i="207"/>
  <c r="H8" i="207"/>
  <c r="H25" i="207"/>
  <c r="H17" i="207"/>
  <c r="H9" i="207"/>
  <c r="E9" i="200"/>
  <c r="H12" i="200"/>
  <c r="E17" i="200"/>
  <c r="E25" i="203"/>
  <c r="D28" i="203"/>
  <c r="E21" i="203"/>
  <c r="E22" i="203"/>
  <c r="H18" i="207"/>
  <c r="D28" i="209"/>
  <c r="E21" i="209"/>
  <c r="E13" i="209"/>
  <c r="E22" i="209"/>
  <c r="E14" i="209"/>
  <c r="E23" i="209"/>
  <c r="E15" i="209"/>
  <c r="E7" i="209"/>
  <c r="E24" i="209"/>
  <c r="E16" i="209"/>
  <c r="E8" i="209"/>
  <c r="E25" i="209"/>
  <c r="E17" i="209"/>
  <c r="E9" i="209"/>
  <c r="E26" i="209"/>
  <c r="E18" i="209"/>
  <c r="E10" i="209"/>
  <c r="H15" i="204"/>
  <c r="H23" i="204"/>
  <c r="G28" i="204"/>
  <c r="E24" i="206"/>
  <c r="E6" i="207"/>
  <c r="E14" i="207"/>
  <c r="E22" i="207"/>
  <c r="H15" i="208"/>
  <c r="H23" i="208"/>
  <c r="G28" i="208"/>
  <c r="E17" i="210"/>
  <c r="G28" i="213"/>
  <c r="H23" i="213"/>
  <c r="H15" i="213"/>
  <c r="H7" i="213"/>
  <c r="H26" i="213"/>
  <c r="H18" i="213"/>
  <c r="H10" i="213"/>
  <c r="H27" i="213"/>
  <c r="H19" i="213"/>
  <c r="H11" i="213"/>
  <c r="H20" i="213"/>
  <c r="H12" i="213"/>
  <c r="H14" i="204"/>
  <c r="H22" i="204"/>
  <c r="E13" i="207"/>
  <c r="E21" i="207"/>
  <c r="D28" i="207"/>
  <c r="H14" i="208"/>
  <c r="H22" i="208"/>
  <c r="H26" i="217"/>
  <c r="H18" i="217"/>
  <c r="H10" i="217"/>
  <c r="H27" i="217"/>
  <c r="H19" i="217"/>
  <c r="H11" i="217"/>
  <c r="H20" i="217"/>
  <c r="H12" i="217"/>
  <c r="H22" i="217"/>
  <c r="H14" i="217"/>
  <c r="H6" i="217"/>
  <c r="G28" i="217"/>
  <c r="H23" i="217"/>
  <c r="H15" i="217"/>
  <c r="H7" i="217"/>
  <c r="H24" i="217"/>
  <c r="H16" i="217"/>
  <c r="H8" i="217"/>
  <c r="H21" i="217"/>
  <c r="H17" i="217"/>
  <c r="H25" i="217"/>
  <c r="E12" i="207"/>
  <c r="E20" i="207"/>
  <c r="E26" i="210"/>
  <c r="E18" i="210"/>
  <c r="E10" i="210"/>
  <c r="D28" i="210"/>
  <c r="E21" i="210"/>
  <c r="E13" i="210"/>
  <c r="E22" i="210"/>
  <c r="E14" i="210"/>
  <c r="E6" i="210"/>
  <c r="E23" i="210"/>
  <c r="E15" i="210"/>
  <c r="E7" i="210"/>
  <c r="H13" i="217"/>
  <c r="D28" i="214"/>
  <c r="E21" i="214"/>
  <c r="E13" i="214"/>
  <c r="E22" i="214"/>
  <c r="E14" i="214"/>
  <c r="E25" i="214"/>
  <c r="E17" i="214"/>
  <c r="E9" i="214"/>
  <c r="E26" i="214"/>
  <c r="E18" i="214"/>
  <c r="E24" i="214"/>
  <c r="E27" i="214"/>
  <c r="E11" i="214"/>
  <c r="E6" i="214"/>
  <c r="E15" i="214"/>
  <c r="E12" i="214"/>
  <c r="E7" i="214"/>
  <c r="H18" i="204"/>
  <c r="E9" i="207"/>
  <c r="E17" i="207"/>
  <c r="H26" i="210"/>
  <c r="H22" i="215"/>
  <c r="H14" i="215"/>
  <c r="H6" i="215"/>
  <c r="G28" i="215"/>
  <c r="H23" i="215"/>
  <c r="H15" i="215"/>
  <c r="H7" i="215"/>
  <c r="H26" i="215"/>
  <c r="H18" i="215"/>
  <c r="H10" i="215"/>
  <c r="H27" i="215"/>
  <c r="H19" i="215"/>
  <c r="H11" i="215"/>
  <c r="H20" i="215"/>
  <c r="E25" i="216"/>
  <c r="E17" i="216"/>
  <c r="E9" i="216"/>
  <c r="E26" i="216"/>
  <c r="E18" i="216"/>
  <c r="E10" i="216"/>
  <c r="D28" i="216"/>
  <c r="E21" i="216"/>
  <c r="E13" i="216"/>
  <c r="E22" i="216"/>
  <c r="E14" i="216"/>
  <c r="E6" i="216"/>
  <c r="E23" i="216"/>
  <c r="E15" i="216"/>
  <c r="E7" i="216"/>
  <c r="H22" i="223"/>
  <c r="H14" i="223"/>
  <c r="H6" i="223"/>
  <c r="G28" i="223"/>
  <c r="H23" i="223"/>
  <c r="H15" i="223"/>
  <c r="H7" i="223"/>
  <c r="H24" i="223"/>
  <c r="H16" i="223"/>
  <c r="H8" i="223"/>
  <c r="H25" i="223"/>
  <c r="H17" i="223"/>
  <c r="H9" i="223"/>
  <c r="H26" i="223"/>
  <c r="H18" i="223"/>
  <c r="H10" i="223"/>
  <c r="H27" i="223"/>
  <c r="H19" i="223"/>
  <c r="H11" i="223"/>
  <c r="H20" i="223"/>
  <c r="H12" i="223"/>
  <c r="E7" i="220"/>
  <c r="E15" i="220"/>
  <c r="E23" i="220"/>
  <c r="H8" i="221"/>
  <c r="H16" i="221"/>
  <c r="H24" i="221"/>
  <c r="E17" i="223"/>
  <c r="E25" i="223"/>
  <c r="E10" i="218"/>
  <c r="E18" i="218"/>
  <c r="E26" i="218"/>
  <c r="E6" i="220"/>
  <c r="E14" i="220"/>
  <c r="E22" i="220"/>
  <c r="H7" i="221"/>
  <c r="H15" i="221"/>
  <c r="H23" i="221"/>
  <c r="G28" i="221"/>
  <c r="E16" i="223"/>
  <c r="E24" i="223"/>
  <c r="E9" i="218"/>
  <c r="E17" i="218"/>
  <c r="E25" i="218"/>
  <c r="E13" i="220"/>
  <c r="E21" i="220"/>
  <c r="D28" i="220"/>
  <c r="H6" i="221"/>
  <c r="H14" i="221"/>
  <c r="H22" i="221"/>
  <c r="E15" i="223"/>
  <c r="E23" i="223"/>
  <c r="H20" i="221"/>
  <c r="D28" i="223"/>
  <c r="E6" i="218"/>
  <c r="E14" i="218"/>
  <c r="E22" i="218"/>
  <c r="E10" i="220"/>
  <c r="E18" i="220"/>
  <c r="E26" i="220"/>
  <c r="H11" i="221"/>
  <c r="H19" i="221"/>
  <c r="H27" i="221"/>
  <c r="E13" i="218"/>
  <c r="E21" i="218"/>
  <c r="E9" i="220"/>
  <c r="E17" i="220"/>
  <c r="H10" i="221"/>
  <c r="H18" i="221"/>
  <c r="H13" i="37" l="1"/>
  <c r="H14" i="37"/>
  <c r="H15" i="37"/>
  <c r="H21" i="37"/>
  <c r="H22" i="37"/>
  <c r="H23" i="37"/>
  <c r="H7" i="37"/>
  <c r="G8" i="37"/>
  <c r="G9" i="37"/>
  <c r="G10" i="37"/>
  <c r="G11" i="37"/>
  <c r="G12" i="37"/>
  <c r="G13" i="37"/>
  <c r="G14" i="37"/>
  <c r="G15" i="37"/>
  <c r="G16" i="37"/>
  <c r="G17" i="37"/>
  <c r="G18" i="37"/>
  <c r="G19" i="37"/>
  <c r="G20" i="37"/>
  <c r="G21" i="37"/>
  <c r="G22" i="37"/>
  <c r="G23" i="37"/>
  <c r="G24" i="37"/>
  <c r="G25" i="37"/>
  <c r="G26" i="37"/>
  <c r="G27" i="37"/>
  <c r="G8" i="150"/>
  <c r="G9" i="150"/>
  <c r="G10" i="150"/>
  <c r="G11" i="150"/>
  <c r="G12" i="150"/>
  <c r="G13" i="150"/>
  <c r="G14" i="150"/>
  <c r="G15" i="150"/>
  <c r="G16" i="150"/>
  <c r="G17" i="150"/>
  <c r="G18" i="150"/>
  <c r="G19" i="150"/>
  <c r="G20" i="150"/>
  <c r="G21" i="150"/>
  <c r="G22" i="150"/>
  <c r="G23" i="150"/>
  <c r="G24" i="150"/>
  <c r="G25" i="150"/>
  <c r="G26" i="150"/>
  <c r="G27" i="150"/>
  <c r="G8" i="151"/>
  <c r="G9" i="151"/>
  <c r="G10" i="151"/>
  <c r="G11" i="151"/>
  <c r="G12" i="151"/>
  <c r="G13" i="151"/>
  <c r="G14" i="151"/>
  <c r="G15" i="151"/>
  <c r="G16" i="151"/>
  <c r="G17" i="151"/>
  <c r="G18" i="151"/>
  <c r="G19" i="151"/>
  <c r="G20" i="151"/>
  <c r="G21" i="151"/>
  <c r="G22" i="151"/>
  <c r="G23" i="151"/>
  <c r="G24" i="151"/>
  <c r="G25" i="151"/>
  <c r="G26" i="151"/>
  <c r="G27" i="151"/>
  <c r="G7" i="37"/>
  <c r="G7" i="150"/>
  <c r="G7" i="151"/>
  <c r="G6" i="37"/>
  <c r="G6" i="150"/>
  <c r="G6" i="151"/>
  <c r="E9" i="37"/>
  <c r="E17" i="37"/>
  <c r="E25" i="37"/>
  <c r="G28" i="37"/>
  <c r="T28" i="150"/>
  <c r="H13" i="150" s="1"/>
  <c r="T28" i="151"/>
  <c r="H13" i="151" s="1"/>
  <c r="E10" i="37"/>
  <c r="S28" i="150"/>
  <c r="E14" i="150" s="1"/>
  <c r="S28" i="151"/>
  <c r="E10" i="151" s="1"/>
  <c r="D8" i="37"/>
  <c r="D9" i="37"/>
  <c r="D10" i="37"/>
  <c r="D11" i="37"/>
  <c r="D12" i="37"/>
  <c r="D13" i="37"/>
  <c r="D14" i="37"/>
  <c r="D15" i="37"/>
  <c r="D16" i="37"/>
  <c r="D17" i="37"/>
  <c r="D18" i="37"/>
  <c r="D19" i="37"/>
  <c r="D20" i="37"/>
  <c r="D21" i="37"/>
  <c r="D22" i="37"/>
  <c r="D23" i="37"/>
  <c r="D24" i="37"/>
  <c r="D25" i="37"/>
  <c r="D26" i="37"/>
  <c r="D27" i="37"/>
  <c r="D8" i="150"/>
  <c r="D9" i="150"/>
  <c r="D10" i="150"/>
  <c r="D11" i="150"/>
  <c r="D12" i="150"/>
  <c r="D13" i="150"/>
  <c r="D14" i="150"/>
  <c r="D15" i="150"/>
  <c r="D16" i="150"/>
  <c r="D17" i="150"/>
  <c r="D18" i="150"/>
  <c r="D19" i="150"/>
  <c r="D20" i="150"/>
  <c r="D21" i="150"/>
  <c r="D22" i="150"/>
  <c r="D23" i="150"/>
  <c r="D24" i="150"/>
  <c r="D25" i="150"/>
  <c r="D26" i="150"/>
  <c r="D27" i="150"/>
  <c r="D8" i="151"/>
  <c r="D9" i="151"/>
  <c r="D10" i="151"/>
  <c r="D11" i="151"/>
  <c r="D12" i="151"/>
  <c r="D13" i="151"/>
  <c r="D14" i="151"/>
  <c r="D15" i="151"/>
  <c r="D16" i="151"/>
  <c r="D17" i="151"/>
  <c r="D18" i="151"/>
  <c r="D19" i="151"/>
  <c r="D20" i="151"/>
  <c r="D21" i="151"/>
  <c r="D22" i="151"/>
  <c r="D23" i="151"/>
  <c r="D24" i="151"/>
  <c r="D25" i="151"/>
  <c r="D26" i="151"/>
  <c r="D27" i="151"/>
  <c r="D6" i="37"/>
  <c r="D6" i="150"/>
  <c r="D6" i="151"/>
  <c r="D7" i="37"/>
  <c r="D7" i="150"/>
  <c r="D7" i="151"/>
  <c r="I6" i="37" l="1"/>
  <c r="F6" i="37"/>
  <c r="F7" i="37"/>
  <c r="I17" i="37"/>
  <c r="I22" i="37"/>
  <c r="I21" i="37"/>
  <c r="I24" i="37"/>
  <c r="I18" i="37"/>
  <c r="I12" i="37"/>
  <c r="I11" i="37"/>
  <c r="I16" i="37"/>
  <c r="I27" i="37"/>
  <c r="I9" i="37"/>
  <c r="I7" i="37"/>
  <c r="I26" i="37"/>
  <c r="I20" i="37"/>
  <c r="I14" i="37"/>
  <c r="I8" i="37"/>
  <c r="I23" i="37"/>
  <c r="I10" i="37"/>
  <c r="I15" i="37"/>
  <c r="I25" i="37"/>
  <c r="I19" i="37"/>
  <c r="I13" i="37"/>
  <c r="F27" i="37"/>
  <c r="F21" i="37"/>
  <c r="F15" i="37"/>
  <c r="F9" i="37"/>
  <c r="F26" i="37"/>
  <c r="F20" i="37"/>
  <c r="F14" i="37"/>
  <c r="F8" i="37"/>
  <c r="F25" i="37"/>
  <c r="F19" i="37"/>
  <c r="F13" i="37"/>
  <c r="F24" i="37"/>
  <c r="F18" i="37"/>
  <c r="F12" i="37"/>
  <c r="F23" i="37"/>
  <c r="F17" i="37"/>
  <c r="F11" i="37"/>
  <c r="F22" i="37"/>
  <c r="F16" i="37"/>
  <c r="F10" i="37"/>
  <c r="F7" i="151"/>
  <c r="F27" i="151"/>
  <c r="F21" i="151"/>
  <c r="F15" i="151"/>
  <c r="F9" i="151"/>
  <c r="I7" i="151"/>
  <c r="I24" i="151"/>
  <c r="I18" i="151"/>
  <c r="I12" i="151"/>
  <c r="F26" i="151"/>
  <c r="F20" i="151"/>
  <c r="F14" i="151"/>
  <c r="F8" i="151"/>
  <c r="I23" i="151"/>
  <c r="I17" i="151"/>
  <c r="I11" i="151"/>
  <c r="F25" i="151"/>
  <c r="F19" i="151"/>
  <c r="F13" i="151"/>
  <c r="I22" i="151"/>
  <c r="I16" i="151"/>
  <c r="I10" i="151"/>
  <c r="F6" i="151"/>
  <c r="F24" i="151"/>
  <c r="F18" i="151"/>
  <c r="F12" i="151"/>
  <c r="I6" i="151"/>
  <c r="I27" i="151"/>
  <c r="I21" i="151"/>
  <c r="I15" i="151"/>
  <c r="I9" i="151"/>
  <c r="F23" i="151"/>
  <c r="F17" i="151"/>
  <c r="F11" i="151"/>
  <c r="I26" i="151"/>
  <c r="I20" i="151"/>
  <c r="I14" i="151"/>
  <c r="I8" i="151"/>
  <c r="F22" i="151"/>
  <c r="F16" i="151"/>
  <c r="F10" i="151"/>
  <c r="I25" i="151"/>
  <c r="I19" i="151"/>
  <c r="I13" i="151"/>
  <c r="F17" i="150"/>
  <c r="I26" i="150"/>
  <c r="I14" i="150"/>
  <c r="F7" i="150"/>
  <c r="F6" i="150"/>
  <c r="F25" i="150"/>
  <c r="F19" i="150"/>
  <c r="F13" i="150"/>
  <c r="I6" i="150"/>
  <c r="I22" i="150"/>
  <c r="I16" i="150"/>
  <c r="I10" i="150"/>
  <c r="F24" i="150"/>
  <c r="F18" i="150"/>
  <c r="F12" i="150"/>
  <c r="I27" i="150"/>
  <c r="I21" i="150"/>
  <c r="I15" i="150"/>
  <c r="I9" i="150"/>
  <c r="F23" i="150"/>
  <c r="F11" i="150"/>
  <c r="I20" i="150"/>
  <c r="I8" i="150"/>
  <c r="F22" i="150"/>
  <c r="F16" i="150"/>
  <c r="F10" i="150"/>
  <c r="I7" i="150"/>
  <c r="I25" i="150"/>
  <c r="I19" i="150"/>
  <c r="I13" i="150"/>
  <c r="F27" i="150"/>
  <c r="F21" i="150"/>
  <c r="F15" i="150"/>
  <c r="F9" i="150"/>
  <c r="I24" i="150"/>
  <c r="I18" i="150"/>
  <c r="I12" i="150"/>
  <c r="F26" i="150"/>
  <c r="F20" i="150"/>
  <c r="F14" i="150"/>
  <c r="F8" i="150"/>
  <c r="I23" i="150"/>
  <c r="I17" i="150"/>
  <c r="I11" i="150"/>
  <c r="E16" i="37"/>
  <c r="E15" i="37"/>
  <c r="E22" i="37"/>
  <c r="E14" i="37"/>
  <c r="H6" i="37"/>
  <c r="H20" i="37"/>
  <c r="H12" i="37"/>
  <c r="E21" i="37"/>
  <c r="E13" i="37"/>
  <c r="H27" i="37"/>
  <c r="H19" i="37"/>
  <c r="H11" i="37"/>
  <c r="E23" i="37"/>
  <c r="E6" i="37"/>
  <c r="E20" i="37"/>
  <c r="E12" i="37"/>
  <c r="H26" i="37"/>
  <c r="H18" i="37"/>
  <c r="H10" i="37"/>
  <c r="E24" i="37"/>
  <c r="E8" i="37"/>
  <c r="E19" i="37"/>
  <c r="H25" i="37"/>
  <c r="H17" i="37"/>
  <c r="H9" i="37"/>
  <c r="D28" i="37"/>
  <c r="E7" i="37"/>
  <c r="E27" i="37"/>
  <c r="E11" i="37"/>
  <c r="E26" i="37"/>
  <c r="E18" i="37"/>
  <c r="H24" i="37"/>
  <c r="H16" i="37"/>
  <c r="H8" i="37"/>
  <c r="H26" i="151"/>
  <c r="H20" i="151"/>
  <c r="H18" i="151"/>
  <c r="H12" i="151"/>
  <c r="H10" i="151"/>
  <c r="H27" i="151"/>
  <c r="H19" i="151"/>
  <c r="H11" i="151"/>
  <c r="H25" i="151"/>
  <c r="H17" i="151"/>
  <c r="H9" i="151"/>
  <c r="H24" i="151"/>
  <c r="H16" i="151"/>
  <c r="H8" i="151"/>
  <c r="H7" i="151"/>
  <c r="H23" i="151"/>
  <c r="H15" i="151"/>
  <c r="H22" i="151"/>
  <c r="H14" i="151"/>
  <c r="G28" i="151"/>
  <c r="H6" i="151"/>
  <c r="H21" i="151"/>
  <c r="E7" i="151"/>
  <c r="E25" i="151"/>
  <c r="E17" i="151"/>
  <c r="E9" i="151"/>
  <c r="E24" i="151"/>
  <c r="E16" i="151"/>
  <c r="E8" i="151"/>
  <c r="E23" i="151"/>
  <c r="E15" i="151"/>
  <c r="E22" i="151"/>
  <c r="E14" i="151"/>
  <c r="E6" i="151"/>
  <c r="E21" i="151"/>
  <c r="E13" i="151"/>
  <c r="D28" i="151"/>
  <c r="E20" i="151"/>
  <c r="E12" i="151"/>
  <c r="E27" i="151"/>
  <c r="E19" i="151"/>
  <c r="E11" i="151"/>
  <c r="E26" i="151"/>
  <c r="E18" i="151"/>
  <c r="H10" i="150"/>
  <c r="H26" i="150"/>
  <c r="H18" i="150"/>
  <c r="H7" i="150"/>
  <c r="H20" i="150"/>
  <c r="H12" i="150"/>
  <c r="H27" i="150"/>
  <c r="H19" i="150"/>
  <c r="H11" i="150"/>
  <c r="H6" i="150"/>
  <c r="H25" i="150"/>
  <c r="H17" i="150"/>
  <c r="H9" i="150"/>
  <c r="H24" i="150"/>
  <c r="H16" i="150"/>
  <c r="H8" i="150"/>
  <c r="H23" i="150"/>
  <c r="H15" i="150"/>
  <c r="H22" i="150"/>
  <c r="H14" i="150"/>
  <c r="G28" i="150"/>
  <c r="H21" i="150"/>
  <c r="E21" i="150"/>
  <c r="E13" i="150"/>
  <c r="E20" i="150"/>
  <c r="E12" i="150"/>
  <c r="E27" i="150"/>
  <c r="E19" i="150"/>
  <c r="E11" i="150"/>
  <c r="E7" i="150"/>
  <c r="E26" i="150"/>
  <c r="E18" i="150"/>
  <c r="E10" i="150"/>
  <c r="D28" i="150"/>
  <c r="E6" i="150"/>
  <c r="E25" i="150"/>
  <c r="E17" i="150"/>
  <c r="E9" i="150"/>
  <c r="E24" i="150"/>
  <c r="E16" i="150"/>
  <c r="E8" i="150"/>
  <c r="E23" i="150"/>
  <c r="E15" i="150"/>
  <c r="E22" i="150"/>
  <c r="R27" i="150"/>
  <c r="R26" i="150"/>
  <c r="R25" i="150"/>
  <c r="R24" i="150"/>
  <c r="R23" i="150"/>
  <c r="R22" i="150"/>
  <c r="R21" i="150"/>
  <c r="R20" i="150"/>
  <c r="R19" i="150"/>
  <c r="R18" i="150"/>
  <c r="R17" i="150"/>
  <c r="R16" i="150"/>
  <c r="R15" i="150"/>
  <c r="R14" i="150"/>
  <c r="R13" i="150"/>
  <c r="R12" i="150"/>
  <c r="R11" i="150"/>
  <c r="R10" i="150"/>
  <c r="R9" i="150"/>
  <c r="R8" i="150"/>
  <c r="R7" i="150"/>
  <c r="R27" i="151"/>
  <c r="R26" i="151"/>
  <c r="R25" i="151"/>
  <c r="R24" i="151"/>
  <c r="R23" i="151"/>
  <c r="R22" i="151"/>
  <c r="R21" i="151"/>
  <c r="R20" i="151"/>
  <c r="R19" i="151"/>
  <c r="R18" i="151"/>
  <c r="R17" i="151"/>
  <c r="R16" i="151"/>
  <c r="R15" i="151"/>
  <c r="R14" i="151"/>
  <c r="R13" i="151"/>
  <c r="R12" i="151"/>
  <c r="R11" i="151"/>
  <c r="R10" i="151"/>
  <c r="R9" i="151"/>
  <c r="R8" i="151"/>
  <c r="R7" i="151"/>
  <c r="R27" i="37"/>
  <c r="R26" i="37"/>
  <c r="R25" i="37"/>
  <c r="R24" i="37"/>
  <c r="R23" i="37"/>
  <c r="R22" i="37"/>
  <c r="R21" i="37"/>
  <c r="R20" i="37"/>
  <c r="R19" i="37"/>
  <c r="R18" i="37"/>
  <c r="R17" i="37"/>
  <c r="R16" i="37"/>
  <c r="R15" i="37"/>
  <c r="R14" i="37"/>
  <c r="R13" i="37"/>
  <c r="R12" i="37"/>
  <c r="R11" i="37"/>
  <c r="R10" i="37"/>
  <c r="R9" i="37"/>
  <c r="R8" i="37"/>
  <c r="R7" i="37"/>
  <c r="R6" i="150"/>
  <c r="R6" i="151"/>
  <c r="R6" i="37"/>
</calcChain>
</file>

<file path=xl/sharedStrings.xml><?xml version="1.0" encoding="utf-8"?>
<sst xmlns="http://schemas.openxmlformats.org/spreadsheetml/2006/main" count="3675" uniqueCount="158">
  <si>
    <t>Ⅰ．感染症及び寄生虫症</t>
    <phoneticPr fontId="4"/>
  </si>
  <si>
    <t>Ⅱ．新生物＜腫瘍＞</t>
    <phoneticPr fontId="4"/>
  </si>
  <si>
    <t>Ⅴ．精神及び行動の障害</t>
    <phoneticPr fontId="4"/>
  </si>
  <si>
    <t>Ⅵ．神経系の疾患</t>
    <phoneticPr fontId="4"/>
  </si>
  <si>
    <t>Ⅶ．眼及び付属器の疾患</t>
    <phoneticPr fontId="4"/>
  </si>
  <si>
    <t>Ⅷ．耳及び乳様突起の疾患</t>
    <phoneticPr fontId="4"/>
  </si>
  <si>
    <t>Ⅸ．循環器系の疾患</t>
    <phoneticPr fontId="4"/>
  </si>
  <si>
    <t>Ⅹ．呼吸器系の疾患</t>
    <phoneticPr fontId="4"/>
  </si>
  <si>
    <t>ⅩⅡ．皮膚及び皮下組織の疾患</t>
    <phoneticPr fontId="4"/>
  </si>
  <si>
    <t>ⅩⅦ．先天奇形，変形及び染色体異常</t>
    <phoneticPr fontId="4"/>
  </si>
  <si>
    <t>ⅩⅧ．症状，徴候及び異常臨床所見・異常検査所見で他に分類されないもの</t>
    <phoneticPr fontId="4"/>
  </si>
  <si>
    <t>ⅩⅩⅠ．健康状態に影響を及ぼす要因及び保健サービスの利用</t>
    <phoneticPr fontId="4"/>
  </si>
  <si>
    <t>ⅩⅩⅡ．特殊目的用コード</t>
    <phoneticPr fontId="4"/>
  </si>
  <si>
    <t>合計</t>
    <phoneticPr fontId="4"/>
  </si>
  <si>
    <t>※妊娠,分娩及び産じょく…乳房腫大・骨盤変形等の傷病名が含まれるため、”男性”、”後期高齢者”においても医療費が発生する可能性がある。</t>
  </si>
  <si>
    <t>ⅩⅡ．皮膚及び皮下組織の疾患</t>
    <phoneticPr fontId="4"/>
  </si>
  <si>
    <t>ⅩⅢ．筋骨格系及び結合組織の疾患</t>
    <phoneticPr fontId="4"/>
  </si>
  <si>
    <t>ⅩⅦ．先天奇形，変形及び染色体異常</t>
    <phoneticPr fontId="4"/>
  </si>
  <si>
    <t>ⅩⅧ．症状，徴候及び異常臨床所見・異常検査所見で他に分類されないもの</t>
    <phoneticPr fontId="4"/>
  </si>
  <si>
    <t>ⅩⅨ．損傷，中毒及びその他の外因の影響</t>
    <phoneticPr fontId="4"/>
  </si>
  <si>
    <t>Ⅰ．感染症及び寄生虫症</t>
    <phoneticPr fontId="4"/>
  </si>
  <si>
    <t>Ⅱ．新生物＜腫瘍＞</t>
    <phoneticPr fontId="4"/>
  </si>
  <si>
    <t>Ⅲ．血液及び造血器の疾患並びに免疫機構の障害</t>
    <phoneticPr fontId="4"/>
  </si>
  <si>
    <t>Ⅳ．内分泌，栄養及び代謝疾患</t>
    <phoneticPr fontId="4"/>
  </si>
  <si>
    <t>Ⅴ．精神及び行動の障害</t>
    <phoneticPr fontId="4"/>
  </si>
  <si>
    <t>Ⅵ．神経系の疾患</t>
    <phoneticPr fontId="4"/>
  </si>
  <si>
    <t>Ⅶ．眼及び付属器の疾患</t>
    <phoneticPr fontId="4"/>
  </si>
  <si>
    <t>Ⅷ．耳及び乳様突起の疾患</t>
    <phoneticPr fontId="4"/>
  </si>
  <si>
    <t>Ⅸ．循環器系の疾患</t>
    <phoneticPr fontId="4"/>
  </si>
  <si>
    <t>Ⅹ．呼吸器系の疾患</t>
    <phoneticPr fontId="4"/>
  </si>
  <si>
    <t>ⅩⅢ．筋骨格系及び結合組織の疾患</t>
    <phoneticPr fontId="4"/>
  </si>
  <si>
    <t>ⅩⅣ．腎尿路生殖器系の疾患</t>
    <phoneticPr fontId="4"/>
  </si>
  <si>
    <t>ⅩⅨ．損傷，中毒及びその他の外因の影響</t>
    <phoneticPr fontId="4"/>
  </si>
  <si>
    <t>ⅩⅩⅠ．健康状態に影響を及ぼす要因及び保健サービスの利用</t>
    <phoneticPr fontId="4"/>
  </si>
  <si>
    <t>ⅩⅩⅡ．特殊目的用コード</t>
    <phoneticPr fontId="4"/>
  </si>
  <si>
    <t>分類外</t>
    <phoneticPr fontId="4"/>
  </si>
  <si>
    <t>合計</t>
    <phoneticPr fontId="4"/>
  </si>
  <si>
    <t>株式会社データホライゾン　医療費分解技術を用いて疾病毎に点数をグルーピングし算出。</t>
    <phoneticPr fontId="4"/>
  </si>
  <si>
    <t>広域連合全体</t>
    <rPh sb="0" eb="2">
      <t>コウイキ</t>
    </rPh>
    <rPh sb="2" eb="4">
      <t>レンゴウ</t>
    </rPh>
    <rPh sb="4" eb="6">
      <t>ゼンタイ</t>
    </rPh>
    <phoneticPr fontId="4"/>
  </si>
  <si>
    <t>疾病分類(大分類)</t>
  </si>
  <si>
    <t>※周産期に発生した病態…ＡＢＯ因子不適合等の傷病名が含まれるため、周産期(妊娠22週から出生後7日未満)以外においても医療費が発生する可能性がある。</t>
  </si>
  <si>
    <t>※医療費…大分類の疾病分類毎に集計するため、データ化時点で医科レセプトが存在しない(画像レセプト、月遅れ等)場合集計できない。</t>
    <rPh sb="1" eb="3">
      <t>イリョウ</t>
    </rPh>
    <rPh sb="3" eb="4">
      <t>ヒ</t>
    </rPh>
    <phoneticPr fontId="4"/>
  </si>
  <si>
    <t>都島区</t>
  </si>
  <si>
    <t>Ⅰ．感染症及び寄生虫症</t>
    <phoneticPr fontId="40"/>
  </si>
  <si>
    <t>Ⅱ．新生物＜腫瘍＞</t>
    <phoneticPr fontId="40"/>
  </si>
  <si>
    <t>Ⅲ．血液及び造血器の疾患並びに免疫機構の障害</t>
    <phoneticPr fontId="40"/>
  </si>
  <si>
    <t>Ⅳ．内分泌，栄養及び代謝疾患</t>
    <phoneticPr fontId="40"/>
  </si>
  <si>
    <t>Ⅴ．精神及び行動の障害</t>
    <phoneticPr fontId="40"/>
  </si>
  <si>
    <t>Ⅵ．神経系の疾患</t>
    <phoneticPr fontId="40"/>
  </si>
  <si>
    <t>Ⅶ．眼及び付属器の疾患</t>
    <phoneticPr fontId="40"/>
  </si>
  <si>
    <t>Ⅷ．耳及び乳様突起の疾患</t>
    <phoneticPr fontId="40"/>
  </si>
  <si>
    <t>Ⅸ．循環器系の疾患</t>
    <phoneticPr fontId="40"/>
  </si>
  <si>
    <t>Ⅹ．呼吸器系の疾患</t>
    <phoneticPr fontId="40"/>
  </si>
  <si>
    <t>ⅩⅡ．皮膚及び皮下組織の疾患</t>
    <phoneticPr fontId="40"/>
  </si>
  <si>
    <t>ⅩⅢ．筋骨格系及び結合組織の疾患</t>
    <phoneticPr fontId="40"/>
  </si>
  <si>
    <t>ⅩⅣ．腎尿路生殖器系の疾患</t>
    <phoneticPr fontId="40"/>
  </si>
  <si>
    <t>ⅩⅦ．先天奇形，変形及び染色体異常</t>
    <phoneticPr fontId="40"/>
  </si>
  <si>
    <t>ⅩⅧ．症状，徴候及び異常臨床所見・異常検査所見で他に分類されないもの</t>
    <phoneticPr fontId="40"/>
  </si>
  <si>
    <t>ⅩⅨ．損傷，中毒及びその他の外因の影響</t>
    <phoneticPr fontId="40"/>
  </si>
  <si>
    <t>ⅩⅩⅠ．健康状態に影響を及ぼす要因及び保健サービスの利用</t>
    <phoneticPr fontId="40"/>
  </si>
  <si>
    <t>ⅩⅩⅡ．特殊目的用コード</t>
    <phoneticPr fontId="40"/>
  </si>
  <si>
    <t>分類外</t>
    <phoneticPr fontId="40"/>
  </si>
  <si>
    <t>合計</t>
    <phoneticPr fontId="40"/>
  </si>
  <si>
    <t>福島区</t>
  </si>
  <si>
    <t>此花区</t>
  </si>
  <si>
    <t>西区</t>
  </si>
  <si>
    <t>港区</t>
  </si>
  <si>
    <t>大正区</t>
  </si>
  <si>
    <t>天王寺区</t>
  </si>
  <si>
    <t>浪速区</t>
  </si>
  <si>
    <t>西淀川区</t>
  </si>
  <si>
    <t>東淀川区</t>
  </si>
  <si>
    <t>東成区</t>
  </si>
  <si>
    <t>生野区</t>
  </si>
  <si>
    <t>旭区</t>
  </si>
  <si>
    <t>城東区</t>
  </si>
  <si>
    <t>阿倍野区</t>
  </si>
  <si>
    <t>住吉区</t>
  </si>
  <si>
    <t>東住吉区</t>
  </si>
  <si>
    <t>西成区</t>
  </si>
  <si>
    <t>淀川区</t>
  </si>
  <si>
    <t>鶴見区</t>
  </si>
  <si>
    <t>住之江区</t>
  </si>
  <si>
    <t>平野区</t>
  </si>
  <si>
    <t>北区</t>
  </si>
  <si>
    <t>中央区</t>
  </si>
  <si>
    <t>堺市堺区</t>
  </si>
  <si>
    <t>堺市中区</t>
  </si>
  <si>
    <t>堺市東区</t>
  </si>
  <si>
    <t>堺市西区</t>
  </si>
  <si>
    <t>堺市南区</t>
  </si>
  <si>
    <t>堺市北区</t>
  </si>
  <si>
    <t>堺市美原区</t>
  </si>
  <si>
    <t>岸和田市</t>
  </si>
  <si>
    <t>豊中市</t>
  </si>
  <si>
    <t>池田市</t>
  </si>
  <si>
    <t>吹田市</t>
  </si>
  <si>
    <t>泉大津市</t>
  </si>
  <si>
    <t>高槻市</t>
  </si>
  <si>
    <t>貝塚市</t>
  </si>
  <si>
    <t>守口市</t>
  </si>
  <si>
    <t>枚方市</t>
  </si>
  <si>
    <t>茨木市</t>
  </si>
  <si>
    <t>八尾市</t>
  </si>
  <si>
    <t>泉佐野市</t>
  </si>
  <si>
    <t>富田林市</t>
  </si>
  <si>
    <t>寝屋川市</t>
  </si>
  <si>
    <t>河内長野市</t>
  </si>
  <si>
    <t>松原市</t>
  </si>
  <si>
    <t>大東市</t>
  </si>
  <si>
    <t>和泉市</t>
  </si>
  <si>
    <t>箕面市</t>
  </si>
  <si>
    <t>柏原市</t>
  </si>
  <si>
    <t>羽曳野市</t>
  </si>
  <si>
    <t>門真市</t>
  </si>
  <si>
    <t>摂津市</t>
  </si>
  <si>
    <t>高石市</t>
  </si>
  <si>
    <t>藤井寺市</t>
  </si>
  <si>
    <t>東大阪市</t>
  </si>
  <si>
    <t>泉南市</t>
  </si>
  <si>
    <t>四條畷市</t>
  </si>
  <si>
    <t>交野市</t>
  </si>
  <si>
    <t>大阪狭山市</t>
  </si>
  <si>
    <t>阪南市</t>
  </si>
  <si>
    <t>島本町</t>
  </si>
  <si>
    <t>豊能町</t>
  </si>
  <si>
    <t>能勢町</t>
  </si>
  <si>
    <t>忠岡町</t>
  </si>
  <si>
    <t>熊取町</t>
  </si>
  <si>
    <t>田尻町</t>
  </si>
  <si>
    <t>岬町</t>
  </si>
  <si>
    <t>太子町</t>
  </si>
  <si>
    <t>河南町</t>
  </si>
  <si>
    <t>千早赤阪村</t>
  </si>
  <si>
    <t>大阪市</t>
    <rPh sb="0" eb="3">
      <t>オオサカシ</t>
    </rPh>
    <phoneticPr fontId="4"/>
  </si>
  <si>
    <t>堺市</t>
    <phoneticPr fontId="4"/>
  </si>
  <si>
    <t>資格確認日…1日でも資格があれば分析対象としている。</t>
    <phoneticPr fontId="4"/>
  </si>
  <si>
    <t>※消化器系の疾患…歯科レセプト情報と思われるものは集計対象外としている。</t>
  </si>
  <si>
    <t>【グラフ作成用】</t>
    <rPh sb="4" eb="6">
      <t>サクセイ</t>
    </rPh>
    <rPh sb="6" eb="7">
      <t>ヨウ</t>
    </rPh>
    <phoneticPr fontId="4"/>
  </si>
  <si>
    <t>構成比
(%)</t>
    <rPh sb="0" eb="3">
      <t>コウセイヒ</t>
    </rPh>
    <phoneticPr fontId="4"/>
  </si>
  <si>
    <t>順位</t>
    <rPh sb="0" eb="2">
      <t>ジュンイ</t>
    </rPh>
    <phoneticPr fontId="4"/>
  </si>
  <si>
    <t>疾病分類(大分類)</t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</si>
  <si>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</si>
  <si>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</si>
  <si>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医療費(円)</t>
    <rPh sb="0" eb="3">
      <t>イリョウヒ</t>
    </rPh>
    <rPh sb="4" eb="5">
      <t>エン</t>
    </rPh>
    <phoneticPr fontId="4"/>
  </si>
  <si>
    <t>男性</t>
    <phoneticPr fontId="4"/>
  </si>
  <si>
    <t>女性</t>
    <phoneticPr fontId="4"/>
  </si>
  <si>
    <t>医療費(円)※</t>
    <rPh sb="0" eb="3">
      <t>イリョウヒ</t>
    </rPh>
    <rPh sb="4" eb="5">
      <t>エン</t>
    </rPh>
    <phoneticPr fontId="4"/>
  </si>
  <si>
    <t>合計</t>
    <rPh sb="0" eb="2">
      <t>ゴウケイ</t>
    </rPh>
    <phoneticPr fontId="4"/>
  </si>
  <si>
    <t>　　　　　そのため他統計と一致しない。</t>
  </si>
  <si>
    <t>　　　　　そのため他統計と一致しない。</t>
    <phoneticPr fontId="4"/>
  </si>
  <si>
    <t>※各項目毎に上位5疾病を　　　　 　　　　表示する。</t>
    <phoneticPr fontId="4"/>
  </si>
  <si>
    <t>大分類による疾病別医療費統計 男女別</t>
  </si>
  <si>
    <t>大分類による疾病別医療費統計 男女別</t>
    <phoneticPr fontId="4"/>
  </si>
  <si>
    <t>ⅩⅠ．消化器系の疾患※</t>
    <rPh sb="8" eb="10">
      <t>シッカン</t>
    </rPh>
    <phoneticPr fontId="4"/>
  </si>
  <si>
    <t>ⅩⅤ．妊娠，分娩及び産じょく※</t>
    <phoneticPr fontId="4"/>
  </si>
  <si>
    <t>ⅩⅥ．周産期に発生した病態※</t>
    <phoneticPr fontId="4"/>
  </si>
  <si>
    <t>データ化範囲(分析対象)…入院(DPCを含む)、入院外、調剤の電子レセプト。対象診療年月は令和6年4月～令和7年3月診療分(12カ月分)。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</si>
</sst>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&quot;¥&quot;#,##0_);[Red]\(&quot;¥&quot;#,##0\)"/>
    <numFmt numFmtId="177" formatCode="#,##0_ ;[Red]\-#,##0\ "/>
    <numFmt numFmtId="178" formatCode="0.0%"/>
  </numFmts>
  <fonts count="47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明朝"/>
      <family val="2"/>
      <charset val="128"/>
    </font>
    <font>
      <sz val="11"/>
      <color theme="1"/>
      <name val="ＭＳ Ｐゴシック"/>
      <family val="2"/>
      <scheme val="minor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rgb="FF9C0006"/>
      <name val="ＭＳ Ｐゴシック"/>
      <family val="3"/>
      <charset val="128"/>
      <scheme val="minor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theme="3"/>
      <name val="ＭＳ ゴシック"/>
      <family val="2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9"/>
      <color theme="1"/>
      <name val="ＭＳ ゴシック"/>
      <family val="2"/>
      <charset val="128"/>
    </font>
    <font>
      <sz val="11"/>
      <color indexed="62"/>
      <name val="ＭＳ Ｐゴシック"/>
      <family val="3"/>
      <charset val="128"/>
    </font>
    <font>
      <sz val="11"/>
      <color theme="1"/>
      <name val="ＦＡ 明朝"/>
      <family val="2"/>
      <charset val="128"/>
    </font>
    <font>
      <sz val="11"/>
      <color indexed="17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0"/>
      <color theme="1"/>
      <name val="ＭＳ Ｐ明朝"/>
      <family val="1"/>
      <charset val="128"/>
    </font>
    <font>
      <sz val="11"/>
      <color theme="1"/>
      <name val="ＭＳ Ｐ明朝"/>
      <family val="2"/>
      <charset val="128"/>
    </font>
    <font>
      <sz val="8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b/>
      <sz val="8"/>
      <color theme="1"/>
      <name val="ＭＳ Ｐ明朝"/>
      <family val="1"/>
      <charset val="128"/>
    </font>
    <font>
      <u/>
      <sz val="11"/>
      <color theme="10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sz val="9"/>
      <name val="ＭＳ Ｐ明朝"/>
      <family val="1"/>
      <charset val="128"/>
    </font>
    <font>
      <sz val="6"/>
      <name val="ＭＳ Ｐゴシック"/>
      <family val="2"/>
      <charset val="128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ＭＳ 明朝"/>
      <family val="1"/>
      <charset val="128"/>
    </font>
  </fonts>
  <fills count="2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FFCC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auto="1"/>
      </bottom>
      <diagonal/>
    </border>
    <border>
      <left style="hair">
        <color auto="1"/>
      </left>
      <right/>
      <top style="thin">
        <color indexed="64"/>
      </top>
      <bottom style="thin">
        <color auto="1"/>
      </bottom>
      <diagonal/>
    </border>
    <border>
      <left style="hair">
        <color indexed="64"/>
      </left>
      <right style="hair">
        <color auto="1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/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auto="1"/>
      </right>
      <top style="double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auto="1"/>
      </right>
      <top/>
      <bottom style="medium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577">
    <xf numFmtId="0" fontId="0" fillId="0" borderId="0">
      <alignment vertical="center"/>
    </xf>
    <xf numFmtId="0" fontId="5" fillId="0" borderId="0"/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9" fillId="23" borderId="6" applyNumberForma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4" borderId="2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176" fontId="5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176" fontId="26" fillId="0" borderId="0" applyFont="0" applyFill="0" applyBorder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11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6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/>
    <xf numFmtId="0" fontId="5" fillId="0" borderId="0"/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8" fillId="0" borderId="0">
      <alignment vertical="center"/>
    </xf>
    <xf numFmtId="0" fontId="5" fillId="0" borderId="0"/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2" borderId="0" applyNumberFormat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/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5" fillId="25" borderId="7" applyNumberFormat="0" applyFont="0" applyAlignment="0" applyProtection="0">
      <alignment vertical="center"/>
    </xf>
    <xf numFmtId="0" fontId="16" fillId="3" borderId="0" applyNumberFormat="0" applyBorder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0" fontId="17" fillId="26" borderId="9" applyNumberFormat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/>
    <xf numFmtId="38" fontId="6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31" fillId="0" borderId="0" applyFont="0" applyFill="0" applyBorder="0" applyAlignment="0" applyProtection="0">
      <alignment vertical="center"/>
    </xf>
    <xf numFmtId="38" fontId="3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38" fontId="12" fillId="0" borderId="0" applyFon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27" fillId="10" borderId="9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2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13" fillId="0" borderId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38" fontId="13" fillId="0" borderId="0" applyFont="0" applyFill="0" applyBorder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24" fillId="26" borderId="14" applyNumberForma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1" fillId="0" borderId="0">
      <alignment vertical="center"/>
    </xf>
    <xf numFmtId="0" fontId="37" fillId="0" borderId="0"/>
    <xf numFmtId="0" fontId="29" fillId="7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0" borderId="0">
      <alignment vertical="center"/>
    </xf>
    <xf numFmtId="0" fontId="32" fillId="0" borderId="0">
      <alignment vertical="center"/>
    </xf>
    <xf numFmtId="0" fontId="38" fillId="0" borderId="0">
      <alignment vertical="center"/>
    </xf>
  </cellStyleXfs>
  <cellXfs count="78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1576" applyFont="1">
      <alignment vertical="center"/>
    </xf>
    <xf numFmtId="0" fontId="3" fillId="0" borderId="0" xfId="0" applyFont="1" applyFill="1">
      <alignment vertical="center"/>
    </xf>
    <xf numFmtId="0" fontId="34" fillId="0" borderId="0" xfId="0" applyFont="1" applyFill="1">
      <alignment vertical="center"/>
    </xf>
    <xf numFmtId="0" fontId="41" fillId="0" borderId="0" xfId="0" applyFont="1" applyFill="1">
      <alignment vertical="center"/>
    </xf>
    <xf numFmtId="0" fontId="42" fillId="27" borderId="35" xfId="0" applyFont="1" applyFill="1" applyBorder="1" applyAlignment="1">
      <alignment horizontal="center" vertical="center" wrapText="1"/>
    </xf>
    <xf numFmtId="0" fontId="42" fillId="27" borderId="36" xfId="0" applyFont="1" applyFill="1" applyBorder="1" applyAlignment="1">
      <alignment horizontal="center" vertical="center" wrapText="1"/>
    </xf>
    <xf numFmtId="0" fontId="43" fillId="27" borderId="37" xfId="0" applyFont="1" applyFill="1" applyBorder="1" applyAlignment="1">
      <alignment horizontal="center" vertical="center" wrapText="1"/>
    </xf>
    <xf numFmtId="0" fontId="42" fillId="27" borderId="38" xfId="0" applyFont="1" applyFill="1" applyBorder="1" applyAlignment="1">
      <alignment horizontal="center" vertical="center" wrapText="1"/>
    </xf>
    <xf numFmtId="0" fontId="43" fillId="27" borderId="39" xfId="0" applyFont="1" applyFill="1" applyBorder="1" applyAlignment="1">
      <alignment horizontal="center" vertical="center" wrapText="1"/>
    </xf>
    <xf numFmtId="0" fontId="42" fillId="0" borderId="18" xfId="0" applyFont="1" applyFill="1" applyBorder="1" applyAlignment="1">
      <alignment horizontal="left" vertical="center" shrinkToFit="1"/>
    </xf>
    <xf numFmtId="0" fontId="42" fillId="0" borderId="23" xfId="0" applyFont="1" applyFill="1" applyBorder="1" applyAlignment="1">
      <alignment horizontal="left" vertical="center" shrinkToFit="1"/>
    </xf>
    <xf numFmtId="0" fontId="42" fillId="0" borderId="16" xfId="0" applyFont="1" applyFill="1" applyBorder="1" applyAlignment="1">
      <alignment horizontal="left" vertical="center" shrinkToFit="1"/>
    </xf>
    <xf numFmtId="0" fontId="42" fillId="0" borderId="15" xfId="0" applyFont="1" applyFill="1" applyBorder="1" applyAlignment="1">
      <alignment horizontal="left" vertical="center" shrinkToFit="1"/>
    </xf>
    <xf numFmtId="0" fontId="42" fillId="0" borderId="17" xfId="0" applyFont="1" applyFill="1" applyBorder="1" applyAlignment="1">
      <alignment horizontal="left" vertical="center" shrinkToFit="1"/>
    </xf>
    <xf numFmtId="0" fontId="42" fillId="0" borderId="22" xfId="0" applyFont="1" applyFill="1" applyBorder="1" applyAlignment="1">
      <alignment horizontal="left" vertical="center" shrinkToFit="1"/>
    </xf>
    <xf numFmtId="0" fontId="42" fillId="27" borderId="3" xfId="0" applyFont="1" applyFill="1" applyBorder="1" applyAlignment="1">
      <alignment horizontal="center" vertical="center" wrapText="1"/>
    </xf>
    <xf numFmtId="0" fontId="42" fillId="27" borderId="3" xfId="1576" applyFont="1" applyFill="1" applyBorder="1" applyAlignment="1">
      <alignment horizontal="center" vertical="center" wrapText="1"/>
    </xf>
    <xf numFmtId="0" fontId="42" fillId="0" borderId="0" xfId="0" applyFont="1" applyFill="1">
      <alignment vertical="center"/>
    </xf>
    <xf numFmtId="177" fontId="42" fillId="0" borderId="19" xfId="0" applyNumberFormat="1" applyFont="1" applyFill="1" applyBorder="1" applyAlignment="1">
      <alignment horizontal="right" vertical="center" shrinkToFit="1"/>
    </xf>
    <xf numFmtId="178" fontId="42" fillId="0" borderId="27" xfId="0" applyNumberFormat="1" applyFont="1" applyFill="1" applyBorder="1" applyAlignment="1">
      <alignment horizontal="right" vertical="center" shrinkToFit="1"/>
    </xf>
    <xf numFmtId="0" fontId="42" fillId="0" borderId="26" xfId="0" applyNumberFormat="1" applyFont="1" applyFill="1" applyBorder="1" applyAlignment="1">
      <alignment horizontal="center" vertical="center" shrinkToFit="1"/>
    </xf>
    <xf numFmtId="177" fontId="42" fillId="0" borderId="24" xfId="0" applyNumberFormat="1" applyFont="1" applyFill="1" applyBorder="1" applyAlignment="1">
      <alignment horizontal="right" vertical="center" shrinkToFit="1"/>
    </xf>
    <xf numFmtId="178" fontId="42" fillId="0" borderId="25" xfId="0" applyNumberFormat="1" applyFont="1" applyFill="1" applyBorder="1" applyAlignment="1">
      <alignment horizontal="right" vertical="center" shrinkToFit="1"/>
    </xf>
    <xf numFmtId="0" fontId="42" fillId="0" borderId="21" xfId="0" applyNumberFormat="1" applyFont="1" applyFill="1" applyBorder="1" applyAlignment="1">
      <alignment horizontal="center" vertical="center" shrinkToFit="1"/>
    </xf>
    <xf numFmtId="0" fontId="42" fillId="0" borderId="3" xfId="0" applyFont="1" applyFill="1" applyBorder="1" applyAlignment="1">
      <alignment horizontal="left" vertical="center" shrinkToFit="1"/>
    </xf>
    <xf numFmtId="177" fontId="42" fillId="0" borderId="3" xfId="0" applyNumberFormat="1" applyFont="1" applyFill="1" applyBorder="1" applyAlignment="1">
      <alignment horizontal="right" vertical="center"/>
    </xf>
    <xf numFmtId="0" fontId="42" fillId="0" borderId="4" xfId="0" applyFont="1" applyFill="1" applyBorder="1" applyAlignment="1">
      <alignment horizontal="center" vertical="center" shrinkToFit="1"/>
    </xf>
    <xf numFmtId="0" fontId="42" fillId="0" borderId="5" xfId="0" applyFont="1" applyFill="1" applyBorder="1" applyAlignment="1">
      <alignment horizontal="center" vertical="center" shrinkToFit="1"/>
    </xf>
    <xf numFmtId="177" fontId="42" fillId="0" borderId="20" xfId="0" applyNumberFormat="1" applyFont="1" applyFill="1" applyBorder="1" applyAlignment="1">
      <alignment horizontal="right" vertical="center" shrinkToFit="1"/>
    </xf>
    <xf numFmtId="178" fontId="42" fillId="0" borderId="31" xfId="0" applyNumberFormat="1" applyFont="1" applyFill="1" applyBorder="1" applyAlignment="1">
      <alignment horizontal="right" vertical="center" shrinkToFit="1"/>
    </xf>
    <xf numFmtId="0" fontId="42" fillId="0" borderId="30" xfId="0" applyNumberFormat="1" applyFont="1" applyFill="1" applyBorder="1" applyAlignment="1">
      <alignment horizontal="right" vertical="center" shrinkToFit="1"/>
    </xf>
    <xf numFmtId="0" fontId="42" fillId="0" borderId="32" xfId="0" applyNumberFormat="1" applyFont="1" applyFill="1" applyBorder="1" applyAlignment="1">
      <alignment horizontal="right" vertical="center" shrinkToFit="1"/>
    </xf>
    <xf numFmtId="0" fontId="41" fillId="0" borderId="3" xfId="0" applyFont="1" applyFill="1" applyBorder="1" applyAlignment="1">
      <alignment horizontal="center" vertical="center"/>
    </xf>
    <xf numFmtId="0" fontId="44" fillId="0" borderId="0" xfId="0" applyFont="1" applyFill="1">
      <alignment vertical="center"/>
    </xf>
    <xf numFmtId="0" fontId="35" fillId="0" borderId="0" xfId="0" applyFont="1" applyFill="1">
      <alignment vertical="center"/>
    </xf>
    <xf numFmtId="0" fontId="45" fillId="0" borderId="0" xfId="0" applyFont="1" applyFill="1">
      <alignment vertical="center"/>
    </xf>
    <xf numFmtId="0" fontId="46" fillId="0" borderId="0" xfId="0" applyFont="1" applyFill="1">
      <alignment vertical="center"/>
    </xf>
    <xf numFmtId="0" fontId="33" fillId="0" borderId="0" xfId="0" applyFont="1" applyFill="1">
      <alignment vertical="center"/>
    </xf>
    <xf numFmtId="0" fontId="39" fillId="0" borderId="0" xfId="0" applyFont="1" applyFill="1">
      <alignment vertical="center"/>
    </xf>
    <xf numFmtId="0" fontId="41" fillId="0" borderId="0" xfId="1576" applyFont="1" applyFill="1">
      <alignment vertical="center"/>
    </xf>
    <xf numFmtId="0" fontId="34" fillId="0" borderId="0" xfId="1576" applyFont="1" applyFill="1">
      <alignment vertical="center"/>
    </xf>
    <xf numFmtId="0" fontId="3" fillId="0" borderId="0" xfId="1576" applyFont="1" applyFill="1">
      <alignment vertical="center"/>
    </xf>
    <xf numFmtId="0" fontId="42" fillId="0" borderId="0" xfId="1576" applyFont="1" applyFill="1">
      <alignment vertical="center"/>
    </xf>
    <xf numFmtId="0" fontId="42" fillId="0" borderId="18" xfId="1576" applyFont="1" applyFill="1" applyBorder="1" applyAlignment="1">
      <alignment horizontal="left" vertical="center" shrinkToFit="1"/>
    </xf>
    <xf numFmtId="0" fontId="42" fillId="0" borderId="23" xfId="1576" applyFont="1" applyFill="1" applyBorder="1" applyAlignment="1">
      <alignment horizontal="left" vertical="center" shrinkToFit="1"/>
    </xf>
    <xf numFmtId="0" fontId="42" fillId="0" borderId="3" xfId="1576" applyFont="1" applyFill="1" applyBorder="1" applyAlignment="1">
      <alignment horizontal="left" vertical="center" shrinkToFit="1"/>
    </xf>
    <xf numFmtId="177" fontId="42" fillId="0" borderId="3" xfId="1576" applyNumberFormat="1" applyFont="1" applyFill="1" applyBorder="1" applyAlignment="1">
      <alignment horizontal="right" vertical="center"/>
    </xf>
    <xf numFmtId="0" fontId="42" fillId="0" borderId="16" xfId="1576" applyFont="1" applyFill="1" applyBorder="1" applyAlignment="1">
      <alignment horizontal="left" vertical="center" shrinkToFit="1"/>
    </xf>
    <xf numFmtId="0" fontId="42" fillId="0" borderId="15" xfId="1576" applyFont="1" applyFill="1" applyBorder="1" applyAlignment="1">
      <alignment horizontal="left" vertical="center" shrinkToFit="1"/>
    </xf>
    <xf numFmtId="0" fontId="42" fillId="0" borderId="17" xfId="1576" applyFont="1" applyFill="1" applyBorder="1" applyAlignment="1">
      <alignment horizontal="left" vertical="center" shrinkToFit="1"/>
    </xf>
    <xf numFmtId="0" fontId="42" fillId="0" borderId="22" xfId="1576" applyFont="1" applyFill="1" applyBorder="1" applyAlignment="1">
      <alignment horizontal="left" vertical="center" shrinkToFit="1"/>
    </xf>
    <xf numFmtId="0" fontId="42" fillId="0" borderId="4" xfId="1576" applyFont="1" applyFill="1" applyBorder="1" applyAlignment="1">
      <alignment horizontal="center" vertical="center" shrinkToFit="1"/>
    </xf>
    <xf numFmtId="0" fontId="42" fillId="0" borderId="5" xfId="1576" applyFont="1" applyFill="1" applyBorder="1" applyAlignment="1">
      <alignment horizontal="center" vertical="center" shrinkToFit="1"/>
    </xf>
    <xf numFmtId="177" fontId="42" fillId="0" borderId="20" xfId="1576" applyNumberFormat="1" applyFont="1" applyFill="1" applyBorder="1" applyAlignment="1">
      <alignment horizontal="right" vertical="center" shrinkToFit="1"/>
    </xf>
    <xf numFmtId="178" fontId="42" fillId="0" borderId="31" xfId="1576" applyNumberFormat="1" applyFont="1" applyFill="1" applyBorder="1" applyAlignment="1">
      <alignment horizontal="right" vertical="center" shrinkToFit="1"/>
    </xf>
    <xf numFmtId="0" fontId="42" fillId="0" borderId="30" xfId="1576" applyNumberFormat="1" applyFont="1" applyFill="1" applyBorder="1" applyAlignment="1">
      <alignment horizontal="right" vertical="center" shrinkToFit="1"/>
    </xf>
    <xf numFmtId="0" fontId="42" fillId="0" borderId="32" xfId="1576" applyNumberFormat="1" applyFont="1" applyFill="1" applyBorder="1" applyAlignment="1">
      <alignment horizontal="right" vertical="center" shrinkToFit="1"/>
    </xf>
    <xf numFmtId="0" fontId="41" fillId="0" borderId="3" xfId="1576" applyFont="1" applyFill="1" applyBorder="1" applyAlignment="1">
      <alignment horizontal="center" vertical="center"/>
    </xf>
    <xf numFmtId="0" fontId="35" fillId="0" borderId="0" xfId="1576" applyFont="1" applyFill="1">
      <alignment vertical="center"/>
    </xf>
    <xf numFmtId="0" fontId="33" fillId="0" borderId="0" xfId="1576" applyFont="1" applyFill="1">
      <alignment vertical="center"/>
    </xf>
    <xf numFmtId="177" fontId="31" fillId="0" borderId="0" xfId="1576" applyNumberFormat="1" applyFont="1" applyFill="1" applyAlignment="1">
      <alignment horizontal="right" vertical="center" shrinkToFit="1"/>
    </xf>
    <xf numFmtId="177" fontId="3" fillId="0" borderId="0" xfId="1576" applyNumberFormat="1" applyFont="1" applyFill="1">
      <alignment vertical="center"/>
    </xf>
    <xf numFmtId="177" fontId="41" fillId="0" borderId="3" xfId="1576" applyNumberFormat="1" applyFont="1" applyFill="1" applyBorder="1" applyAlignment="1">
      <alignment horizontal="center" vertical="center"/>
    </xf>
    <xf numFmtId="0" fontId="42" fillId="27" borderId="28" xfId="0" applyFont="1" applyFill="1" applyBorder="1" applyAlignment="1">
      <alignment horizontal="center" vertical="center"/>
    </xf>
    <xf numFmtId="0" fontId="42" fillId="27" borderId="29" xfId="0" applyFont="1" applyFill="1" applyBorder="1" applyAlignment="1">
      <alignment horizontal="center" vertical="center"/>
    </xf>
    <xf numFmtId="0" fontId="42" fillId="27" borderId="16" xfId="0" applyFont="1" applyFill="1" applyBorder="1" applyAlignment="1">
      <alignment horizontal="center" vertical="center" wrapText="1"/>
    </xf>
    <xf numFmtId="0" fontId="42" fillId="27" borderId="15" xfId="0" applyFont="1" applyFill="1" applyBorder="1" applyAlignment="1">
      <alignment horizontal="center" vertical="center" wrapText="1"/>
    </xf>
    <xf numFmtId="0" fontId="42" fillId="27" borderId="17" xfId="0" applyFont="1" applyFill="1" applyBorder="1" applyAlignment="1">
      <alignment horizontal="center" vertical="center"/>
    </xf>
    <xf numFmtId="0" fontId="42" fillId="27" borderId="22" xfId="0" applyFont="1" applyFill="1" applyBorder="1" applyAlignment="1">
      <alignment horizontal="center" vertical="center"/>
    </xf>
    <xf numFmtId="0" fontId="42" fillId="27" borderId="33" xfId="0" applyFont="1" applyFill="1" applyBorder="1" applyAlignment="1">
      <alignment horizontal="center" vertical="center"/>
    </xf>
    <xf numFmtId="0" fontId="42" fillId="27" borderId="34" xfId="0" applyFont="1" applyFill="1" applyBorder="1" applyAlignment="1">
      <alignment horizontal="center" vertical="center"/>
    </xf>
    <xf numFmtId="0" fontId="42" fillId="27" borderId="40" xfId="0" applyFont="1" applyFill="1" applyBorder="1" applyAlignment="1">
      <alignment horizontal="center" vertical="center" wrapText="1"/>
    </xf>
    <xf numFmtId="0" fontId="42" fillId="27" borderId="28" xfId="1576" applyFont="1" applyFill="1" applyBorder="1" applyAlignment="1">
      <alignment horizontal="center" vertical="center"/>
    </xf>
    <xf numFmtId="0" fontId="42" fillId="27" borderId="29" xfId="1576" applyFont="1" applyFill="1" applyBorder="1" applyAlignment="1">
      <alignment horizontal="center" vertical="center"/>
    </xf>
    <xf numFmtId="0" fontId="42" fillId="27" borderId="16" xfId="1576" applyFont="1" applyFill="1" applyBorder="1" applyAlignment="1">
      <alignment horizontal="center" vertical="center" wrapText="1"/>
    </xf>
    <xf numFmtId="0" fontId="42" fillId="27" borderId="15" xfId="1576" applyFont="1" applyFill="1" applyBorder="1" applyAlignment="1">
      <alignment horizontal="center" vertical="center" wrapText="1"/>
    </xf>
  </cellXfs>
  <cellStyles count="1577">
    <cellStyle name="0,0_x000d__x000a_NA_x000d__x000a_" xfId="1389" xr:uid="{00000000-0005-0000-0000-000000000000}"/>
    <cellStyle name="20% - アクセント 1 10" xfId="2" xr:uid="{00000000-0005-0000-0000-000001000000}"/>
    <cellStyle name="20% - アクセント 1 11" xfId="3" xr:uid="{00000000-0005-0000-0000-000002000000}"/>
    <cellStyle name="20% - アクセント 1 12" xfId="4" xr:uid="{00000000-0005-0000-0000-000003000000}"/>
    <cellStyle name="20% - アクセント 1 13" xfId="5" xr:uid="{00000000-0005-0000-0000-000004000000}"/>
    <cellStyle name="20% - アクセント 1 14" xfId="6" xr:uid="{00000000-0005-0000-0000-000005000000}"/>
    <cellStyle name="20% - アクセント 1 15" xfId="7" xr:uid="{00000000-0005-0000-0000-000006000000}"/>
    <cellStyle name="20% - アクセント 1 16" xfId="8" xr:uid="{00000000-0005-0000-0000-000007000000}"/>
    <cellStyle name="20% - アクセント 1 17" xfId="9" xr:uid="{00000000-0005-0000-0000-000008000000}"/>
    <cellStyle name="20% - アクセント 1 18" xfId="10" xr:uid="{00000000-0005-0000-0000-000009000000}"/>
    <cellStyle name="20% - アクセント 1 19" xfId="11" xr:uid="{00000000-0005-0000-0000-00000A000000}"/>
    <cellStyle name="20% - アクセント 1 2" xfId="12" xr:uid="{00000000-0005-0000-0000-00000B000000}"/>
    <cellStyle name="20% - アクセント 1 2 2" xfId="13" xr:uid="{00000000-0005-0000-0000-00000C000000}"/>
    <cellStyle name="20% - アクセント 1 20" xfId="14" xr:uid="{00000000-0005-0000-0000-00000D000000}"/>
    <cellStyle name="20% - アクセント 1 21" xfId="15" xr:uid="{00000000-0005-0000-0000-00000E000000}"/>
    <cellStyle name="20% - アクセント 1 22" xfId="16" xr:uid="{00000000-0005-0000-0000-00000F000000}"/>
    <cellStyle name="20% - アクセント 1 23" xfId="17" xr:uid="{00000000-0005-0000-0000-000010000000}"/>
    <cellStyle name="20% - アクセント 1 24" xfId="18" xr:uid="{00000000-0005-0000-0000-000011000000}"/>
    <cellStyle name="20% - アクセント 1 25" xfId="19" xr:uid="{00000000-0005-0000-0000-000012000000}"/>
    <cellStyle name="20% - アクセント 1 3" xfId="20" xr:uid="{00000000-0005-0000-0000-000013000000}"/>
    <cellStyle name="20% - アクセント 1 3 2" xfId="21" xr:uid="{00000000-0005-0000-0000-000014000000}"/>
    <cellStyle name="20% - アクセント 1 4" xfId="22" xr:uid="{00000000-0005-0000-0000-000015000000}"/>
    <cellStyle name="20% - アクセント 1 5" xfId="23" xr:uid="{00000000-0005-0000-0000-000016000000}"/>
    <cellStyle name="20% - アクセント 1 6" xfId="24" xr:uid="{00000000-0005-0000-0000-000017000000}"/>
    <cellStyle name="20% - アクセント 1 7" xfId="25" xr:uid="{00000000-0005-0000-0000-000018000000}"/>
    <cellStyle name="20% - アクセント 1 8" xfId="26" xr:uid="{00000000-0005-0000-0000-000019000000}"/>
    <cellStyle name="20% - アクセント 1 9" xfId="27" xr:uid="{00000000-0005-0000-0000-00001A000000}"/>
    <cellStyle name="20% - アクセント 2 10" xfId="28" xr:uid="{00000000-0005-0000-0000-00001B000000}"/>
    <cellStyle name="20% - アクセント 2 11" xfId="29" xr:uid="{00000000-0005-0000-0000-00001C000000}"/>
    <cellStyle name="20% - アクセント 2 12" xfId="30" xr:uid="{00000000-0005-0000-0000-00001D000000}"/>
    <cellStyle name="20% - アクセント 2 13" xfId="31" xr:uid="{00000000-0005-0000-0000-00001E000000}"/>
    <cellStyle name="20% - アクセント 2 14" xfId="32" xr:uid="{00000000-0005-0000-0000-00001F000000}"/>
    <cellStyle name="20% - アクセント 2 15" xfId="33" xr:uid="{00000000-0005-0000-0000-000020000000}"/>
    <cellStyle name="20% - アクセント 2 16" xfId="34" xr:uid="{00000000-0005-0000-0000-000021000000}"/>
    <cellStyle name="20% - アクセント 2 17" xfId="35" xr:uid="{00000000-0005-0000-0000-000022000000}"/>
    <cellStyle name="20% - アクセント 2 18" xfId="36" xr:uid="{00000000-0005-0000-0000-000023000000}"/>
    <cellStyle name="20% - アクセント 2 19" xfId="37" xr:uid="{00000000-0005-0000-0000-000024000000}"/>
    <cellStyle name="20% - アクセント 2 2" xfId="38" xr:uid="{00000000-0005-0000-0000-000025000000}"/>
    <cellStyle name="20% - アクセント 2 2 2" xfId="39" xr:uid="{00000000-0005-0000-0000-000026000000}"/>
    <cellStyle name="20% - アクセント 2 20" xfId="40" xr:uid="{00000000-0005-0000-0000-000027000000}"/>
    <cellStyle name="20% - アクセント 2 21" xfId="41" xr:uid="{00000000-0005-0000-0000-000028000000}"/>
    <cellStyle name="20% - アクセント 2 22" xfId="42" xr:uid="{00000000-0005-0000-0000-000029000000}"/>
    <cellStyle name="20% - アクセント 2 23" xfId="43" xr:uid="{00000000-0005-0000-0000-00002A000000}"/>
    <cellStyle name="20% - アクセント 2 24" xfId="44" xr:uid="{00000000-0005-0000-0000-00002B000000}"/>
    <cellStyle name="20% - アクセント 2 25" xfId="45" xr:uid="{00000000-0005-0000-0000-00002C000000}"/>
    <cellStyle name="20% - アクセント 2 3" xfId="46" xr:uid="{00000000-0005-0000-0000-00002D000000}"/>
    <cellStyle name="20% - アクセント 2 3 2" xfId="47" xr:uid="{00000000-0005-0000-0000-00002E000000}"/>
    <cellStyle name="20% - アクセント 2 4" xfId="48" xr:uid="{00000000-0005-0000-0000-00002F000000}"/>
    <cellStyle name="20% - アクセント 2 5" xfId="49" xr:uid="{00000000-0005-0000-0000-000030000000}"/>
    <cellStyle name="20% - アクセント 2 6" xfId="50" xr:uid="{00000000-0005-0000-0000-000031000000}"/>
    <cellStyle name="20% - アクセント 2 7" xfId="51" xr:uid="{00000000-0005-0000-0000-000032000000}"/>
    <cellStyle name="20% - アクセント 2 8" xfId="52" xr:uid="{00000000-0005-0000-0000-000033000000}"/>
    <cellStyle name="20% - アクセント 2 9" xfId="53" xr:uid="{00000000-0005-0000-0000-000034000000}"/>
    <cellStyle name="20% - アクセント 3 10" xfId="54" xr:uid="{00000000-0005-0000-0000-000035000000}"/>
    <cellStyle name="20% - アクセント 3 11" xfId="55" xr:uid="{00000000-0005-0000-0000-000036000000}"/>
    <cellStyle name="20% - アクセント 3 12" xfId="56" xr:uid="{00000000-0005-0000-0000-000037000000}"/>
    <cellStyle name="20% - アクセント 3 13" xfId="57" xr:uid="{00000000-0005-0000-0000-000038000000}"/>
    <cellStyle name="20% - アクセント 3 14" xfId="58" xr:uid="{00000000-0005-0000-0000-000039000000}"/>
    <cellStyle name="20% - アクセント 3 15" xfId="59" xr:uid="{00000000-0005-0000-0000-00003A000000}"/>
    <cellStyle name="20% - アクセント 3 16" xfId="60" xr:uid="{00000000-0005-0000-0000-00003B000000}"/>
    <cellStyle name="20% - アクセント 3 17" xfId="61" xr:uid="{00000000-0005-0000-0000-00003C000000}"/>
    <cellStyle name="20% - アクセント 3 18" xfId="62" xr:uid="{00000000-0005-0000-0000-00003D000000}"/>
    <cellStyle name="20% - アクセント 3 19" xfId="63" xr:uid="{00000000-0005-0000-0000-00003E000000}"/>
    <cellStyle name="20% - アクセント 3 2" xfId="64" xr:uid="{00000000-0005-0000-0000-00003F000000}"/>
    <cellStyle name="20% - アクセント 3 2 2" xfId="65" xr:uid="{00000000-0005-0000-0000-000040000000}"/>
    <cellStyle name="20% - アクセント 3 20" xfId="66" xr:uid="{00000000-0005-0000-0000-000041000000}"/>
    <cellStyle name="20% - アクセント 3 21" xfId="67" xr:uid="{00000000-0005-0000-0000-000042000000}"/>
    <cellStyle name="20% - アクセント 3 22" xfId="68" xr:uid="{00000000-0005-0000-0000-000043000000}"/>
    <cellStyle name="20% - アクセント 3 23" xfId="69" xr:uid="{00000000-0005-0000-0000-000044000000}"/>
    <cellStyle name="20% - アクセント 3 24" xfId="70" xr:uid="{00000000-0005-0000-0000-000045000000}"/>
    <cellStyle name="20% - アクセント 3 25" xfId="71" xr:uid="{00000000-0005-0000-0000-000046000000}"/>
    <cellStyle name="20% - アクセント 3 3" xfId="72" xr:uid="{00000000-0005-0000-0000-000047000000}"/>
    <cellStyle name="20% - アクセント 3 3 2" xfId="73" xr:uid="{00000000-0005-0000-0000-000048000000}"/>
    <cellStyle name="20% - アクセント 3 4" xfId="74" xr:uid="{00000000-0005-0000-0000-000049000000}"/>
    <cellStyle name="20% - アクセント 3 5" xfId="75" xr:uid="{00000000-0005-0000-0000-00004A000000}"/>
    <cellStyle name="20% - アクセント 3 6" xfId="76" xr:uid="{00000000-0005-0000-0000-00004B000000}"/>
    <cellStyle name="20% - アクセント 3 7" xfId="77" xr:uid="{00000000-0005-0000-0000-00004C000000}"/>
    <cellStyle name="20% - アクセント 3 8" xfId="78" xr:uid="{00000000-0005-0000-0000-00004D000000}"/>
    <cellStyle name="20% - アクセント 3 9" xfId="79" xr:uid="{00000000-0005-0000-0000-00004E000000}"/>
    <cellStyle name="20% - アクセント 4 10" xfId="80" xr:uid="{00000000-0005-0000-0000-00004F000000}"/>
    <cellStyle name="20% - アクセント 4 11" xfId="81" xr:uid="{00000000-0005-0000-0000-000050000000}"/>
    <cellStyle name="20% - アクセント 4 12" xfId="82" xr:uid="{00000000-0005-0000-0000-000051000000}"/>
    <cellStyle name="20% - アクセント 4 13" xfId="83" xr:uid="{00000000-0005-0000-0000-000052000000}"/>
    <cellStyle name="20% - アクセント 4 14" xfId="84" xr:uid="{00000000-0005-0000-0000-000053000000}"/>
    <cellStyle name="20% - アクセント 4 15" xfId="85" xr:uid="{00000000-0005-0000-0000-000054000000}"/>
    <cellStyle name="20% - アクセント 4 16" xfId="86" xr:uid="{00000000-0005-0000-0000-000055000000}"/>
    <cellStyle name="20% - アクセント 4 17" xfId="87" xr:uid="{00000000-0005-0000-0000-000056000000}"/>
    <cellStyle name="20% - アクセント 4 18" xfId="88" xr:uid="{00000000-0005-0000-0000-000057000000}"/>
    <cellStyle name="20% - アクセント 4 19" xfId="89" xr:uid="{00000000-0005-0000-0000-000058000000}"/>
    <cellStyle name="20% - アクセント 4 2" xfId="90" xr:uid="{00000000-0005-0000-0000-000059000000}"/>
    <cellStyle name="20% - アクセント 4 2 2" xfId="91" xr:uid="{00000000-0005-0000-0000-00005A000000}"/>
    <cellStyle name="20% - アクセント 4 20" xfId="92" xr:uid="{00000000-0005-0000-0000-00005B000000}"/>
    <cellStyle name="20% - アクセント 4 21" xfId="93" xr:uid="{00000000-0005-0000-0000-00005C000000}"/>
    <cellStyle name="20% - アクセント 4 22" xfId="94" xr:uid="{00000000-0005-0000-0000-00005D000000}"/>
    <cellStyle name="20% - アクセント 4 23" xfId="95" xr:uid="{00000000-0005-0000-0000-00005E000000}"/>
    <cellStyle name="20% - アクセント 4 24" xfId="96" xr:uid="{00000000-0005-0000-0000-00005F000000}"/>
    <cellStyle name="20% - アクセント 4 25" xfId="97" xr:uid="{00000000-0005-0000-0000-000060000000}"/>
    <cellStyle name="20% - アクセント 4 3" xfId="98" xr:uid="{00000000-0005-0000-0000-000061000000}"/>
    <cellStyle name="20% - アクセント 4 3 2" xfId="99" xr:uid="{00000000-0005-0000-0000-000062000000}"/>
    <cellStyle name="20% - アクセント 4 4" xfId="100" xr:uid="{00000000-0005-0000-0000-000063000000}"/>
    <cellStyle name="20% - アクセント 4 5" xfId="101" xr:uid="{00000000-0005-0000-0000-000064000000}"/>
    <cellStyle name="20% - アクセント 4 6" xfId="102" xr:uid="{00000000-0005-0000-0000-000065000000}"/>
    <cellStyle name="20% - アクセント 4 7" xfId="103" xr:uid="{00000000-0005-0000-0000-000066000000}"/>
    <cellStyle name="20% - アクセント 4 8" xfId="104" xr:uid="{00000000-0005-0000-0000-000067000000}"/>
    <cellStyle name="20% - アクセント 4 9" xfId="105" xr:uid="{00000000-0005-0000-0000-000068000000}"/>
    <cellStyle name="20% - アクセント 5 10" xfId="106" xr:uid="{00000000-0005-0000-0000-000069000000}"/>
    <cellStyle name="20% - アクセント 5 11" xfId="107" xr:uid="{00000000-0005-0000-0000-00006A000000}"/>
    <cellStyle name="20% - アクセント 5 12" xfId="108" xr:uid="{00000000-0005-0000-0000-00006B000000}"/>
    <cellStyle name="20% - アクセント 5 13" xfId="109" xr:uid="{00000000-0005-0000-0000-00006C000000}"/>
    <cellStyle name="20% - アクセント 5 14" xfId="110" xr:uid="{00000000-0005-0000-0000-00006D000000}"/>
    <cellStyle name="20% - アクセント 5 15" xfId="111" xr:uid="{00000000-0005-0000-0000-00006E000000}"/>
    <cellStyle name="20% - アクセント 5 16" xfId="112" xr:uid="{00000000-0005-0000-0000-00006F000000}"/>
    <cellStyle name="20% - アクセント 5 17" xfId="113" xr:uid="{00000000-0005-0000-0000-000070000000}"/>
    <cellStyle name="20% - アクセント 5 18" xfId="114" xr:uid="{00000000-0005-0000-0000-000071000000}"/>
    <cellStyle name="20% - アクセント 5 19" xfId="115" xr:uid="{00000000-0005-0000-0000-000072000000}"/>
    <cellStyle name="20% - アクセント 5 2" xfId="116" xr:uid="{00000000-0005-0000-0000-000073000000}"/>
    <cellStyle name="20% - アクセント 5 2 2" xfId="117" xr:uid="{00000000-0005-0000-0000-000074000000}"/>
    <cellStyle name="20% - アクセント 5 20" xfId="118" xr:uid="{00000000-0005-0000-0000-000075000000}"/>
    <cellStyle name="20% - アクセント 5 21" xfId="119" xr:uid="{00000000-0005-0000-0000-000076000000}"/>
    <cellStyle name="20% - アクセント 5 22" xfId="120" xr:uid="{00000000-0005-0000-0000-000077000000}"/>
    <cellStyle name="20% - アクセント 5 23" xfId="121" xr:uid="{00000000-0005-0000-0000-000078000000}"/>
    <cellStyle name="20% - アクセント 5 24" xfId="122" xr:uid="{00000000-0005-0000-0000-000079000000}"/>
    <cellStyle name="20% - アクセント 5 25" xfId="123" xr:uid="{00000000-0005-0000-0000-00007A000000}"/>
    <cellStyle name="20% - アクセント 5 3" xfId="124" xr:uid="{00000000-0005-0000-0000-00007B000000}"/>
    <cellStyle name="20% - アクセント 5 3 2" xfId="125" xr:uid="{00000000-0005-0000-0000-00007C000000}"/>
    <cellStyle name="20% - アクセント 5 4" xfId="126" xr:uid="{00000000-0005-0000-0000-00007D000000}"/>
    <cellStyle name="20% - アクセント 5 5" xfId="127" xr:uid="{00000000-0005-0000-0000-00007E000000}"/>
    <cellStyle name="20% - アクセント 5 6" xfId="128" xr:uid="{00000000-0005-0000-0000-00007F000000}"/>
    <cellStyle name="20% - アクセント 5 7" xfId="129" xr:uid="{00000000-0005-0000-0000-000080000000}"/>
    <cellStyle name="20% - アクセント 5 8" xfId="130" xr:uid="{00000000-0005-0000-0000-000081000000}"/>
    <cellStyle name="20% - アクセント 5 9" xfId="131" xr:uid="{00000000-0005-0000-0000-000082000000}"/>
    <cellStyle name="20% - アクセント 6 10" xfId="132" xr:uid="{00000000-0005-0000-0000-000083000000}"/>
    <cellStyle name="20% - アクセント 6 11" xfId="133" xr:uid="{00000000-0005-0000-0000-000084000000}"/>
    <cellStyle name="20% - アクセント 6 12" xfId="134" xr:uid="{00000000-0005-0000-0000-000085000000}"/>
    <cellStyle name="20% - アクセント 6 13" xfId="135" xr:uid="{00000000-0005-0000-0000-000086000000}"/>
    <cellStyle name="20% - アクセント 6 14" xfId="136" xr:uid="{00000000-0005-0000-0000-000087000000}"/>
    <cellStyle name="20% - アクセント 6 15" xfId="137" xr:uid="{00000000-0005-0000-0000-000088000000}"/>
    <cellStyle name="20% - アクセント 6 16" xfId="138" xr:uid="{00000000-0005-0000-0000-000089000000}"/>
    <cellStyle name="20% - アクセント 6 17" xfId="139" xr:uid="{00000000-0005-0000-0000-00008A000000}"/>
    <cellStyle name="20% - アクセント 6 18" xfId="140" xr:uid="{00000000-0005-0000-0000-00008B000000}"/>
    <cellStyle name="20% - アクセント 6 19" xfId="141" xr:uid="{00000000-0005-0000-0000-00008C000000}"/>
    <cellStyle name="20% - アクセント 6 2" xfId="142" xr:uid="{00000000-0005-0000-0000-00008D000000}"/>
    <cellStyle name="20% - アクセント 6 2 2" xfId="143" xr:uid="{00000000-0005-0000-0000-00008E000000}"/>
    <cellStyle name="20% - アクセント 6 20" xfId="144" xr:uid="{00000000-0005-0000-0000-00008F000000}"/>
    <cellStyle name="20% - アクセント 6 21" xfId="145" xr:uid="{00000000-0005-0000-0000-000090000000}"/>
    <cellStyle name="20% - アクセント 6 22" xfId="146" xr:uid="{00000000-0005-0000-0000-000091000000}"/>
    <cellStyle name="20% - アクセント 6 23" xfId="147" xr:uid="{00000000-0005-0000-0000-000092000000}"/>
    <cellStyle name="20% - アクセント 6 24" xfId="148" xr:uid="{00000000-0005-0000-0000-000093000000}"/>
    <cellStyle name="20% - アクセント 6 25" xfId="149" xr:uid="{00000000-0005-0000-0000-000094000000}"/>
    <cellStyle name="20% - アクセント 6 3" xfId="150" xr:uid="{00000000-0005-0000-0000-000095000000}"/>
    <cellStyle name="20% - アクセント 6 3 2" xfId="151" xr:uid="{00000000-0005-0000-0000-000096000000}"/>
    <cellStyle name="20% - アクセント 6 4" xfId="152" xr:uid="{00000000-0005-0000-0000-000097000000}"/>
    <cellStyle name="20% - アクセント 6 5" xfId="153" xr:uid="{00000000-0005-0000-0000-000098000000}"/>
    <cellStyle name="20% - アクセント 6 6" xfId="154" xr:uid="{00000000-0005-0000-0000-000099000000}"/>
    <cellStyle name="20% - アクセント 6 7" xfId="155" xr:uid="{00000000-0005-0000-0000-00009A000000}"/>
    <cellStyle name="20% - アクセント 6 8" xfId="156" xr:uid="{00000000-0005-0000-0000-00009B000000}"/>
    <cellStyle name="20% - アクセント 6 9" xfId="157" xr:uid="{00000000-0005-0000-0000-00009C000000}"/>
    <cellStyle name="40% - アクセント 1 10" xfId="158" xr:uid="{00000000-0005-0000-0000-00009D000000}"/>
    <cellStyle name="40% - アクセント 1 11" xfId="159" xr:uid="{00000000-0005-0000-0000-00009E000000}"/>
    <cellStyle name="40% - アクセント 1 12" xfId="160" xr:uid="{00000000-0005-0000-0000-00009F000000}"/>
    <cellStyle name="40% - アクセント 1 13" xfId="161" xr:uid="{00000000-0005-0000-0000-0000A0000000}"/>
    <cellStyle name="40% - アクセント 1 14" xfId="162" xr:uid="{00000000-0005-0000-0000-0000A1000000}"/>
    <cellStyle name="40% - アクセント 1 15" xfId="163" xr:uid="{00000000-0005-0000-0000-0000A2000000}"/>
    <cellStyle name="40% - アクセント 1 16" xfId="164" xr:uid="{00000000-0005-0000-0000-0000A3000000}"/>
    <cellStyle name="40% - アクセント 1 17" xfId="165" xr:uid="{00000000-0005-0000-0000-0000A4000000}"/>
    <cellStyle name="40% - アクセント 1 18" xfId="166" xr:uid="{00000000-0005-0000-0000-0000A5000000}"/>
    <cellStyle name="40% - アクセント 1 19" xfId="167" xr:uid="{00000000-0005-0000-0000-0000A6000000}"/>
    <cellStyle name="40% - アクセント 1 2" xfId="168" xr:uid="{00000000-0005-0000-0000-0000A7000000}"/>
    <cellStyle name="40% - アクセント 1 2 2" xfId="169" xr:uid="{00000000-0005-0000-0000-0000A8000000}"/>
    <cellStyle name="40% - アクセント 1 20" xfId="170" xr:uid="{00000000-0005-0000-0000-0000A9000000}"/>
    <cellStyle name="40% - アクセント 1 21" xfId="171" xr:uid="{00000000-0005-0000-0000-0000AA000000}"/>
    <cellStyle name="40% - アクセント 1 22" xfId="172" xr:uid="{00000000-0005-0000-0000-0000AB000000}"/>
    <cellStyle name="40% - アクセント 1 23" xfId="173" xr:uid="{00000000-0005-0000-0000-0000AC000000}"/>
    <cellStyle name="40% - アクセント 1 24" xfId="174" xr:uid="{00000000-0005-0000-0000-0000AD000000}"/>
    <cellStyle name="40% - アクセント 1 25" xfId="175" xr:uid="{00000000-0005-0000-0000-0000AE000000}"/>
    <cellStyle name="40% - アクセント 1 3" xfId="176" xr:uid="{00000000-0005-0000-0000-0000AF000000}"/>
    <cellStyle name="40% - アクセント 1 3 2" xfId="177" xr:uid="{00000000-0005-0000-0000-0000B0000000}"/>
    <cellStyle name="40% - アクセント 1 4" xfId="178" xr:uid="{00000000-0005-0000-0000-0000B1000000}"/>
    <cellStyle name="40% - アクセント 1 5" xfId="179" xr:uid="{00000000-0005-0000-0000-0000B2000000}"/>
    <cellStyle name="40% - アクセント 1 6" xfId="180" xr:uid="{00000000-0005-0000-0000-0000B3000000}"/>
    <cellStyle name="40% - アクセント 1 7" xfId="181" xr:uid="{00000000-0005-0000-0000-0000B4000000}"/>
    <cellStyle name="40% - アクセント 1 8" xfId="182" xr:uid="{00000000-0005-0000-0000-0000B5000000}"/>
    <cellStyle name="40% - アクセント 1 9" xfId="183" xr:uid="{00000000-0005-0000-0000-0000B6000000}"/>
    <cellStyle name="40% - アクセント 2 10" xfId="184" xr:uid="{00000000-0005-0000-0000-0000B7000000}"/>
    <cellStyle name="40% - アクセント 2 11" xfId="185" xr:uid="{00000000-0005-0000-0000-0000B8000000}"/>
    <cellStyle name="40% - アクセント 2 12" xfId="186" xr:uid="{00000000-0005-0000-0000-0000B9000000}"/>
    <cellStyle name="40% - アクセント 2 13" xfId="187" xr:uid="{00000000-0005-0000-0000-0000BA000000}"/>
    <cellStyle name="40% - アクセント 2 14" xfId="188" xr:uid="{00000000-0005-0000-0000-0000BB000000}"/>
    <cellStyle name="40% - アクセント 2 15" xfId="189" xr:uid="{00000000-0005-0000-0000-0000BC000000}"/>
    <cellStyle name="40% - アクセント 2 16" xfId="190" xr:uid="{00000000-0005-0000-0000-0000BD000000}"/>
    <cellStyle name="40% - アクセント 2 17" xfId="191" xr:uid="{00000000-0005-0000-0000-0000BE000000}"/>
    <cellStyle name="40% - アクセント 2 18" xfId="192" xr:uid="{00000000-0005-0000-0000-0000BF000000}"/>
    <cellStyle name="40% - アクセント 2 19" xfId="193" xr:uid="{00000000-0005-0000-0000-0000C0000000}"/>
    <cellStyle name="40% - アクセント 2 2" xfId="194" xr:uid="{00000000-0005-0000-0000-0000C1000000}"/>
    <cellStyle name="40% - アクセント 2 2 2" xfId="195" xr:uid="{00000000-0005-0000-0000-0000C2000000}"/>
    <cellStyle name="40% - アクセント 2 20" xfId="196" xr:uid="{00000000-0005-0000-0000-0000C3000000}"/>
    <cellStyle name="40% - アクセント 2 21" xfId="197" xr:uid="{00000000-0005-0000-0000-0000C4000000}"/>
    <cellStyle name="40% - アクセント 2 22" xfId="198" xr:uid="{00000000-0005-0000-0000-0000C5000000}"/>
    <cellStyle name="40% - アクセント 2 23" xfId="199" xr:uid="{00000000-0005-0000-0000-0000C6000000}"/>
    <cellStyle name="40% - アクセント 2 24" xfId="200" xr:uid="{00000000-0005-0000-0000-0000C7000000}"/>
    <cellStyle name="40% - アクセント 2 25" xfId="201" xr:uid="{00000000-0005-0000-0000-0000C8000000}"/>
    <cellStyle name="40% - アクセント 2 3" xfId="202" xr:uid="{00000000-0005-0000-0000-0000C9000000}"/>
    <cellStyle name="40% - アクセント 2 3 2" xfId="203" xr:uid="{00000000-0005-0000-0000-0000CA000000}"/>
    <cellStyle name="40% - アクセント 2 4" xfId="204" xr:uid="{00000000-0005-0000-0000-0000CB000000}"/>
    <cellStyle name="40% - アクセント 2 5" xfId="205" xr:uid="{00000000-0005-0000-0000-0000CC000000}"/>
    <cellStyle name="40% - アクセント 2 6" xfId="206" xr:uid="{00000000-0005-0000-0000-0000CD000000}"/>
    <cellStyle name="40% - アクセント 2 7" xfId="207" xr:uid="{00000000-0005-0000-0000-0000CE000000}"/>
    <cellStyle name="40% - アクセント 2 8" xfId="208" xr:uid="{00000000-0005-0000-0000-0000CF000000}"/>
    <cellStyle name="40% - アクセント 2 9" xfId="209" xr:uid="{00000000-0005-0000-0000-0000D0000000}"/>
    <cellStyle name="40% - アクセント 3 10" xfId="210" xr:uid="{00000000-0005-0000-0000-0000D1000000}"/>
    <cellStyle name="40% - アクセント 3 11" xfId="211" xr:uid="{00000000-0005-0000-0000-0000D2000000}"/>
    <cellStyle name="40% - アクセント 3 12" xfId="212" xr:uid="{00000000-0005-0000-0000-0000D3000000}"/>
    <cellStyle name="40% - アクセント 3 13" xfId="213" xr:uid="{00000000-0005-0000-0000-0000D4000000}"/>
    <cellStyle name="40% - アクセント 3 14" xfId="214" xr:uid="{00000000-0005-0000-0000-0000D5000000}"/>
    <cellStyle name="40% - アクセント 3 15" xfId="215" xr:uid="{00000000-0005-0000-0000-0000D6000000}"/>
    <cellStyle name="40% - アクセント 3 16" xfId="216" xr:uid="{00000000-0005-0000-0000-0000D7000000}"/>
    <cellStyle name="40% - アクセント 3 17" xfId="217" xr:uid="{00000000-0005-0000-0000-0000D8000000}"/>
    <cellStyle name="40% - アクセント 3 18" xfId="218" xr:uid="{00000000-0005-0000-0000-0000D9000000}"/>
    <cellStyle name="40% - アクセント 3 19" xfId="219" xr:uid="{00000000-0005-0000-0000-0000DA000000}"/>
    <cellStyle name="40% - アクセント 3 2" xfId="220" xr:uid="{00000000-0005-0000-0000-0000DB000000}"/>
    <cellStyle name="40% - アクセント 3 2 2" xfId="221" xr:uid="{00000000-0005-0000-0000-0000DC000000}"/>
    <cellStyle name="40% - アクセント 3 20" xfId="222" xr:uid="{00000000-0005-0000-0000-0000DD000000}"/>
    <cellStyle name="40% - アクセント 3 21" xfId="223" xr:uid="{00000000-0005-0000-0000-0000DE000000}"/>
    <cellStyle name="40% - アクセント 3 22" xfId="224" xr:uid="{00000000-0005-0000-0000-0000DF000000}"/>
    <cellStyle name="40% - アクセント 3 23" xfId="225" xr:uid="{00000000-0005-0000-0000-0000E0000000}"/>
    <cellStyle name="40% - アクセント 3 24" xfId="226" xr:uid="{00000000-0005-0000-0000-0000E1000000}"/>
    <cellStyle name="40% - アクセント 3 25" xfId="227" xr:uid="{00000000-0005-0000-0000-0000E2000000}"/>
    <cellStyle name="40% - アクセント 3 3" xfId="228" xr:uid="{00000000-0005-0000-0000-0000E3000000}"/>
    <cellStyle name="40% - アクセント 3 3 2" xfId="229" xr:uid="{00000000-0005-0000-0000-0000E4000000}"/>
    <cellStyle name="40% - アクセント 3 4" xfId="230" xr:uid="{00000000-0005-0000-0000-0000E5000000}"/>
    <cellStyle name="40% - アクセント 3 5" xfId="231" xr:uid="{00000000-0005-0000-0000-0000E6000000}"/>
    <cellStyle name="40% - アクセント 3 6" xfId="232" xr:uid="{00000000-0005-0000-0000-0000E7000000}"/>
    <cellStyle name="40% - アクセント 3 7" xfId="233" xr:uid="{00000000-0005-0000-0000-0000E8000000}"/>
    <cellStyle name="40% - アクセント 3 8" xfId="234" xr:uid="{00000000-0005-0000-0000-0000E9000000}"/>
    <cellStyle name="40% - アクセント 3 9" xfId="235" xr:uid="{00000000-0005-0000-0000-0000EA000000}"/>
    <cellStyle name="40% - アクセント 4 10" xfId="236" xr:uid="{00000000-0005-0000-0000-0000EB000000}"/>
    <cellStyle name="40% - アクセント 4 11" xfId="237" xr:uid="{00000000-0005-0000-0000-0000EC000000}"/>
    <cellStyle name="40% - アクセント 4 12" xfId="238" xr:uid="{00000000-0005-0000-0000-0000ED000000}"/>
    <cellStyle name="40% - アクセント 4 13" xfId="239" xr:uid="{00000000-0005-0000-0000-0000EE000000}"/>
    <cellStyle name="40% - アクセント 4 14" xfId="240" xr:uid="{00000000-0005-0000-0000-0000EF000000}"/>
    <cellStyle name="40% - アクセント 4 15" xfId="241" xr:uid="{00000000-0005-0000-0000-0000F0000000}"/>
    <cellStyle name="40% - アクセント 4 16" xfId="242" xr:uid="{00000000-0005-0000-0000-0000F1000000}"/>
    <cellStyle name="40% - アクセント 4 17" xfId="243" xr:uid="{00000000-0005-0000-0000-0000F2000000}"/>
    <cellStyle name="40% - アクセント 4 18" xfId="244" xr:uid="{00000000-0005-0000-0000-0000F3000000}"/>
    <cellStyle name="40% - アクセント 4 19" xfId="245" xr:uid="{00000000-0005-0000-0000-0000F4000000}"/>
    <cellStyle name="40% - アクセント 4 2" xfId="246" xr:uid="{00000000-0005-0000-0000-0000F5000000}"/>
    <cellStyle name="40% - アクセント 4 2 2" xfId="247" xr:uid="{00000000-0005-0000-0000-0000F6000000}"/>
    <cellStyle name="40% - アクセント 4 20" xfId="248" xr:uid="{00000000-0005-0000-0000-0000F7000000}"/>
    <cellStyle name="40% - アクセント 4 21" xfId="249" xr:uid="{00000000-0005-0000-0000-0000F8000000}"/>
    <cellStyle name="40% - アクセント 4 22" xfId="250" xr:uid="{00000000-0005-0000-0000-0000F9000000}"/>
    <cellStyle name="40% - アクセント 4 23" xfId="251" xr:uid="{00000000-0005-0000-0000-0000FA000000}"/>
    <cellStyle name="40% - アクセント 4 24" xfId="252" xr:uid="{00000000-0005-0000-0000-0000FB000000}"/>
    <cellStyle name="40% - アクセント 4 25" xfId="253" xr:uid="{00000000-0005-0000-0000-0000FC000000}"/>
    <cellStyle name="40% - アクセント 4 3" xfId="254" xr:uid="{00000000-0005-0000-0000-0000FD000000}"/>
    <cellStyle name="40% - アクセント 4 3 2" xfId="255" xr:uid="{00000000-0005-0000-0000-0000FE000000}"/>
    <cellStyle name="40% - アクセント 4 4" xfId="256" xr:uid="{00000000-0005-0000-0000-0000FF000000}"/>
    <cellStyle name="40% - アクセント 4 5" xfId="257" xr:uid="{00000000-0005-0000-0000-000000010000}"/>
    <cellStyle name="40% - アクセント 4 6" xfId="258" xr:uid="{00000000-0005-0000-0000-000001010000}"/>
    <cellStyle name="40% - アクセント 4 7" xfId="259" xr:uid="{00000000-0005-0000-0000-000002010000}"/>
    <cellStyle name="40% - アクセント 4 8" xfId="260" xr:uid="{00000000-0005-0000-0000-000003010000}"/>
    <cellStyle name="40% - アクセント 4 9" xfId="261" xr:uid="{00000000-0005-0000-0000-000004010000}"/>
    <cellStyle name="40% - アクセント 5 10" xfId="262" xr:uid="{00000000-0005-0000-0000-000005010000}"/>
    <cellStyle name="40% - アクセント 5 11" xfId="263" xr:uid="{00000000-0005-0000-0000-000006010000}"/>
    <cellStyle name="40% - アクセント 5 12" xfId="264" xr:uid="{00000000-0005-0000-0000-000007010000}"/>
    <cellStyle name="40% - アクセント 5 13" xfId="265" xr:uid="{00000000-0005-0000-0000-000008010000}"/>
    <cellStyle name="40% - アクセント 5 14" xfId="266" xr:uid="{00000000-0005-0000-0000-000009010000}"/>
    <cellStyle name="40% - アクセント 5 15" xfId="267" xr:uid="{00000000-0005-0000-0000-00000A010000}"/>
    <cellStyle name="40% - アクセント 5 16" xfId="268" xr:uid="{00000000-0005-0000-0000-00000B010000}"/>
    <cellStyle name="40% - アクセント 5 17" xfId="269" xr:uid="{00000000-0005-0000-0000-00000C010000}"/>
    <cellStyle name="40% - アクセント 5 18" xfId="270" xr:uid="{00000000-0005-0000-0000-00000D010000}"/>
    <cellStyle name="40% - アクセント 5 19" xfId="271" xr:uid="{00000000-0005-0000-0000-00000E010000}"/>
    <cellStyle name="40% - アクセント 5 2" xfId="272" xr:uid="{00000000-0005-0000-0000-00000F010000}"/>
    <cellStyle name="40% - アクセント 5 2 2" xfId="273" xr:uid="{00000000-0005-0000-0000-000010010000}"/>
    <cellStyle name="40% - アクセント 5 20" xfId="274" xr:uid="{00000000-0005-0000-0000-000011010000}"/>
    <cellStyle name="40% - アクセント 5 21" xfId="275" xr:uid="{00000000-0005-0000-0000-000012010000}"/>
    <cellStyle name="40% - アクセント 5 22" xfId="276" xr:uid="{00000000-0005-0000-0000-000013010000}"/>
    <cellStyle name="40% - アクセント 5 23" xfId="277" xr:uid="{00000000-0005-0000-0000-000014010000}"/>
    <cellStyle name="40% - アクセント 5 24" xfId="278" xr:uid="{00000000-0005-0000-0000-000015010000}"/>
    <cellStyle name="40% - アクセント 5 25" xfId="279" xr:uid="{00000000-0005-0000-0000-000016010000}"/>
    <cellStyle name="40% - アクセント 5 3" xfId="280" xr:uid="{00000000-0005-0000-0000-000017010000}"/>
    <cellStyle name="40% - アクセント 5 3 2" xfId="281" xr:uid="{00000000-0005-0000-0000-000018010000}"/>
    <cellStyle name="40% - アクセント 5 4" xfId="282" xr:uid="{00000000-0005-0000-0000-000019010000}"/>
    <cellStyle name="40% - アクセント 5 5" xfId="283" xr:uid="{00000000-0005-0000-0000-00001A010000}"/>
    <cellStyle name="40% - アクセント 5 6" xfId="284" xr:uid="{00000000-0005-0000-0000-00001B010000}"/>
    <cellStyle name="40% - アクセント 5 7" xfId="285" xr:uid="{00000000-0005-0000-0000-00001C010000}"/>
    <cellStyle name="40% - アクセント 5 8" xfId="286" xr:uid="{00000000-0005-0000-0000-00001D010000}"/>
    <cellStyle name="40% - アクセント 5 9" xfId="287" xr:uid="{00000000-0005-0000-0000-00001E010000}"/>
    <cellStyle name="40% - アクセント 6 10" xfId="288" xr:uid="{00000000-0005-0000-0000-00001F010000}"/>
    <cellStyle name="40% - アクセント 6 11" xfId="289" xr:uid="{00000000-0005-0000-0000-000020010000}"/>
    <cellStyle name="40% - アクセント 6 12" xfId="290" xr:uid="{00000000-0005-0000-0000-000021010000}"/>
    <cellStyle name="40% - アクセント 6 13" xfId="291" xr:uid="{00000000-0005-0000-0000-000022010000}"/>
    <cellStyle name="40% - アクセント 6 14" xfId="292" xr:uid="{00000000-0005-0000-0000-000023010000}"/>
    <cellStyle name="40% - アクセント 6 15" xfId="293" xr:uid="{00000000-0005-0000-0000-000024010000}"/>
    <cellStyle name="40% - アクセント 6 16" xfId="294" xr:uid="{00000000-0005-0000-0000-000025010000}"/>
    <cellStyle name="40% - アクセント 6 17" xfId="295" xr:uid="{00000000-0005-0000-0000-000026010000}"/>
    <cellStyle name="40% - アクセント 6 18" xfId="296" xr:uid="{00000000-0005-0000-0000-000027010000}"/>
    <cellStyle name="40% - アクセント 6 19" xfId="297" xr:uid="{00000000-0005-0000-0000-000028010000}"/>
    <cellStyle name="40% - アクセント 6 2" xfId="298" xr:uid="{00000000-0005-0000-0000-000029010000}"/>
    <cellStyle name="40% - アクセント 6 2 2" xfId="299" xr:uid="{00000000-0005-0000-0000-00002A010000}"/>
    <cellStyle name="40% - アクセント 6 20" xfId="300" xr:uid="{00000000-0005-0000-0000-00002B010000}"/>
    <cellStyle name="40% - アクセント 6 21" xfId="301" xr:uid="{00000000-0005-0000-0000-00002C010000}"/>
    <cellStyle name="40% - アクセント 6 22" xfId="302" xr:uid="{00000000-0005-0000-0000-00002D010000}"/>
    <cellStyle name="40% - アクセント 6 23" xfId="303" xr:uid="{00000000-0005-0000-0000-00002E010000}"/>
    <cellStyle name="40% - アクセント 6 24" xfId="304" xr:uid="{00000000-0005-0000-0000-00002F010000}"/>
    <cellStyle name="40% - アクセント 6 25" xfId="305" xr:uid="{00000000-0005-0000-0000-000030010000}"/>
    <cellStyle name="40% - アクセント 6 3" xfId="306" xr:uid="{00000000-0005-0000-0000-000031010000}"/>
    <cellStyle name="40% - アクセント 6 3 2" xfId="307" xr:uid="{00000000-0005-0000-0000-000032010000}"/>
    <cellStyle name="40% - アクセント 6 4" xfId="308" xr:uid="{00000000-0005-0000-0000-000033010000}"/>
    <cellStyle name="40% - アクセント 6 5" xfId="309" xr:uid="{00000000-0005-0000-0000-000034010000}"/>
    <cellStyle name="40% - アクセント 6 6" xfId="310" xr:uid="{00000000-0005-0000-0000-000035010000}"/>
    <cellStyle name="40% - アクセント 6 7" xfId="311" xr:uid="{00000000-0005-0000-0000-000036010000}"/>
    <cellStyle name="40% - アクセント 6 8" xfId="312" xr:uid="{00000000-0005-0000-0000-000037010000}"/>
    <cellStyle name="40% - アクセント 6 9" xfId="313" xr:uid="{00000000-0005-0000-0000-000038010000}"/>
    <cellStyle name="60% - アクセント 1 10" xfId="314" xr:uid="{00000000-0005-0000-0000-000039010000}"/>
    <cellStyle name="60% - アクセント 1 11" xfId="315" xr:uid="{00000000-0005-0000-0000-00003A010000}"/>
    <cellStyle name="60% - アクセント 1 12" xfId="316" xr:uid="{00000000-0005-0000-0000-00003B010000}"/>
    <cellStyle name="60% - アクセント 1 13" xfId="317" xr:uid="{00000000-0005-0000-0000-00003C010000}"/>
    <cellStyle name="60% - アクセント 1 14" xfId="318" xr:uid="{00000000-0005-0000-0000-00003D010000}"/>
    <cellStyle name="60% - アクセント 1 15" xfId="319" xr:uid="{00000000-0005-0000-0000-00003E010000}"/>
    <cellStyle name="60% - アクセント 1 16" xfId="320" xr:uid="{00000000-0005-0000-0000-00003F010000}"/>
    <cellStyle name="60% - アクセント 1 17" xfId="321" xr:uid="{00000000-0005-0000-0000-000040010000}"/>
    <cellStyle name="60% - アクセント 1 18" xfId="322" xr:uid="{00000000-0005-0000-0000-000041010000}"/>
    <cellStyle name="60% - アクセント 1 19" xfId="323" xr:uid="{00000000-0005-0000-0000-000042010000}"/>
    <cellStyle name="60% - アクセント 1 2" xfId="324" xr:uid="{00000000-0005-0000-0000-000043010000}"/>
    <cellStyle name="60% - アクセント 1 2 2" xfId="325" xr:uid="{00000000-0005-0000-0000-000044010000}"/>
    <cellStyle name="60% - アクセント 1 20" xfId="326" xr:uid="{00000000-0005-0000-0000-000045010000}"/>
    <cellStyle name="60% - アクセント 1 21" xfId="327" xr:uid="{00000000-0005-0000-0000-000046010000}"/>
    <cellStyle name="60% - アクセント 1 22" xfId="328" xr:uid="{00000000-0005-0000-0000-000047010000}"/>
    <cellStyle name="60% - アクセント 1 23" xfId="329" xr:uid="{00000000-0005-0000-0000-000048010000}"/>
    <cellStyle name="60% - アクセント 1 24" xfId="330" xr:uid="{00000000-0005-0000-0000-000049010000}"/>
    <cellStyle name="60% - アクセント 1 25" xfId="331" xr:uid="{00000000-0005-0000-0000-00004A010000}"/>
    <cellStyle name="60% - アクセント 1 3" xfId="332" xr:uid="{00000000-0005-0000-0000-00004B010000}"/>
    <cellStyle name="60% - アクセント 1 3 2" xfId="333" xr:uid="{00000000-0005-0000-0000-00004C010000}"/>
    <cellStyle name="60% - アクセント 1 4" xfId="334" xr:uid="{00000000-0005-0000-0000-00004D010000}"/>
    <cellStyle name="60% - アクセント 1 5" xfId="335" xr:uid="{00000000-0005-0000-0000-00004E010000}"/>
    <cellStyle name="60% - アクセント 1 6" xfId="336" xr:uid="{00000000-0005-0000-0000-00004F010000}"/>
    <cellStyle name="60% - アクセント 1 7" xfId="337" xr:uid="{00000000-0005-0000-0000-000050010000}"/>
    <cellStyle name="60% - アクセント 1 8" xfId="338" xr:uid="{00000000-0005-0000-0000-000051010000}"/>
    <cellStyle name="60% - アクセント 1 9" xfId="339" xr:uid="{00000000-0005-0000-0000-000052010000}"/>
    <cellStyle name="60% - アクセント 2 10" xfId="340" xr:uid="{00000000-0005-0000-0000-000053010000}"/>
    <cellStyle name="60% - アクセント 2 11" xfId="341" xr:uid="{00000000-0005-0000-0000-000054010000}"/>
    <cellStyle name="60% - アクセント 2 12" xfId="342" xr:uid="{00000000-0005-0000-0000-000055010000}"/>
    <cellStyle name="60% - アクセント 2 13" xfId="343" xr:uid="{00000000-0005-0000-0000-000056010000}"/>
    <cellStyle name="60% - アクセント 2 14" xfId="344" xr:uid="{00000000-0005-0000-0000-000057010000}"/>
    <cellStyle name="60% - アクセント 2 15" xfId="345" xr:uid="{00000000-0005-0000-0000-000058010000}"/>
    <cellStyle name="60% - アクセント 2 16" xfId="346" xr:uid="{00000000-0005-0000-0000-000059010000}"/>
    <cellStyle name="60% - アクセント 2 17" xfId="347" xr:uid="{00000000-0005-0000-0000-00005A010000}"/>
    <cellStyle name="60% - アクセント 2 18" xfId="348" xr:uid="{00000000-0005-0000-0000-00005B010000}"/>
    <cellStyle name="60% - アクセント 2 19" xfId="349" xr:uid="{00000000-0005-0000-0000-00005C010000}"/>
    <cellStyle name="60% - アクセント 2 2" xfId="350" xr:uid="{00000000-0005-0000-0000-00005D010000}"/>
    <cellStyle name="60% - アクセント 2 2 2" xfId="351" xr:uid="{00000000-0005-0000-0000-00005E010000}"/>
    <cellStyle name="60% - アクセント 2 20" xfId="352" xr:uid="{00000000-0005-0000-0000-00005F010000}"/>
    <cellStyle name="60% - アクセント 2 21" xfId="353" xr:uid="{00000000-0005-0000-0000-000060010000}"/>
    <cellStyle name="60% - アクセント 2 22" xfId="354" xr:uid="{00000000-0005-0000-0000-000061010000}"/>
    <cellStyle name="60% - アクセント 2 23" xfId="355" xr:uid="{00000000-0005-0000-0000-000062010000}"/>
    <cellStyle name="60% - アクセント 2 24" xfId="356" xr:uid="{00000000-0005-0000-0000-000063010000}"/>
    <cellStyle name="60% - アクセント 2 25" xfId="357" xr:uid="{00000000-0005-0000-0000-000064010000}"/>
    <cellStyle name="60% - アクセント 2 3" xfId="358" xr:uid="{00000000-0005-0000-0000-000065010000}"/>
    <cellStyle name="60% - アクセント 2 3 2" xfId="359" xr:uid="{00000000-0005-0000-0000-000066010000}"/>
    <cellStyle name="60% - アクセント 2 4" xfId="360" xr:uid="{00000000-0005-0000-0000-000067010000}"/>
    <cellStyle name="60% - アクセント 2 5" xfId="361" xr:uid="{00000000-0005-0000-0000-000068010000}"/>
    <cellStyle name="60% - アクセント 2 6" xfId="362" xr:uid="{00000000-0005-0000-0000-000069010000}"/>
    <cellStyle name="60% - アクセント 2 7" xfId="363" xr:uid="{00000000-0005-0000-0000-00006A010000}"/>
    <cellStyle name="60% - アクセント 2 8" xfId="364" xr:uid="{00000000-0005-0000-0000-00006B010000}"/>
    <cellStyle name="60% - アクセント 2 9" xfId="365" xr:uid="{00000000-0005-0000-0000-00006C010000}"/>
    <cellStyle name="60% - アクセント 3 10" xfId="366" xr:uid="{00000000-0005-0000-0000-00006D010000}"/>
    <cellStyle name="60% - アクセント 3 11" xfId="367" xr:uid="{00000000-0005-0000-0000-00006E010000}"/>
    <cellStyle name="60% - アクセント 3 12" xfId="368" xr:uid="{00000000-0005-0000-0000-00006F010000}"/>
    <cellStyle name="60% - アクセント 3 13" xfId="369" xr:uid="{00000000-0005-0000-0000-000070010000}"/>
    <cellStyle name="60% - アクセント 3 14" xfId="370" xr:uid="{00000000-0005-0000-0000-000071010000}"/>
    <cellStyle name="60% - アクセント 3 15" xfId="371" xr:uid="{00000000-0005-0000-0000-000072010000}"/>
    <cellStyle name="60% - アクセント 3 16" xfId="372" xr:uid="{00000000-0005-0000-0000-000073010000}"/>
    <cellStyle name="60% - アクセント 3 17" xfId="373" xr:uid="{00000000-0005-0000-0000-000074010000}"/>
    <cellStyle name="60% - アクセント 3 18" xfId="374" xr:uid="{00000000-0005-0000-0000-000075010000}"/>
    <cellStyle name="60% - アクセント 3 19" xfId="375" xr:uid="{00000000-0005-0000-0000-000076010000}"/>
    <cellStyle name="60% - アクセント 3 2" xfId="376" xr:uid="{00000000-0005-0000-0000-000077010000}"/>
    <cellStyle name="60% - アクセント 3 2 2" xfId="377" xr:uid="{00000000-0005-0000-0000-000078010000}"/>
    <cellStyle name="60% - アクセント 3 20" xfId="378" xr:uid="{00000000-0005-0000-0000-000079010000}"/>
    <cellStyle name="60% - アクセント 3 21" xfId="379" xr:uid="{00000000-0005-0000-0000-00007A010000}"/>
    <cellStyle name="60% - アクセント 3 22" xfId="380" xr:uid="{00000000-0005-0000-0000-00007B010000}"/>
    <cellStyle name="60% - アクセント 3 23" xfId="381" xr:uid="{00000000-0005-0000-0000-00007C010000}"/>
    <cellStyle name="60% - アクセント 3 24" xfId="382" xr:uid="{00000000-0005-0000-0000-00007D010000}"/>
    <cellStyle name="60% - アクセント 3 25" xfId="383" xr:uid="{00000000-0005-0000-0000-00007E010000}"/>
    <cellStyle name="60% - アクセント 3 3" xfId="384" xr:uid="{00000000-0005-0000-0000-00007F010000}"/>
    <cellStyle name="60% - アクセント 3 3 2" xfId="385" xr:uid="{00000000-0005-0000-0000-000080010000}"/>
    <cellStyle name="60% - アクセント 3 4" xfId="386" xr:uid="{00000000-0005-0000-0000-000081010000}"/>
    <cellStyle name="60% - アクセント 3 5" xfId="387" xr:uid="{00000000-0005-0000-0000-000082010000}"/>
    <cellStyle name="60% - アクセント 3 6" xfId="388" xr:uid="{00000000-0005-0000-0000-000083010000}"/>
    <cellStyle name="60% - アクセント 3 7" xfId="389" xr:uid="{00000000-0005-0000-0000-000084010000}"/>
    <cellStyle name="60% - アクセント 3 8" xfId="390" xr:uid="{00000000-0005-0000-0000-000085010000}"/>
    <cellStyle name="60% - アクセント 3 9" xfId="391" xr:uid="{00000000-0005-0000-0000-000086010000}"/>
    <cellStyle name="60% - アクセント 4 10" xfId="392" xr:uid="{00000000-0005-0000-0000-000087010000}"/>
    <cellStyle name="60% - アクセント 4 11" xfId="393" xr:uid="{00000000-0005-0000-0000-000088010000}"/>
    <cellStyle name="60% - アクセント 4 12" xfId="394" xr:uid="{00000000-0005-0000-0000-000089010000}"/>
    <cellStyle name="60% - アクセント 4 13" xfId="395" xr:uid="{00000000-0005-0000-0000-00008A010000}"/>
    <cellStyle name="60% - アクセント 4 14" xfId="396" xr:uid="{00000000-0005-0000-0000-00008B010000}"/>
    <cellStyle name="60% - アクセント 4 15" xfId="397" xr:uid="{00000000-0005-0000-0000-00008C010000}"/>
    <cellStyle name="60% - アクセント 4 16" xfId="398" xr:uid="{00000000-0005-0000-0000-00008D010000}"/>
    <cellStyle name="60% - アクセント 4 17" xfId="399" xr:uid="{00000000-0005-0000-0000-00008E010000}"/>
    <cellStyle name="60% - アクセント 4 18" xfId="400" xr:uid="{00000000-0005-0000-0000-00008F010000}"/>
    <cellStyle name="60% - アクセント 4 19" xfId="401" xr:uid="{00000000-0005-0000-0000-000090010000}"/>
    <cellStyle name="60% - アクセント 4 2" xfId="402" xr:uid="{00000000-0005-0000-0000-000091010000}"/>
    <cellStyle name="60% - アクセント 4 2 2" xfId="403" xr:uid="{00000000-0005-0000-0000-000092010000}"/>
    <cellStyle name="60% - アクセント 4 20" xfId="404" xr:uid="{00000000-0005-0000-0000-000093010000}"/>
    <cellStyle name="60% - アクセント 4 21" xfId="405" xr:uid="{00000000-0005-0000-0000-000094010000}"/>
    <cellStyle name="60% - アクセント 4 22" xfId="406" xr:uid="{00000000-0005-0000-0000-000095010000}"/>
    <cellStyle name="60% - アクセント 4 23" xfId="407" xr:uid="{00000000-0005-0000-0000-000096010000}"/>
    <cellStyle name="60% - アクセント 4 24" xfId="408" xr:uid="{00000000-0005-0000-0000-000097010000}"/>
    <cellStyle name="60% - アクセント 4 25" xfId="409" xr:uid="{00000000-0005-0000-0000-000098010000}"/>
    <cellStyle name="60% - アクセント 4 3" xfId="410" xr:uid="{00000000-0005-0000-0000-000099010000}"/>
    <cellStyle name="60% - アクセント 4 3 2" xfId="411" xr:uid="{00000000-0005-0000-0000-00009A010000}"/>
    <cellStyle name="60% - アクセント 4 4" xfId="412" xr:uid="{00000000-0005-0000-0000-00009B010000}"/>
    <cellStyle name="60% - アクセント 4 5" xfId="413" xr:uid="{00000000-0005-0000-0000-00009C010000}"/>
    <cellStyle name="60% - アクセント 4 6" xfId="414" xr:uid="{00000000-0005-0000-0000-00009D010000}"/>
    <cellStyle name="60% - アクセント 4 7" xfId="415" xr:uid="{00000000-0005-0000-0000-00009E010000}"/>
    <cellStyle name="60% - アクセント 4 8" xfId="416" xr:uid="{00000000-0005-0000-0000-00009F010000}"/>
    <cellStyle name="60% - アクセント 4 9" xfId="417" xr:uid="{00000000-0005-0000-0000-0000A0010000}"/>
    <cellStyle name="60% - アクセント 5 10" xfId="418" xr:uid="{00000000-0005-0000-0000-0000A1010000}"/>
    <cellStyle name="60% - アクセント 5 11" xfId="419" xr:uid="{00000000-0005-0000-0000-0000A2010000}"/>
    <cellStyle name="60% - アクセント 5 12" xfId="420" xr:uid="{00000000-0005-0000-0000-0000A3010000}"/>
    <cellStyle name="60% - アクセント 5 13" xfId="421" xr:uid="{00000000-0005-0000-0000-0000A4010000}"/>
    <cellStyle name="60% - アクセント 5 14" xfId="422" xr:uid="{00000000-0005-0000-0000-0000A5010000}"/>
    <cellStyle name="60% - アクセント 5 15" xfId="423" xr:uid="{00000000-0005-0000-0000-0000A6010000}"/>
    <cellStyle name="60% - アクセント 5 16" xfId="424" xr:uid="{00000000-0005-0000-0000-0000A7010000}"/>
    <cellStyle name="60% - アクセント 5 17" xfId="425" xr:uid="{00000000-0005-0000-0000-0000A8010000}"/>
    <cellStyle name="60% - アクセント 5 18" xfId="426" xr:uid="{00000000-0005-0000-0000-0000A9010000}"/>
    <cellStyle name="60% - アクセント 5 19" xfId="427" xr:uid="{00000000-0005-0000-0000-0000AA010000}"/>
    <cellStyle name="60% - アクセント 5 2" xfId="428" xr:uid="{00000000-0005-0000-0000-0000AB010000}"/>
    <cellStyle name="60% - アクセント 5 2 2" xfId="429" xr:uid="{00000000-0005-0000-0000-0000AC010000}"/>
    <cellStyle name="60% - アクセント 5 20" xfId="430" xr:uid="{00000000-0005-0000-0000-0000AD010000}"/>
    <cellStyle name="60% - アクセント 5 21" xfId="431" xr:uid="{00000000-0005-0000-0000-0000AE010000}"/>
    <cellStyle name="60% - アクセント 5 22" xfId="432" xr:uid="{00000000-0005-0000-0000-0000AF010000}"/>
    <cellStyle name="60% - アクセント 5 23" xfId="433" xr:uid="{00000000-0005-0000-0000-0000B0010000}"/>
    <cellStyle name="60% - アクセント 5 24" xfId="434" xr:uid="{00000000-0005-0000-0000-0000B1010000}"/>
    <cellStyle name="60% - アクセント 5 25" xfId="435" xr:uid="{00000000-0005-0000-0000-0000B2010000}"/>
    <cellStyle name="60% - アクセント 5 3" xfId="436" xr:uid="{00000000-0005-0000-0000-0000B3010000}"/>
    <cellStyle name="60% - アクセント 5 3 2" xfId="437" xr:uid="{00000000-0005-0000-0000-0000B4010000}"/>
    <cellStyle name="60% - アクセント 5 4" xfId="438" xr:uid="{00000000-0005-0000-0000-0000B5010000}"/>
    <cellStyle name="60% - アクセント 5 5" xfId="439" xr:uid="{00000000-0005-0000-0000-0000B6010000}"/>
    <cellStyle name="60% - アクセント 5 6" xfId="440" xr:uid="{00000000-0005-0000-0000-0000B7010000}"/>
    <cellStyle name="60% - アクセント 5 7" xfId="441" xr:uid="{00000000-0005-0000-0000-0000B8010000}"/>
    <cellStyle name="60% - アクセント 5 8" xfId="442" xr:uid="{00000000-0005-0000-0000-0000B9010000}"/>
    <cellStyle name="60% - アクセント 5 9" xfId="443" xr:uid="{00000000-0005-0000-0000-0000BA010000}"/>
    <cellStyle name="60% - アクセント 6 10" xfId="444" xr:uid="{00000000-0005-0000-0000-0000BB010000}"/>
    <cellStyle name="60% - アクセント 6 11" xfId="445" xr:uid="{00000000-0005-0000-0000-0000BC010000}"/>
    <cellStyle name="60% - アクセント 6 12" xfId="446" xr:uid="{00000000-0005-0000-0000-0000BD010000}"/>
    <cellStyle name="60% - アクセント 6 13" xfId="447" xr:uid="{00000000-0005-0000-0000-0000BE010000}"/>
    <cellStyle name="60% - アクセント 6 14" xfId="448" xr:uid="{00000000-0005-0000-0000-0000BF010000}"/>
    <cellStyle name="60% - アクセント 6 15" xfId="449" xr:uid="{00000000-0005-0000-0000-0000C0010000}"/>
    <cellStyle name="60% - アクセント 6 16" xfId="450" xr:uid="{00000000-0005-0000-0000-0000C1010000}"/>
    <cellStyle name="60% - アクセント 6 17" xfId="451" xr:uid="{00000000-0005-0000-0000-0000C2010000}"/>
    <cellStyle name="60% - アクセント 6 18" xfId="452" xr:uid="{00000000-0005-0000-0000-0000C3010000}"/>
    <cellStyle name="60% - アクセント 6 19" xfId="453" xr:uid="{00000000-0005-0000-0000-0000C4010000}"/>
    <cellStyle name="60% - アクセント 6 2" xfId="454" xr:uid="{00000000-0005-0000-0000-0000C5010000}"/>
    <cellStyle name="60% - アクセント 6 2 2" xfId="455" xr:uid="{00000000-0005-0000-0000-0000C6010000}"/>
    <cellStyle name="60% - アクセント 6 20" xfId="456" xr:uid="{00000000-0005-0000-0000-0000C7010000}"/>
    <cellStyle name="60% - アクセント 6 21" xfId="457" xr:uid="{00000000-0005-0000-0000-0000C8010000}"/>
    <cellStyle name="60% - アクセント 6 22" xfId="458" xr:uid="{00000000-0005-0000-0000-0000C9010000}"/>
    <cellStyle name="60% - アクセント 6 23" xfId="459" xr:uid="{00000000-0005-0000-0000-0000CA010000}"/>
    <cellStyle name="60% - アクセント 6 24" xfId="460" xr:uid="{00000000-0005-0000-0000-0000CB010000}"/>
    <cellStyle name="60% - アクセント 6 25" xfId="461" xr:uid="{00000000-0005-0000-0000-0000CC010000}"/>
    <cellStyle name="60% - アクセント 6 3" xfId="462" xr:uid="{00000000-0005-0000-0000-0000CD010000}"/>
    <cellStyle name="60% - アクセント 6 3 2" xfId="463" xr:uid="{00000000-0005-0000-0000-0000CE010000}"/>
    <cellStyle name="60% - アクセント 6 4" xfId="464" xr:uid="{00000000-0005-0000-0000-0000CF010000}"/>
    <cellStyle name="60% - アクセント 6 5" xfId="465" xr:uid="{00000000-0005-0000-0000-0000D0010000}"/>
    <cellStyle name="60% - アクセント 6 6" xfId="466" xr:uid="{00000000-0005-0000-0000-0000D1010000}"/>
    <cellStyle name="60% - アクセント 6 7" xfId="467" xr:uid="{00000000-0005-0000-0000-0000D2010000}"/>
    <cellStyle name="60% - アクセント 6 8" xfId="468" xr:uid="{00000000-0005-0000-0000-0000D3010000}"/>
    <cellStyle name="60% - アクセント 6 9" xfId="469" xr:uid="{00000000-0005-0000-0000-0000D4010000}"/>
    <cellStyle name="アクセント 1 10" xfId="470" xr:uid="{00000000-0005-0000-0000-0000D5010000}"/>
    <cellStyle name="アクセント 1 11" xfId="471" xr:uid="{00000000-0005-0000-0000-0000D6010000}"/>
    <cellStyle name="アクセント 1 12" xfId="472" xr:uid="{00000000-0005-0000-0000-0000D7010000}"/>
    <cellStyle name="アクセント 1 13" xfId="473" xr:uid="{00000000-0005-0000-0000-0000D8010000}"/>
    <cellStyle name="アクセント 1 14" xfId="474" xr:uid="{00000000-0005-0000-0000-0000D9010000}"/>
    <cellStyle name="アクセント 1 15" xfId="475" xr:uid="{00000000-0005-0000-0000-0000DA010000}"/>
    <cellStyle name="アクセント 1 16" xfId="476" xr:uid="{00000000-0005-0000-0000-0000DB010000}"/>
    <cellStyle name="アクセント 1 17" xfId="477" xr:uid="{00000000-0005-0000-0000-0000DC010000}"/>
    <cellStyle name="アクセント 1 18" xfId="478" xr:uid="{00000000-0005-0000-0000-0000DD010000}"/>
    <cellStyle name="アクセント 1 19" xfId="479" xr:uid="{00000000-0005-0000-0000-0000DE010000}"/>
    <cellStyle name="アクセント 1 2" xfId="480" xr:uid="{00000000-0005-0000-0000-0000DF010000}"/>
    <cellStyle name="アクセント 1 2 2" xfId="481" xr:uid="{00000000-0005-0000-0000-0000E0010000}"/>
    <cellStyle name="アクセント 1 20" xfId="482" xr:uid="{00000000-0005-0000-0000-0000E1010000}"/>
    <cellStyle name="アクセント 1 21" xfId="483" xr:uid="{00000000-0005-0000-0000-0000E2010000}"/>
    <cellStyle name="アクセント 1 22" xfId="484" xr:uid="{00000000-0005-0000-0000-0000E3010000}"/>
    <cellStyle name="アクセント 1 23" xfId="485" xr:uid="{00000000-0005-0000-0000-0000E4010000}"/>
    <cellStyle name="アクセント 1 24" xfId="486" xr:uid="{00000000-0005-0000-0000-0000E5010000}"/>
    <cellStyle name="アクセント 1 25" xfId="487" xr:uid="{00000000-0005-0000-0000-0000E6010000}"/>
    <cellStyle name="アクセント 1 3" xfId="488" xr:uid="{00000000-0005-0000-0000-0000E7010000}"/>
    <cellStyle name="アクセント 1 3 2" xfId="489" xr:uid="{00000000-0005-0000-0000-0000E8010000}"/>
    <cellStyle name="アクセント 1 4" xfId="490" xr:uid="{00000000-0005-0000-0000-0000E9010000}"/>
    <cellStyle name="アクセント 1 5" xfId="491" xr:uid="{00000000-0005-0000-0000-0000EA010000}"/>
    <cellStyle name="アクセント 1 6" xfId="492" xr:uid="{00000000-0005-0000-0000-0000EB010000}"/>
    <cellStyle name="アクセント 1 7" xfId="493" xr:uid="{00000000-0005-0000-0000-0000EC010000}"/>
    <cellStyle name="アクセント 1 8" xfId="494" xr:uid="{00000000-0005-0000-0000-0000ED010000}"/>
    <cellStyle name="アクセント 1 9" xfId="495" xr:uid="{00000000-0005-0000-0000-0000EE010000}"/>
    <cellStyle name="アクセント 2 10" xfId="496" xr:uid="{00000000-0005-0000-0000-0000EF010000}"/>
    <cellStyle name="アクセント 2 11" xfId="497" xr:uid="{00000000-0005-0000-0000-0000F0010000}"/>
    <cellStyle name="アクセント 2 12" xfId="498" xr:uid="{00000000-0005-0000-0000-0000F1010000}"/>
    <cellStyle name="アクセント 2 13" xfId="499" xr:uid="{00000000-0005-0000-0000-0000F2010000}"/>
    <cellStyle name="アクセント 2 14" xfId="500" xr:uid="{00000000-0005-0000-0000-0000F3010000}"/>
    <cellStyle name="アクセント 2 15" xfId="501" xr:uid="{00000000-0005-0000-0000-0000F4010000}"/>
    <cellStyle name="アクセント 2 16" xfId="502" xr:uid="{00000000-0005-0000-0000-0000F5010000}"/>
    <cellStyle name="アクセント 2 17" xfId="503" xr:uid="{00000000-0005-0000-0000-0000F6010000}"/>
    <cellStyle name="アクセント 2 18" xfId="504" xr:uid="{00000000-0005-0000-0000-0000F7010000}"/>
    <cellStyle name="アクセント 2 19" xfId="505" xr:uid="{00000000-0005-0000-0000-0000F8010000}"/>
    <cellStyle name="アクセント 2 2" xfId="506" xr:uid="{00000000-0005-0000-0000-0000F9010000}"/>
    <cellStyle name="アクセント 2 2 2" xfId="507" xr:uid="{00000000-0005-0000-0000-0000FA010000}"/>
    <cellStyle name="アクセント 2 20" xfId="508" xr:uid="{00000000-0005-0000-0000-0000FB010000}"/>
    <cellStyle name="アクセント 2 21" xfId="509" xr:uid="{00000000-0005-0000-0000-0000FC010000}"/>
    <cellStyle name="アクセント 2 22" xfId="510" xr:uid="{00000000-0005-0000-0000-0000FD010000}"/>
    <cellStyle name="アクセント 2 23" xfId="511" xr:uid="{00000000-0005-0000-0000-0000FE010000}"/>
    <cellStyle name="アクセント 2 24" xfId="512" xr:uid="{00000000-0005-0000-0000-0000FF010000}"/>
    <cellStyle name="アクセント 2 25" xfId="513" xr:uid="{00000000-0005-0000-0000-000000020000}"/>
    <cellStyle name="アクセント 2 3" xfId="514" xr:uid="{00000000-0005-0000-0000-000001020000}"/>
    <cellStyle name="アクセント 2 3 2" xfId="515" xr:uid="{00000000-0005-0000-0000-000002020000}"/>
    <cellStyle name="アクセント 2 4" xfId="516" xr:uid="{00000000-0005-0000-0000-000003020000}"/>
    <cellStyle name="アクセント 2 5" xfId="517" xr:uid="{00000000-0005-0000-0000-000004020000}"/>
    <cellStyle name="アクセント 2 6" xfId="518" xr:uid="{00000000-0005-0000-0000-000005020000}"/>
    <cellStyle name="アクセント 2 7" xfId="519" xr:uid="{00000000-0005-0000-0000-000006020000}"/>
    <cellStyle name="アクセント 2 8" xfId="520" xr:uid="{00000000-0005-0000-0000-000007020000}"/>
    <cellStyle name="アクセント 2 9" xfId="521" xr:uid="{00000000-0005-0000-0000-000008020000}"/>
    <cellStyle name="アクセント 3 10" xfId="522" xr:uid="{00000000-0005-0000-0000-000009020000}"/>
    <cellStyle name="アクセント 3 11" xfId="523" xr:uid="{00000000-0005-0000-0000-00000A020000}"/>
    <cellStyle name="アクセント 3 12" xfId="524" xr:uid="{00000000-0005-0000-0000-00000B020000}"/>
    <cellStyle name="アクセント 3 13" xfId="525" xr:uid="{00000000-0005-0000-0000-00000C020000}"/>
    <cellStyle name="アクセント 3 14" xfId="526" xr:uid="{00000000-0005-0000-0000-00000D020000}"/>
    <cellStyle name="アクセント 3 15" xfId="527" xr:uid="{00000000-0005-0000-0000-00000E020000}"/>
    <cellStyle name="アクセント 3 16" xfId="528" xr:uid="{00000000-0005-0000-0000-00000F020000}"/>
    <cellStyle name="アクセント 3 17" xfId="529" xr:uid="{00000000-0005-0000-0000-000010020000}"/>
    <cellStyle name="アクセント 3 18" xfId="530" xr:uid="{00000000-0005-0000-0000-000011020000}"/>
    <cellStyle name="アクセント 3 19" xfId="531" xr:uid="{00000000-0005-0000-0000-000012020000}"/>
    <cellStyle name="アクセント 3 2" xfId="532" xr:uid="{00000000-0005-0000-0000-000013020000}"/>
    <cellStyle name="アクセント 3 2 2" xfId="533" xr:uid="{00000000-0005-0000-0000-000014020000}"/>
    <cellStyle name="アクセント 3 20" xfId="534" xr:uid="{00000000-0005-0000-0000-000015020000}"/>
    <cellStyle name="アクセント 3 21" xfId="535" xr:uid="{00000000-0005-0000-0000-000016020000}"/>
    <cellStyle name="アクセント 3 22" xfId="536" xr:uid="{00000000-0005-0000-0000-000017020000}"/>
    <cellStyle name="アクセント 3 23" xfId="537" xr:uid="{00000000-0005-0000-0000-000018020000}"/>
    <cellStyle name="アクセント 3 24" xfId="538" xr:uid="{00000000-0005-0000-0000-000019020000}"/>
    <cellStyle name="アクセント 3 25" xfId="539" xr:uid="{00000000-0005-0000-0000-00001A020000}"/>
    <cellStyle name="アクセント 3 3" xfId="540" xr:uid="{00000000-0005-0000-0000-00001B020000}"/>
    <cellStyle name="アクセント 3 3 2" xfId="541" xr:uid="{00000000-0005-0000-0000-00001C020000}"/>
    <cellStyle name="アクセント 3 4" xfId="542" xr:uid="{00000000-0005-0000-0000-00001D020000}"/>
    <cellStyle name="アクセント 3 5" xfId="543" xr:uid="{00000000-0005-0000-0000-00001E020000}"/>
    <cellStyle name="アクセント 3 6" xfId="544" xr:uid="{00000000-0005-0000-0000-00001F020000}"/>
    <cellStyle name="アクセント 3 7" xfId="545" xr:uid="{00000000-0005-0000-0000-000020020000}"/>
    <cellStyle name="アクセント 3 8" xfId="546" xr:uid="{00000000-0005-0000-0000-000021020000}"/>
    <cellStyle name="アクセント 3 9" xfId="547" xr:uid="{00000000-0005-0000-0000-000022020000}"/>
    <cellStyle name="アクセント 4 10" xfId="548" xr:uid="{00000000-0005-0000-0000-000023020000}"/>
    <cellStyle name="アクセント 4 11" xfId="549" xr:uid="{00000000-0005-0000-0000-000024020000}"/>
    <cellStyle name="アクセント 4 12" xfId="550" xr:uid="{00000000-0005-0000-0000-000025020000}"/>
    <cellStyle name="アクセント 4 13" xfId="551" xr:uid="{00000000-0005-0000-0000-000026020000}"/>
    <cellStyle name="アクセント 4 14" xfId="552" xr:uid="{00000000-0005-0000-0000-000027020000}"/>
    <cellStyle name="アクセント 4 15" xfId="553" xr:uid="{00000000-0005-0000-0000-000028020000}"/>
    <cellStyle name="アクセント 4 16" xfId="554" xr:uid="{00000000-0005-0000-0000-000029020000}"/>
    <cellStyle name="アクセント 4 17" xfId="555" xr:uid="{00000000-0005-0000-0000-00002A020000}"/>
    <cellStyle name="アクセント 4 18" xfId="556" xr:uid="{00000000-0005-0000-0000-00002B020000}"/>
    <cellStyle name="アクセント 4 19" xfId="557" xr:uid="{00000000-0005-0000-0000-00002C020000}"/>
    <cellStyle name="アクセント 4 2" xfId="558" xr:uid="{00000000-0005-0000-0000-00002D020000}"/>
    <cellStyle name="アクセント 4 2 2" xfId="559" xr:uid="{00000000-0005-0000-0000-00002E020000}"/>
    <cellStyle name="アクセント 4 20" xfId="560" xr:uid="{00000000-0005-0000-0000-00002F020000}"/>
    <cellStyle name="アクセント 4 21" xfId="561" xr:uid="{00000000-0005-0000-0000-000030020000}"/>
    <cellStyle name="アクセント 4 22" xfId="562" xr:uid="{00000000-0005-0000-0000-000031020000}"/>
    <cellStyle name="アクセント 4 23" xfId="563" xr:uid="{00000000-0005-0000-0000-000032020000}"/>
    <cellStyle name="アクセント 4 24" xfId="564" xr:uid="{00000000-0005-0000-0000-000033020000}"/>
    <cellStyle name="アクセント 4 25" xfId="565" xr:uid="{00000000-0005-0000-0000-000034020000}"/>
    <cellStyle name="アクセント 4 3" xfId="566" xr:uid="{00000000-0005-0000-0000-000035020000}"/>
    <cellStyle name="アクセント 4 3 2" xfId="567" xr:uid="{00000000-0005-0000-0000-000036020000}"/>
    <cellStyle name="アクセント 4 4" xfId="568" xr:uid="{00000000-0005-0000-0000-000037020000}"/>
    <cellStyle name="アクセント 4 5" xfId="569" xr:uid="{00000000-0005-0000-0000-000038020000}"/>
    <cellStyle name="アクセント 4 6" xfId="570" xr:uid="{00000000-0005-0000-0000-000039020000}"/>
    <cellStyle name="アクセント 4 7" xfId="571" xr:uid="{00000000-0005-0000-0000-00003A020000}"/>
    <cellStyle name="アクセント 4 8" xfId="572" xr:uid="{00000000-0005-0000-0000-00003B020000}"/>
    <cellStyle name="アクセント 4 9" xfId="573" xr:uid="{00000000-0005-0000-0000-00003C020000}"/>
    <cellStyle name="アクセント 5 10" xfId="574" xr:uid="{00000000-0005-0000-0000-00003D020000}"/>
    <cellStyle name="アクセント 5 11" xfId="575" xr:uid="{00000000-0005-0000-0000-00003E020000}"/>
    <cellStyle name="アクセント 5 12" xfId="576" xr:uid="{00000000-0005-0000-0000-00003F020000}"/>
    <cellStyle name="アクセント 5 13" xfId="577" xr:uid="{00000000-0005-0000-0000-000040020000}"/>
    <cellStyle name="アクセント 5 14" xfId="578" xr:uid="{00000000-0005-0000-0000-000041020000}"/>
    <cellStyle name="アクセント 5 15" xfId="579" xr:uid="{00000000-0005-0000-0000-000042020000}"/>
    <cellStyle name="アクセント 5 16" xfId="580" xr:uid="{00000000-0005-0000-0000-000043020000}"/>
    <cellStyle name="アクセント 5 17" xfId="581" xr:uid="{00000000-0005-0000-0000-000044020000}"/>
    <cellStyle name="アクセント 5 18" xfId="582" xr:uid="{00000000-0005-0000-0000-000045020000}"/>
    <cellStyle name="アクセント 5 19" xfId="583" xr:uid="{00000000-0005-0000-0000-000046020000}"/>
    <cellStyle name="アクセント 5 2" xfId="584" xr:uid="{00000000-0005-0000-0000-000047020000}"/>
    <cellStyle name="アクセント 5 2 2" xfId="585" xr:uid="{00000000-0005-0000-0000-000048020000}"/>
    <cellStyle name="アクセント 5 20" xfId="586" xr:uid="{00000000-0005-0000-0000-000049020000}"/>
    <cellStyle name="アクセント 5 21" xfId="587" xr:uid="{00000000-0005-0000-0000-00004A020000}"/>
    <cellStyle name="アクセント 5 22" xfId="588" xr:uid="{00000000-0005-0000-0000-00004B020000}"/>
    <cellStyle name="アクセント 5 23" xfId="589" xr:uid="{00000000-0005-0000-0000-00004C020000}"/>
    <cellStyle name="アクセント 5 24" xfId="590" xr:uid="{00000000-0005-0000-0000-00004D020000}"/>
    <cellStyle name="アクセント 5 25" xfId="591" xr:uid="{00000000-0005-0000-0000-00004E020000}"/>
    <cellStyle name="アクセント 5 3" xfId="592" xr:uid="{00000000-0005-0000-0000-00004F020000}"/>
    <cellStyle name="アクセント 5 3 2" xfId="593" xr:uid="{00000000-0005-0000-0000-000050020000}"/>
    <cellStyle name="アクセント 5 4" xfId="594" xr:uid="{00000000-0005-0000-0000-000051020000}"/>
    <cellStyle name="アクセント 5 5" xfId="595" xr:uid="{00000000-0005-0000-0000-000052020000}"/>
    <cellStyle name="アクセント 5 6" xfId="596" xr:uid="{00000000-0005-0000-0000-000053020000}"/>
    <cellStyle name="アクセント 5 7" xfId="597" xr:uid="{00000000-0005-0000-0000-000054020000}"/>
    <cellStyle name="アクセント 5 8" xfId="598" xr:uid="{00000000-0005-0000-0000-000055020000}"/>
    <cellStyle name="アクセント 5 9" xfId="599" xr:uid="{00000000-0005-0000-0000-000056020000}"/>
    <cellStyle name="アクセント 6 10" xfId="600" xr:uid="{00000000-0005-0000-0000-000057020000}"/>
    <cellStyle name="アクセント 6 11" xfId="601" xr:uid="{00000000-0005-0000-0000-000058020000}"/>
    <cellStyle name="アクセント 6 12" xfId="602" xr:uid="{00000000-0005-0000-0000-000059020000}"/>
    <cellStyle name="アクセント 6 13" xfId="603" xr:uid="{00000000-0005-0000-0000-00005A020000}"/>
    <cellStyle name="アクセント 6 14" xfId="604" xr:uid="{00000000-0005-0000-0000-00005B020000}"/>
    <cellStyle name="アクセント 6 15" xfId="605" xr:uid="{00000000-0005-0000-0000-00005C020000}"/>
    <cellStyle name="アクセント 6 16" xfId="606" xr:uid="{00000000-0005-0000-0000-00005D020000}"/>
    <cellStyle name="アクセント 6 17" xfId="607" xr:uid="{00000000-0005-0000-0000-00005E020000}"/>
    <cellStyle name="アクセント 6 18" xfId="608" xr:uid="{00000000-0005-0000-0000-00005F020000}"/>
    <cellStyle name="アクセント 6 19" xfId="609" xr:uid="{00000000-0005-0000-0000-000060020000}"/>
    <cellStyle name="アクセント 6 2" xfId="610" xr:uid="{00000000-0005-0000-0000-000061020000}"/>
    <cellStyle name="アクセント 6 2 2" xfId="611" xr:uid="{00000000-0005-0000-0000-000062020000}"/>
    <cellStyle name="アクセント 6 20" xfId="612" xr:uid="{00000000-0005-0000-0000-000063020000}"/>
    <cellStyle name="アクセント 6 21" xfId="613" xr:uid="{00000000-0005-0000-0000-000064020000}"/>
    <cellStyle name="アクセント 6 22" xfId="614" xr:uid="{00000000-0005-0000-0000-000065020000}"/>
    <cellStyle name="アクセント 6 23" xfId="615" xr:uid="{00000000-0005-0000-0000-000066020000}"/>
    <cellStyle name="アクセント 6 24" xfId="616" xr:uid="{00000000-0005-0000-0000-000067020000}"/>
    <cellStyle name="アクセント 6 25" xfId="617" xr:uid="{00000000-0005-0000-0000-000068020000}"/>
    <cellStyle name="アクセント 6 3" xfId="618" xr:uid="{00000000-0005-0000-0000-000069020000}"/>
    <cellStyle name="アクセント 6 3 2" xfId="619" xr:uid="{00000000-0005-0000-0000-00006A020000}"/>
    <cellStyle name="アクセント 6 4" xfId="620" xr:uid="{00000000-0005-0000-0000-00006B020000}"/>
    <cellStyle name="アクセント 6 5" xfId="621" xr:uid="{00000000-0005-0000-0000-00006C020000}"/>
    <cellStyle name="アクセント 6 6" xfId="622" xr:uid="{00000000-0005-0000-0000-00006D020000}"/>
    <cellStyle name="アクセント 6 7" xfId="623" xr:uid="{00000000-0005-0000-0000-00006E020000}"/>
    <cellStyle name="アクセント 6 8" xfId="624" xr:uid="{00000000-0005-0000-0000-00006F020000}"/>
    <cellStyle name="アクセント 6 9" xfId="625" xr:uid="{00000000-0005-0000-0000-000070020000}"/>
    <cellStyle name="タイトル 10" xfId="626" xr:uid="{00000000-0005-0000-0000-000071020000}"/>
    <cellStyle name="タイトル 11" xfId="627" xr:uid="{00000000-0005-0000-0000-000072020000}"/>
    <cellStyle name="タイトル 12" xfId="628" xr:uid="{00000000-0005-0000-0000-000073020000}"/>
    <cellStyle name="タイトル 13" xfId="629" xr:uid="{00000000-0005-0000-0000-000074020000}"/>
    <cellStyle name="タイトル 14" xfId="630" xr:uid="{00000000-0005-0000-0000-000075020000}"/>
    <cellStyle name="タイトル 15" xfId="631" xr:uid="{00000000-0005-0000-0000-000076020000}"/>
    <cellStyle name="タイトル 16" xfId="632" xr:uid="{00000000-0005-0000-0000-000077020000}"/>
    <cellStyle name="タイトル 17" xfId="633" xr:uid="{00000000-0005-0000-0000-000078020000}"/>
    <cellStyle name="タイトル 18" xfId="634" xr:uid="{00000000-0005-0000-0000-000079020000}"/>
    <cellStyle name="タイトル 19" xfId="635" xr:uid="{00000000-0005-0000-0000-00007A020000}"/>
    <cellStyle name="タイトル 2" xfId="636" xr:uid="{00000000-0005-0000-0000-00007B020000}"/>
    <cellStyle name="タイトル 2 2" xfId="637" xr:uid="{00000000-0005-0000-0000-00007C020000}"/>
    <cellStyle name="タイトル 20" xfId="638" xr:uid="{00000000-0005-0000-0000-00007D020000}"/>
    <cellStyle name="タイトル 21" xfId="639" xr:uid="{00000000-0005-0000-0000-00007E020000}"/>
    <cellStyle name="タイトル 22" xfId="640" xr:uid="{00000000-0005-0000-0000-00007F020000}"/>
    <cellStyle name="タイトル 23" xfId="641" xr:uid="{00000000-0005-0000-0000-000080020000}"/>
    <cellStyle name="タイトル 24" xfId="642" xr:uid="{00000000-0005-0000-0000-000081020000}"/>
    <cellStyle name="タイトル 25" xfId="643" xr:uid="{00000000-0005-0000-0000-000082020000}"/>
    <cellStyle name="タイトル 3" xfId="644" xr:uid="{00000000-0005-0000-0000-000083020000}"/>
    <cellStyle name="タイトル 3 2" xfId="645" xr:uid="{00000000-0005-0000-0000-000084020000}"/>
    <cellStyle name="タイトル 4" xfId="646" xr:uid="{00000000-0005-0000-0000-000085020000}"/>
    <cellStyle name="タイトル 5" xfId="647" xr:uid="{00000000-0005-0000-0000-000086020000}"/>
    <cellStyle name="タイトル 6" xfId="648" xr:uid="{00000000-0005-0000-0000-000087020000}"/>
    <cellStyle name="タイトル 7" xfId="649" xr:uid="{00000000-0005-0000-0000-000088020000}"/>
    <cellStyle name="タイトル 8" xfId="650" xr:uid="{00000000-0005-0000-0000-000089020000}"/>
    <cellStyle name="タイトル 9" xfId="651" xr:uid="{00000000-0005-0000-0000-00008A020000}"/>
    <cellStyle name="チェック セル 10" xfId="652" xr:uid="{00000000-0005-0000-0000-00008B020000}"/>
    <cellStyle name="チェック セル 11" xfId="653" xr:uid="{00000000-0005-0000-0000-00008C020000}"/>
    <cellStyle name="チェック セル 12" xfId="654" xr:uid="{00000000-0005-0000-0000-00008D020000}"/>
    <cellStyle name="チェック セル 13" xfId="655" xr:uid="{00000000-0005-0000-0000-00008E020000}"/>
    <cellStyle name="チェック セル 14" xfId="656" xr:uid="{00000000-0005-0000-0000-00008F020000}"/>
    <cellStyle name="チェック セル 15" xfId="657" xr:uid="{00000000-0005-0000-0000-000090020000}"/>
    <cellStyle name="チェック セル 16" xfId="658" xr:uid="{00000000-0005-0000-0000-000091020000}"/>
    <cellStyle name="チェック セル 17" xfId="659" xr:uid="{00000000-0005-0000-0000-000092020000}"/>
    <cellStyle name="チェック セル 18" xfId="660" xr:uid="{00000000-0005-0000-0000-000093020000}"/>
    <cellStyle name="チェック セル 19" xfId="661" xr:uid="{00000000-0005-0000-0000-000094020000}"/>
    <cellStyle name="チェック セル 2" xfId="662" xr:uid="{00000000-0005-0000-0000-000095020000}"/>
    <cellStyle name="チェック セル 2 2" xfId="663" xr:uid="{00000000-0005-0000-0000-000096020000}"/>
    <cellStyle name="チェック セル 20" xfId="664" xr:uid="{00000000-0005-0000-0000-000097020000}"/>
    <cellStyle name="チェック セル 21" xfId="665" xr:uid="{00000000-0005-0000-0000-000098020000}"/>
    <cellStyle name="チェック セル 22" xfId="666" xr:uid="{00000000-0005-0000-0000-000099020000}"/>
    <cellStyle name="チェック セル 23" xfId="667" xr:uid="{00000000-0005-0000-0000-00009A020000}"/>
    <cellStyle name="チェック セル 24" xfId="668" xr:uid="{00000000-0005-0000-0000-00009B020000}"/>
    <cellStyle name="チェック セル 25" xfId="669" xr:uid="{00000000-0005-0000-0000-00009C020000}"/>
    <cellStyle name="チェック セル 3" xfId="670" xr:uid="{00000000-0005-0000-0000-00009D020000}"/>
    <cellStyle name="チェック セル 3 2" xfId="671" xr:uid="{00000000-0005-0000-0000-00009E020000}"/>
    <cellStyle name="チェック セル 4" xfId="672" xr:uid="{00000000-0005-0000-0000-00009F020000}"/>
    <cellStyle name="チェック セル 5" xfId="673" xr:uid="{00000000-0005-0000-0000-0000A0020000}"/>
    <cellStyle name="チェック セル 6" xfId="674" xr:uid="{00000000-0005-0000-0000-0000A1020000}"/>
    <cellStyle name="チェック セル 7" xfId="675" xr:uid="{00000000-0005-0000-0000-0000A2020000}"/>
    <cellStyle name="チェック セル 8" xfId="676" xr:uid="{00000000-0005-0000-0000-0000A3020000}"/>
    <cellStyle name="チェック セル 9" xfId="677" xr:uid="{00000000-0005-0000-0000-0000A4020000}"/>
    <cellStyle name="どちらでもない 10" xfId="678" xr:uid="{00000000-0005-0000-0000-0000A5020000}"/>
    <cellStyle name="どちらでもない 11" xfId="679" xr:uid="{00000000-0005-0000-0000-0000A6020000}"/>
    <cellStyle name="どちらでもない 12" xfId="680" xr:uid="{00000000-0005-0000-0000-0000A7020000}"/>
    <cellStyle name="どちらでもない 13" xfId="681" xr:uid="{00000000-0005-0000-0000-0000A8020000}"/>
    <cellStyle name="どちらでもない 14" xfId="682" xr:uid="{00000000-0005-0000-0000-0000A9020000}"/>
    <cellStyle name="どちらでもない 15" xfId="683" xr:uid="{00000000-0005-0000-0000-0000AA020000}"/>
    <cellStyle name="どちらでもない 16" xfId="684" xr:uid="{00000000-0005-0000-0000-0000AB020000}"/>
    <cellStyle name="どちらでもない 17" xfId="685" xr:uid="{00000000-0005-0000-0000-0000AC020000}"/>
    <cellStyle name="どちらでもない 18" xfId="686" xr:uid="{00000000-0005-0000-0000-0000AD020000}"/>
    <cellStyle name="どちらでもない 19" xfId="687" xr:uid="{00000000-0005-0000-0000-0000AE020000}"/>
    <cellStyle name="どちらでもない 2" xfId="688" xr:uid="{00000000-0005-0000-0000-0000AF020000}"/>
    <cellStyle name="どちらでもない 2 2" xfId="689" xr:uid="{00000000-0005-0000-0000-0000B0020000}"/>
    <cellStyle name="どちらでもない 20" xfId="690" xr:uid="{00000000-0005-0000-0000-0000B1020000}"/>
    <cellStyle name="どちらでもない 21" xfId="691" xr:uid="{00000000-0005-0000-0000-0000B2020000}"/>
    <cellStyle name="どちらでもない 22" xfId="692" xr:uid="{00000000-0005-0000-0000-0000B3020000}"/>
    <cellStyle name="どちらでもない 23" xfId="693" xr:uid="{00000000-0005-0000-0000-0000B4020000}"/>
    <cellStyle name="どちらでもない 24" xfId="694" xr:uid="{00000000-0005-0000-0000-0000B5020000}"/>
    <cellStyle name="どちらでもない 25" xfId="695" xr:uid="{00000000-0005-0000-0000-0000B6020000}"/>
    <cellStyle name="どちらでもない 3" xfId="696" xr:uid="{00000000-0005-0000-0000-0000B7020000}"/>
    <cellStyle name="どちらでもない 3 2" xfId="697" xr:uid="{00000000-0005-0000-0000-0000B8020000}"/>
    <cellStyle name="どちらでもない 4" xfId="698" xr:uid="{00000000-0005-0000-0000-0000B9020000}"/>
    <cellStyle name="どちらでもない 5" xfId="699" xr:uid="{00000000-0005-0000-0000-0000BA020000}"/>
    <cellStyle name="どちらでもない 6" xfId="700" xr:uid="{00000000-0005-0000-0000-0000BB020000}"/>
    <cellStyle name="どちらでもない 7" xfId="701" xr:uid="{00000000-0005-0000-0000-0000BC020000}"/>
    <cellStyle name="どちらでもない 8" xfId="702" xr:uid="{00000000-0005-0000-0000-0000BD020000}"/>
    <cellStyle name="どちらでもない 9" xfId="703" xr:uid="{00000000-0005-0000-0000-0000BE020000}"/>
    <cellStyle name="パーセント 2" xfId="704" xr:uid="{00000000-0005-0000-0000-0000BF020000}"/>
    <cellStyle name="パーセント 2 2" xfId="705" xr:uid="{00000000-0005-0000-0000-0000C0020000}"/>
    <cellStyle name="パーセント 2 2 2" xfId="706" xr:uid="{00000000-0005-0000-0000-0000C1020000}"/>
    <cellStyle name="パーセント 2 3" xfId="707" xr:uid="{00000000-0005-0000-0000-0000C2020000}"/>
    <cellStyle name="パーセント 2 3 2" xfId="1550" xr:uid="{00000000-0005-0000-0000-0000C3020000}"/>
    <cellStyle name="パーセント 2 3 2 2" xfId="1551" xr:uid="{00000000-0005-0000-0000-0000C4020000}"/>
    <cellStyle name="パーセント 2 3 3" xfId="1552" xr:uid="{00000000-0005-0000-0000-0000C5020000}"/>
    <cellStyle name="パーセント 2 3 3 2" xfId="1553" xr:uid="{00000000-0005-0000-0000-0000C6020000}"/>
    <cellStyle name="パーセント 2 3 4" xfId="1554" xr:uid="{00000000-0005-0000-0000-0000C7020000}"/>
    <cellStyle name="パーセント 2 4" xfId="1555" xr:uid="{00000000-0005-0000-0000-0000C8020000}"/>
    <cellStyle name="パーセント 2 4 2" xfId="1548" xr:uid="{00000000-0005-0000-0000-0000C9020000}"/>
    <cellStyle name="パーセント 3" xfId="708" xr:uid="{00000000-0005-0000-0000-0000CA020000}"/>
    <cellStyle name="パーセント 3 2" xfId="1556" xr:uid="{00000000-0005-0000-0000-0000CB020000}"/>
    <cellStyle name="パーセント 4" xfId="709" xr:uid="{00000000-0005-0000-0000-0000CC020000}"/>
    <cellStyle name="パーセント 5" xfId="710" xr:uid="{00000000-0005-0000-0000-0000CD020000}"/>
    <cellStyle name="ハイパーリンク 2" xfId="1557" xr:uid="{00000000-0005-0000-0000-0000CE020000}"/>
    <cellStyle name="メモ 10" xfId="711" xr:uid="{00000000-0005-0000-0000-0000CF020000}"/>
    <cellStyle name="メモ 11" xfId="712" xr:uid="{00000000-0005-0000-0000-0000D0020000}"/>
    <cellStyle name="メモ 12" xfId="713" xr:uid="{00000000-0005-0000-0000-0000D1020000}"/>
    <cellStyle name="メモ 13" xfId="714" xr:uid="{00000000-0005-0000-0000-0000D2020000}"/>
    <cellStyle name="メモ 14" xfId="715" xr:uid="{00000000-0005-0000-0000-0000D3020000}"/>
    <cellStyle name="メモ 15" xfId="716" xr:uid="{00000000-0005-0000-0000-0000D4020000}"/>
    <cellStyle name="メモ 16" xfId="717" xr:uid="{00000000-0005-0000-0000-0000D5020000}"/>
    <cellStyle name="メモ 17" xfId="718" xr:uid="{00000000-0005-0000-0000-0000D6020000}"/>
    <cellStyle name="メモ 18" xfId="719" xr:uid="{00000000-0005-0000-0000-0000D7020000}"/>
    <cellStyle name="メモ 19" xfId="720" xr:uid="{00000000-0005-0000-0000-0000D8020000}"/>
    <cellStyle name="メモ 2" xfId="721" xr:uid="{00000000-0005-0000-0000-0000D9020000}"/>
    <cellStyle name="メモ 2 2" xfId="722" xr:uid="{00000000-0005-0000-0000-0000DA020000}"/>
    <cellStyle name="メモ 2 2 2" xfId="723" xr:uid="{00000000-0005-0000-0000-0000DB020000}"/>
    <cellStyle name="メモ 2 2 2 2" xfId="1390" xr:uid="{00000000-0005-0000-0000-0000DC020000}"/>
    <cellStyle name="メモ 2 2 2 2 2" xfId="1391" xr:uid="{00000000-0005-0000-0000-0000DD020000}"/>
    <cellStyle name="メモ 2 2 2 3" xfId="1392" xr:uid="{00000000-0005-0000-0000-0000DE020000}"/>
    <cellStyle name="メモ 2 2 3" xfId="724" xr:uid="{00000000-0005-0000-0000-0000DF020000}"/>
    <cellStyle name="メモ 2 2 3 2" xfId="1393" xr:uid="{00000000-0005-0000-0000-0000E0020000}"/>
    <cellStyle name="メモ 20" xfId="725" xr:uid="{00000000-0005-0000-0000-0000E1020000}"/>
    <cellStyle name="メモ 21" xfId="726" xr:uid="{00000000-0005-0000-0000-0000E2020000}"/>
    <cellStyle name="メモ 22" xfId="727" xr:uid="{00000000-0005-0000-0000-0000E3020000}"/>
    <cellStyle name="メモ 23" xfId="728" xr:uid="{00000000-0005-0000-0000-0000E4020000}"/>
    <cellStyle name="メモ 24" xfId="729" xr:uid="{00000000-0005-0000-0000-0000E5020000}"/>
    <cellStyle name="メモ 25" xfId="730" xr:uid="{00000000-0005-0000-0000-0000E6020000}"/>
    <cellStyle name="メモ 3" xfId="731" xr:uid="{00000000-0005-0000-0000-0000E7020000}"/>
    <cellStyle name="メモ 3 2" xfId="732" xr:uid="{00000000-0005-0000-0000-0000E8020000}"/>
    <cellStyle name="メモ 3 2 2" xfId="1394" xr:uid="{00000000-0005-0000-0000-0000E9020000}"/>
    <cellStyle name="メモ 3 2 2 2" xfId="1395" xr:uid="{00000000-0005-0000-0000-0000EA020000}"/>
    <cellStyle name="メモ 3 2 3" xfId="1396" xr:uid="{00000000-0005-0000-0000-0000EB020000}"/>
    <cellStyle name="メモ 3 3" xfId="733" xr:uid="{00000000-0005-0000-0000-0000EC020000}"/>
    <cellStyle name="メモ 3 3 2" xfId="1397" xr:uid="{00000000-0005-0000-0000-0000ED020000}"/>
    <cellStyle name="メモ 4" xfId="734" xr:uid="{00000000-0005-0000-0000-0000EE020000}"/>
    <cellStyle name="メモ 4 2" xfId="735" xr:uid="{00000000-0005-0000-0000-0000EF020000}"/>
    <cellStyle name="メモ 4 2 2" xfId="1398" xr:uid="{00000000-0005-0000-0000-0000F0020000}"/>
    <cellStyle name="メモ 4 2 2 2" xfId="1399" xr:uid="{00000000-0005-0000-0000-0000F1020000}"/>
    <cellStyle name="メモ 4 2 3" xfId="1400" xr:uid="{00000000-0005-0000-0000-0000F2020000}"/>
    <cellStyle name="メモ 4 3" xfId="736" xr:uid="{00000000-0005-0000-0000-0000F3020000}"/>
    <cellStyle name="メモ 4 3 2" xfId="1401" xr:uid="{00000000-0005-0000-0000-0000F4020000}"/>
    <cellStyle name="メモ 5" xfId="737" xr:uid="{00000000-0005-0000-0000-0000F5020000}"/>
    <cellStyle name="メモ 6" xfId="738" xr:uid="{00000000-0005-0000-0000-0000F6020000}"/>
    <cellStyle name="メモ 7" xfId="739" xr:uid="{00000000-0005-0000-0000-0000F7020000}"/>
    <cellStyle name="メモ 8" xfId="740" xr:uid="{00000000-0005-0000-0000-0000F8020000}"/>
    <cellStyle name="メモ 9" xfId="741" xr:uid="{00000000-0005-0000-0000-0000F9020000}"/>
    <cellStyle name="リンク セル 10" xfId="742" xr:uid="{00000000-0005-0000-0000-0000FA020000}"/>
    <cellStyle name="リンク セル 11" xfId="743" xr:uid="{00000000-0005-0000-0000-0000FB020000}"/>
    <cellStyle name="リンク セル 12" xfId="744" xr:uid="{00000000-0005-0000-0000-0000FC020000}"/>
    <cellStyle name="リンク セル 13" xfId="745" xr:uid="{00000000-0005-0000-0000-0000FD020000}"/>
    <cellStyle name="リンク セル 14" xfId="746" xr:uid="{00000000-0005-0000-0000-0000FE020000}"/>
    <cellStyle name="リンク セル 15" xfId="747" xr:uid="{00000000-0005-0000-0000-0000FF020000}"/>
    <cellStyle name="リンク セル 16" xfId="748" xr:uid="{00000000-0005-0000-0000-000000030000}"/>
    <cellStyle name="リンク セル 17" xfId="749" xr:uid="{00000000-0005-0000-0000-000001030000}"/>
    <cellStyle name="リンク セル 18" xfId="750" xr:uid="{00000000-0005-0000-0000-000002030000}"/>
    <cellStyle name="リンク セル 19" xfId="751" xr:uid="{00000000-0005-0000-0000-000003030000}"/>
    <cellStyle name="リンク セル 2" xfId="752" xr:uid="{00000000-0005-0000-0000-000004030000}"/>
    <cellStyle name="リンク セル 2 2" xfId="753" xr:uid="{00000000-0005-0000-0000-000005030000}"/>
    <cellStyle name="リンク セル 20" xfId="754" xr:uid="{00000000-0005-0000-0000-000006030000}"/>
    <cellStyle name="リンク セル 21" xfId="755" xr:uid="{00000000-0005-0000-0000-000007030000}"/>
    <cellStyle name="リンク セル 22" xfId="756" xr:uid="{00000000-0005-0000-0000-000008030000}"/>
    <cellStyle name="リンク セル 23" xfId="757" xr:uid="{00000000-0005-0000-0000-000009030000}"/>
    <cellStyle name="リンク セル 24" xfId="758" xr:uid="{00000000-0005-0000-0000-00000A030000}"/>
    <cellStyle name="リンク セル 25" xfId="759" xr:uid="{00000000-0005-0000-0000-00000B030000}"/>
    <cellStyle name="リンク セル 3" xfId="760" xr:uid="{00000000-0005-0000-0000-00000C030000}"/>
    <cellStyle name="リンク セル 3 2" xfId="761" xr:uid="{00000000-0005-0000-0000-00000D030000}"/>
    <cellStyle name="リンク セル 4" xfId="762" xr:uid="{00000000-0005-0000-0000-00000E030000}"/>
    <cellStyle name="リンク セル 5" xfId="763" xr:uid="{00000000-0005-0000-0000-00000F030000}"/>
    <cellStyle name="リンク セル 6" xfId="764" xr:uid="{00000000-0005-0000-0000-000010030000}"/>
    <cellStyle name="リンク セル 7" xfId="765" xr:uid="{00000000-0005-0000-0000-000011030000}"/>
    <cellStyle name="リンク セル 8" xfId="766" xr:uid="{00000000-0005-0000-0000-000012030000}"/>
    <cellStyle name="リンク セル 9" xfId="767" xr:uid="{00000000-0005-0000-0000-000013030000}"/>
    <cellStyle name="悪い 10" xfId="768" xr:uid="{00000000-0005-0000-0000-000014030000}"/>
    <cellStyle name="悪い 11" xfId="769" xr:uid="{00000000-0005-0000-0000-000015030000}"/>
    <cellStyle name="悪い 12" xfId="770" xr:uid="{00000000-0005-0000-0000-000016030000}"/>
    <cellStyle name="悪い 13" xfId="771" xr:uid="{00000000-0005-0000-0000-000017030000}"/>
    <cellStyle name="悪い 14" xfId="772" xr:uid="{00000000-0005-0000-0000-000018030000}"/>
    <cellStyle name="悪い 15" xfId="773" xr:uid="{00000000-0005-0000-0000-000019030000}"/>
    <cellStyle name="悪い 16" xfId="774" xr:uid="{00000000-0005-0000-0000-00001A030000}"/>
    <cellStyle name="悪い 17" xfId="775" xr:uid="{00000000-0005-0000-0000-00001B030000}"/>
    <cellStyle name="悪い 18" xfId="776" xr:uid="{00000000-0005-0000-0000-00001C030000}"/>
    <cellStyle name="悪い 19" xfId="777" xr:uid="{00000000-0005-0000-0000-00001D030000}"/>
    <cellStyle name="悪い 2" xfId="778" xr:uid="{00000000-0005-0000-0000-00001E030000}"/>
    <cellStyle name="悪い 2 2" xfId="779" xr:uid="{00000000-0005-0000-0000-00001F030000}"/>
    <cellStyle name="悪い 2 3" xfId="1402" xr:uid="{00000000-0005-0000-0000-000020030000}"/>
    <cellStyle name="悪い 20" xfId="780" xr:uid="{00000000-0005-0000-0000-000021030000}"/>
    <cellStyle name="悪い 21" xfId="781" xr:uid="{00000000-0005-0000-0000-000022030000}"/>
    <cellStyle name="悪い 22" xfId="782" xr:uid="{00000000-0005-0000-0000-000023030000}"/>
    <cellStyle name="悪い 23" xfId="783" xr:uid="{00000000-0005-0000-0000-000024030000}"/>
    <cellStyle name="悪い 24" xfId="784" xr:uid="{00000000-0005-0000-0000-000025030000}"/>
    <cellStyle name="悪い 25" xfId="785" xr:uid="{00000000-0005-0000-0000-000026030000}"/>
    <cellStyle name="悪い 3" xfId="786" xr:uid="{00000000-0005-0000-0000-000027030000}"/>
    <cellStyle name="悪い 3 2" xfId="787" xr:uid="{00000000-0005-0000-0000-000028030000}"/>
    <cellStyle name="悪い 4" xfId="788" xr:uid="{00000000-0005-0000-0000-000029030000}"/>
    <cellStyle name="悪い 5" xfId="789" xr:uid="{00000000-0005-0000-0000-00002A030000}"/>
    <cellStyle name="悪い 6" xfId="790" xr:uid="{00000000-0005-0000-0000-00002B030000}"/>
    <cellStyle name="悪い 7" xfId="791" xr:uid="{00000000-0005-0000-0000-00002C030000}"/>
    <cellStyle name="悪い 8" xfId="792" xr:uid="{00000000-0005-0000-0000-00002D030000}"/>
    <cellStyle name="悪い 9" xfId="793" xr:uid="{00000000-0005-0000-0000-00002E030000}"/>
    <cellStyle name="計算 10" xfId="794" xr:uid="{00000000-0005-0000-0000-00002F030000}"/>
    <cellStyle name="計算 11" xfId="795" xr:uid="{00000000-0005-0000-0000-000030030000}"/>
    <cellStyle name="計算 12" xfId="796" xr:uid="{00000000-0005-0000-0000-000031030000}"/>
    <cellStyle name="計算 13" xfId="797" xr:uid="{00000000-0005-0000-0000-000032030000}"/>
    <cellStyle name="計算 14" xfId="798" xr:uid="{00000000-0005-0000-0000-000033030000}"/>
    <cellStyle name="計算 15" xfId="799" xr:uid="{00000000-0005-0000-0000-000034030000}"/>
    <cellStyle name="計算 16" xfId="800" xr:uid="{00000000-0005-0000-0000-000035030000}"/>
    <cellStyle name="計算 17" xfId="801" xr:uid="{00000000-0005-0000-0000-000036030000}"/>
    <cellStyle name="計算 18" xfId="802" xr:uid="{00000000-0005-0000-0000-000037030000}"/>
    <cellStyle name="計算 19" xfId="803" xr:uid="{00000000-0005-0000-0000-000038030000}"/>
    <cellStyle name="計算 2" xfId="804" xr:uid="{00000000-0005-0000-0000-000039030000}"/>
    <cellStyle name="計算 2 2" xfId="805" xr:uid="{00000000-0005-0000-0000-00003A030000}"/>
    <cellStyle name="計算 2 2 2" xfId="806" xr:uid="{00000000-0005-0000-0000-00003B030000}"/>
    <cellStyle name="計算 2 2 2 2" xfId="1403" xr:uid="{00000000-0005-0000-0000-00003C030000}"/>
    <cellStyle name="計算 2 2 2 2 2" xfId="1404" xr:uid="{00000000-0005-0000-0000-00003D030000}"/>
    <cellStyle name="計算 2 2 2 3" xfId="1405" xr:uid="{00000000-0005-0000-0000-00003E030000}"/>
    <cellStyle name="計算 2 2 3" xfId="807" xr:uid="{00000000-0005-0000-0000-00003F030000}"/>
    <cellStyle name="計算 2 2 3 2" xfId="1406" xr:uid="{00000000-0005-0000-0000-000040030000}"/>
    <cellStyle name="計算 20" xfId="808" xr:uid="{00000000-0005-0000-0000-000041030000}"/>
    <cellStyle name="計算 21" xfId="809" xr:uid="{00000000-0005-0000-0000-000042030000}"/>
    <cellStyle name="計算 22" xfId="810" xr:uid="{00000000-0005-0000-0000-000043030000}"/>
    <cellStyle name="計算 23" xfId="811" xr:uid="{00000000-0005-0000-0000-000044030000}"/>
    <cellStyle name="計算 24" xfId="812" xr:uid="{00000000-0005-0000-0000-000045030000}"/>
    <cellStyle name="計算 25" xfId="813" xr:uid="{00000000-0005-0000-0000-000046030000}"/>
    <cellStyle name="計算 3" xfId="814" xr:uid="{00000000-0005-0000-0000-000047030000}"/>
    <cellStyle name="計算 3 2" xfId="815" xr:uid="{00000000-0005-0000-0000-000048030000}"/>
    <cellStyle name="計算 3 2 2" xfId="1407" xr:uid="{00000000-0005-0000-0000-000049030000}"/>
    <cellStyle name="計算 3 2 2 2" xfId="1408" xr:uid="{00000000-0005-0000-0000-00004A030000}"/>
    <cellStyle name="計算 3 2 3" xfId="1409" xr:uid="{00000000-0005-0000-0000-00004B030000}"/>
    <cellStyle name="計算 3 3" xfId="816" xr:uid="{00000000-0005-0000-0000-00004C030000}"/>
    <cellStyle name="計算 3 3 2" xfId="1410" xr:uid="{00000000-0005-0000-0000-00004D030000}"/>
    <cellStyle name="計算 4" xfId="817" xr:uid="{00000000-0005-0000-0000-00004E030000}"/>
    <cellStyle name="計算 4 2" xfId="818" xr:uid="{00000000-0005-0000-0000-00004F030000}"/>
    <cellStyle name="計算 4 2 2" xfId="1411" xr:uid="{00000000-0005-0000-0000-000050030000}"/>
    <cellStyle name="計算 4 2 2 2" xfId="1412" xr:uid="{00000000-0005-0000-0000-000051030000}"/>
    <cellStyle name="計算 4 2 3" xfId="1413" xr:uid="{00000000-0005-0000-0000-000052030000}"/>
    <cellStyle name="計算 4 3" xfId="819" xr:uid="{00000000-0005-0000-0000-000053030000}"/>
    <cellStyle name="計算 4 3 2" xfId="1414" xr:uid="{00000000-0005-0000-0000-000054030000}"/>
    <cellStyle name="計算 5" xfId="820" xr:uid="{00000000-0005-0000-0000-000055030000}"/>
    <cellStyle name="計算 6" xfId="821" xr:uid="{00000000-0005-0000-0000-000056030000}"/>
    <cellStyle name="計算 7" xfId="822" xr:uid="{00000000-0005-0000-0000-000057030000}"/>
    <cellStyle name="計算 8" xfId="823" xr:uid="{00000000-0005-0000-0000-000058030000}"/>
    <cellStyle name="計算 9" xfId="824" xr:uid="{00000000-0005-0000-0000-000059030000}"/>
    <cellStyle name="警告文 10" xfId="825" xr:uid="{00000000-0005-0000-0000-00005A030000}"/>
    <cellStyle name="警告文 11" xfId="826" xr:uid="{00000000-0005-0000-0000-00005B030000}"/>
    <cellStyle name="警告文 12" xfId="827" xr:uid="{00000000-0005-0000-0000-00005C030000}"/>
    <cellStyle name="警告文 13" xfId="828" xr:uid="{00000000-0005-0000-0000-00005D030000}"/>
    <cellStyle name="警告文 14" xfId="829" xr:uid="{00000000-0005-0000-0000-00005E030000}"/>
    <cellStyle name="警告文 15" xfId="830" xr:uid="{00000000-0005-0000-0000-00005F030000}"/>
    <cellStyle name="警告文 16" xfId="831" xr:uid="{00000000-0005-0000-0000-000060030000}"/>
    <cellStyle name="警告文 17" xfId="832" xr:uid="{00000000-0005-0000-0000-000061030000}"/>
    <cellStyle name="警告文 18" xfId="833" xr:uid="{00000000-0005-0000-0000-000062030000}"/>
    <cellStyle name="警告文 19" xfId="834" xr:uid="{00000000-0005-0000-0000-000063030000}"/>
    <cellStyle name="警告文 2" xfId="835" xr:uid="{00000000-0005-0000-0000-000064030000}"/>
    <cellStyle name="警告文 2 2" xfId="836" xr:uid="{00000000-0005-0000-0000-000065030000}"/>
    <cellStyle name="警告文 20" xfId="837" xr:uid="{00000000-0005-0000-0000-000066030000}"/>
    <cellStyle name="警告文 21" xfId="838" xr:uid="{00000000-0005-0000-0000-000067030000}"/>
    <cellStyle name="警告文 22" xfId="839" xr:uid="{00000000-0005-0000-0000-000068030000}"/>
    <cellStyle name="警告文 23" xfId="840" xr:uid="{00000000-0005-0000-0000-000069030000}"/>
    <cellStyle name="警告文 24" xfId="841" xr:uid="{00000000-0005-0000-0000-00006A030000}"/>
    <cellStyle name="警告文 25" xfId="842" xr:uid="{00000000-0005-0000-0000-00006B030000}"/>
    <cellStyle name="警告文 3" xfId="843" xr:uid="{00000000-0005-0000-0000-00006C030000}"/>
    <cellStyle name="警告文 3 2" xfId="844" xr:uid="{00000000-0005-0000-0000-00006D030000}"/>
    <cellStyle name="警告文 4" xfId="845" xr:uid="{00000000-0005-0000-0000-00006E030000}"/>
    <cellStyle name="警告文 5" xfId="846" xr:uid="{00000000-0005-0000-0000-00006F030000}"/>
    <cellStyle name="警告文 6" xfId="847" xr:uid="{00000000-0005-0000-0000-000070030000}"/>
    <cellStyle name="警告文 7" xfId="848" xr:uid="{00000000-0005-0000-0000-000071030000}"/>
    <cellStyle name="警告文 8" xfId="849" xr:uid="{00000000-0005-0000-0000-000072030000}"/>
    <cellStyle name="警告文 9" xfId="850" xr:uid="{00000000-0005-0000-0000-000073030000}"/>
    <cellStyle name="桁区切り 2" xfId="851" xr:uid="{00000000-0005-0000-0000-000074030000}"/>
    <cellStyle name="桁区切り 2 2" xfId="852" xr:uid="{00000000-0005-0000-0000-000075030000}"/>
    <cellStyle name="桁区切り 2 2 2" xfId="853" xr:uid="{00000000-0005-0000-0000-000076030000}"/>
    <cellStyle name="桁区切り 2 3" xfId="854" xr:uid="{00000000-0005-0000-0000-000077030000}"/>
    <cellStyle name="桁区切り 2 4" xfId="1415" xr:uid="{00000000-0005-0000-0000-000078030000}"/>
    <cellStyle name="桁区切り 2 5" xfId="1416" xr:uid="{00000000-0005-0000-0000-000079030000}"/>
    <cellStyle name="桁区切り 2 5 2" xfId="1417" xr:uid="{00000000-0005-0000-0000-00007A030000}"/>
    <cellStyle name="桁区切り 2 5 3" xfId="1418" xr:uid="{00000000-0005-0000-0000-00007B030000}"/>
    <cellStyle name="桁区切り 2 5 3 2" xfId="1419" xr:uid="{00000000-0005-0000-0000-00007C030000}"/>
    <cellStyle name="桁区切り 2 6" xfId="1420" xr:uid="{00000000-0005-0000-0000-00007D030000}"/>
    <cellStyle name="桁区切り 2 6 2" xfId="1558" xr:uid="{00000000-0005-0000-0000-00007E030000}"/>
    <cellStyle name="桁区切り 2 7" xfId="1421" xr:uid="{00000000-0005-0000-0000-00007F030000}"/>
    <cellStyle name="桁区切り 2 8" xfId="1422" xr:uid="{00000000-0005-0000-0000-000080030000}"/>
    <cellStyle name="桁区切り 2 8 2" xfId="1423" xr:uid="{00000000-0005-0000-0000-000081030000}"/>
    <cellStyle name="桁区切り 2 8 2 2" xfId="1424" xr:uid="{00000000-0005-0000-0000-000082030000}"/>
    <cellStyle name="桁区切り 2 8 2 2 2" xfId="1425" xr:uid="{00000000-0005-0000-0000-000083030000}"/>
    <cellStyle name="桁区切り 2 8 2 2 2 2" xfId="1426" xr:uid="{00000000-0005-0000-0000-000084030000}"/>
    <cellStyle name="桁区切り 2 8 2 2 2 2 2" xfId="1427" xr:uid="{00000000-0005-0000-0000-000085030000}"/>
    <cellStyle name="桁区切り 2 8 2 3" xfId="1428" xr:uid="{00000000-0005-0000-0000-000086030000}"/>
    <cellStyle name="桁区切り 2 8 2 3 2" xfId="1429" xr:uid="{00000000-0005-0000-0000-000087030000}"/>
    <cellStyle name="桁区切り 2 8 2 3 2 2" xfId="1430" xr:uid="{00000000-0005-0000-0000-000088030000}"/>
    <cellStyle name="桁区切り 3" xfId="855" xr:uid="{00000000-0005-0000-0000-000089030000}"/>
    <cellStyle name="桁区切り 3 2" xfId="856" xr:uid="{00000000-0005-0000-0000-00008A030000}"/>
    <cellStyle name="桁区切り 3 5" xfId="1431" xr:uid="{00000000-0005-0000-0000-00008B030000}"/>
    <cellStyle name="桁区切り 4" xfId="857" xr:uid="{00000000-0005-0000-0000-00008C030000}"/>
    <cellStyle name="桁区切り 4 2" xfId="1432" xr:uid="{00000000-0005-0000-0000-00008D030000}"/>
    <cellStyle name="桁区切り 5" xfId="1433" xr:uid="{00000000-0005-0000-0000-00008E030000}"/>
    <cellStyle name="桁区切り 5 2" xfId="1559" xr:uid="{00000000-0005-0000-0000-00008F030000}"/>
    <cellStyle name="桁区切り 5 2 2" xfId="1560" xr:uid="{00000000-0005-0000-0000-000090030000}"/>
    <cellStyle name="桁区切り 5 3" xfId="1561" xr:uid="{00000000-0005-0000-0000-000091030000}"/>
    <cellStyle name="桁区切り 6" xfId="1434" xr:uid="{00000000-0005-0000-0000-000092030000}"/>
    <cellStyle name="桁区切り 7" xfId="1435" xr:uid="{00000000-0005-0000-0000-000093030000}"/>
    <cellStyle name="桁区切り 8" xfId="1436" xr:uid="{00000000-0005-0000-0000-000094030000}"/>
    <cellStyle name="桁区切り 8 2" xfId="1437" xr:uid="{00000000-0005-0000-0000-000095030000}"/>
    <cellStyle name="見出し 1 10" xfId="858" xr:uid="{00000000-0005-0000-0000-000096030000}"/>
    <cellStyle name="見出し 1 11" xfId="859" xr:uid="{00000000-0005-0000-0000-000097030000}"/>
    <cellStyle name="見出し 1 12" xfId="860" xr:uid="{00000000-0005-0000-0000-000098030000}"/>
    <cellStyle name="見出し 1 13" xfId="861" xr:uid="{00000000-0005-0000-0000-000099030000}"/>
    <cellStyle name="見出し 1 14" xfId="862" xr:uid="{00000000-0005-0000-0000-00009A030000}"/>
    <cellStyle name="見出し 1 15" xfId="863" xr:uid="{00000000-0005-0000-0000-00009B030000}"/>
    <cellStyle name="見出し 1 16" xfId="864" xr:uid="{00000000-0005-0000-0000-00009C030000}"/>
    <cellStyle name="見出し 1 17" xfId="865" xr:uid="{00000000-0005-0000-0000-00009D030000}"/>
    <cellStyle name="見出し 1 18" xfId="866" xr:uid="{00000000-0005-0000-0000-00009E030000}"/>
    <cellStyle name="見出し 1 19" xfId="867" xr:uid="{00000000-0005-0000-0000-00009F030000}"/>
    <cellStyle name="見出し 1 2" xfId="868" xr:uid="{00000000-0005-0000-0000-0000A0030000}"/>
    <cellStyle name="見出し 1 2 2" xfId="869" xr:uid="{00000000-0005-0000-0000-0000A1030000}"/>
    <cellStyle name="見出し 1 20" xfId="870" xr:uid="{00000000-0005-0000-0000-0000A2030000}"/>
    <cellStyle name="見出し 1 21" xfId="871" xr:uid="{00000000-0005-0000-0000-0000A3030000}"/>
    <cellStyle name="見出し 1 22" xfId="872" xr:uid="{00000000-0005-0000-0000-0000A4030000}"/>
    <cellStyle name="見出し 1 23" xfId="873" xr:uid="{00000000-0005-0000-0000-0000A5030000}"/>
    <cellStyle name="見出し 1 24" xfId="874" xr:uid="{00000000-0005-0000-0000-0000A6030000}"/>
    <cellStyle name="見出し 1 25" xfId="875" xr:uid="{00000000-0005-0000-0000-0000A7030000}"/>
    <cellStyle name="見出し 1 3" xfId="876" xr:uid="{00000000-0005-0000-0000-0000A8030000}"/>
    <cellStyle name="見出し 1 3 2" xfId="877" xr:uid="{00000000-0005-0000-0000-0000A9030000}"/>
    <cellStyle name="見出し 1 4" xfId="878" xr:uid="{00000000-0005-0000-0000-0000AA030000}"/>
    <cellStyle name="見出し 1 5" xfId="879" xr:uid="{00000000-0005-0000-0000-0000AB030000}"/>
    <cellStyle name="見出し 1 6" xfId="880" xr:uid="{00000000-0005-0000-0000-0000AC030000}"/>
    <cellStyle name="見出し 1 7" xfId="881" xr:uid="{00000000-0005-0000-0000-0000AD030000}"/>
    <cellStyle name="見出し 1 8" xfId="882" xr:uid="{00000000-0005-0000-0000-0000AE030000}"/>
    <cellStyle name="見出し 1 9" xfId="883" xr:uid="{00000000-0005-0000-0000-0000AF030000}"/>
    <cellStyle name="見出し 2 10" xfId="884" xr:uid="{00000000-0005-0000-0000-0000B0030000}"/>
    <cellStyle name="見出し 2 11" xfId="885" xr:uid="{00000000-0005-0000-0000-0000B1030000}"/>
    <cellStyle name="見出し 2 12" xfId="886" xr:uid="{00000000-0005-0000-0000-0000B2030000}"/>
    <cellStyle name="見出し 2 13" xfId="887" xr:uid="{00000000-0005-0000-0000-0000B3030000}"/>
    <cellStyle name="見出し 2 14" xfId="888" xr:uid="{00000000-0005-0000-0000-0000B4030000}"/>
    <cellStyle name="見出し 2 15" xfId="889" xr:uid="{00000000-0005-0000-0000-0000B5030000}"/>
    <cellStyle name="見出し 2 16" xfId="890" xr:uid="{00000000-0005-0000-0000-0000B6030000}"/>
    <cellStyle name="見出し 2 17" xfId="891" xr:uid="{00000000-0005-0000-0000-0000B7030000}"/>
    <cellStyle name="見出し 2 18" xfId="892" xr:uid="{00000000-0005-0000-0000-0000B8030000}"/>
    <cellStyle name="見出し 2 19" xfId="893" xr:uid="{00000000-0005-0000-0000-0000B9030000}"/>
    <cellStyle name="見出し 2 2" xfId="894" xr:uid="{00000000-0005-0000-0000-0000BA030000}"/>
    <cellStyle name="見出し 2 2 2" xfId="895" xr:uid="{00000000-0005-0000-0000-0000BB030000}"/>
    <cellStyle name="見出し 2 20" xfId="896" xr:uid="{00000000-0005-0000-0000-0000BC030000}"/>
    <cellStyle name="見出し 2 21" xfId="897" xr:uid="{00000000-0005-0000-0000-0000BD030000}"/>
    <cellStyle name="見出し 2 22" xfId="898" xr:uid="{00000000-0005-0000-0000-0000BE030000}"/>
    <cellStyle name="見出し 2 23" xfId="899" xr:uid="{00000000-0005-0000-0000-0000BF030000}"/>
    <cellStyle name="見出し 2 24" xfId="900" xr:uid="{00000000-0005-0000-0000-0000C0030000}"/>
    <cellStyle name="見出し 2 25" xfId="901" xr:uid="{00000000-0005-0000-0000-0000C1030000}"/>
    <cellStyle name="見出し 2 3" xfId="902" xr:uid="{00000000-0005-0000-0000-0000C2030000}"/>
    <cellStyle name="見出し 2 3 2" xfId="903" xr:uid="{00000000-0005-0000-0000-0000C3030000}"/>
    <cellStyle name="見出し 2 4" xfId="904" xr:uid="{00000000-0005-0000-0000-0000C4030000}"/>
    <cellStyle name="見出し 2 5" xfId="905" xr:uid="{00000000-0005-0000-0000-0000C5030000}"/>
    <cellStyle name="見出し 2 6" xfId="906" xr:uid="{00000000-0005-0000-0000-0000C6030000}"/>
    <cellStyle name="見出し 2 7" xfId="907" xr:uid="{00000000-0005-0000-0000-0000C7030000}"/>
    <cellStyle name="見出し 2 8" xfId="908" xr:uid="{00000000-0005-0000-0000-0000C8030000}"/>
    <cellStyle name="見出し 2 9" xfId="909" xr:uid="{00000000-0005-0000-0000-0000C9030000}"/>
    <cellStyle name="見出し 3 10" xfId="910" xr:uid="{00000000-0005-0000-0000-0000CA030000}"/>
    <cellStyle name="見出し 3 11" xfId="911" xr:uid="{00000000-0005-0000-0000-0000CB030000}"/>
    <cellStyle name="見出し 3 12" xfId="912" xr:uid="{00000000-0005-0000-0000-0000CC030000}"/>
    <cellStyle name="見出し 3 13" xfId="913" xr:uid="{00000000-0005-0000-0000-0000CD030000}"/>
    <cellStyle name="見出し 3 14" xfId="914" xr:uid="{00000000-0005-0000-0000-0000CE030000}"/>
    <cellStyle name="見出し 3 15" xfId="915" xr:uid="{00000000-0005-0000-0000-0000CF030000}"/>
    <cellStyle name="見出し 3 16" xfId="916" xr:uid="{00000000-0005-0000-0000-0000D0030000}"/>
    <cellStyle name="見出し 3 17" xfId="917" xr:uid="{00000000-0005-0000-0000-0000D1030000}"/>
    <cellStyle name="見出し 3 18" xfId="918" xr:uid="{00000000-0005-0000-0000-0000D2030000}"/>
    <cellStyle name="見出し 3 19" xfId="919" xr:uid="{00000000-0005-0000-0000-0000D3030000}"/>
    <cellStyle name="見出し 3 2" xfId="920" xr:uid="{00000000-0005-0000-0000-0000D4030000}"/>
    <cellStyle name="見出し 3 2 2" xfId="921" xr:uid="{00000000-0005-0000-0000-0000D5030000}"/>
    <cellStyle name="見出し 3 20" xfId="922" xr:uid="{00000000-0005-0000-0000-0000D6030000}"/>
    <cellStyle name="見出し 3 21" xfId="923" xr:uid="{00000000-0005-0000-0000-0000D7030000}"/>
    <cellStyle name="見出し 3 22" xfId="924" xr:uid="{00000000-0005-0000-0000-0000D8030000}"/>
    <cellStyle name="見出し 3 23" xfId="925" xr:uid="{00000000-0005-0000-0000-0000D9030000}"/>
    <cellStyle name="見出し 3 24" xfId="926" xr:uid="{00000000-0005-0000-0000-0000DA030000}"/>
    <cellStyle name="見出し 3 25" xfId="927" xr:uid="{00000000-0005-0000-0000-0000DB030000}"/>
    <cellStyle name="見出し 3 3" xfId="928" xr:uid="{00000000-0005-0000-0000-0000DC030000}"/>
    <cellStyle name="見出し 3 3 2" xfId="929" xr:uid="{00000000-0005-0000-0000-0000DD030000}"/>
    <cellStyle name="見出し 3 4" xfId="930" xr:uid="{00000000-0005-0000-0000-0000DE030000}"/>
    <cellStyle name="見出し 3 5" xfId="931" xr:uid="{00000000-0005-0000-0000-0000DF030000}"/>
    <cellStyle name="見出し 3 6" xfId="932" xr:uid="{00000000-0005-0000-0000-0000E0030000}"/>
    <cellStyle name="見出し 3 7" xfId="933" xr:uid="{00000000-0005-0000-0000-0000E1030000}"/>
    <cellStyle name="見出し 3 8" xfId="934" xr:uid="{00000000-0005-0000-0000-0000E2030000}"/>
    <cellStyle name="見出し 3 9" xfId="935" xr:uid="{00000000-0005-0000-0000-0000E3030000}"/>
    <cellStyle name="見出し 4 10" xfId="936" xr:uid="{00000000-0005-0000-0000-0000E4030000}"/>
    <cellStyle name="見出し 4 11" xfId="937" xr:uid="{00000000-0005-0000-0000-0000E5030000}"/>
    <cellStyle name="見出し 4 12" xfId="938" xr:uid="{00000000-0005-0000-0000-0000E6030000}"/>
    <cellStyle name="見出し 4 13" xfId="939" xr:uid="{00000000-0005-0000-0000-0000E7030000}"/>
    <cellStyle name="見出し 4 14" xfId="940" xr:uid="{00000000-0005-0000-0000-0000E8030000}"/>
    <cellStyle name="見出し 4 15" xfId="941" xr:uid="{00000000-0005-0000-0000-0000E9030000}"/>
    <cellStyle name="見出し 4 16" xfId="942" xr:uid="{00000000-0005-0000-0000-0000EA030000}"/>
    <cellStyle name="見出し 4 17" xfId="943" xr:uid="{00000000-0005-0000-0000-0000EB030000}"/>
    <cellStyle name="見出し 4 18" xfId="944" xr:uid="{00000000-0005-0000-0000-0000EC030000}"/>
    <cellStyle name="見出し 4 19" xfId="945" xr:uid="{00000000-0005-0000-0000-0000ED030000}"/>
    <cellStyle name="見出し 4 2" xfId="946" xr:uid="{00000000-0005-0000-0000-0000EE030000}"/>
    <cellStyle name="見出し 4 2 2" xfId="947" xr:uid="{00000000-0005-0000-0000-0000EF030000}"/>
    <cellStyle name="見出し 4 20" xfId="948" xr:uid="{00000000-0005-0000-0000-0000F0030000}"/>
    <cellStyle name="見出し 4 21" xfId="949" xr:uid="{00000000-0005-0000-0000-0000F1030000}"/>
    <cellStyle name="見出し 4 22" xfId="950" xr:uid="{00000000-0005-0000-0000-0000F2030000}"/>
    <cellStyle name="見出し 4 23" xfId="951" xr:uid="{00000000-0005-0000-0000-0000F3030000}"/>
    <cellStyle name="見出し 4 24" xfId="952" xr:uid="{00000000-0005-0000-0000-0000F4030000}"/>
    <cellStyle name="見出し 4 25" xfId="953" xr:uid="{00000000-0005-0000-0000-0000F5030000}"/>
    <cellStyle name="見出し 4 3" xfId="954" xr:uid="{00000000-0005-0000-0000-0000F6030000}"/>
    <cellStyle name="見出し 4 3 2" xfId="955" xr:uid="{00000000-0005-0000-0000-0000F7030000}"/>
    <cellStyle name="見出し 4 4" xfId="956" xr:uid="{00000000-0005-0000-0000-0000F8030000}"/>
    <cellStyle name="見出し 4 5" xfId="957" xr:uid="{00000000-0005-0000-0000-0000F9030000}"/>
    <cellStyle name="見出し 4 6" xfId="958" xr:uid="{00000000-0005-0000-0000-0000FA030000}"/>
    <cellStyle name="見出し 4 7" xfId="959" xr:uid="{00000000-0005-0000-0000-0000FB030000}"/>
    <cellStyle name="見出し 4 8" xfId="960" xr:uid="{00000000-0005-0000-0000-0000FC030000}"/>
    <cellStyle name="見出し 4 9" xfId="961" xr:uid="{00000000-0005-0000-0000-0000FD030000}"/>
    <cellStyle name="集計 10" xfId="962" xr:uid="{00000000-0005-0000-0000-0000FE030000}"/>
    <cellStyle name="集計 11" xfId="963" xr:uid="{00000000-0005-0000-0000-0000FF030000}"/>
    <cellStyle name="集計 12" xfId="964" xr:uid="{00000000-0005-0000-0000-000000040000}"/>
    <cellStyle name="集計 13" xfId="965" xr:uid="{00000000-0005-0000-0000-000001040000}"/>
    <cellStyle name="集計 14" xfId="966" xr:uid="{00000000-0005-0000-0000-000002040000}"/>
    <cellStyle name="集計 15" xfId="967" xr:uid="{00000000-0005-0000-0000-000003040000}"/>
    <cellStyle name="集計 16" xfId="968" xr:uid="{00000000-0005-0000-0000-000004040000}"/>
    <cellStyle name="集計 17" xfId="969" xr:uid="{00000000-0005-0000-0000-000005040000}"/>
    <cellStyle name="集計 18" xfId="970" xr:uid="{00000000-0005-0000-0000-000006040000}"/>
    <cellStyle name="集計 19" xfId="971" xr:uid="{00000000-0005-0000-0000-000007040000}"/>
    <cellStyle name="集計 2" xfId="972" xr:uid="{00000000-0005-0000-0000-000008040000}"/>
    <cellStyle name="集計 2 2" xfId="973" xr:uid="{00000000-0005-0000-0000-000009040000}"/>
    <cellStyle name="集計 2 2 2" xfId="974" xr:uid="{00000000-0005-0000-0000-00000A040000}"/>
    <cellStyle name="集計 2 2 2 2" xfId="1438" xr:uid="{00000000-0005-0000-0000-00000B040000}"/>
    <cellStyle name="集計 2 2 2 2 2" xfId="1439" xr:uid="{00000000-0005-0000-0000-00000C040000}"/>
    <cellStyle name="集計 2 2 2 3" xfId="1440" xr:uid="{00000000-0005-0000-0000-00000D040000}"/>
    <cellStyle name="集計 2 2 3" xfId="975" xr:uid="{00000000-0005-0000-0000-00000E040000}"/>
    <cellStyle name="集計 2 2 3 2" xfId="1441" xr:uid="{00000000-0005-0000-0000-00000F040000}"/>
    <cellStyle name="集計 20" xfId="976" xr:uid="{00000000-0005-0000-0000-000010040000}"/>
    <cellStyle name="集計 21" xfId="977" xr:uid="{00000000-0005-0000-0000-000011040000}"/>
    <cellStyle name="集計 22" xfId="978" xr:uid="{00000000-0005-0000-0000-000012040000}"/>
    <cellStyle name="集計 23" xfId="979" xr:uid="{00000000-0005-0000-0000-000013040000}"/>
    <cellStyle name="集計 24" xfId="980" xr:uid="{00000000-0005-0000-0000-000014040000}"/>
    <cellStyle name="集計 25" xfId="981" xr:uid="{00000000-0005-0000-0000-000015040000}"/>
    <cellStyle name="集計 3" xfId="982" xr:uid="{00000000-0005-0000-0000-000016040000}"/>
    <cellStyle name="集計 3 2" xfId="983" xr:uid="{00000000-0005-0000-0000-000017040000}"/>
    <cellStyle name="集計 3 2 2" xfId="1442" xr:uid="{00000000-0005-0000-0000-000018040000}"/>
    <cellStyle name="集計 3 2 2 2" xfId="1443" xr:uid="{00000000-0005-0000-0000-000019040000}"/>
    <cellStyle name="集計 3 2 3" xfId="1444" xr:uid="{00000000-0005-0000-0000-00001A040000}"/>
    <cellStyle name="集計 3 3" xfId="984" xr:uid="{00000000-0005-0000-0000-00001B040000}"/>
    <cellStyle name="集計 3 3 2" xfId="1445" xr:uid="{00000000-0005-0000-0000-00001C040000}"/>
    <cellStyle name="集計 4" xfId="985" xr:uid="{00000000-0005-0000-0000-00001D040000}"/>
    <cellStyle name="集計 4 2" xfId="986" xr:uid="{00000000-0005-0000-0000-00001E040000}"/>
    <cellStyle name="集計 4 2 2" xfId="1446" xr:uid="{00000000-0005-0000-0000-00001F040000}"/>
    <cellStyle name="集計 4 2 2 2" xfId="1447" xr:uid="{00000000-0005-0000-0000-000020040000}"/>
    <cellStyle name="集計 4 2 3" xfId="1448" xr:uid="{00000000-0005-0000-0000-000021040000}"/>
    <cellStyle name="集計 4 3" xfId="987" xr:uid="{00000000-0005-0000-0000-000022040000}"/>
    <cellStyle name="集計 4 3 2" xfId="1449" xr:uid="{00000000-0005-0000-0000-000023040000}"/>
    <cellStyle name="集計 5" xfId="988" xr:uid="{00000000-0005-0000-0000-000024040000}"/>
    <cellStyle name="集計 6" xfId="989" xr:uid="{00000000-0005-0000-0000-000025040000}"/>
    <cellStyle name="集計 7" xfId="990" xr:uid="{00000000-0005-0000-0000-000026040000}"/>
    <cellStyle name="集計 8" xfId="991" xr:uid="{00000000-0005-0000-0000-000027040000}"/>
    <cellStyle name="集計 9" xfId="992" xr:uid="{00000000-0005-0000-0000-000028040000}"/>
    <cellStyle name="出力 10" xfId="993" xr:uid="{00000000-0005-0000-0000-000029040000}"/>
    <cellStyle name="出力 11" xfId="994" xr:uid="{00000000-0005-0000-0000-00002A040000}"/>
    <cellStyle name="出力 12" xfId="995" xr:uid="{00000000-0005-0000-0000-00002B040000}"/>
    <cellStyle name="出力 13" xfId="996" xr:uid="{00000000-0005-0000-0000-00002C040000}"/>
    <cellStyle name="出力 14" xfId="997" xr:uid="{00000000-0005-0000-0000-00002D040000}"/>
    <cellStyle name="出力 15" xfId="998" xr:uid="{00000000-0005-0000-0000-00002E040000}"/>
    <cellStyle name="出力 16" xfId="999" xr:uid="{00000000-0005-0000-0000-00002F040000}"/>
    <cellStyle name="出力 17" xfId="1000" xr:uid="{00000000-0005-0000-0000-000030040000}"/>
    <cellStyle name="出力 18" xfId="1001" xr:uid="{00000000-0005-0000-0000-000031040000}"/>
    <cellStyle name="出力 19" xfId="1002" xr:uid="{00000000-0005-0000-0000-000032040000}"/>
    <cellStyle name="出力 2" xfId="1003" xr:uid="{00000000-0005-0000-0000-000033040000}"/>
    <cellStyle name="出力 2 2" xfId="1004" xr:uid="{00000000-0005-0000-0000-000034040000}"/>
    <cellStyle name="出力 2 2 2" xfId="1005" xr:uid="{00000000-0005-0000-0000-000035040000}"/>
    <cellStyle name="出力 2 2 2 2" xfId="1450" xr:uid="{00000000-0005-0000-0000-000036040000}"/>
    <cellStyle name="出力 2 2 2 2 2" xfId="1451" xr:uid="{00000000-0005-0000-0000-000037040000}"/>
    <cellStyle name="出力 2 2 2 3" xfId="1452" xr:uid="{00000000-0005-0000-0000-000038040000}"/>
    <cellStyle name="出力 2 2 3" xfId="1006" xr:uid="{00000000-0005-0000-0000-000039040000}"/>
    <cellStyle name="出力 2 2 3 2" xfId="1453" xr:uid="{00000000-0005-0000-0000-00003A040000}"/>
    <cellStyle name="出力 2 2 4" xfId="1562" xr:uid="{00000000-0005-0000-0000-00003B040000}"/>
    <cellStyle name="出力 20" xfId="1007" xr:uid="{00000000-0005-0000-0000-00003C040000}"/>
    <cellStyle name="出力 21" xfId="1008" xr:uid="{00000000-0005-0000-0000-00003D040000}"/>
    <cellStyle name="出力 22" xfId="1009" xr:uid="{00000000-0005-0000-0000-00003E040000}"/>
    <cellStyle name="出力 23" xfId="1010" xr:uid="{00000000-0005-0000-0000-00003F040000}"/>
    <cellStyle name="出力 24" xfId="1011" xr:uid="{00000000-0005-0000-0000-000040040000}"/>
    <cellStyle name="出力 25" xfId="1012" xr:uid="{00000000-0005-0000-0000-000041040000}"/>
    <cellStyle name="出力 3" xfId="1013" xr:uid="{00000000-0005-0000-0000-000042040000}"/>
    <cellStyle name="出力 3 2" xfId="1014" xr:uid="{00000000-0005-0000-0000-000043040000}"/>
    <cellStyle name="出力 3 2 2" xfId="1454" xr:uid="{00000000-0005-0000-0000-000044040000}"/>
    <cellStyle name="出力 3 2 2 2" xfId="1455" xr:uid="{00000000-0005-0000-0000-000045040000}"/>
    <cellStyle name="出力 3 2 3" xfId="1456" xr:uid="{00000000-0005-0000-0000-000046040000}"/>
    <cellStyle name="出力 3 3" xfId="1015" xr:uid="{00000000-0005-0000-0000-000047040000}"/>
    <cellStyle name="出力 3 3 2" xfId="1457" xr:uid="{00000000-0005-0000-0000-000048040000}"/>
    <cellStyle name="出力 3 4" xfId="1563" xr:uid="{00000000-0005-0000-0000-000049040000}"/>
    <cellStyle name="出力 4" xfId="1016" xr:uid="{00000000-0005-0000-0000-00004A040000}"/>
    <cellStyle name="出力 4 2" xfId="1017" xr:uid="{00000000-0005-0000-0000-00004B040000}"/>
    <cellStyle name="出力 4 2 2" xfId="1458" xr:uid="{00000000-0005-0000-0000-00004C040000}"/>
    <cellStyle name="出力 4 2 2 2" xfId="1459" xr:uid="{00000000-0005-0000-0000-00004D040000}"/>
    <cellStyle name="出力 4 2 3" xfId="1460" xr:uid="{00000000-0005-0000-0000-00004E040000}"/>
    <cellStyle name="出力 4 3" xfId="1018" xr:uid="{00000000-0005-0000-0000-00004F040000}"/>
    <cellStyle name="出力 4 3 2" xfId="1461" xr:uid="{00000000-0005-0000-0000-000050040000}"/>
    <cellStyle name="出力 4 4" xfId="1564" xr:uid="{00000000-0005-0000-0000-000051040000}"/>
    <cellStyle name="出力 5" xfId="1019" xr:uid="{00000000-0005-0000-0000-000052040000}"/>
    <cellStyle name="出力 6" xfId="1020" xr:uid="{00000000-0005-0000-0000-000053040000}"/>
    <cellStyle name="出力 7" xfId="1021" xr:uid="{00000000-0005-0000-0000-000054040000}"/>
    <cellStyle name="出力 8" xfId="1022" xr:uid="{00000000-0005-0000-0000-000055040000}"/>
    <cellStyle name="出力 9" xfId="1023" xr:uid="{00000000-0005-0000-0000-000056040000}"/>
    <cellStyle name="説明文 10" xfId="1024" xr:uid="{00000000-0005-0000-0000-000057040000}"/>
    <cellStyle name="説明文 11" xfId="1025" xr:uid="{00000000-0005-0000-0000-000058040000}"/>
    <cellStyle name="説明文 12" xfId="1026" xr:uid="{00000000-0005-0000-0000-000059040000}"/>
    <cellStyle name="説明文 13" xfId="1027" xr:uid="{00000000-0005-0000-0000-00005A040000}"/>
    <cellStyle name="説明文 14" xfId="1028" xr:uid="{00000000-0005-0000-0000-00005B040000}"/>
    <cellStyle name="説明文 15" xfId="1029" xr:uid="{00000000-0005-0000-0000-00005C040000}"/>
    <cellStyle name="説明文 16" xfId="1030" xr:uid="{00000000-0005-0000-0000-00005D040000}"/>
    <cellStyle name="説明文 17" xfId="1031" xr:uid="{00000000-0005-0000-0000-00005E040000}"/>
    <cellStyle name="説明文 18" xfId="1032" xr:uid="{00000000-0005-0000-0000-00005F040000}"/>
    <cellStyle name="説明文 19" xfId="1033" xr:uid="{00000000-0005-0000-0000-000060040000}"/>
    <cellStyle name="説明文 2" xfId="1034" xr:uid="{00000000-0005-0000-0000-000061040000}"/>
    <cellStyle name="説明文 2 2" xfId="1035" xr:uid="{00000000-0005-0000-0000-000062040000}"/>
    <cellStyle name="説明文 20" xfId="1036" xr:uid="{00000000-0005-0000-0000-000063040000}"/>
    <cellStyle name="説明文 21" xfId="1037" xr:uid="{00000000-0005-0000-0000-000064040000}"/>
    <cellStyle name="説明文 22" xfId="1038" xr:uid="{00000000-0005-0000-0000-000065040000}"/>
    <cellStyle name="説明文 23" xfId="1039" xr:uid="{00000000-0005-0000-0000-000066040000}"/>
    <cellStyle name="説明文 24" xfId="1040" xr:uid="{00000000-0005-0000-0000-000067040000}"/>
    <cellStyle name="説明文 25" xfId="1041" xr:uid="{00000000-0005-0000-0000-000068040000}"/>
    <cellStyle name="説明文 3" xfId="1042" xr:uid="{00000000-0005-0000-0000-000069040000}"/>
    <cellStyle name="説明文 3 2" xfId="1043" xr:uid="{00000000-0005-0000-0000-00006A040000}"/>
    <cellStyle name="説明文 4" xfId="1044" xr:uid="{00000000-0005-0000-0000-00006B040000}"/>
    <cellStyle name="説明文 5" xfId="1045" xr:uid="{00000000-0005-0000-0000-00006C040000}"/>
    <cellStyle name="説明文 6" xfId="1046" xr:uid="{00000000-0005-0000-0000-00006D040000}"/>
    <cellStyle name="説明文 7" xfId="1047" xr:uid="{00000000-0005-0000-0000-00006E040000}"/>
    <cellStyle name="説明文 8" xfId="1048" xr:uid="{00000000-0005-0000-0000-00006F040000}"/>
    <cellStyle name="説明文 9" xfId="1049" xr:uid="{00000000-0005-0000-0000-000070040000}"/>
    <cellStyle name="通貨 2" xfId="1050" xr:uid="{00000000-0005-0000-0000-000071040000}"/>
    <cellStyle name="通貨 3" xfId="1051" xr:uid="{00000000-0005-0000-0000-000072040000}"/>
    <cellStyle name="通貨 3 2" xfId="1052" xr:uid="{00000000-0005-0000-0000-000073040000}"/>
    <cellStyle name="入力 10" xfId="1053" xr:uid="{00000000-0005-0000-0000-000074040000}"/>
    <cellStyle name="入力 11" xfId="1054" xr:uid="{00000000-0005-0000-0000-000075040000}"/>
    <cellStyle name="入力 12" xfId="1055" xr:uid="{00000000-0005-0000-0000-000076040000}"/>
    <cellStyle name="入力 13" xfId="1056" xr:uid="{00000000-0005-0000-0000-000077040000}"/>
    <cellStyle name="入力 14" xfId="1057" xr:uid="{00000000-0005-0000-0000-000078040000}"/>
    <cellStyle name="入力 15" xfId="1058" xr:uid="{00000000-0005-0000-0000-000079040000}"/>
    <cellStyle name="入力 16" xfId="1059" xr:uid="{00000000-0005-0000-0000-00007A040000}"/>
    <cellStyle name="入力 17" xfId="1060" xr:uid="{00000000-0005-0000-0000-00007B040000}"/>
    <cellStyle name="入力 18" xfId="1061" xr:uid="{00000000-0005-0000-0000-00007C040000}"/>
    <cellStyle name="入力 19" xfId="1062" xr:uid="{00000000-0005-0000-0000-00007D040000}"/>
    <cellStyle name="入力 2" xfId="1063" xr:uid="{00000000-0005-0000-0000-00007E040000}"/>
    <cellStyle name="入力 2 2" xfId="1064" xr:uid="{00000000-0005-0000-0000-00007F040000}"/>
    <cellStyle name="入力 2 2 2" xfId="1065" xr:uid="{00000000-0005-0000-0000-000080040000}"/>
    <cellStyle name="入力 2 2 2 2" xfId="1462" xr:uid="{00000000-0005-0000-0000-000081040000}"/>
    <cellStyle name="入力 2 2 2 2 2" xfId="1463" xr:uid="{00000000-0005-0000-0000-000082040000}"/>
    <cellStyle name="入力 2 2 2 3" xfId="1464" xr:uid="{00000000-0005-0000-0000-000083040000}"/>
    <cellStyle name="入力 2 2 3" xfId="1066" xr:uid="{00000000-0005-0000-0000-000084040000}"/>
    <cellStyle name="入力 2 2 3 2" xfId="1465" xr:uid="{00000000-0005-0000-0000-000085040000}"/>
    <cellStyle name="入力 20" xfId="1067" xr:uid="{00000000-0005-0000-0000-000086040000}"/>
    <cellStyle name="入力 21" xfId="1068" xr:uid="{00000000-0005-0000-0000-000087040000}"/>
    <cellStyle name="入力 22" xfId="1069" xr:uid="{00000000-0005-0000-0000-000088040000}"/>
    <cellStyle name="入力 23" xfId="1070" xr:uid="{00000000-0005-0000-0000-000089040000}"/>
    <cellStyle name="入力 24" xfId="1071" xr:uid="{00000000-0005-0000-0000-00008A040000}"/>
    <cellStyle name="入力 25" xfId="1072" xr:uid="{00000000-0005-0000-0000-00008B040000}"/>
    <cellStyle name="入力 3" xfId="1073" xr:uid="{00000000-0005-0000-0000-00008C040000}"/>
    <cellStyle name="入力 3 2" xfId="1074" xr:uid="{00000000-0005-0000-0000-00008D040000}"/>
    <cellStyle name="入力 3 2 2" xfId="1466" xr:uid="{00000000-0005-0000-0000-00008E040000}"/>
    <cellStyle name="入力 3 2 2 2" xfId="1467" xr:uid="{00000000-0005-0000-0000-00008F040000}"/>
    <cellStyle name="入力 3 2 3" xfId="1468" xr:uid="{00000000-0005-0000-0000-000090040000}"/>
    <cellStyle name="入力 3 3" xfId="1075" xr:uid="{00000000-0005-0000-0000-000091040000}"/>
    <cellStyle name="入力 3 3 2" xfId="1469" xr:uid="{00000000-0005-0000-0000-000092040000}"/>
    <cellStyle name="入力 4" xfId="1076" xr:uid="{00000000-0005-0000-0000-000093040000}"/>
    <cellStyle name="入力 4 2" xfId="1077" xr:uid="{00000000-0005-0000-0000-000094040000}"/>
    <cellStyle name="入力 4 2 2" xfId="1470" xr:uid="{00000000-0005-0000-0000-000095040000}"/>
    <cellStyle name="入力 4 2 2 2" xfId="1471" xr:uid="{00000000-0005-0000-0000-000096040000}"/>
    <cellStyle name="入力 4 2 3" xfId="1472" xr:uid="{00000000-0005-0000-0000-000097040000}"/>
    <cellStyle name="入力 4 3" xfId="1078" xr:uid="{00000000-0005-0000-0000-000098040000}"/>
    <cellStyle name="入力 4 3 2" xfId="1473" xr:uid="{00000000-0005-0000-0000-000099040000}"/>
    <cellStyle name="入力 5" xfId="1079" xr:uid="{00000000-0005-0000-0000-00009A040000}"/>
    <cellStyle name="入力 6" xfId="1080" xr:uid="{00000000-0005-0000-0000-00009B040000}"/>
    <cellStyle name="入力 7" xfId="1081" xr:uid="{00000000-0005-0000-0000-00009C040000}"/>
    <cellStyle name="入力 8" xfId="1082" xr:uid="{00000000-0005-0000-0000-00009D040000}"/>
    <cellStyle name="入力 9" xfId="1083" xr:uid="{00000000-0005-0000-0000-00009E040000}"/>
    <cellStyle name="標準" xfId="0" builtinId="0"/>
    <cellStyle name="標準 10" xfId="1084" xr:uid="{00000000-0005-0000-0000-0000A0040000}"/>
    <cellStyle name="標準 10 10" xfId="1474" xr:uid="{00000000-0005-0000-0000-0000A1040000}"/>
    <cellStyle name="標準 10 11" xfId="1475" xr:uid="{00000000-0005-0000-0000-0000A2040000}"/>
    <cellStyle name="標準 10 12" xfId="1476" xr:uid="{00000000-0005-0000-0000-0000A3040000}"/>
    <cellStyle name="標準 10 2" xfId="1085" xr:uid="{00000000-0005-0000-0000-0000A4040000}"/>
    <cellStyle name="標準 10 3" xfId="1086" xr:uid="{00000000-0005-0000-0000-0000A5040000}"/>
    <cellStyle name="標準 10 4" xfId="1087" xr:uid="{00000000-0005-0000-0000-0000A6040000}"/>
    <cellStyle name="標準 10 4 2" xfId="1477" xr:uid="{00000000-0005-0000-0000-0000A7040000}"/>
    <cellStyle name="標準 10 4 2 2" xfId="1478" xr:uid="{00000000-0005-0000-0000-0000A8040000}"/>
    <cellStyle name="標準 10 4 2 2 2" xfId="1479" xr:uid="{00000000-0005-0000-0000-0000A9040000}"/>
    <cellStyle name="標準 10 4 2 2 2 2" xfId="1480" xr:uid="{00000000-0005-0000-0000-0000AA040000}"/>
    <cellStyle name="標準 10 4 2 2 2 2 2" xfId="1481" xr:uid="{00000000-0005-0000-0000-0000AB040000}"/>
    <cellStyle name="標準 10 4 2 2 2 2 2 2" xfId="1482" xr:uid="{00000000-0005-0000-0000-0000AC040000}"/>
    <cellStyle name="標準 10 4 3" xfId="1483" xr:uid="{00000000-0005-0000-0000-0000AD040000}"/>
    <cellStyle name="標準 10 4 3 2" xfId="1484" xr:uid="{00000000-0005-0000-0000-0000AE040000}"/>
    <cellStyle name="標準 10 5" xfId="1088" xr:uid="{00000000-0005-0000-0000-0000AF040000}"/>
    <cellStyle name="標準 10 6" xfId="1485" xr:uid="{00000000-0005-0000-0000-0000B0040000}"/>
    <cellStyle name="標準 10 6 2" xfId="1486" xr:uid="{00000000-0005-0000-0000-0000B1040000}"/>
    <cellStyle name="標準 10 6 2 2" xfId="1487" xr:uid="{00000000-0005-0000-0000-0000B2040000}"/>
    <cellStyle name="標準 10 6 2 3" xfId="1488" xr:uid="{00000000-0005-0000-0000-0000B3040000}"/>
    <cellStyle name="標準 10 6 2 3 2" xfId="1386" xr:uid="{00000000-0005-0000-0000-0000B4040000}"/>
    <cellStyle name="標準 10 7" xfId="1489" xr:uid="{00000000-0005-0000-0000-0000B5040000}"/>
    <cellStyle name="標準 10 8" xfId="1490" xr:uid="{00000000-0005-0000-0000-0000B6040000}"/>
    <cellStyle name="標準 10 8 2" xfId="1491" xr:uid="{00000000-0005-0000-0000-0000B7040000}"/>
    <cellStyle name="標準 10 8 2 2" xfId="1492" xr:uid="{00000000-0005-0000-0000-0000B8040000}"/>
    <cellStyle name="標準 10 8 2 2 2" xfId="1493" xr:uid="{00000000-0005-0000-0000-0000B9040000}"/>
    <cellStyle name="標準 10 8 2 2 3" xfId="1494" xr:uid="{00000000-0005-0000-0000-0000BA040000}"/>
    <cellStyle name="標準 10 8 2 2 3 2" xfId="1387" xr:uid="{00000000-0005-0000-0000-0000BB040000}"/>
    <cellStyle name="標準 10 8 2 2 3 2 2" xfId="1495" xr:uid="{00000000-0005-0000-0000-0000BC040000}"/>
    <cellStyle name="標準 10 8 2 3" xfId="1496" xr:uid="{00000000-0005-0000-0000-0000BD040000}"/>
    <cellStyle name="標準 10 8 2 4" xfId="1497" xr:uid="{00000000-0005-0000-0000-0000BE040000}"/>
    <cellStyle name="標準 10 8 2 4 2" xfId="1498" xr:uid="{00000000-0005-0000-0000-0000BF040000}"/>
    <cellStyle name="標準 10 8 2 4 2 2" xfId="1499" xr:uid="{00000000-0005-0000-0000-0000C0040000}"/>
    <cellStyle name="標準 10 8 3" xfId="1500" xr:uid="{00000000-0005-0000-0000-0000C1040000}"/>
    <cellStyle name="標準 10 8 4" xfId="1501" xr:uid="{00000000-0005-0000-0000-0000C2040000}"/>
    <cellStyle name="標準 10 8 4 2" xfId="1502" xr:uid="{00000000-0005-0000-0000-0000C3040000}"/>
    <cellStyle name="標準 10 8 4 2 2" xfId="1503" xr:uid="{00000000-0005-0000-0000-0000C4040000}"/>
    <cellStyle name="標準 10 8 4 2 3" xfId="1504" xr:uid="{00000000-0005-0000-0000-0000C5040000}"/>
    <cellStyle name="標準 10 9" xfId="1505" xr:uid="{00000000-0005-0000-0000-0000C6040000}"/>
    <cellStyle name="標準 10 9 2" xfId="1506" xr:uid="{00000000-0005-0000-0000-0000C7040000}"/>
    <cellStyle name="標準 10 9 3" xfId="1507" xr:uid="{00000000-0005-0000-0000-0000C8040000}"/>
    <cellStyle name="標準 10 9 3 2" xfId="1508" xr:uid="{00000000-0005-0000-0000-0000C9040000}"/>
    <cellStyle name="標準 11" xfId="1089" xr:uid="{00000000-0005-0000-0000-0000CA040000}"/>
    <cellStyle name="標準 11 2" xfId="1090" xr:uid="{00000000-0005-0000-0000-0000CB040000}"/>
    <cellStyle name="標準 11 3" xfId="1091" xr:uid="{00000000-0005-0000-0000-0000CC040000}"/>
    <cellStyle name="標準 11 4" xfId="1092" xr:uid="{00000000-0005-0000-0000-0000CD040000}"/>
    <cellStyle name="標準 12" xfId="1382" xr:uid="{00000000-0005-0000-0000-0000CE040000}"/>
    <cellStyle name="標準 12 2" xfId="1093" xr:uid="{00000000-0005-0000-0000-0000CF040000}"/>
    <cellStyle name="標準 12 3" xfId="1094" xr:uid="{00000000-0005-0000-0000-0000D0040000}"/>
    <cellStyle name="標準 13" xfId="1095" xr:uid="{00000000-0005-0000-0000-0000D1040000}"/>
    <cellStyle name="標準 13 2" xfId="1096" xr:uid="{00000000-0005-0000-0000-0000D2040000}"/>
    <cellStyle name="標準 14" xfId="1383" xr:uid="{00000000-0005-0000-0000-0000D3040000}"/>
    <cellStyle name="標準 14 2" xfId="1097" xr:uid="{00000000-0005-0000-0000-0000D4040000}"/>
    <cellStyle name="標準 14 3" xfId="1098" xr:uid="{00000000-0005-0000-0000-0000D5040000}"/>
    <cellStyle name="標準 14 4" xfId="1099" xr:uid="{00000000-0005-0000-0000-0000D6040000}"/>
    <cellStyle name="標準 14 5" xfId="1100" xr:uid="{00000000-0005-0000-0000-0000D7040000}"/>
    <cellStyle name="標準 14 6" xfId="1101" xr:uid="{00000000-0005-0000-0000-0000D8040000}"/>
    <cellStyle name="標準 14 7" xfId="1102" xr:uid="{00000000-0005-0000-0000-0000D9040000}"/>
    <cellStyle name="標準 14 8" xfId="1103" xr:uid="{00000000-0005-0000-0000-0000DA040000}"/>
    <cellStyle name="標準 15" xfId="1104" xr:uid="{00000000-0005-0000-0000-0000DB040000}"/>
    <cellStyle name="標準 15 2" xfId="1105" xr:uid="{00000000-0005-0000-0000-0000DC040000}"/>
    <cellStyle name="標準 15 3" xfId="1106" xr:uid="{00000000-0005-0000-0000-0000DD040000}"/>
    <cellStyle name="標準 15 4" xfId="1107" xr:uid="{00000000-0005-0000-0000-0000DE040000}"/>
    <cellStyle name="標準 15 5" xfId="1108" xr:uid="{00000000-0005-0000-0000-0000DF040000}"/>
    <cellStyle name="標準 15 6" xfId="1109" xr:uid="{00000000-0005-0000-0000-0000E0040000}"/>
    <cellStyle name="標準 15 7" xfId="1110" xr:uid="{00000000-0005-0000-0000-0000E1040000}"/>
    <cellStyle name="標準 16" xfId="1384" xr:uid="{00000000-0005-0000-0000-0000E2040000}"/>
    <cellStyle name="標準 16 2" xfId="1111" xr:uid="{00000000-0005-0000-0000-0000E3040000}"/>
    <cellStyle name="標準 16 3" xfId="1112" xr:uid="{00000000-0005-0000-0000-0000E4040000}"/>
    <cellStyle name="標準 16 4" xfId="1113" xr:uid="{00000000-0005-0000-0000-0000E5040000}"/>
    <cellStyle name="標準 16 5" xfId="1114" xr:uid="{00000000-0005-0000-0000-0000E6040000}"/>
    <cellStyle name="標準 16 6" xfId="1115" xr:uid="{00000000-0005-0000-0000-0000E7040000}"/>
    <cellStyle name="標準 17" xfId="1116" xr:uid="{00000000-0005-0000-0000-0000E8040000}"/>
    <cellStyle name="標準 17 2" xfId="1117" xr:uid="{00000000-0005-0000-0000-0000E9040000}"/>
    <cellStyle name="標準 17 3" xfId="1118" xr:uid="{00000000-0005-0000-0000-0000EA040000}"/>
    <cellStyle name="標準 17 4" xfId="1119" xr:uid="{00000000-0005-0000-0000-0000EB040000}"/>
    <cellStyle name="標準 17 5" xfId="1120" xr:uid="{00000000-0005-0000-0000-0000EC040000}"/>
    <cellStyle name="標準 18" xfId="1509" xr:uid="{00000000-0005-0000-0000-0000ED040000}"/>
    <cellStyle name="標準 18 2" xfId="1121" xr:uid="{00000000-0005-0000-0000-0000EE040000}"/>
    <cellStyle name="標準 18 3" xfId="1122" xr:uid="{00000000-0005-0000-0000-0000EF040000}"/>
    <cellStyle name="標準 19" xfId="1510" xr:uid="{00000000-0005-0000-0000-0000F0040000}"/>
    <cellStyle name="標準 19 2" xfId="1123" xr:uid="{00000000-0005-0000-0000-0000F1040000}"/>
    <cellStyle name="標準 19 2 2" xfId="1511" xr:uid="{00000000-0005-0000-0000-0000F2040000}"/>
    <cellStyle name="標準 19 2 2 2" xfId="1512" xr:uid="{00000000-0005-0000-0000-0000F3040000}"/>
    <cellStyle name="標準 19 2 2 2 2" xfId="1513" xr:uid="{00000000-0005-0000-0000-0000F4040000}"/>
    <cellStyle name="標準 19 2 2 2 2 2" xfId="1514" xr:uid="{00000000-0005-0000-0000-0000F5040000}"/>
    <cellStyle name="標準 19 2 2 2 2 2 2" xfId="1515" xr:uid="{00000000-0005-0000-0000-0000F6040000}"/>
    <cellStyle name="標準 19 2 2 2 2 2 2 2" xfId="1516" xr:uid="{00000000-0005-0000-0000-0000F7040000}"/>
    <cellStyle name="標準 19 2 2 2 2 2 2 2 2" xfId="1517" xr:uid="{00000000-0005-0000-0000-0000F8040000}"/>
    <cellStyle name="標準 19 2 2 2 2 2 3" xfId="1518" xr:uid="{00000000-0005-0000-0000-0000F9040000}"/>
    <cellStyle name="標準 19 2 2 2 2 2 4" xfId="1519" xr:uid="{00000000-0005-0000-0000-0000FA040000}"/>
    <cellStyle name="標準 19 2 2 2 2 2 4 2" xfId="1520" xr:uid="{00000000-0005-0000-0000-0000FB040000}"/>
    <cellStyle name="標準 19 2 2 2 2 2 4 3" xfId="1521" xr:uid="{00000000-0005-0000-0000-0000FC040000}"/>
    <cellStyle name="標準 19 2 2 2 3" xfId="1522" xr:uid="{00000000-0005-0000-0000-0000FD040000}"/>
    <cellStyle name="標準 19 2 2 2 3 2" xfId="1523" xr:uid="{00000000-0005-0000-0000-0000FE040000}"/>
    <cellStyle name="標準 19 2 2 2 3 2 2" xfId="1524" xr:uid="{00000000-0005-0000-0000-0000FF040000}"/>
    <cellStyle name="標準 19 2 2 2 3 2 3" xfId="1525" xr:uid="{00000000-0005-0000-0000-000000050000}"/>
    <cellStyle name="標準 19 2 2 3" xfId="1526" xr:uid="{00000000-0005-0000-0000-000001050000}"/>
    <cellStyle name="標準 19 2 2 3 2" xfId="1527" xr:uid="{00000000-0005-0000-0000-000002050000}"/>
    <cellStyle name="標準 19 2 2 3 2 2" xfId="1528" xr:uid="{00000000-0005-0000-0000-000003050000}"/>
    <cellStyle name="標準 2" xfId="1" xr:uid="{00000000-0005-0000-0000-000004050000}"/>
    <cellStyle name="標準 2 10" xfId="1124" xr:uid="{00000000-0005-0000-0000-000005050000}"/>
    <cellStyle name="標準 2 11" xfId="1125" xr:uid="{00000000-0005-0000-0000-000006050000}"/>
    <cellStyle name="標準 2 12" xfId="1126" xr:uid="{00000000-0005-0000-0000-000007050000}"/>
    <cellStyle name="標準 2 13" xfId="1127" xr:uid="{00000000-0005-0000-0000-000008050000}"/>
    <cellStyle name="標準 2 14" xfId="1128" xr:uid="{00000000-0005-0000-0000-000009050000}"/>
    <cellStyle name="標準 2 15" xfId="1129" xr:uid="{00000000-0005-0000-0000-00000A050000}"/>
    <cellStyle name="標準 2 16" xfId="1130" xr:uid="{00000000-0005-0000-0000-00000B050000}"/>
    <cellStyle name="標準 2 17" xfId="1131" xr:uid="{00000000-0005-0000-0000-00000C050000}"/>
    <cellStyle name="標準 2 18" xfId="1132" xr:uid="{00000000-0005-0000-0000-00000D050000}"/>
    <cellStyle name="標準 2 19" xfId="1133" xr:uid="{00000000-0005-0000-0000-00000E050000}"/>
    <cellStyle name="標準 2 2" xfId="1134" xr:uid="{00000000-0005-0000-0000-00000F050000}"/>
    <cellStyle name="標準 2 2 10" xfId="1135" xr:uid="{00000000-0005-0000-0000-000010050000}"/>
    <cellStyle name="標準 2 2 11" xfId="1136" xr:uid="{00000000-0005-0000-0000-000011050000}"/>
    <cellStyle name="標準 2 2 12" xfId="1137" xr:uid="{00000000-0005-0000-0000-000012050000}"/>
    <cellStyle name="標準 2 2 13" xfId="1138" xr:uid="{00000000-0005-0000-0000-000013050000}"/>
    <cellStyle name="標準 2 2 14" xfId="1139" xr:uid="{00000000-0005-0000-0000-000014050000}"/>
    <cellStyle name="標準 2 2 15" xfId="1140" xr:uid="{00000000-0005-0000-0000-000015050000}"/>
    <cellStyle name="標準 2 2 16" xfId="1141" xr:uid="{00000000-0005-0000-0000-000016050000}"/>
    <cellStyle name="標準 2 2 17" xfId="1142" xr:uid="{00000000-0005-0000-0000-000017050000}"/>
    <cellStyle name="標準 2 2 18" xfId="1143" xr:uid="{00000000-0005-0000-0000-000018050000}"/>
    <cellStyle name="標準 2 2 19" xfId="1144" xr:uid="{00000000-0005-0000-0000-000019050000}"/>
    <cellStyle name="標準 2 2 2" xfId="1145" xr:uid="{00000000-0005-0000-0000-00001A050000}"/>
    <cellStyle name="標準 2 2 2 2" xfId="1146" xr:uid="{00000000-0005-0000-0000-00001B050000}"/>
    <cellStyle name="標準 2 2 2 2 2" xfId="1147" xr:uid="{00000000-0005-0000-0000-00001C050000}"/>
    <cellStyle name="標準 2 2 2 2_23_CRUDマトリックス(機能レベル)" xfId="1148" xr:uid="{00000000-0005-0000-0000-00001D050000}"/>
    <cellStyle name="標準 2 2 2_23_CRUDマトリックス(機能レベル)" xfId="1149" xr:uid="{00000000-0005-0000-0000-00001E050000}"/>
    <cellStyle name="標準 2 2 20" xfId="1150" xr:uid="{00000000-0005-0000-0000-00001F050000}"/>
    <cellStyle name="標準 2 2 21" xfId="1151" xr:uid="{00000000-0005-0000-0000-000020050000}"/>
    <cellStyle name="標準 2 2 22" xfId="1152" xr:uid="{00000000-0005-0000-0000-000021050000}"/>
    <cellStyle name="標準 2 2 23" xfId="1153" xr:uid="{00000000-0005-0000-0000-000022050000}"/>
    <cellStyle name="標準 2 2 24" xfId="1154" xr:uid="{00000000-0005-0000-0000-000023050000}"/>
    <cellStyle name="標準 2 2 25" xfId="1155" xr:uid="{00000000-0005-0000-0000-000024050000}"/>
    <cellStyle name="標準 2 2 26" xfId="1156" xr:uid="{00000000-0005-0000-0000-000025050000}"/>
    <cellStyle name="標準 2 2 27" xfId="1157" xr:uid="{00000000-0005-0000-0000-000026050000}"/>
    <cellStyle name="標準 2 2 28" xfId="1158" xr:uid="{00000000-0005-0000-0000-000027050000}"/>
    <cellStyle name="標準 2 2 29" xfId="1159" xr:uid="{00000000-0005-0000-0000-000028050000}"/>
    <cellStyle name="標準 2 2 3" xfId="1160" xr:uid="{00000000-0005-0000-0000-000029050000}"/>
    <cellStyle name="標準 2 2 30" xfId="1161" xr:uid="{00000000-0005-0000-0000-00002A050000}"/>
    <cellStyle name="標準 2 2 31" xfId="1162" xr:uid="{00000000-0005-0000-0000-00002B050000}"/>
    <cellStyle name="標準 2 2 4" xfId="1163" xr:uid="{00000000-0005-0000-0000-00002C050000}"/>
    <cellStyle name="標準 2 2 5" xfId="1164" xr:uid="{00000000-0005-0000-0000-00002D050000}"/>
    <cellStyle name="標準 2 2 6" xfId="1165" xr:uid="{00000000-0005-0000-0000-00002E050000}"/>
    <cellStyle name="標準 2 2 7" xfId="1166" xr:uid="{00000000-0005-0000-0000-00002F050000}"/>
    <cellStyle name="標準 2 2 8" xfId="1167" xr:uid="{00000000-0005-0000-0000-000030050000}"/>
    <cellStyle name="標準 2 2 9" xfId="1168" xr:uid="{00000000-0005-0000-0000-000031050000}"/>
    <cellStyle name="標準 2 2_23_CRUDマトリックス(機能レベル)" xfId="1169" xr:uid="{00000000-0005-0000-0000-000032050000}"/>
    <cellStyle name="標準 2 20" xfId="1170" xr:uid="{00000000-0005-0000-0000-000033050000}"/>
    <cellStyle name="標準 2 21" xfId="1171" xr:uid="{00000000-0005-0000-0000-000034050000}"/>
    <cellStyle name="標準 2 22" xfId="1172" xr:uid="{00000000-0005-0000-0000-000035050000}"/>
    <cellStyle name="標準 2 23" xfId="1173" xr:uid="{00000000-0005-0000-0000-000036050000}"/>
    <cellStyle name="標準 2 24" xfId="1174" xr:uid="{00000000-0005-0000-0000-000037050000}"/>
    <cellStyle name="標準 2 25" xfId="1175" xr:uid="{00000000-0005-0000-0000-000038050000}"/>
    <cellStyle name="標準 2 26" xfId="1565" xr:uid="{00000000-0005-0000-0000-000039050000}"/>
    <cellStyle name="標準 2 26 2" xfId="1566" xr:uid="{00000000-0005-0000-0000-00003A050000}"/>
    <cellStyle name="標準 2 27" xfId="1576" xr:uid="{00000000-0005-0000-0000-00003B050000}"/>
    <cellStyle name="標準 2 3" xfId="1176" xr:uid="{00000000-0005-0000-0000-00003C050000}"/>
    <cellStyle name="標準 2 3 10" xfId="1177" xr:uid="{00000000-0005-0000-0000-00003D050000}"/>
    <cellStyle name="標準 2 3 11" xfId="1178" xr:uid="{00000000-0005-0000-0000-00003E050000}"/>
    <cellStyle name="標準 2 3 12" xfId="1179" xr:uid="{00000000-0005-0000-0000-00003F050000}"/>
    <cellStyle name="標準 2 3 13" xfId="1180" xr:uid="{00000000-0005-0000-0000-000040050000}"/>
    <cellStyle name="標準 2 3 14" xfId="1181" xr:uid="{00000000-0005-0000-0000-000041050000}"/>
    <cellStyle name="標準 2 3 15" xfId="1182" xr:uid="{00000000-0005-0000-0000-000042050000}"/>
    <cellStyle name="標準 2 3 16" xfId="1183" xr:uid="{00000000-0005-0000-0000-000043050000}"/>
    <cellStyle name="標準 2 3 17" xfId="1184" xr:uid="{00000000-0005-0000-0000-000044050000}"/>
    <cellStyle name="標準 2 3 18" xfId="1185" xr:uid="{00000000-0005-0000-0000-000045050000}"/>
    <cellStyle name="標準 2 3 19" xfId="1186" xr:uid="{00000000-0005-0000-0000-000046050000}"/>
    <cellStyle name="標準 2 3 2" xfId="1187" xr:uid="{00000000-0005-0000-0000-000047050000}"/>
    <cellStyle name="標準 2 3 2 2" xfId="1188" xr:uid="{00000000-0005-0000-0000-000048050000}"/>
    <cellStyle name="標準 2 3 2 2 2" xfId="1189" xr:uid="{00000000-0005-0000-0000-000049050000}"/>
    <cellStyle name="標準 2 3 2 2_23_CRUDマトリックス(機能レベル)" xfId="1190" xr:uid="{00000000-0005-0000-0000-00004A050000}"/>
    <cellStyle name="標準 2 3 2_23_CRUDマトリックス(機能レベル)" xfId="1191" xr:uid="{00000000-0005-0000-0000-00004B050000}"/>
    <cellStyle name="標準 2 3 20" xfId="1192" xr:uid="{00000000-0005-0000-0000-00004C050000}"/>
    <cellStyle name="標準 2 3 21" xfId="1193" xr:uid="{00000000-0005-0000-0000-00004D050000}"/>
    <cellStyle name="標準 2 3 22" xfId="1194" xr:uid="{00000000-0005-0000-0000-00004E050000}"/>
    <cellStyle name="標準 2 3 23" xfId="1195" xr:uid="{00000000-0005-0000-0000-00004F050000}"/>
    <cellStyle name="標準 2 3 24" xfId="1196" xr:uid="{00000000-0005-0000-0000-000050050000}"/>
    <cellStyle name="標準 2 3 25" xfId="1197" xr:uid="{00000000-0005-0000-0000-000051050000}"/>
    <cellStyle name="標準 2 3 26" xfId="1198" xr:uid="{00000000-0005-0000-0000-000052050000}"/>
    <cellStyle name="標準 2 3 27" xfId="1199" xr:uid="{00000000-0005-0000-0000-000053050000}"/>
    <cellStyle name="標準 2 3 28" xfId="1200" xr:uid="{00000000-0005-0000-0000-000054050000}"/>
    <cellStyle name="標準 2 3 29" xfId="1201" xr:uid="{00000000-0005-0000-0000-000055050000}"/>
    <cellStyle name="標準 2 3 3" xfId="1202" xr:uid="{00000000-0005-0000-0000-000056050000}"/>
    <cellStyle name="標準 2 3 4" xfId="1203" xr:uid="{00000000-0005-0000-0000-000057050000}"/>
    <cellStyle name="標準 2 3 5" xfId="1204" xr:uid="{00000000-0005-0000-0000-000058050000}"/>
    <cellStyle name="標準 2 3 6" xfId="1205" xr:uid="{00000000-0005-0000-0000-000059050000}"/>
    <cellStyle name="標準 2 3 7" xfId="1206" xr:uid="{00000000-0005-0000-0000-00005A050000}"/>
    <cellStyle name="標準 2 3 8" xfId="1207" xr:uid="{00000000-0005-0000-0000-00005B050000}"/>
    <cellStyle name="標準 2 3 9" xfId="1208" xr:uid="{00000000-0005-0000-0000-00005C050000}"/>
    <cellStyle name="標準 2 3_23_CRUDマトリックス(機能レベル)" xfId="1209" xr:uid="{00000000-0005-0000-0000-00005D050000}"/>
    <cellStyle name="標準 2 4" xfId="1210" xr:uid="{00000000-0005-0000-0000-00005E050000}"/>
    <cellStyle name="標準 2 4 10" xfId="1211" xr:uid="{00000000-0005-0000-0000-00005F050000}"/>
    <cellStyle name="標準 2 4 11" xfId="1212" xr:uid="{00000000-0005-0000-0000-000060050000}"/>
    <cellStyle name="標準 2 4 12" xfId="1213" xr:uid="{00000000-0005-0000-0000-000061050000}"/>
    <cellStyle name="標準 2 4 13" xfId="1214" xr:uid="{00000000-0005-0000-0000-000062050000}"/>
    <cellStyle name="標準 2 4 14" xfId="1215" xr:uid="{00000000-0005-0000-0000-000063050000}"/>
    <cellStyle name="標準 2 4 15" xfId="1216" xr:uid="{00000000-0005-0000-0000-000064050000}"/>
    <cellStyle name="標準 2 4 16" xfId="1217" xr:uid="{00000000-0005-0000-0000-000065050000}"/>
    <cellStyle name="標準 2 4 17" xfId="1218" xr:uid="{00000000-0005-0000-0000-000066050000}"/>
    <cellStyle name="標準 2 4 18" xfId="1219" xr:uid="{00000000-0005-0000-0000-000067050000}"/>
    <cellStyle name="標準 2 4 19" xfId="1220" xr:uid="{00000000-0005-0000-0000-000068050000}"/>
    <cellStyle name="標準 2 4 2" xfId="1221" xr:uid="{00000000-0005-0000-0000-000069050000}"/>
    <cellStyle name="標準 2 4 20" xfId="1222" xr:uid="{00000000-0005-0000-0000-00006A050000}"/>
    <cellStyle name="標準 2 4 21" xfId="1223" xr:uid="{00000000-0005-0000-0000-00006B050000}"/>
    <cellStyle name="標準 2 4 22" xfId="1224" xr:uid="{00000000-0005-0000-0000-00006C050000}"/>
    <cellStyle name="標準 2 4 23" xfId="1225" xr:uid="{00000000-0005-0000-0000-00006D050000}"/>
    <cellStyle name="標準 2 4 24" xfId="1226" xr:uid="{00000000-0005-0000-0000-00006E050000}"/>
    <cellStyle name="標準 2 4 3" xfId="1227" xr:uid="{00000000-0005-0000-0000-00006F050000}"/>
    <cellStyle name="標準 2 4 4" xfId="1228" xr:uid="{00000000-0005-0000-0000-000070050000}"/>
    <cellStyle name="標準 2 4 5" xfId="1229" xr:uid="{00000000-0005-0000-0000-000071050000}"/>
    <cellStyle name="標準 2 4 6" xfId="1230" xr:uid="{00000000-0005-0000-0000-000072050000}"/>
    <cellStyle name="標準 2 4 7" xfId="1231" xr:uid="{00000000-0005-0000-0000-000073050000}"/>
    <cellStyle name="標準 2 4 8" xfId="1232" xr:uid="{00000000-0005-0000-0000-000074050000}"/>
    <cellStyle name="標準 2 4 9" xfId="1233" xr:uid="{00000000-0005-0000-0000-000075050000}"/>
    <cellStyle name="標準 2 4_23_CRUDマトリックス(機能レベル)" xfId="1234" xr:uid="{00000000-0005-0000-0000-000076050000}"/>
    <cellStyle name="標準 2 5" xfId="1235" xr:uid="{00000000-0005-0000-0000-000077050000}"/>
    <cellStyle name="標準 2 5 10" xfId="1236" xr:uid="{00000000-0005-0000-0000-000078050000}"/>
    <cellStyle name="標準 2 5 11" xfId="1237" xr:uid="{00000000-0005-0000-0000-000079050000}"/>
    <cellStyle name="標準 2 5 12" xfId="1238" xr:uid="{00000000-0005-0000-0000-00007A050000}"/>
    <cellStyle name="標準 2 5 13" xfId="1239" xr:uid="{00000000-0005-0000-0000-00007B050000}"/>
    <cellStyle name="標準 2 5 14" xfId="1240" xr:uid="{00000000-0005-0000-0000-00007C050000}"/>
    <cellStyle name="標準 2 5 15" xfId="1241" xr:uid="{00000000-0005-0000-0000-00007D050000}"/>
    <cellStyle name="標準 2 5 16" xfId="1242" xr:uid="{00000000-0005-0000-0000-00007E050000}"/>
    <cellStyle name="標準 2 5 17" xfId="1243" xr:uid="{00000000-0005-0000-0000-00007F050000}"/>
    <cellStyle name="標準 2 5 18" xfId="1244" xr:uid="{00000000-0005-0000-0000-000080050000}"/>
    <cellStyle name="標準 2 5 19" xfId="1245" xr:uid="{00000000-0005-0000-0000-000081050000}"/>
    <cellStyle name="標準 2 5 2" xfId="1246" xr:uid="{00000000-0005-0000-0000-000082050000}"/>
    <cellStyle name="標準 2 5 2 2" xfId="1549" xr:uid="{00000000-0005-0000-0000-000083050000}"/>
    <cellStyle name="標準 2 5 20" xfId="1247" xr:uid="{00000000-0005-0000-0000-000084050000}"/>
    <cellStyle name="標準 2 5 21" xfId="1248" xr:uid="{00000000-0005-0000-0000-000085050000}"/>
    <cellStyle name="標準 2 5 22" xfId="1249" xr:uid="{00000000-0005-0000-0000-000086050000}"/>
    <cellStyle name="標準 2 5 23" xfId="1250" xr:uid="{00000000-0005-0000-0000-000087050000}"/>
    <cellStyle name="標準 2 5 3" xfId="1251" xr:uid="{00000000-0005-0000-0000-000088050000}"/>
    <cellStyle name="標準 2 5 3 2" xfId="1529" xr:uid="{00000000-0005-0000-0000-000089050000}"/>
    <cellStyle name="標準 2 5 4" xfId="1252" xr:uid="{00000000-0005-0000-0000-00008A050000}"/>
    <cellStyle name="標準 2 5 5" xfId="1253" xr:uid="{00000000-0005-0000-0000-00008B050000}"/>
    <cellStyle name="標準 2 5 6" xfId="1254" xr:uid="{00000000-0005-0000-0000-00008C050000}"/>
    <cellStyle name="標準 2 5 7" xfId="1255" xr:uid="{00000000-0005-0000-0000-00008D050000}"/>
    <cellStyle name="標準 2 5 8" xfId="1256" xr:uid="{00000000-0005-0000-0000-00008E050000}"/>
    <cellStyle name="標準 2 5 9" xfId="1257" xr:uid="{00000000-0005-0000-0000-00008F050000}"/>
    <cellStyle name="標準 2 5_23_CRUDマトリックス(機能レベル)" xfId="1258" xr:uid="{00000000-0005-0000-0000-000090050000}"/>
    <cellStyle name="標準 2 6" xfId="1259" xr:uid="{00000000-0005-0000-0000-000091050000}"/>
    <cellStyle name="標準 2 6 10" xfId="1260" xr:uid="{00000000-0005-0000-0000-000092050000}"/>
    <cellStyle name="標準 2 6 11" xfId="1261" xr:uid="{00000000-0005-0000-0000-000093050000}"/>
    <cellStyle name="標準 2 6 12" xfId="1262" xr:uid="{00000000-0005-0000-0000-000094050000}"/>
    <cellStyle name="標準 2 6 13" xfId="1263" xr:uid="{00000000-0005-0000-0000-000095050000}"/>
    <cellStyle name="標準 2 6 14" xfId="1264" xr:uid="{00000000-0005-0000-0000-000096050000}"/>
    <cellStyle name="標準 2 6 15" xfId="1265" xr:uid="{00000000-0005-0000-0000-000097050000}"/>
    <cellStyle name="標準 2 6 16" xfId="1266" xr:uid="{00000000-0005-0000-0000-000098050000}"/>
    <cellStyle name="標準 2 6 17" xfId="1267" xr:uid="{00000000-0005-0000-0000-000099050000}"/>
    <cellStyle name="標準 2 6 18" xfId="1268" xr:uid="{00000000-0005-0000-0000-00009A050000}"/>
    <cellStyle name="標準 2 6 19" xfId="1269" xr:uid="{00000000-0005-0000-0000-00009B050000}"/>
    <cellStyle name="標準 2 6 2" xfId="1270" xr:uid="{00000000-0005-0000-0000-00009C050000}"/>
    <cellStyle name="標準 2 6 20" xfId="1271" xr:uid="{00000000-0005-0000-0000-00009D050000}"/>
    <cellStyle name="標準 2 6 21" xfId="1272" xr:uid="{00000000-0005-0000-0000-00009E050000}"/>
    <cellStyle name="標準 2 6 22" xfId="1273" xr:uid="{00000000-0005-0000-0000-00009F050000}"/>
    <cellStyle name="標準 2 6 3" xfId="1274" xr:uid="{00000000-0005-0000-0000-0000A0050000}"/>
    <cellStyle name="標準 2 6 4" xfId="1275" xr:uid="{00000000-0005-0000-0000-0000A1050000}"/>
    <cellStyle name="標準 2 6 5" xfId="1276" xr:uid="{00000000-0005-0000-0000-0000A2050000}"/>
    <cellStyle name="標準 2 6 6" xfId="1277" xr:uid="{00000000-0005-0000-0000-0000A3050000}"/>
    <cellStyle name="標準 2 6 7" xfId="1278" xr:uid="{00000000-0005-0000-0000-0000A4050000}"/>
    <cellStyle name="標準 2 6 8" xfId="1279" xr:uid="{00000000-0005-0000-0000-0000A5050000}"/>
    <cellStyle name="標準 2 6 9" xfId="1280" xr:uid="{00000000-0005-0000-0000-0000A6050000}"/>
    <cellStyle name="標準 2 6_23_CRUDマトリックス(機能レベル)" xfId="1281" xr:uid="{00000000-0005-0000-0000-0000A7050000}"/>
    <cellStyle name="標準 2 7" xfId="1282" xr:uid="{00000000-0005-0000-0000-0000A8050000}"/>
    <cellStyle name="標準 2 7 2" xfId="1530" xr:uid="{00000000-0005-0000-0000-0000A9050000}"/>
    <cellStyle name="標準 2 7 2 2" xfId="1531" xr:uid="{00000000-0005-0000-0000-0000AA050000}"/>
    <cellStyle name="標準 2 7 2 3" xfId="1532" xr:uid="{00000000-0005-0000-0000-0000AB050000}"/>
    <cellStyle name="標準 2 7 2 3 2" xfId="1388" xr:uid="{00000000-0005-0000-0000-0000AC050000}"/>
    <cellStyle name="標準 2 8" xfId="1283" xr:uid="{00000000-0005-0000-0000-0000AD050000}"/>
    <cellStyle name="標準 2 9" xfId="1284" xr:uid="{00000000-0005-0000-0000-0000AE050000}"/>
    <cellStyle name="標準 2 9 2" xfId="1533" xr:uid="{00000000-0005-0000-0000-0000AF050000}"/>
    <cellStyle name="標準 2 9 2 2" xfId="1534" xr:uid="{00000000-0005-0000-0000-0000B0050000}"/>
    <cellStyle name="標準 2 9 2 2 2" xfId="1535" xr:uid="{00000000-0005-0000-0000-0000B1050000}"/>
    <cellStyle name="標準 2 9 2 2 3" xfId="1536" xr:uid="{00000000-0005-0000-0000-0000B2050000}"/>
    <cellStyle name="標準 2 9 2 2 3 2" xfId="1385" xr:uid="{00000000-0005-0000-0000-0000B3050000}"/>
    <cellStyle name="標準 2 9 2 2 3 2 2" xfId="1537" xr:uid="{00000000-0005-0000-0000-0000B4050000}"/>
    <cellStyle name="標準 2 9 2 3" xfId="1538" xr:uid="{00000000-0005-0000-0000-0000B5050000}"/>
    <cellStyle name="標準 2 9 2 4" xfId="1539" xr:uid="{00000000-0005-0000-0000-0000B6050000}"/>
    <cellStyle name="標準 2 9 2 4 2" xfId="1540" xr:uid="{00000000-0005-0000-0000-0000B7050000}"/>
    <cellStyle name="標準 2 9 2 4 2 2" xfId="1541" xr:uid="{00000000-0005-0000-0000-0000B8050000}"/>
    <cellStyle name="標準 2 9 2 4 2 2 2" xfId="1542" xr:uid="{00000000-0005-0000-0000-0000B9050000}"/>
    <cellStyle name="標準 20" xfId="1543" xr:uid="{00000000-0005-0000-0000-0000BA050000}"/>
    <cellStyle name="標準 20 2" xfId="1285" xr:uid="{00000000-0005-0000-0000-0000BB050000}"/>
    <cellStyle name="標準 20 2 2" xfId="1544" xr:uid="{00000000-0005-0000-0000-0000BC050000}"/>
    <cellStyle name="標準 20 3" xfId="1286" xr:uid="{00000000-0005-0000-0000-0000BD050000}"/>
    <cellStyle name="標準 20 4" xfId="1287" xr:uid="{00000000-0005-0000-0000-0000BE050000}"/>
    <cellStyle name="標準 21" xfId="1545" xr:uid="{00000000-0005-0000-0000-0000BF050000}"/>
    <cellStyle name="標準 21 2" xfId="1288" xr:uid="{00000000-0005-0000-0000-0000C0050000}"/>
    <cellStyle name="標準 21 3" xfId="1289" xr:uid="{00000000-0005-0000-0000-0000C1050000}"/>
    <cellStyle name="標準 22" xfId="1546" xr:uid="{00000000-0005-0000-0000-0000C2050000}"/>
    <cellStyle name="標準 22 2" xfId="1290" xr:uid="{00000000-0005-0000-0000-0000C3050000}"/>
    <cellStyle name="標準 22 2 2" xfId="1547" xr:uid="{00000000-0005-0000-0000-0000C4050000}"/>
    <cellStyle name="標準 23 2" xfId="1291" xr:uid="{00000000-0005-0000-0000-0000C5050000}"/>
    <cellStyle name="標準 23 3" xfId="1292" xr:uid="{00000000-0005-0000-0000-0000C6050000}"/>
    <cellStyle name="標準 23 4" xfId="1293" xr:uid="{00000000-0005-0000-0000-0000C7050000}"/>
    <cellStyle name="標準 24 2" xfId="1294" xr:uid="{00000000-0005-0000-0000-0000C8050000}"/>
    <cellStyle name="標準 24 3" xfId="1295" xr:uid="{00000000-0005-0000-0000-0000C9050000}"/>
    <cellStyle name="標準 25 2" xfId="1296" xr:uid="{00000000-0005-0000-0000-0000CA050000}"/>
    <cellStyle name="標準 3" xfId="1297" xr:uid="{00000000-0005-0000-0000-0000CB050000}"/>
    <cellStyle name="標準 3 10" xfId="1298" xr:uid="{00000000-0005-0000-0000-0000CC050000}"/>
    <cellStyle name="標準 3 11" xfId="1299" xr:uid="{00000000-0005-0000-0000-0000CD050000}"/>
    <cellStyle name="標準 3 12" xfId="1300" xr:uid="{00000000-0005-0000-0000-0000CE050000}"/>
    <cellStyle name="標準 3 13" xfId="1301" xr:uid="{00000000-0005-0000-0000-0000CF050000}"/>
    <cellStyle name="標準 3 14" xfId="1302" xr:uid="{00000000-0005-0000-0000-0000D0050000}"/>
    <cellStyle name="標準 3 15" xfId="1303" xr:uid="{00000000-0005-0000-0000-0000D1050000}"/>
    <cellStyle name="標準 3 16" xfId="1304" xr:uid="{00000000-0005-0000-0000-0000D2050000}"/>
    <cellStyle name="標準 3 17" xfId="1305" xr:uid="{00000000-0005-0000-0000-0000D3050000}"/>
    <cellStyle name="標準 3 18" xfId="1306" xr:uid="{00000000-0005-0000-0000-0000D4050000}"/>
    <cellStyle name="標準 3 19" xfId="1307" xr:uid="{00000000-0005-0000-0000-0000D5050000}"/>
    <cellStyle name="標準 3 2" xfId="1308" xr:uid="{00000000-0005-0000-0000-0000D6050000}"/>
    <cellStyle name="標準 3 2 2" xfId="1309" xr:uid="{00000000-0005-0000-0000-0000D7050000}"/>
    <cellStyle name="標準 3 2 3" xfId="1567" xr:uid="{00000000-0005-0000-0000-0000D8050000}"/>
    <cellStyle name="標準 3 2 3 2 2" xfId="1568" xr:uid="{00000000-0005-0000-0000-0000D9050000}"/>
    <cellStyle name="標準 3 2 3 2 2 2" xfId="1569" xr:uid="{00000000-0005-0000-0000-0000DA050000}"/>
    <cellStyle name="標準 3 20" xfId="1310" xr:uid="{00000000-0005-0000-0000-0000DB050000}"/>
    <cellStyle name="標準 3 21" xfId="1311" xr:uid="{00000000-0005-0000-0000-0000DC050000}"/>
    <cellStyle name="標準 3 22" xfId="1312" xr:uid="{00000000-0005-0000-0000-0000DD050000}"/>
    <cellStyle name="標準 3 23" xfId="1313" xr:uid="{00000000-0005-0000-0000-0000DE050000}"/>
    <cellStyle name="標準 3 24" xfId="1314" xr:uid="{00000000-0005-0000-0000-0000DF050000}"/>
    <cellStyle name="標準 3 25" xfId="1315" xr:uid="{00000000-0005-0000-0000-0000E0050000}"/>
    <cellStyle name="標準 3 26" xfId="1316" xr:uid="{00000000-0005-0000-0000-0000E1050000}"/>
    <cellStyle name="標準 3 27" xfId="1317" xr:uid="{00000000-0005-0000-0000-0000E2050000}"/>
    <cellStyle name="標準 3 28" xfId="1318" xr:uid="{00000000-0005-0000-0000-0000E3050000}"/>
    <cellStyle name="標準 3 29" xfId="1319" xr:uid="{00000000-0005-0000-0000-0000E4050000}"/>
    <cellStyle name="標準 3 3" xfId="1320" xr:uid="{00000000-0005-0000-0000-0000E5050000}"/>
    <cellStyle name="標準 3 3 2" xfId="1570" xr:uid="{00000000-0005-0000-0000-0000E6050000}"/>
    <cellStyle name="標準 3 4" xfId="1321" xr:uid="{00000000-0005-0000-0000-0000E7050000}"/>
    <cellStyle name="標準 3 5" xfId="1322" xr:uid="{00000000-0005-0000-0000-0000E8050000}"/>
    <cellStyle name="標準 3 6" xfId="1323" xr:uid="{00000000-0005-0000-0000-0000E9050000}"/>
    <cellStyle name="標準 3 7" xfId="1324" xr:uid="{00000000-0005-0000-0000-0000EA050000}"/>
    <cellStyle name="標準 3 8" xfId="1325" xr:uid="{00000000-0005-0000-0000-0000EB050000}"/>
    <cellStyle name="標準 3 9" xfId="1326" xr:uid="{00000000-0005-0000-0000-0000EC050000}"/>
    <cellStyle name="標準 4" xfId="1327" xr:uid="{00000000-0005-0000-0000-0000ED050000}"/>
    <cellStyle name="標準 4 2" xfId="1328" xr:uid="{00000000-0005-0000-0000-0000EE050000}"/>
    <cellStyle name="標準 4 2 2" xfId="1329" xr:uid="{00000000-0005-0000-0000-0000EF050000}"/>
    <cellStyle name="標準 4 2 2 2" xfId="1573" xr:uid="{00000000-0005-0000-0000-0000F0050000}"/>
    <cellStyle name="標準 4 3" xfId="1330" xr:uid="{00000000-0005-0000-0000-0000F1050000}"/>
    <cellStyle name="標準 4 4" xfId="1331" xr:uid="{00000000-0005-0000-0000-0000F2050000}"/>
    <cellStyle name="標準 4 5" xfId="1332" xr:uid="{00000000-0005-0000-0000-0000F3050000}"/>
    <cellStyle name="標準 5" xfId="1333" xr:uid="{00000000-0005-0000-0000-0000F4050000}"/>
    <cellStyle name="標準 5 2" xfId="1334" xr:uid="{00000000-0005-0000-0000-0000F5050000}"/>
    <cellStyle name="標準 5 2 2" xfId="1574" xr:uid="{00000000-0005-0000-0000-0000F6050000}"/>
    <cellStyle name="標準 5 3" xfId="1575" xr:uid="{00000000-0005-0000-0000-0000F7050000}"/>
    <cellStyle name="標準 6" xfId="1335" xr:uid="{00000000-0005-0000-0000-0000F8050000}"/>
    <cellStyle name="標準 6 2" xfId="1336" xr:uid="{00000000-0005-0000-0000-0000F9050000}"/>
    <cellStyle name="標準 6 2 2" xfId="1337" xr:uid="{00000000-0005-0000-0000-0000FA050000}"/>
    <cellStyle name="標準 6 2 2 2" xfId="1338" xr:uid="{00000000-0005-0000-0000-0000FB050000}"/>
    <cellStyle name="標準 6 3" xfId="1339" xr:uid="{00000000-0005-0000-0000-0000FC050000}"/>
    <cellStyle name="標準 7" xfId="1340" xr:uid="{00000000-0005-0000-0000-0000FD050000}"/>
    <cellStyle name="標準 7 2" xfId="1341" xr:uid="{00000000-0005-0000-0000-0000FE050000}"/>
    <cellStyle name="標準 7 3" xfId="1342" xr:uid="{00000000-0005-0000-0000-0000FF050000}"/>
    <cellStyle name="標準 8" xfId="1343" xr:uid="{00000000-0005-0000-0000-000000060000}"/>
    <cellStyle name="標準 8 2" xfId="1344" xr:uid="{00000000-0005-0000-0000-000001060000}"/>
    <cellStyle name="標準 8 3" xfId="1345" xr:uid="{00000000-0005-0000-0000-000002060000}"/>
    <cellStyle name="標準 8 4" xfId="1346" xr:uid="{00000000-0005-0000-0000-000003060000}"/>
    <cellStyle name="標準 8 5" xfId="1347" xr:uid="{00000000-0005-0000-0000-000004060000}"/>
    <cellStyle name="標準 8 6" xfId="1348" xr:uid="{00000000-0005-0000-0000-000005060000}"/>
    <cellStyle name="標準 8 7" xfId="1349" xr:uid="{00000000-0005-0000-0000-000006060000}"/>
    <cellStyle name="標準 9" xfId="1350" xr:uid="{00000000-0005-0000-0000-000007060000}"/>
    <cellStyle name="標準 9 2" xfId="1351" xr:uid="{00000000-0005-0000-0000-000008060000}"/>
    <cellStyle name="標準 9 3" xfId="1352" xr:uid="{00000000-0005-0000-0000-000009060000}"/>
    <cellStyle name="標準 9 4" xfId="1353" xr:uid="{00000000-0005-0000-0000-00000A060000}"/>
    <cellStyle name="標準 9 5" xfId="1354" xr:uid="{00000000-0005-0000-0000-00000B060000}"/>
    <cellStyle name="標準 9 6" xfId="1355" xr:uid="{00000000-0005-0000-0000-00000C060000}"/>
    <cellStyle name="未定義" xfId="1571" xr:uid="{00000000-0005-0000-0000-00000D060000}"/>
    <cellStyle name="良い 10" xfId="1356" xr:uid="{00000000-0005-0000-0000-00000E060000}"/>
    <cellStyle name="良い 11" xfId="1357" xr:uid="{00000000-0005-0000-0000-00000F060000}"/>
    <cellStyle name="良い 12" xfId="1358" xr:uid="{00000000-0005-0000-0000-000010060000}"/>
    <cellStyle name="良い 13" xfId="1359" xr:uid="{00000000-0005-0000-0000-000011060000}"/>
    <cellStyle name="良い 14" xfId="1360" xr:uid="{00000000-0005-0000-0000-000012060000}"/>
    <cellStyle name="良い 15" xfId="1361" xr:uid="{00000000-0005-0000-0000-000013060000}"/>
    <cellStyle name="良い 16" xfId="1362" xr:uid="{00000000-0005-0000-0000-000014060000}"/>
    <cellStyle name="良い 17" xfId="1363" xr:uid="{00000000-0005-0000-0000-000015060000}"/>
    <cellStyle name="良い 18" xfId="1364" xr:uid="{00000000-0005-0000-0000-000016060000}"/>
    <cellStyle name="良い 19" xfId="1365" xr:uid="{00000000-0005-0000-0000-000017060000}"/>
    <cellStyle name="良い 2" xfId="1366" xr:uid="{00000000-0005-0000-0000-000018060000}"/>
    <cellStyle name="良い 2 2" xfId="1367" xr:uid="{00000000-0005-0000-0000-000019060000}"/>
    <cellStyle name="良い 2 2 2" xfId="1572" xr:uid="{00000000-0005-0000-0000-00001A060000}"/>
    <cellStyle name="良い 20" xfId="1368" xr:uid="{00000000-0005-0000-0000-00001B060000}"/>
    <cellStyle name="良い 21" xfId="1369" xr:uid="{00000000-0005-0000-0000-00001C060000}"/>
    <cellStyle name="良い 22" xfId="1370" xr:uid="{00000000-0005-0000-0000-00001D060000}"/>
    <cellStyle name="良い 23" xfId="1371" xr:uid="{00000000-0005-0000-0000-00001E060000}"/>
    <cellStyle name="良い 24" xfId="1372" xr:uid="{00000000-0005-0000-0000-00001F060000}"/>
    <cellStyle name="良い 25" xfId="1373" xr:uid="{00000000-0005-0000-0000-000020060000}"/>
    <cellStyle name="良い 3" xfId="1374" xr:uid="{00000000-0005-0000-0000-000021060000}"/>
    <cellStyle name="良い 3 2" xfId="1375" xr:uid="{00000000-0005-0000-0000-000022060000}"/>
    <cellStyle name="良い 4" xfId="1376" xr:uid="{00000000-0005-0000-0000-000023060000}"/>
    <cellStyle name="良い 5" xfId="1377" xr:uid="{00000000-0005-0000-0000-000024060000}"/>
    <cellStyle name="良い 6" xfId="1378" xr:uid="{00000000-0005-0000-0000-000025060000}"/>
    <cellStyle name="良い 7" xfId="1379" xr:uid="{00000000-0005-0000-0000-000026060000}"/>
    <cellStyle name="良い 8" xfId="1380" xr:uid="{00000000-0005-0000-0000-000027060000}"/>
    <cellStyle name="良い 9" xfId="1381" xr:uid="{00000000-0005-0000-0000-000028060000}"/>
  </cellStyles>
  <dxfs count="600"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ill>
        <patternFill>
          <bgColor rgb="FFFCD5B5"/>
        </patternFill>
      </fill>
    </dxf>
    <dxf>
      <font>
        <color auto="1"/>
      </font>
      <fill>
        <patternFill patternType="none">
          <bgColor auto="1"/>
        </patternFill>
      </fill>
    </dxf>
    <dxf>
      <font>
        <color auto="1"/>
      </font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FCD5B5"/>
      <color rgb="FFF2F2F2"/>
      <color rgb="FFFFCC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8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9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0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1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2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3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4.xml"/></Relationships>
</file>

<file path=xl/charts/_rels/chart1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5.xml"/></Relationships>
</file>

<file path=xl/charts/_rels/chart1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6.xml"/></Relationships>
</file>

<file path=xl/charts/_rels/chart1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7.xml"/></Relationships>
</file>

<file path=xl/charts/_rels/chart2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8.xml"/></Relationships>
</file>

<file path=xl/charts/_rels/chart2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9.xml"/></Relationships>
</file>

<file path=xl/charts/_rels/chart2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0.xml"/></Relationships>
</file>

<file path=xl/charts/_rels/chart2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1.xml"/></Relationships>
</file>

<file path=xl/charts/_rels/chart2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2.xml"/></Relationships>
</file>

<file path=xl/charts/_rels/chart2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3.xml"/></Relationships>
</file>

<file path=xl/charts/_rels/chart2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4.xml"/></Relationships>
</file>

<file path=xl/charts/_rels/chart2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5.xml"/></Relationships>
</file>

<file path=xl/charts/_rels/chart2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6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3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7.xml"/></Relationships>
</file>

<file path=xl/charts/_rels/chart3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8.xml"/></Relationships>
</file>

<file path=xl/charts/_rels/chart3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9.xml"/></Relationships>
</file>

<file path=xl/charts/_rels/chart3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0.xml"/></Relationships>
</file>

<file path=xl/charts/_rels/chart3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1.xml"/></Relationships>
</file>

<file path=xl/charts/_rels/chart3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2.xml"/></Relationships>
</file>

<file path=xl/charts/_rels/chart3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3.xml"/></Relationships>
</file>

<file path=xl/charts/_rels/chart3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4.xml"/></Relationships>
</file>

<file path=xl/charts/_rels/chart3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5.xml"/></Relationships>
</file>

<file path=xl/charts/_rels/chart3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6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_rels/chart4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7.xml"/></Relationships>
</file>

<file path=xl/charts/_rels/chart4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8.xml"/></Relationships>
</file>

<file path=xl/charts/_rels/chart4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9.xml"/></Relationships>
</file>

<file path=xl/charts/_rels/chart4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0.xml"/></Relationships>
</file>

<file path=xl/charts/_rels/chart4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1.xml"/></Relationships>
</file>

<file path=xl/charts/_rels/chart4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2.xml"/></Relationships>
</file>

<file path=xl/charts/_rels/chart4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3.xml"/></Relationships>
</file>

<file path=xl/charts/_rels/chart4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4.xml"/></Relationships>
</file>

<file path=xl/charts/_rels/chart4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5.xml"/></Relationships>
</file>

<file path=xl/charts/_rels/chart4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6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3.xml"/></Relationships>
</file>

<file path=xl/charts/_rels/chart5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7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8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9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0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1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2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3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4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5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4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7.xml"/></Relationships>
</file>

<file path=xl/charts/_rels/chart6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8.xml"/></Relationships>
</file>

<file path=xl/charts/_rels/chart6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9.xml"/></Relationships>
</file>

<file path=xl/charts/_rels/chart6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0.xml"/></Relationships>
</file>

<file path=xl/charts/_rels/chart6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1.xml"/></Relationships>
</file>

<file path=xl/charts/_rels/chart6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2.xml"/></Relationships>
</file>

<file path=xl/charts/_rels/chart66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3.xml"/></Relationships>
</file>

<file path=xl/charts/_rels/chart6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4.xml"/></Relationships>
</file>

<file path=xl/charts/_rels/chart6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5.xml"/></Relationships>
</file>

<file path=xl/charts/_rels/chart6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6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5.xml"/></Relationships>
</file>

<file path=xl/charts/_rels/chart70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7.xml"/></Relationships>
</file>

<file path=xl/charts/_rels/chart7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8.xml"/></Relationships>
</file>

<file path=xl/charts/_rels/chart7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9.xml"/></Relationships>
</file>

<file path=xl/charts/_rels/chart73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0.xml"/></Relationships>
</file>

<file path=xl/charts/_rels/chart74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1.xml"/></Relationships>
</file>

<file path=xl/charts/_rels/chart75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2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6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全体!$R$6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全体!$S$6:$T$6</c:f>
              <c:numCache>
                <c:formatCode>General</c:formatCode>
                <c:ptCount val="2"/>
                <c:pt idx="0">
                  <c:v>11277313537</c:v>
                </c:pt>
                <c:pt idx="1">
                  <c:v>13029869394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88-424E-B217-869E5F9DFC3B}"/>
            </c:ext>
          </c:extLst>
        </c:ser>
        <c:ser>
          <c:idx val="1"/>
          <c:order val="1"/>
          <c:tx>
            <c:strRef>
              <c:f>全体!$R$7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全体!$S$7:$T$7</c:f>
              <c:numCache>
                <c:formatCode>General</c:formatCode>
                <c:ptCount val="2"/>
                <c:pt idx="0">
                  <c:v>92908276872</c:v>
                </c:pt>
                <c:pt idx="1">
                  <c:v>68611027093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F88-424E-B217-869E5F9DFC3B}"/>
            </c:ext>
          </c:extLst>
        </c:ser>
        <c:ser>
          <c:idx val="2"/>
          <c:order val="2"/>
          <c:tx>
            <c:strRef>
              <c:f>全体!$R$8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全体!$S$8:$T$8</c:f>
              <c:numCache>
                <c:formatCode>General</c:formatCode>
                <c:ptCount val="2"/>
                <c:pt idx="0">
                  <c:v>8268961130</c:v>
                </c:pt>
                <c:pt idx="1">
                  <c:v>9722095049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F88-424E-B217-869E5F9DFC3B}"/>
            </c:ext>
          </c:extLst>
        </c:ser>
        <c:ser>
          <c:idx val="3"/>
          <c:order val="3"/>
          <c:tx>
            <c:strRef>
              <c:f>全体!$R$9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全体!$S$9:$T$9</c:f>
              <c:numCache>
                <c:formatCode>General</c:formatCode>
                <c:ptCount val="2"/>
                <c:pt idx="0">
                  <c:v>37986598853</c:v>
                </c:pt>
                <c:pt idx="1">
                  <c:v>45405788504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F88-424E-B217-869E5F9DFC3B}"/>
            </c:ext>
          </c:extLst>
        </c:ser>
        <c:ser>
          <c:idx val="4"/>
          <c:order val="4"/>
          <c:tx>
            <c:strRef>
              <c:f>全体!$R$10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全体!$S$10:$T$10</c:f>
              <c:numCache>
                <c:formatCode>General</c:formatCode>
                <c:ptCount val="2"/>
                <c:pt idx="0">
                  <c:v>11022435815</c:v>
                </c:pt>
                <c:pt idx="1">
                  <c:v>21973024083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F88-424E-B217-869E5F9DFC3B}"/>
            </c:ext>
          </c:extLst>
        </c:ser>
        <c:ser>
          <c:idx val="5"/>
          <c:order val="5"/>
          <c:tx>
            <c:strRef>
              <c:f>全体!$R$11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全体!$S$11:$T$11</c:f>
              <c:numCache>
                <c:formatCode>General</c:formatCode>
                <c:ptCount val="2"/>
                <c:pt idx="0">
                  <c:v>24920063330</c:v>
                </c:pt>
                <c:pt idx="1">
                  <c:v>42710836165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F88-424E-B217-869E5F9DFC3B}"/>
            </c:ext>
          </c:extLst>
        </c:ser>
        <c:ser>
          <c:idx val="6"/>
          <c:order val="6"/>
          <c:tx>
            <c:strRef>
              <c:f>全体!$R$12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全体!$S$12:$T$12</c:f>
              <c:numCache>
                <c:formatCode>General</c:formatCode>
                <c:ptCount val="2"/>
                <c:pt idx="0">
                  <c:v>19748402843</c:v>
                </c:pt>
                <c:pt idx="1">
                  <c:v>29297248612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F88-424E-B217-869E5F9DFC3B}"/>
            </c:ext>
          </c:extLst>
        </c:ser>
        <c:ser>
          <c:idx val="7"/>
          <c:order val="7"/>
          <c:tx>
            <c:strRef>
              <c:f>全体!$R$13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全体!$S$13:$T$13</c:f>
              <c:numCache>
                <c:formatCode>General</c:formatCode>
                <c:ptCount val="2"/>
                <c:pt idx="0">
                  <c:v>1408229258</c:v>
                </c:pt>
                <c:pt idx="1">
                  <c:v>2580258436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F88-424E-B217-869E5F9DFC3B}"/>
            </c:ext>
          </c:extLst>
        </c:ser>
        <c:ser>
          <c:idx val="8"/>
          <c:order val="8"/>
          <c:tx>
            <c:strRef>
              <c:f>全体!$R$14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全体!$S$14:$T$14</c:f>
              <c:numCache>
                <c:formatCode>General</c:formatCode>
                <c:ptCount val="2"/>
                <c:pt idx="0">
                  <c:v>110784326010</c:v>
                </c:pt>
                <c:pt idx="1">
                  <c:v>134367344231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F88-424E-B217-869E5F9DFC3B}"/>
            </c:ext>
          </c:extLst>
        </c:ser>
        <c:ser>
          <c:idx val="9"/>
          <c:order val="9"/>
          <c:tx>
            <c:strRef>
              <c:f>全体!$R$15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全体!$S$15:$T$15</c:f>
              <c:numCache>
                <c:formatCode>General</c:formatCode>
                <c:ptCount val="2"/>
                <c:pt idx="0">
                  <c:v>50828166783</c:v>
                </c:pt>
                <c:pt idx="1">
                  <c:v>47044428568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F88-424E-B217-869E5F9DFC3B}"/>
            </c:ext>
          </c:extLst>
        </c:ser>
        <c:ser>
          <c:idx val="10"/>
          <c:order val="10"/>
          <c:tx>
            <c:strRef>
              <c:f>全体!$R$16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全体!$S$16:$T$16</c:f>
              <c:numCache>
                <c:formatCode>General</c:formatCode>
                <c:ptCount val="2"/>
                <c:pt idx="0">
                  <c:v>39496790259</c:v>
                </c:pt>
                <c:pt idx="1">
                  <c:v>52674455181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F88-424E-B217-869E5F9DFC3B}"/>
            </c:ext>
          </c:extLst>
        </c:ser>
        <c:ser>
          <c:idx val="11"/>
          <c:order val="11"/>
          <c:tx>
            <c:strRef>
              <c:f>全体!$R$17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全体!$S$17:$T$17</c:f>
              <c:numCache>
                <c:formatCode>General</c:formatCode>
                <c:ptCount val="2"/>
                <c:pt idx="0">
                  <c:v>9648666462</c:v>
                </c:pt>
                <c:pt idx="1">
                  <c:v>13483087082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F88-424E-B217-869E5F9DFC3B}"/>
            </c:ext>
          </c:extLst>
        </c:ser>
        <c:ser>
          <c:idx val="12"/>
          <c:order val="12"/>
          <c:tx>
            <c:strRef>
              <c:f>全体!$R$18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全体!$S$18:$T$18</c:f>
              <c:numCache>
                <c:formatCode>General</c:formatCode>
                <c:ptCount val="2"/>
                <c:pt idx="0">
                  <c:v>49125548125</c:v>
                </c:pt>
                <c:pt idx="1">
                  <c:v>123145665863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F88-424E-B217-869E5F9DFC3B}"/>
            </c:ext>
          </c:extLst>
        </c:ser>
        <c:ser>
          <c:idx val="13"/>
          <c:order val="13"/>
          <c:tx>
            <c:strRef>
              <c:f>全体!$R$19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全体!$S$19:$T$19</c:f>
              <c:numCache>
                <c:formatCode>General</c:formatCode>
                <c:ptCount val="2"/>
                <c:pt idx="0">
                  <c:v>51872944088</c:v>
                </c:pt>
                <c:pt idx="1">
                  <c:v>40011877840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F88-424E-B217-869E5F9DFC3B}"/>
            </c:ext>
          </c:extLst>
        </c:ser>
        <c:ser>
          <c:idx val="14"/>
          <c:order val="14"/>
          <c:tx>
            <c:strRef>
              <c:f>全体!$R$20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全体!$S$20:$T$20</c:f>
              <c:numCache>
                <c:formatCode>General</c:formatCode>
                <c:ptCount val="2"/>
                <c:pt idx="0">
                  <c:v>314610</c:v>
                </c:pt>
                <c:pt idx="1">
                  <c:v>2340417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F88-424E-B217-869E5F9DFC3B}"/>
            </c:ext>
          </c:extLst>
        </c:ser>
        <c:ser>
          <c:idx val="15"/>
          <c:order val="15"/>
          <c:tx>
            <c:strRef>
              <c:f>全体!$R$21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全体!$S$21:$T$21</c:f>
              <c:numCache>
                <c:formatCode>General</c:formatCode>
                <c:ptCount val="2"/>
                <c:pt idx="0">
                  <c:v>222732</c:v>
                </c:pt>
                <c:pt idx="1">
                  <c:v>359320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F88-424E-B217-869E5F9DFC3B}"/>
            </c:ext>
          </c:extLst>
        </c:ser>
        <c:ser>
          <c:idx val="16"/>
          <c:order val="16"/>
          <c:tx>
            <c:strRef>
              <c:f>全体!$R$22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全体!$S$22:$T$22</c:f>
              <c:numCache>
                <c:formatCode>General</c:formatCode>
                <c:ptCount val="2"/>
                <c:pt idx="0">
                  <c:v>192133801</c:v>
                </c:pt>
                <c:pt idx="1">
                  <c:v>267587140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F88-424E-B217-869E5F9DFC3B}"/>
            </c:ext>
          </c:extLst>
        </c:ser>
        <c:ser>
          <c:idx val="17"/>
          <c:order val="17"/>
          <c:tx>
            <c:strRef>
              <c:f>全体!$R$23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全体!$S$23:$T$23</c:f>
              <c:numCache>
                <c:formatCode>General</c:formatCode>
                <c:ptCount val="2"/>
                <c:pt idx="0">
                  <c:v>9590914286</c:v>
                </c:pt>
                <c:pt idx="1">
                  <c:v>14601914900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F88-424E-B217-869E5F9DFC3B}"/>
            </c:ext>
          </c:extLst>
        </c:ser>
        <c:ser>
          <c:idx val="18"/>
          <c:order val="18"/>
          <c:tx>
            <c:strRef>
              <c:f>全体!$R$24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F88-424E-B217-869E5F9DFC3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/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9F88-424E-B217-869E5F9DFC3B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全体!$S$24:$T$24</c:f>
              <c:numCache>
                <c:formatCode>General</c:formatCode>
                <c:ptCount val="2"/>
                <c:pt idx="0">
                  <c:v>26070846015</c:v>
                </c:pt>
                <c:pt idx="1">
                  <c:v>59865081534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F88-424E-B217-869E5F9DFC3B}"/>
            </c:ext>
          </c:extLst>
        </c:ser>
        <c:ser>
          <c:idx val="19"/>
          <c:order val="19"/>
          <c:tx>
            <c:strRef>
              <c:f>全体!$R$25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全体!$S$25:$T$25</c:f>
              <c:numCache>
                <c:formatCode>General</c:formatCode>
                <c:ptCount val="2"/>
                <c:pt idx="0">
                  <c:v>2375468034</c:v>
                </c:pt>
                <c:pt idx="1">
                  <c:v>4415041939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F88-424E-B217-869E5F9DFC3B}"/>
            </c:ext>
          </c:extLst>
        </c:ser>
        <c:ser>
          <c:idx val="20"/>
          <c:order val="20"/>
          <c:tx>
            <c:strRef>
              <c:f>全体!$R$26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全体!$S$26:$T$26</c:f>
              <c:numCache>
                <c:formatCode>General</c:formatCode>
                <c:ptCount val="2"/>
                <c:pt idx="0">
                  <c:v>7735948194</c:v>
                </c:pt>
                <c:pt idx="1">
                  <c:v>9240217741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F88-424E-B217-869E5F9DFC3B}"/>
            </c:ext>
          </c:extLst>
        </c:ser>
        <c:ser>
          <c:idx val="21"/>
          <c:order val="21"/>
          <c:tx>
            <c:strRef>
              <c:f>全体!$R$27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全体!$S$4:$T$5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全体!$S$27:$T$27</c:f>
              <c:numCache>
                <c:formatCode>General</c:formatCode>
                <c:ptCount val="2"/>
                <c:pt idx="0">
                  <c:v>23469663</c:v>
                </c:pt>
                <c:pt idx="1">
                  <c:v>26908968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F88-424E-B217-869E5F9DFC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322278592"/>
        <c:axId val="322279152"/>
      </c:barChart>
      <c:catAx>
        <c:axId val="32227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22279152"/>
        <c:crosses val="autoZero"/>
        <c:auto val="1"/>
        <c:lblAlgn val="ctr"/>
        <c:lblOffset val="100"/>
        <c:noMultiLvlLbl val="0"/>
      </c:catAx>
      <c:valAx>
        <c:axId val="3222791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医療</a:t>
                </a:r>
                <a:r>
                  <a:rPr lang="ja-JP" altLang="en-US"/>
                  <a:t>費</a:t>
                </a:r>
                <a:r>
                  <a:rPr lang="ja-JP"/>
                  <a:t>（円）</a:t>
                </a:r>
                <a:r>
                  <a:rPr lang="en-US" altLang="ja-JP"/>
                  <a:t>※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#,##0_ ;[Red]\-#,##0\ 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222785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浪速区!$R$6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浪速区!$S$6:$T$6</c:f>
              <c:numCache>
                <c:formatCode>General</c:formatCode>
                <c:ptCount val="2"/>
                <c:pt idx="0">
                  <c:v>50734297</c:v>
                </c:pt>
                <c:pt idx="1">
                  <c:v>69047954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06-4579-9208-EEB9482ECD92}"/>
            </c:ext>
          </c:extLst>
        </c:ser>
        <c:ser>
          <c:idx val="1"/>
          <c:order val="1"/>
          <c:tx>
            <c:strRef>
              <c:f>浪速区!$R$7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浪速区!$S$7:$T$7</c:f>
              <c:numCache>
                <c:formatCode>General</c:formatCode>
                <c:ptCount val="2"/>
                <c:pt idx="0">
                  <c:v>354934302</c:v>
                </c:pt>
                <c:pt idx="1">
                  <c:v>344491878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06-4579-9208-EEB9482ECD92}"/>
            </c:ext>
          </c:extLst>
        </c:ser>
        <c:ser>
          <c:idx val="2"/>
          <c:order val="2"/>
          <c:tx>
            <c:strRef>
              <c:f>浪速区!$R$8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浪速区!$S$8:$T$8</c:f>
              <c:numCache>
                <c:formatCode>General</c:formatCode>
                <c:ptCount val="2"/>
                <c:pt idx="0">
                  <c:v>75945626</c:v>
                </c:pt>
                <c:pt idx="1">
                  <c:v>55032302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06-4579-9208-EEB9482ECD92}"/>
            </c:ext>
          </c:extLst>
        </c:ser>
        <c:ser>
          <c:idx val="3"/>
          <c:order val="3"/>
          <c:tx>
            <c:strRef>
              <c:f>浪速区!$R$9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浪速区!$S$9:$T$9</c:f>
              <c:numCache>
                <c:formatCode>General</c:formatCode>
                <c:ptCount val="2"/>
                <c:pt idx="0">
                  <c:v>149650302</c:v>
                </c:pt>
                <c:pt idx="1">
                  <c:v>190942084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06-4579-9208-EEB9482ECD92}"/>
            </c:ext>
          </c:extLst>
        </c:ser>
        <c:ser>
          <c:idx val="4"/>
          <c:order val="4"/>
          <c:tx>
            <c:strRef>
              <c:f>浪速区!$R$10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6180340410925036E-3"/>
                  <c:y val="4.5665436445692697E-3"/>
                </c:manualLayout>
              </c:layout>
              <c:tx>
                <c:rich>
                  <a:bodyPr/>
                  <a:lstStyle/>
                  <a:p>
                    <a:fld id="{51E2EDA8-7546-46B9-99DD-47B9D8050A08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浪速区!$S$10:$T$10</c:f>
              <c:numCache>
                <c:formatCode>General</c:formatCode>
                <c:ptCount val="2"/>
                <c:pt idx="0">
                  <c:v>25943604</c:v>
                </c:pt>
                <c:pt idx="1">
                  <c:v>84425302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F06-4579-9208-EEB9482ECD92}"/>
            </c:ext>
          </c:extLst>
        </c:ser>
        <c:ser>
          <c:idx val="5"/>
          <c:order val="5"/>
          <c:tx>
            <c:strRef>
              <c:f>浪速区!$R$11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浪速区!$S$11:$T$11</c:f>
              <c:numCache>
                <c:formatCode>General</c:formatCode>
                <c:ptCount val="2"/>
                <c:pt idx="0">
                  <c:v>92703170</c:v>
                </c:pt>
                <c:pt idx="1">
                  <c:v>184786408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F06-4579-9208-EEB9482ECD92}"/>
            </c:ext>
          </c:extLst>
        </c:ser>
        <c:ser>
          <c:idx val="6"/>
          <c:order val="6"/>
          <c:tx>
            <c:strRef>
              <c:f>浪速区!$R$12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浪速区!$S$12:$T$12</c:f>
              <c:numCache>
                <c:formatCode>General</c:formatCode>
                <c:ptCount val="2"/>
                <c:pt idx="0">
                  <c:v>54980821</c:v>
                </c:pt>
                <c:pt idx="1">
                  <c:v>101776967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F06-4579-9208-EEB9482ECD92}"/>
            </c:ext>
          </c:extLst>
        </c:ser>
        <c:ser>
          <c:idx val="7"/>
          <c:order val="7"/>
          <c:tx>
            <c:strRef>
              <c:f>浪速区!$R$13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浪速区!$S$13:$T$13</c:f>
              <c:numCache>
                <c:formatCode>General</c:formatCode>
                <c:ptCount val="2"/>
                <c:pt idx="0">
                  <c:v>6966627</c:v>
                </c:pt>
                <c:pt idx="1">
                  <c:v>15421604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F06-4579-9208-EEB9482ECD92}"/>
            </c:ext>
          </c:extLst>
        </c:ser>
        <c:ser>
          <c:idx val="8"/>
          <c:order val="8"/>
          <c:tx>
            <c:strRef>
              <c:f>浪速区!$R$14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浪速区!$S$14:$T$14</c:f>
              <c:numCache>
                <c:formatCode>General</c:formatCode>
                <c:ptCount val="2"/>
                <c:pt idx="0">
                  <c:v>488920716</c:v>
                </c:pt>
                <c:pt idx="1">
                  <c:v>590574228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F06-4579-9208-EEB9482ECD92}"/>
            </c:ext>
          </c:extLst>
        </c:ser>
        <c:ser>
          <c:idx val="9"/>
          <c:order val="9"/>
          <c:tx>
            <c:strRef>
              <c:f>浪速区!$R$15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浪速区!$S$15:$T$15</c:f>
              <c:numCache>
                <c:formatCode>General</c:formatCode>
                <c:ptCount val="2"/>
                <c:pt idx="0">
                  <c:v>226275169</c:v>
                </c:pt>
                <c:pt idx="1">
                  <c:v>261231004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F06-4579-9208-EEB9482ECD92}"/>
            </c:ext>
          </c:extLst>
        </c:ser>
        <c:ser>
          <c:idx val="10"/>
          <c:order val="10"/>
          <c:tx>
            <c:strRef>
              <c:f>浪速区!$R$16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浪速区!$S$16:$T$16</c:f>
              <c:numCache>
                <c:formatCode>General</c:formatCode>
                <c:ptCount val="2"/>
                <c:pt idx="0">
                  <c:v>155440721</c:v>
                </c:pt>
                <c:pt idx="1">
                  <c:v>231948256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F06-4579-9208-EEB9482ECD92}"/>
            </c:ext>
          </c:extLst>
        </c:ser>
        <c:ser>
          <c:idx val="11"/>
          <c:order val="11"/>
          <c:tx>
            <c:strRef>
              <c:f>浪速区!$R$17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浪速区!$S$17:$T$17</c:f>
              <c:numCache>
                <c:formatCode>General</c:formatCode>
                <c:ptCount val="2"/>
                <c:pt idx="0">
                  <c:v>36417512</c:v>
                </c:pt>
                <c:pt idx="1">
                  <c:v>56042806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F06-4579-9208-EEB9482ECD92}"/>
            </c:ext>
          </c:extLst>
        </c:ser>
        <c:ser>
          <c:idx val="12"/>
          <c:order val="12"/>
          <c:tx>
            <c:strRef>
              <c:f>浪速区!$R$18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浪速区!$S$18:$T$18</c:f>
              <c:numCache>
                <c:formatCode>General</c:formatCode>
                <c:ptCount val="2"/>
                <c:pt idx="0">
                  <c:v>150268989</c:v>
                </c:pt>
                <c:pt idx="1">
                  <c:v>487424090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F06-4579-9208-EEB9482ECD92}"/>
            </c:ext>
          </c:extLst>
        </c:ser>
        <c:ser>
          <c:idx val="13"/>
          <c:order val="13"/>
          <c:tx>
            <c:strRef>
              <c:f>浪速区!$R$19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浪速区!$S$19:$T$19</c:f>
              <c:numCache>
                <c:formatCode>General</c:formatCode>
                <c:ptCount val="2"/>
                <c:pt idx="0">
                  <c:v>250519716</c:v>
                </c:pt>
                <c:pt idx="1">
                  <c:v>171831612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F06-4579-9208-EEB9482ECD92}"/>
            </c:ext>
          </c:extLst>
        </c:ser>
        <c:ser>
          <c:idx val="14"/>
          <c:order val="14"/>
          <c:tx>
            <c:strRef>
              <c:f>浪速区!$R$20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F06-4579-9208-EEB9482ECD92}"/>
            </c:ext>
          </c:extLst>
        </c:ser>
        <c:ser>
          <c:idx val="15"/>
          <c:order val="15"/>
          <c:tx>
            <c:strRef>
              <c:f>浪速区!$R$21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F06-4579-9208-EEB9482ECD92}"/>
            </c:ext>
          </c:extLst>
        </c:ser>
        <c:ser>
          <c:idx val="16"/>
          <c:order val="16"/>
          <c:tx>
            <c:strRef>
              <c:f>浪速区!$R$22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浪速区!$S$22:$T$22</c:f>
              <c:numCache>
                <c:formatCode>General</c:formatCode>
                <c:ptCount val="2"/>
                <c:pt idx="0">
                  <c:v>283040</c:v>
                </c:pt>
                <c:pt idx="1">
                  <c:v>574889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F06-4579-9208-EEB9482ECD92}"/>
            </c:ext>
          </c:extLst>
        </c:ser>
        <c:ser>
          <c:idx val="17"/>
          <c:order val="17"/>
          <c:tx>
            <c:strRef>
              <c:f>浪速区!$R$23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浪速区!$S$23:$T$23</c:f>
              <c:numCache>
                <c:formatCode>General</c:formatCode>
                <c:ptCount val="2"/>
                <c:pt idx="0">
                  <c:v>32965984</c:v>
                </c:pt>
                <c:pt idx="1">
                  <c:v>71398844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F06-4579-9208-EEB9482ECD92}"/>
            </c:ext>
          </c:extLst>
        </c:ser>
        <c:ser>
          <c:idx val="18"/>
          <c:order val="18"/>
          <c:tx>
            <c:strRef>
              <c:f>浪速区!$R$24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F06-4579-9208-EEB9482ECD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浪速区!$S$24:$T$24</c:f>
              <c:numCache>
                <c:formatCode>General</c:formatCode>
                <c:ptCount val="2"/>
                <c:pt idx="0">
                  <c:v>101369992</c:v>
                </c:pt>
                <c:pt idx="1">
                  <c:v>273633732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F06-4579-9208-EEB9482ECD92}"/>
            </c:ext>
          </c:extLst>
        </c:ser>
        <c:ser>
          <c:idx val="19"/>
          <c:order val="19"/>
          <c:tx>
            <c:strRef>
              <c:f>浪速区!$R$25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浪速区!$S$25:$T$25</c:f>
              <c:numCache>
                <c:formatCode>General</c:formatCode>
                <c:ptCount val="2"/>
                <c:pt idx="0">
                  <c:v>8403647</c:v>
                </c:pt>
                <c:pt idx="1">
                  <c:v>20163179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F06-4579-9208-EEB9482ECD92}"/>
            </c:ext>
          </c:extLst>
        </c:ser>
        <c:ser>
          <c:idx val="20"/>
          <c:order val="20"/>
          <c:tx>
            <c:strRef>
              <c:f>浪速区!$R$26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浪速区!$S$26:$T$26</c:f>
              <c:numCache>
                <c:formatCode>General</c:formatCode>
                <c:ptCount val="2"/>
                <c:pt idx="0">
                  <c:v>32361271</c:v>
                </c:pt>
                <c:pt idx="1">
                  <c:v>32704667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F06-4579-9208-EEB9482ECD92}"/>
            </c:ext>
          </c:extLst>
        </c:ser>
        <c:ser>
          <c:idx val="21"/>
          <c:order val="21"/>
          <c:tx>
            <c:strRef>
              <c:f>浪速区!$R$27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浪速区!$S$4:$T$5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浪速区!$S$27:$T$27</c:f>
              <c:numCache>
                <c:formatCode>General</c:formatCode>
                <c:ptCount val="2"/>
                <c:pt idx="0">
                  <c:v>50944</c:v>
                </c:pt>
                <c:pt idx="1">
                  <c:v>67514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F06-4579-9208-EEB9482ECD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113491456"/>
        <c:axId val="54351488"/>
      </c:barChart>
      <c:catAx>
        <c:axId val="113491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4351488"/>
        <c:crosses val="autoZero"/>
        <c:auto val="1"/>
        <c:lblAlgn val="ctr"/>
        <c:lblOffset val="100"/>
        <c:noMultiLvlLbl val="0"/>
      </c:catAx>
      <c:valAx>
        <c:axId val="543514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1134914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西淀川区!$R$6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西淀川区!$S$6:$T$6</c:f>
              <c:numCache>
                <c:formatCode>General</c:formatCode>
                <c:ptCount val="2"/>
                <c:pt idx="0">
                  <c:v>98756078</c:v>
                </c:pt>
                <c:pt idx="1">
                  <c:v>136636852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5FC-4E2B-A192-829C36D635B6}"/>
            </c:ext>
          </c:extLst>
        </c:ser>
        <c:ser>
          <c:idx val="1"/>
          <c:order val="1"/>
          <c:tx>
            <c:strRef>
              <c:f>西淀川区!$R$7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西淀川区!$S$7:$T$7</c:f>
              <c:numCache>
                <c:formatCode>General</c:formatCode>
                <c:ptCount val="2"/>
                <c:pt idx="0">
                  <c:v>922389911</c:v>
                </c:pt>
                <c:pt idx="1">
                  <c:v>639339836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5FC-4E2B-A192-829C36D635B6}"/>
            </c:ext>
          </c:extLst>
        </c:ser>
        <c:ser>
          <c:idx val="2"/>
          <c:order val="2"/>
          <c:tx>
            <c:strRef>
              <c:f>西淀川区!$R$8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西淀川区!$S$8:$T$8</c:f>
              <c:numCache>
                <c:formatCode>General</c:formatCode>
                <c:ptCount val="2"/>
                <c:pt idx="0">
                  <c:v>102990096</c:v>
                </c:pt>
                <c:pt idx="1">
                  <c:v>80235469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5FC-4E2B-A192-829C36D635B6}"/>
            </c:ext>
          </c:extLst>
        </c:ser>
        <c:ser>
          <c:idx val="3"/>
          <c:order val="3"/>
          <c:tx>
            <c:strRef>
              <c:f>西淀川区!$R$9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西淀川区!$S$9:$T$9</c:f>
              <c:numCache>
                <c:formatCode>General</c:formatCode>
                <c:ptCount val="2"/>
                <c:pt idx="0">
                  <c:v>367097970</c:v>
                </c:pt>
                <c:pt idx="1">
                  <c:v>484746888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5FC-4E2B-A192-829C36D635B6}"/>
            </c:ext>
          </c:extLst>
        </c:ser>
        <c:ser>
          <c:idx val="4"/>
          <c:order val="4"/>
          <c:tx>
            <c:strRef>
              <c:f>西淀川区!$R$10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6180340410925036E-3"/>
                  <c:y val="2.4908419879468746E-3"/>
                </c:manualLayout>
              </c:layout>
              <c:tx>
                <c:rich>
                  <a:bodyPr/>
                  <a:lstStyle/>
                  <a:p>
                    <a:fld id="{84E2930E-3EDE-4218-B1C5-8D6FE824AFE3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西淀川区!$S$10:$T$10</c:f>
              <c:numCache>
                <c:formatCode>General</c:formatCode>
                <c:ptCount val="2"/>
                <c:pt idx="0">
                  <c:v>103808117</c:v>
                </c:pt>
                <c:pt idx="1">
                  <c:v>186223488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5FC-4E2B-A192-829C36D635B6}"/>
            </c:ext>
          </c:extLst>
        </c:ser>
        <c:ser>
          <c:idx val="5"/>
          <c:order val="5"/>
          <c:tx>
            <c:strRef>
              <c:f>西淀川区!$R$11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F1F83A02-5E99-4DE5-B5FF-4C4CEEF32E45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西淀川区!$S$11:$T$11</c:f>
              <c:numCache>
                <c:formatCode>General</c:formatCode>
                <c:ptCount val="2"/>
                <c:pt idx="0">
                  <c:v>218299183</c:v>
                </c:pt>
                <c:pt idx="1">
                  <c:v>335946313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5FC-4E2B-A192-829C36D635B6}"/>
            </c:ext>
          </c:extLst>
        </c:ser>
        <c:ser>
          <c:idx val="6"/>
          <c:order val="6"/>
          <c:tx>
            <c:strRef>
              <c:f>西淀川区!$R$12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西淀川区!$S$12:$T$12</c:f>
              <c:numCache>
                <c:formatCode>General</c:formatCode>
                <c:ptCount val="2"/>
                <c:pt idx="0">
                  <c:v>179243237</c:v>
                </c:pt>
                <c:pt idx="1">
                  <c:v>288469874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5FC-4E2B-A192-829C36D635B6}"/>
            </c:ext>
          </c:extLst>
        </c:ser>
        <c:ser>
          <c:idx val="7"/>
          <c:order val="7"/>
          <c:tx>
            <c:strRef>
              <c:f>西淀川区!$R$13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西淀川区!$S$13:$T$13</c:f>
              <c:numCache>
                <c:formatCode>General</c:formatCode>
                <c:ptCount val="2"/>
                <c:pt idx="0">
                  <c:v>9599518</c:v>
                </c:pt>
                <c:pt idx="1">
                  <c:v>21241326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5FC-4E2B-A192-829C36D635B6}"/>
            </c:ext>
          </c:extLst>
        </c:ser>
        <c:ser>
          <c:idx val="8"/>
          <c:order val="8"/>
          <c:tx>
            <c:strRef>
              <c:f>西淀川区!$R$14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西淀川区!$S$14:$T$14</c:f>
              <c:numCache>
                <c:formatCode>General</c:formatCode>
                <c:ptCount val="2"/>
                <c:pt idx="0">
                  <c:v>1068674973</c:v>
                </c:pt>
                <c:pt idx="1">
                  <c:v>1236996514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5FC-4E2B-A192-829C36D635B6}"/>
            </c:ext>
          </c:extLst>
        </c:ser>
        <c:ser>
          <c:idx val="9"/>
          <c:order val="9"/>
          <c:tx>
            <c:strRef>
              <c:f>西淀川区!$R$15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西淀川区!$S$15:$T$15</c:f>
              <c:numCache>
                <c:formatCode>General</c:formatCode>
                <c:ptCount val="2"/>
                <c:pt idx="0">
                  <c:v>493015401</c:v>
                </c:pt>
                <c:pt idx="1">
                  <c:v>488951216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5FC-4E2B-A192-829C36D635B6}"/>
            </c:ext>
          </c:extLst>
        </c:ser>
        <c:ser>
          <c:idx val="10"/>
          <c:order val="10"/>
          <c:tx>
            <c:strRef>
              <c:f>西淀川区!$R$16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西淀川区!$S$16:$T$16</c:f>
              <c:numCache>
                <c:formatCode>General</c:formatCode>
                <c:ptCount val="2"/>
                <c:pt idx="0">
                  <c:v>414713114</c:v>
                </c:pt>
                <c:pt idx="1">
                  <c:v>554961099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5FC-4E2B-A192-829C36D635B6}"/>
            </c:ext>
          </c:extLst>
        </c:ser>
        <c:ser>
          <c:idx val="11"/>
          <c:order val="11"/>
          <c:tx>
            <c:strRef>
              <c:f>西淀川区!$R$17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西淀川区!$S$17:$T$17</c:f>
              <c:numCache>
                <c:formatCode>General</c:formatCode>
                <c:ptCount val="2"/>
                <c:pt idx="0">
                  <c:v>99083761</c:v>
                </c:pt>
                <c:pt idx="1">
                  <c:v>143638751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5FC-4E2B-A192-829C36D635B6}"/>
            </c:ext>
          </c:extLst>
        </c:ser>
        <c:ser>
          <c:idx val="12"/>
          <c:order val="12"/>
          <c:tx>
            <c:strRef>
              <c:f>西淀川区!$R$18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西淀川区!$S$18:$T$18</c:f>
              <c:numCache>
                <c:formatCode>General</c:formatCode>
                <c:ptCount val="2"/>
                <c:pt idx="0">
                  <c:v>548306319</c:v>
                </c:pt>
                <c:pt idx="1">
                  <c:v>1358298827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5FC-4E2B-A192-829C36D635B6}"/>
            </c:ext>
          </c:extLst>
        </c:ser>
        <c:ser>
          <c:idx val="13"/>
          <c:order val="13"/>
          <c:tx>
            <c:strRef>
              <c:f>西淀川区!$R$19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西淀川区!$S$19:$T$19</c:f>
              <c:numCache>
                <c:formatCode>General</c:formatCode>
                <c:ptCount val="2"/>
                <c:pt idx="0">
                  <c:v>547426924</c:v>
                </c:pt>
                <c:pt idx="1">
                  <c:v>471627452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5FC-4E2B-A192-829C36D635B6}"/>
            </c:ext>
          </c:extLst>
        </c:ser>
        <c:ser>
          <c:idx val="14"/>
          <c:order val="14"/>
          <c:tx>
            <c:strRef>
              <c:f>西淀川区!$R$20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西淀川区!$S$20:$T$20</c:f>
              <c:numCache>
                <c:formatCode>General</c:formatCode>
                <c:ptCount val="2"/>
                <c:pt idx="0">
                  <c:v>0</c:v>
                </c:pt>
                <c:pt idx="1">
                  <c:v>15277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5FC-4E2B-A192-829C36D635B6}"/>
            </c:ext>
          </c:extLst>
        </c:ser>
        <c:ser>
          <c:idx val="15"/>
          <c:order val="15"/>
          <c:tx>
            <c:strRef>
              <c:f>西淀川区!$R$21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西淀川区!$S$21:$T$21</c:f>
              <c:numCache>
                <c:formatCode>General</c:formatCode>
                <c:ptCount val="2"/>
                <c:pt idx="0">
                  <c:v>0</c:v>
                </c:pt>
                <c:pt idx="1">
                  <c:v>6330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5FC-4E2B-A192-829C36D635B6}"/>
            </c:ext>
          </c:extLst>
        </c:ser>
        <c:ser>
          <c:idx val="16"/>
          <c:order val="16"/>
          <c:tx>
            <c:strRef>
              <c:f>西淀川区!$R$22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西淀川区!$S$22:$T$22</c:f>
              <c:numCache>
                <c:formatCode>General</c:formatCode>
                <c:ptCount val="2"/>
                <c:pt idx="0">
                  <c:v>2042856</c:v>
                </c:pt>
                <c:pt idx="1">
                  <c:v>4818188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5FC-4E2B-A192-829C36D635B6}"/>
            </c:ext>
          </c:extLst>
        </c:ser>
        <c:ser>
          <c:idx val="17"/>
          <c:order val="17"/>
          <c:tx>
            <c:strRef>
              <c:f>西淀川区!$R$23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西淀川区!$S$23:$T$23</c:f>
              <c:numCache>
                <c:formatCode>General</c:formatCode>
                <c:ptCount val="2"/>
                <c:pt idx="0">
                  <c:v>84485061</c:v>
                </c:pt>
                <c:pt idx="1">
                  <c:v>156009644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5FC-4E2B-A192-829C36D635B6}"/>
            </c:ext>
          </c:extLst>
        </c:ser>
        <c:ser>
          <c:idx val="18"/>
          <c:order val="18"/>
          <c:tx>
            <c:strRef>
              <c:f>西淀川区!$R$24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5FC-4E2B-A192-829C36D635B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西淀川区!$S$24:$T$24</c:f>
              <c:numCache>
                <c:formatCode>General</c:formatCode>
                <c:ptCount val="2"/>
                <c:pt idx="0">
                  <c:v>259300813</c:v>
                </c:pt>
                <c:pt idx="1">
                  <c:v>627299111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5FC-4E2B-A192-829C36D635B6}"/>
            </c:ext>
          </c:extLst>
        </c:ser>
        <c:ser>
          <c:idx val="19"/>
          <c:order val="19"/>
          <c:tx>
            <c:strRef>
              <c:f>西淀川区!$R$25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西淀川区!$S$25:$T$25</c:f>
              <c:numCache>
                <c:formatCode>General</c:formatCode>
                <c:ptCount val="2"/>
                <c:pt idx="0">
                  <c:v>25333694</c:v>
                </c:pt>
                <c:pt idx="1">
                  <c:v>40776726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5FC-4E2B-A192-829C36D635B6}"/>
            </c:ext>
          </c:extLst>
        </c:ser>
        <c:ser>
          <c:idx val="20"/>
          <c:order val="20"/>
          <c:tx>
            <c:strRef>
              <c:f>西淀川区!$R$26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西淀川区!$S$26:$T$26</c:f>
              <c:numCache>
                <c:formatCode>General</c:formatCode>
                <c:ptCount val="2"/>
                <c:pt idx="0">
                  <c:v>66862392</c:v>
                </c:pt>
                <c:pt idx="1">
                  <c:v>80559341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5FC-4E2B-A192-829C36D635B6}"/>
            </c:ext>
          </c:extLst>
        </c:ser>
        <c:ser>
          <c:idx val="21"/>
          <c:order val="21"/>
          <c:tx>
            <c:strRef>
              <c:f>西淀川区!$R$27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西淀川区!$S$27:$T$27</c:f>
              <c:numCache>
                <c:formatCode>General</c:formatCode>
                <c:ptCount val="2"/>
                <c:pt idx="0">
                  <c:v>109782</c:v>
                </c:pt>
                <c:pt idx="1">
                  <c:v>323968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5FC-4E2B-A192-829C36D635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191659520"/>
        <c:axId val="53363264"/>
      </c:barChart>
      <c:catAx>
        <c:axId val="1916595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363264"/>
        <c:crosses val="autoZero"/>
        <c:auto val="1"/>
        <c:lblAlgn val="ctr"/>
        <c:lblOffset val="100"/>
        <c:noMultiLvlLbl val="0"/>
      </c:catAx>
      <c:valAx>
        <c:axId val="5336326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19165952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東淀川区!$R$6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東淀川区!$S$6:$T$6</c:f>
              <c:numCache>
                <c:formatCode>General</c:formatCode>
                <c:ptCount val="2"/>
                <c:pt idx="0">
                  <c:v>204264046</c:v>
                </c:pt>
                <c:pt idx="1">
                  <c:v>246290612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DA-45CB-9D74-C683A2FE7680}"/>
            </c:ext>
          </c:extLst>
        </c:ser>
        <c:ser>
          <c:idx val="1"/>
          <c:order val="1"/>
          <c:tx>
            <c:strRef>
              <c:f>東淀川区!$R$7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東淀川区!$S$7:$T$7</c:f>
              <c:numCache>
                <c:formatCode>General</c:formatCode>
                <c:ptCount val="2"/>
                <c:pt idx="0">
                  <c:v>1442439552</c:v>
                </c:pt>
                <c:pt idx="1">
                  <c:v>1179857735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1DA-45CB-9D74-C683A2FE7680}"/>
            </c:ext>
          </c:extLst>
        </c:ser>
        <c:ser>
          <c:idx val="2"/>
          <c:order val="2"/>
          <c:tx>
            <c:strRef>
              <c:f>東淀川区!$R$8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東淀川区!$S$8:$T$8</c:f>
              <c:numCache>
                <c:formatCode>General</c:formatCode>
                <c:ptCount val="2"/>
                <c:pt idx="0">
                  <c:v>136505806</c:v>
                </c:pt>
                <c:pt idx="1">
                  <c:v>158965165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1DA-45CB-9D74-C683A2FE7680}"/>
            </c:ext>
          </c:extLst>
        </c:ser>
        <c:ser>
          <c:idx val="3"/>
          <c:order val="3"/>
          <c:tx>
            <c:strRef>
              <c:f>東淀川区!$R$9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東淀川区!$S$9:$T$9</c:f>
              <c:numCache>
                <c:formatCode>General</c:formatCode>
                <c:ptCount val="2"/>
                <c:pt idx="0">
                  <c:v>618035252</c:v>
                </c:pt>
                <c:pt idx="1">
                  <c:v>864226595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1DA-45CB-9D74-C683A2FE7680}"/>
            </c:ext>
          </c:extLst>
        </c:ser>
        <c:ser>
          <c:idx val="4"/>
          <c:order val="4"/>
          <c:tx>
            <c:strRef>
              <c:f>東淀川区!$R$10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4.233148969303339E-17"/>
                  <c:y val="2.075701656622243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1DA-45CB-9D74-C683A2FE76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東淀川区!$S$10:$T$10</c:f>
              <c:numCache>
                <c:formatCode>General</c:formatCode>
                <c:ptCount val="2"/>
                <c:pt idx="0">
                  <c:v>157698621</c:v>
                </c:pt>
                <c:pt idx="1">
                  <c:v>381147694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61DA-45CB-9D74-C683A2FE7680}"/>
            </c:ext>
          </c:extLst>
        </c:ser>
        <c:ser>
          <c:idx val="5"/>
          <c:order val="5"/>
          <c:tx>
            <c:strRef>
              <c:f>東淀川区!$R$11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東淀川区!$S$11:$T$11</c:f>
              <c:numCache>
                <c:formatCode>General</c:formatCode>
                <c:ptCount val="2"/>
                <c:pt idx="0">
                  <c:v>346069166</c:v>
                </c:pt>
                <c:pt idx="1">
                  <c:v>685787742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1DA-45CB-9D74-C683A2FE7680}"/>
            </c:ext>
          </c:extLst>
        </c:ser>
        <c:ser>
          <c:idx val="6"/>
          <c:order val="6"/>
          <c:tx>
            <c:strRef>
              <c:f>東淀川区!$R$12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東淀川区!$S$12:$T$12</c:f>
              <c:numCache>
                <c:formatCode>General</c:formatCode>
                <c:ptCount val="2"/>
                <c:pt idx="0">
                  <c:v>278493282</c:v>
                </c:pt>
                <c:pt idx="1">
                  <c:v>483399160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1DA-45CB-9D74-C683A2FE7680}"/>
            </c:ext>
          </c:extLst>
        </c:ser>
        <c:ser>
          <c:idx val="7"/>
          <c:order val="7"/>
          <c:tx>
            <c:strRef>
              <c:f>東淀川区!$R$13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東淀川区!$S$13:$T$13</c:f>
              <c:numCache>
                <c:formatCode>General</c:formatCode>
                <c:ptCount val="2"/>
                <c:pt idx="0">
                  <c:v>22269866</c:v>
                </c:pt>
                <c:pt idx="1">
                  <c:v>45099953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1DA-45CB-9D74-C683A2FE7680}"/>
            </c:ext>
          </c:extLst>
        </c:ser>
        <c:ser>
          <c:idx val="8"/>
          <c:order val="8"/>
          <c:tx>
            <c:strRef>
              <c:f>東淀川区!$R$14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東淀川区!$S$14:$T$14</c:f>
              <c:numCache>
                <c:formatCode>General</c:formatCode>
                <c:ptCount val="2"/>
                <c:pt idx="0">
                  <c:v>1840248863</c:v>
                </c:pt>
                <c:pt idx="1">
                  <c:v>2370942404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61DA-45CB-9D74-C683A2FE7680}"/>
            </c:ext>
          </c:extLst>
        </c:ser>
        <c:ser>
          <c:idx val="9"/>
          <c:order val="9"/>
          <c:tx>
            <c:strRef>
              <c:f>東淀川区!$R$15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東淀川区!$S$15:$T$15</c:f>
              <c:numCache>
                <c:formatCode>General</c:formatCode>
                <c:ptCount val="2"/>
                <c:pt idx="0">
                  <c:v>1022824514</c:v>
                </c:pt>
                <c:pt idx="1">
                  <c:v>930255837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61DA-45CB-9D74-C683A2FE7680}"/>
            </c:ext>
          </c:extLst>
        </c:ser>
        <c:ser>
          <c:idx val="10"/>
          <c:order val="10"/>
          <c:tx>
            <c:strRef>
              <c:f>東淀川区!$R$16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東淀川区!$S$16:$T$16</c:f>
              <c:numCache>
                <c:formatCode>General</c:formatCode>
                <c:ptCount val="2"/>
                <c:pt idx="0">
                  <c:v>642513159</c:v>
                </c:pt>
                <c:pt idx="1">
                  <c:v>945807757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1DA-45CB-9D74-C683A2FE7680}"/>
            </c:ext>
          </c:extLst>
        </c:ser>
        <c:ser>
          <c:idx val="11"/>
          <c:order val="11"/>
          <c:tx>
            <c:strRef>
              <c:f>東淀川区!$R$17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東淀川区!$S$17:$T$17</c:f>
              <c:numCache>
                <c:formatCode>General</c:formatCode>
                <c:ptCount val="2"/>
                <c:pt idx="0">
                  <c:v>207914423</c:v>
                </c:pt>
                <c:pt idx="1">
                  <c:v>287032075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1DA-45CB-9D74-C683A2FE7680}"/>
            </c:ext>
          </c:extLst>
        </c:ser>
        <c:ser>
          <c:idx val="12"/>
          <c:order val="12"/>
          <c:tx>
            <c:strRef>
              <c:f>東淀川区!$R$18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東淀川区!$S$18:$T$18</c:f>
              <c:numCache>
                <c:formatCode>General</c:formatCode>
                <c:ptCount val="2"/>
                <c:pt idx="0">
                  <c:v>827623812</c:v>
                </c:pt>
                <c:pt idx="1">
                  <c:v>2037312760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61DA-45CB-9D74-C683A2FE7680}"/>
            </c:ext>
          </c:extLst>
        </c:ser>
        <c:ser>
          <c:idx val="13"/>
          <c:order val="13"/>
          <c:tx>
            <c:strRef>
              <c:f>東淀川区!$R$19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東淀川区!$S$19:$T$19</c:f>
              <c:numCache>
                <c:formatCode>General</c:formatCode>
                <c:ptCount val="2"/>
                <c:pt idx="0">
                  <c:v>911593038</c:v>
                </c:pt>
                <c:pt idx="1">
                  <c:v>736487003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1DA-45CB-9D74-C683A2FE7680}"/>
            </c:ext>
          </c:extLst>
        </c:ser>
        <c:ser>
          <c:idx val="14"/>
          <c:order val="14"/>
          <c:tx>
            <c:strRef>
              <c:f>東淀川区!$R$20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東淀川区!$S$20:$T$20</c:f>
              <c:numCache>
                <c:formatCode>General</c:formatCode>
                <c:ptCount val="2"/>
                <c:pt idx="0">
                  <c:v>7707</c:v>
                </c:pt>
                <c:pt idx="1">
                  <c:v>27509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1DA-45CB-9D74-C683A2FE7680}"/>
            </c:ext>
          </c:extLst>
        </c:ser>
        <c:ser>
          <c:idx val="15"/>
          <c:order val="15"/>
          <c:tx>
            <c:strRef>
              <c:f>東淀川区!$R$21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東淀川区!$S$21:$T$21</c:f>
              <c:numCache>
                <c:formatCode>General</c:formatCode>
                <c:ptCount val="2"/>
                <c:pt idx="0">
                  <c:v>5716</c:v>
                </c:pt>
                <c:pt idx="1">
                  <c:v>5583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1DA-45CB-9D74-C683A2FE7680}"/>
            </c:ext>
          </c:extLst>
        </c:ser>
        <c:ser>
          <c:idx val="16"/>
          <c:order val="16"/>
          <c:tx>
            <c:strRef>
              <c:f>東淀川区!$R$22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東淀川区!$S$22:$T$22</c:f>
              <c:numCache>
                <c:formatCode>General</c:formatCode>
                <c:ptCount val="2"/>
                <c:pt idx="0">
                  <c:v>3350597</c:v>
                </c:pt>
                <c:pt idx="1">
                  <c:v>6979842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1DA-45CB-9D74-C683A2FE7680}"/>
            </c:ext>
          </c:extLst>
        </c:ser>
        <c:ser>
          <c:idx val="17"/>
          <c:order val="17"/>
          <c:tx>
            <c:strRef>
              <c:f>東淀川区!$R$23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東淀川区!$S$23:$T$23</c:f>
              <c:numCache>
                <c:formatCode>General</c:formatCode>
                <c:ptCount val="2"/>
                <c:pt idx="0">
                  <c:v>167853106</c:v>
                </c:pt>
                <c:pt idx="1">
                  <c:v>268478902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1DA-45CB-9D74-C683A2FE7680}"/>
            </c:ext>
          </c:extLst>
        </c:ser>
        <c:ser>
          <c:idx val="18"/>
          <c:order val="18"/>
          <c:tx>
            <c:strRef>
              <c:f>東淀川区!$R$24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61DA-45CB-9D74-C683A2FE76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東淀川区!$S$24:$T$24</c:f>
              <c:numCache>
                <c:formatCode>General</c:formatCode>
                <c:ptCount val="2"/>
                <c:pt idx="0">
                  <c:v>391262876</c:v>
                </c:pt>
                <c:pt idx="1">
                  <c:v>1022870583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1DA-45CB-9D74-C683A2FE7680}"/>
            </c:ext>
          </c:extLst>
        </c:ser>
        <c:ser>
          <c:idx val="19"/>
          <c:order val="19"/>
          <c:tx>
            <c:strRef>
              <c:f>東淀川区!$R$25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東淀川区!$S$25:$T$25</c:f>
              <c:numCache>
                <c:formatCode>General</c:formatCode>
                <c:ptCount val="2"/>
                <c:pt idx="0">
                  <c:v>34466387</c:v>
                </c:pt>
                <c:pt idx="1">
                  <c:v>62650979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1DA-45CB-9D74-C683A2FE7680}"/>
            </c:ext>
          </c:extLst>
        </c:ser>
        <c:ser>
          <c:idx val="20"/>
          <c:order val="20"/>
          <c:tx>
            <c:strRef>
              <c:f>東淀川区!$R$26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東淀川区!$S$26:$T$26</c:f>
              <c:numCache>
                <c:formatCode>General</c:formatCode>
                <c:ptCount val="2"/>
                <c:pt idx="0">
                  <c:v>132070831</c:v>
                </c:pt>
                <c:pt idx="1">
                  <c:v>188036164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1DA-45CB-9D74-C683A2FE7680}"/>
            </c:ext>
          </c:extLst>
        </c:ser>
        <c:ser>
          <c:idx val="21"/>
          <c:order val="21"/>
          <c:tx>
            <c:strRef>
              <c:f>東淀川区!$R$27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東淀川区!$S$27:$T$27</c:f>
              <c:numCache>
                <c:formatCode>General</c:formatCode>
                <c:ptCount val="2"/>
                <c:pt idx="0">
                  <c:v>245560</c:v>
                </c:pt>
                <c:pt idx="1">
                  <c:v>268006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1DA-45CB-9D74-C683A2FE76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353374208"/>
        <c:axId val="53366144"/>
      </c:barChart>
      <c:catAx>
        <c:axId val="353374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366144"/>
        <c:crosses val="autoZero"/>
        <c:auto val="1"/>
        <c:lblAlgn val="ctr"/>
        <c:lblOffset val="100"/>
        <c:noMultiLvlLbl val="0"/>
      </c:catAx>
      <c:valAx>
        <c:axId val="533661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37420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東成区!$R$6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東成区!$S$6:$T$6</c:f>
              <c:numCache>
                <c:formatCode>General</c:formatCode>
                <c:ptCount val="2"/>
                <c:pt idx="0">
                  <c:v>85980305</c:v>
                </c:pt>
                <c:pt idx="1">
                  <c:v>116132810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A0-4BCB-8FD6-8467996433AC}"/>
            </c:ext>
          </c:extLst>
        </c:ser>
        <c:ser>
          <c:idx val="1"/>
          <c:order val="1"/>
          <c:tx>
            <c:strRef>
              <c:f>東成区!$R$7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東成区!$S$7:$T$7</c:f>
              <c:numCache>
                <c:formatCode>General</c:formatCode>
                <c:ptCount val="2"/>
                <c:pt idx="0">
                  <c:v>732752433</c:v>
                </c:pt>
                <c:pt idx="1">
                  <c:v>570051472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8A0-4BCB-8FD6-8467996433AC}"/>
            </c:ext>
          </c:extLst>
        </c:ser>
        <c:ser>
          <c:idx val="2"/>
          <c:order val="2"/>
          <c:tx>
            <c:strRef>
              <c:f>東成区!$R$8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東成区!$S$8:$T$8</c:f>
              <c:numCache>
                <c:formatCode>General</c:formatCode>
                <c:ptCount val="2"/>
                <c:pt idx="0">
                  <c:v>70510214</c:v>
                </c:pt>
                <c:pt idx="1">
                  <c:v>116397385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8A0-4BCB-8FD6-8467996433AC}"/>
            </c:ext>
          </c:extLst>
        </c:ser>
        <c:ser>
          <c:idx val="3"/>
          <c:order val="3"/>
          <c:tx>
            <c:strRef>
              <c:f>東成区!$R$9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東成区!$S$9:$T$9</c:f>
              <c:numCache>
                <c:formatCode>General</c:formatCode>
                <c:ptCount val="2"/>
                <c:pt idx="0">
                  <c:v>294717961</c:v>
                </c:pt>
                <c:pt idx="1">
                  <c:v>425876311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8A0-4BCB-8FD6-8467996433AC}"/>
            </c:ext>
          </c:extLst>
        </c:ser>
        <c:ser>
          <c:idx val="4"/>
          <c:order val="4"/>
          <c:tx>
            <c:strRef>
              <c:f>東成区!$R$10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東成区!$S$10:$T$10</c:f>
              <c:numCache>
                <c:formatCode>General</c:formatCode>
                <c:ptCount val="2"/>
                <c:pt idx="0">
                  <c:v>73335197</c:v>
                </c:pt>
                <c:pt idx="1">
                  <c:v>133948988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8A0-4BCB-8FD6-8467996433AC}"/>
            </c:ext>
          </c:extLst>
        </c:ser>
        <c:ser>
          <c:idx val="5"/>
          <c:order val="5"/>
          <c:tx>
            <c:strRef>
              <c:f>東成区!$R$11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東成区!$S$11:$T$11</c:f>
              <c:numCache>
                <c:formatCode>General</c:formatCode>
                <c:ptCount val="2"/>
                <c:pt idx="0">
                  <c:v>188925237</c:v>
                </c:pt>
                <c:pt idx="1">
                  <c:v>349649160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8A0-4BCB-8FD6-8467996433AC}"/>
            </c:ext>
          </c:extLst>
        </c:ser>
        <c:ser>
          <c:idx val="6"/>
          <c:order val="6"/>
          <c:tx>
            <c:strRef>
              <c:f>東成区!$R$12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東成区!$S$12:$T$12</c:f>
              <c:numCache>
                <c:formatCode>General</c:formatCode>
                <c:ptCount val="2"/>
                <c:pt idx="0">
                  <c:v>155666813</c:v>
                </c:pt>
                <c:pt idx="1">
                  <c:v>248674200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8A0-4BCB-8FD6-8467996433AC}"/>
            </c:ext>
          </c:extLst>
        </c:ser>
        <c:ser>
          <c:idx val="7"/>
          <c:order val="7"/>
          <c:tx>
            <c:strRef>
              <c:f>東成区!$R$13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東成区!$S$13:$T$13</c:f>
              <c:numCache>
                <c:formatCode>General</c:formatCode>
                <c:ptCount val="2"/>
                <c:pt idx="0">
                  <c:v>10456775</c:v>
                </c:pt>
                <c:pt idx="1">
                  <c:v>23042585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8A0-4BCB-8FD6-8467996433AC}"/>
            </c:ext>
          </c:extLst>
        </c:ser>
        <c:ser>
          <c:idx val="8"/>
          <c:order val="8"/>
          <c:tx>
            <c:strRef>
              <c:f>東成区!$R$14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東成区!$S$14:$T$14</c:f>
              <c:numCache>
                <c:formatCode>General</c:formatCode>
                <c:ptCount val="2"/>
                <c:pt idx="0">
                  <c:v>893960150</c:v>
                </c:pt>
                <c:pt idx="1">
                  <c:v>1242452653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8A0-4BCB-8FD6-8467996433AC}"/>
            </c:ext>
          </c:extLst>
        </c:ser>
        <c:ser>
          <c:idx val="9"/>
          <c:order val="9"/>
          <c:tx>
            <c:strRef>
              <c:f>東成区!$R$15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東成区!$S$15:$T$15</c:f>
              <c:numCache>
                <c:formatCode>General</c:formatCode>
                <c:ptCount val="2"/>
                <c:pt idx="0">
                  <c:v>376788686</c:v>
                </c:pt>
                <c:pt idx="1">
                  <c:v>486819203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8A0-4BCB-8FD6-8467996433AC}"/>
            </c:ext>
          </c:extLst>
        </c:ser>
        <c:ser>
          <c:idx val="10"/>
          <c:order val="10"/>
          <c:tx>
            <c:strRef>
              <c:f>東成区!$R$16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東成区!$S$16:$T$16</c:f>
              <c:numCache>
                <c:formatCode>General</c:formatCode>
                <c:ptCount val="2"/>
                <c:pt idx="0">
                  <c:v>314373705</c:v>
                </c:pt>
                <c:pt idx="1">
                  <c:v>482135091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8A0-4BCB-8FD6-8467996433AC}"/>
            </c:ext>
          </c:extLst>
        </c:ser>
        <c:ser>
          <c:idx val="11"/>
          <c:order val="11"/>
          <c:tx>
            <c:strRef>
              <c:f>東成区!$R$17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東成区!$S$17:$T$17</c:f>
              <c:numCache>
                <c:formatCode>General</c:formatCode>
                <c:ptCount val="2"/>
                <c:pt idx="0">
                  <c:v>76755421</c:v>
                </c:pt>
                <c:pt idx="1">
                  <c:v>125482836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8A0-4BCB-8FD6-8467996433AC}"/>
            </c:ext>
          </c:extLst>
        </c:ser>
        <c:ser>
          <c:idx val="12"/>
          <c:order val="12"/>
          <c:tx>
            <c:strRef>
              <c:f>東成区!$R$18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東成区!$S$18:$T$18</c:f>
              <c:numCache>
                <c:formatCode>General</c:formatCode>
                <c:ptCount val="2"/>
                <c:pt idx="0">
                  <c:v>357526631</c:v>
                </c:pt>
                <c:pt idx="1">
                  <c:v>1040160759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8A0-4BCB-8FD6-8467996433AC}"/>
            </c:ext>
          </c:extLst>
        </c:ser>
        <c:ser>
          <c:idx val="13"/>
          <c:order val="13"/>
          <c:tx>
            <c:strRef>
              <c:f>東成区!$R$19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東成区!$S$19:$T$19</c:f>
              <c:numCache>
                <c:formatCode>General</c:formatCode>
                <c:ptCount val="2"/>
                <c:pt idx="0">
                  <c:v>359722038</c:v>
                </c:pt>
                <c:pt idx="1">
                  <c:v>379506733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8A0-4BCB-8FD6-8467996433AC}"/>
            </c:ext>
          </c:extLst>
        </c:ser>
        <c:ser>
          <c:idx val="14"/>
          <c:order val="14"/>
          <c:tx>
            <c:strRef>
              <c:f>東成区!$R$20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東成区!$S$20:$T$20</c:f>
              <c:numCache>
                <c:formatCode>General</c:formatCode>
                <c:ptCount val="2"/>
                <c:pt idx="0">
                  <c:v>2026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8A0-4BCB-8FD6-8467996433AC}"/>
            </c:ext>
          </c:extLst>
        </c:ser>
        <c:ser>
          <c:idx val="15"/>
          <c:order val="15"/>
          <c:tx>
            <c:strRef>
              <c:f>東成区!$R$21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8A0-4BCB-8FD6-8467996433AC}"/>
            </c:ext>
          </c:extLst>
        </c:ser>
        <c:ser>
          <c:idx val="16"/>
          <c:order val="16"/>
          <c:tx>
            <c:strRef>
              <c:f>東成区!$R$22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東成区!$S$22:$T$22</c:f>
              <c:numCache>
                <c:formatCode>General</c:formatCode>
                <c:ptCount val="2"/>
                <c:pt idx="0">
                  <c:v>1036150</c:v>
                </c:pt>
                <c:pt idx="1">
                  <c:v>2255770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8A0-4BCB-8FD6-8467996433AC}"/>
            </c:ext>
          </c:extLst>
        </c:ser>
        <c:ser>
          <c:idx val="17"/>
          <c:order val="17"/>
          <c:tx>
            <c:strRef>
              <c:f>東成区!$R$23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東成区!$S$23:$T$23</c:f>
              <c:numCache>
                <c:formatCode>General</c:formatCode>
                <c:ptCount val="2"/>
                <c:pt idx="0">
                  <c:v>84927187</c:v>
                </c:pt>
                <c:pt idx="1">
                  <c:v>144857526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8A0-4BCB-8FD6-8467996433AC}"/>
            </c:ext>
          </c:extLst>
        </c:ser>
        <c:ser>
          <c:idx val="18"/>
          <c:order val="18"/>
          <c:tx>
            <c:strRef>
              <c:f>東成区!$R$24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8A0-4BCB-8FD6-8467996433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東成区!$S$24:$T$24</c:f>
              <c:numCache>
                <c:formatCode>General</c:formatCode>
                <c:ptCount val="2"/>
                <c:pt idx="0">
                  <c:v>190141885</c:v>
                </c:pt>
                <c:pt idx="1">
                  <c:v>551093515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8A0-4BCB-8FD6-8467996433AC}"/>
            </c:ext>
          </c:extLst>
        </c:ser>
        <c:ser>
          <c:idx val="19"/>
          <c:order val="19"/>
          <c:tx>
            <c:strRef>
              <c:f>東成区!$R$25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東成区!$S$25:$T$25</c:f>
              <c:numCache>
                <c:formatCode>General</c:formatCode>
                <c:ptCount val="2"/>
                <c:pt idx="0">
                  <c:v>22483310</c:v>
                </c:pt>
                <c:pt idx="1">
                  <c:v>48061528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8A0-4BCB-8FD6-8467996433AC}"/>
            </c:ext>
          </c:extLst>
        </c:ser>
        <c:ser>
          <c:idx val="20"/>
          <c:order val="20"/>
          <c:tx>
            <c:strRef>
              <c:f>東成区!$R$26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東成区!$S$26:$T$26</c:f>
              <c:numCache>
                <c:formatCode>General</c:formatCode>
                <c:ptCount val="2"/>
                <c:pt idx="0">
                  <c:v>62335650</c:v>
                </c:pt>
                <c:pt idx="1">
                  <c:v>94868929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8A0-4BCB-8FD6-8467996433AC}"/>
            </c:ext>
          </c:extLst>
        </c:ser>
        <c:ser>
          <c:idx val="21"/>
          <c:order val="21"/>
          <c:tx>
            <c:strRef>
              <c:f>東成区!$R$27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東成区!$S$27:$T$27</c:f>
              <c:numCache>
                <c:formatCode>General</c:formatCode>
                <c:ptCount val="2"/>
                <c:pt idx="0">
                  <c:v>157606</c:v>
                </c:pt>
                <c:pt idx="1">
                  <c:v>164126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8A0-4BCB-8FD6-8467996433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391124480"/>
        <c:axId val="53369600"/>
      </c:barChart>
      <c:catAx>
        <c:axId val="3911244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369600"/>
        <c:crosses val="autoZero"/>
        <c:auto val="1"/>
        <c:lblAlgn val="ctr"/>
        <c:lblOffset val="100"/>
        <c:noMultiLvlLbl val="0"/>
      </c:catAx>
      <c:valAx>
        <c:axId val="5336960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11244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生野区!$R$6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生野区!$S$6:$T$6</c:f>
              <c:numCache>
                <c:formatCode>General</c:formatCode>
                <c:ptCount val="2"/>
                <c:pt idx="0">
                  <c:v>151673546</c:v>
                </c:pt>
                <c:pt idx="1">
                  <c:v>192168991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7-40D9-9016-D61CF26AADA2}"/>
            </c:ext>
          </c:extLst>
        </c:ser>
        <c:ser>
          <c:idx val="1"/>
          <c:order val="1"/>
          <c:tx>
            <c:strRef>
              <c:f>生野区!$R$7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生野区!$S$7:$T$7</c:f>
              <c:numCache>
                <c:formatCode>General</c:formatCode>
                <c:ptCount val="2"/>
                <c:pt idx="0">
                  <c:v>1173817661</c:v>
                </c:pt>
                <c:pt idx="1">
                  <c:v>742031062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6E7-40D9-9016-D61CF26AADA2}"/>
            </c:ext>
          </c:extLst>
        </c:ser>
        <c:ser>
          <c:idx val="2"/>
          <c:order val="2"/>
          <c:tx>
            <c:strRef>
              <c:f>生野区!$R$8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生野区!$S$8:$T$8</c:f>
              <c:numCache>
                <c:formatCode>General</c:formatCode>
                <c:ptCount val="2"/>
                <c:pt idx="0">
                  <c:v>99845129</c:v>
                </c:pt>
                <c:pt idx="1">
                  <c:v>130085472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6E7-40D9-9016-D61CF26AADA2}"/>
            </c:ext>
          </c:extLst>
        </c:ser>
        <c:ser>
          <c:idx val="3"/>
          <c:order val="3"/>
          <c:tx>
            <c:strRef>
              <c:f>生野区!$R$9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生野区!$S$9:$T$9</c:f>
              <c:numCache>
                <c:formatCode>General</c:formatCode>
                <c:ptCount val="2"/>
                <c:pt idx="0">
                  <c:v>566883280</c:v>
                </c:pt>
                <c:pt idx="1">
                  <c:v>708005566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6E7-40D9-9016-D61CF26AADA2}"/>
            </c:ext>
          </c:extLst>
        </c:ser>
        <c:ser>
          <c:idx val="4"/>
          <c:order val="4"/>
          <c:tx>
            <c:strRef>
              <c:f>生野区!$R$10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生野区!$S$10:$T$10</c:f>
              <c:numCache>
                <c:formatCode>General</c:formatCode>
                <c:ptCount val="2"/>
                <c:pt idx="0">
                  <c:v>130120979</c:v>
                </c:pt>
                <c:pt idx="1">
                  <c:v>283207599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D6E7-40D9-9016-D61CF26AADA2}"/>
            </c:ext>
          </c:extLst>
        </c:ser>
        <c:ser>
          <c:idx val="5"/>
          <c:order val="5"/>
          <c:tx>
            <c:strRef>
              <c:f>生野区!$R$11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生野区!$S$11:$T$11</c:f>
              <c:numCache>
                <c:formatCode>General</c:formatCode>
                <c:ptCount val="2"/>
                <c:pt idx="0">
                  <c:v>338313587</c:v>
                </c:pt>
                <c:pt idx="1">
                  <c:v>678366572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D6E7-40D9-9016-D61CF26AADA2}"/>
            </c:ext>
          </c:extLst>
        </c:ser>
        <c:ser>
          <c:idx val="6"/>
          <c:order val="6"/>
          <c:tx>
            <c:strRef>
              <c:f>生野区!$R$12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生野区!$S$12:$T$12</c:f>
              <c:numCache>
                <c:formatCode>General</c:formatCode>
                <c:ptCount val="2"/>
                <c:pt idx="0">
                  <c:v>272602373</c:v>
                </c:pt>
                <c:pt idx="1">
                  <c:v>427549364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D6E7-40D9-9016-D61CF26AADA2}"/>
            </c:ext>
          </c:extLst>
        </c:ser>
        <c:ser>
          <c:idx val="7"/>
          <c:order val="7"/>
          <c:tx>
            <c:strRef>
              <c:f>生野区!$R$13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生野区!$S$13:$T$13</c:f>
              <c:numCache>
                <c:formatCode>General</c:formatCode>
                <c:ptCount val="2"/>
                <c:pt idx="0">
                  <c:v>20531648</c:v>
                </c:pt>
                <c:pt idx="1">
                  <c:v>47171950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D6E7-40D9-9016-D61CF26AADA2}"/>
            </c:ext>
          </c:extLst>
        </c:ser>
        <c:ser>
          <c:idx val="8"/>
          <c:order val="8"/>
          <c:tx>
            <c:strRef>
              <c:f>生野区!$R$14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生野区!$S$14:$T$14</c:f>
              <c:numCache>
                <c:formatCode>General</c:formatCode>
                <c:ptCount val="2"/>
                <c:pt idx="0">
                  <c:v>1598410875</c:v>
                </c:pt>
                <c:pt idx="1">
                  <c:v>2051224186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D6E7-40D9-9016-D61CF26AADA2}"/>
            </c:ext>
          </c:extLst>
        </c:ser>
        <c:ser>
          <c:idx val="9"/>
          <c:order val="9"/>
          <c:tx>
            <c:strRef>
              <c:f>生野区!$R$15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生野区!$S$15:$T$15</c:f>
              <c:numCache>
                <c:formatCode>General</c:formatCode>
                <c:ptCount val="2"/>
                <c:pt idx="0">
                  <c:v>768671277</c:v>
                </c:pt>
                <c:pt idx="1">
                  <c:v>784924845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D6E7-40D9-9016-D61CF26AADA2}"/>
            </c:ext>
          </c:extLst>
        </c:ser>
        <c:ser>
          <c:idx val="10"/>
          <c:order val="10"/>
          <c:tx>
            <c:strRef>
              <c:f>生野区!$R$16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生野区!$S$16:$T$16</c:f>
              <c:numCache>
                <c:formatCode>General</c:formatCode>
                <c:ptCount val="2"/>
                <c:pt idx="0">
                  <c:v>588405770</c:v>
                </c:pt>
                <c:pt idx="1">
                  <c:v>862444863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D6E7-40D9-9016-D61CF26AADA2}"/>
            </c:ext>
          </c:extLst>
        </c:ser>
        <c:ser>
          <c:idx val="11"/>
          <c:order val="11"/>
          <c:tx>
            <c:strRef>
              <c:f>生野区!$R$17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生野区!$S$17:$T$17</c:f>
              <c:numCache>
                <c:formatCode>General</c:formatCode>
                <c:ptCount val="2"/>
                <c:pt idx="0">
                  <c:v>132806206</c:v>
                </c:pt>
                <c:pt idx="1">
                  <c:v>203817730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6E7-40D9-9016-D61CF26AADA2}"/>
            </c:ext>
          </c:extLst>
        </c:ser>
        <c:ser>
          <c:idx val="12"/>
          <c:order val="12"/>
          <c:tx>
            <c:strRef>
              <c:f>生野区!$R$18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生野区!$S$18:$T$18</c:f>
              <c:numCache>
                <c:formatCode>General</c:formatCode>
                <c:ptCount val="2"/>
                <c:pt idx="0">
                  <c:v>752180175</c:v>
                </c:pt>
                <c:pt idx="1">
                  <c:v>2034691733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D6E7-40D9-9016-D61CF26AADA2}"/>
            </c:ext>
          </c:extLst>
        </c:ser>
        <c:ser>
          <c:idx val="13"/>
          <c:order val="13"/>
          <c:tx>
            <c:strRef>
              <c:f>生野区!$R$19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生野区!$S$19:$T$19</c:f>
              <c:numCache>
                <c:formatCode>General</c:formatCode>
                <c:ptCount val="2"/>
                <c:pt idx="0">
                  <c:v>835939188</c:v>
                </c:pt>
                <c:pt idx="1">
                  <c:v>632431512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D6E7-40D9-9016-D61CF26AADA2}"/>
            </c:ext>
          </c:extLst>
        </c:ser>
        <c:ser>
          <c:idx val="14"/>
          <c:order val="14"/>
          <c:tx>
            <c:strRef>
              <c:f>生野区!$R$20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生野区!$S$20:$T$20</c:f>
              <c:numCache>
                <c:formatCode>General</c:formatCode>
                <c:ptCount val="2"/>
                <c:pt idx="0">
                  <c:v>1026</c:v>
                </c:pt>
                <c:pt idx="1">
                  <c:v>3777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D6E7-40D9-9016-D61CF26AADA2}"/>
            </c:ext>
          </c:extLst>
        </c:ser>
        <c:ser>
          <c:idx val="15"/>
          <c:order val="15"/>
          <c:tx>
            <c:strRef>
              <c:f>生野区!$R$21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生野区!$S$21:$T$21</c:f>
              <c:numCache>
                <c:formatCode>General</c:formatCode>
                <c:ptCount val="2"/>
                <c:pt idx="0">
                  <c:v>230</c:v>
                </c:pt>
                <c:pt idx="1">
                  <c:v>1291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D6E7-40D9-9016-D61CF26AADA2}"/>
            </c:ext>
          </c:extLst>
        </c:ser>
        <c:ser>
          <c:idx val="16"/>
          <c:order val="16"/>
          <c:tx>
            <c:strRef>
              <c:f>生野区!$R$22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生野区!$S$22:$T$22</c:f>
              <c:numCache>
                <c:formatCode>General</c:formatCode>
                <c:ptCount val="2"/>
                <c:pt idx="0">
                  <c:v>1992091</c:v>
                </c:pt>
                <c:pt idx="1">
                  <c:v>3777074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D6E7-40D9-9016-D61CF26AADA2}"/>
            </c:ext>
          </c:extLst>
        </c:ser>
        <c:ser>
          <c:idx val="17"/>
          <c:order val="17"/>
          <c:tx>
            <c:strRef>
              <c:f>生野区!$R$23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生野区!$S$23:$T$23</c:f>
              <c:numCache>
                <c:formatCode>General</c:formatCode>
                <c:ptCount val="2"/>
                <c:pt idx="0">
                  <c:v>172452184</c:v>
                </c:pt>
                <c:pt idx="1">
                  <c:v>306026279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D6E7-40D9-9016-D61CF26AADA2}"/>
            </c:ext>
          </c:extLst>
        </c:ser>
        <c:ser>
          <c:idx val="18"/>
          <c:order val="18"/>
          <c:tx>
            <c:strRef>
              <c:f>生野区!$R$24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D6E7-40D9-9016-D61CF26AADA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生野区!$S$24:$T$24</c:f>
              <c:numCache>
                <c:formatCode>General</c:formatCode>
                <c:ptCount val="2"/>
                <c:pt idx="0">
                  <c:v>386668077</c:v>
                </c:pt>
                <c:pt idx="1">
                  <c:v>920009426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D6E7-40D9-9016-D61CF26AADA2}"/>
            </c:ext>
          </c:extLst>
        </c:ser>
        <c:ser>
          <c:idx val="19"/>
          <c:order val="19"/>
          <c:tx>
            <c:strRef>
              <c:f>生野区!$R$25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生野区!$S$25:$T$25</c:f>
              <c:numCache>
                <c:formatCode>General</c:formatCode>
                <c:ptCount val="2"/>
                <c:pt idx="0">
                  <c:v>34189430</c:v>
                </c:pt>
                <c:pt idx="1">
                  <c:v>81131528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D6E7-40D9-9016-D61CF26AADA2}"/>
            </c:ext>
          </c:extLst>
        </c:ser>
        <c:ser>
          <c:idx val="20"/>
          <c:order val="20"/>
          <c:tx>
            <c:strRef>
              <c:f>生野区!$R$26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生野区!$S$26:$T$26</c:f>
              <c:numCache>
                <c:formatCode>General</c:formatCode>
                <c:ptCount val="2"/>
                <c:pt idx="0">
                  <c:v>118050808</c:v>
                </c:pt>
                <c:pt idx="1">
                  <c:v>166319742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D6E7-40D9-9016-D61CF26AADA2}"/>
            </c:ext>
          </c:extLst>
        </c:ser>
        <c:ser>
          <c:idx val="21"/>
          <c:order val="21"/>
          <c:tx>
            <c:strRef>
              <c:f>生野区!$R$27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生野区!$S$4:$T$5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生野区!$S$27:$T$27</c:f>
              <c:numCache>
                <c:formatCode>General</c:formatCode>
                <c:ptCount val="2"/>
                <c:pt idx="0">
                  <c:v>398480</c:v>
                </c:pt>
                <c:pt idx="1">
                  <c:v>209508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D6E7-40D9-9016-D61CF26AAD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48300544"/>
        <c:axId val="58188928"/>
      </c:barChart>
      <c:catAx>
        <c:axId val="448300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188928"/>
        <c:crosses val="autoZero"/>
        <c:auto val="1"/>
        <c:lblAlgn val="ctr"/>
        <c:lblOffset val="100"/>
        <c:noMultiLvlLbl val="0"/>
      </c:catAx>
      <c:valAx>
        <c:axId val="581889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830054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旭区!$R$6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旭区!$S$6:$T$6</c:f>
              <c:numCache>
                <c:formatCode>General</c:formatCode>
                <c:ptCount val="2"/>
                <c:pt idx="0">
                  <c:v>134106842</c:v>
                </c:pt>
                <c:pt idx="1">
                  <c:v>164398238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EB-4548-9CED-20323A185D13}"/>
            </c:ext>
          </c:extLst>
        </c:ser>
        <c:ser>
          <c:idx val="1"/>
          <c:order val="1"/>
          <c:tx>
            <c:strRef>
              <c:f>旭区!$R$7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旭区!$S$7:$T$7</c:f>
              <c:numCache>
                <c:formatCode>General</c:formatCode>
                <c:ptCount val="2"/>
                <c:pt idx="0">
                  <c:v>856100196</c:v>
                </c:pt>
                <c:pt idx="1">
                  <c:v>707561635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EB-4548-9CED-20323A185D13}"/>
            </c:ext>
          </c:extLst>
        </c:ser>
        <c:ser>
          <c:idx val="2"/>
          <c:order val="2"/>
          <c:tx>
            <c:strRef>
              <c:f>旭区!$R$8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旭区!$S$8:$T$8</c:f>
              <c:numCache>
                <c:formatCode>General</c:formatCode>
                <c:ptCount val="2"/>
                <c:pt idx="0">
                  <c:v>88121016</c:v>
                </c:pt>
                <c:pt idx="1">
                  <c:v>148035725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7EB-4548-9CED-20323A185D13}"/>
            </c:ext>
          </c:extLst>
        </c:ser>
        <c:ser>
          <c:idx val="3"/>
          <c:order val="3"/>
          <c:tx>
            <c:strRef>
              <c:f>旭区!$R$9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旭区!$S$9:$T$9</c:f>
              <c:numCache>
                <c:formatCode>General</c:formatCode>
                <c:ptCount val="2"/>
                <c:pt idx="0">
                  <c:v>455264455</c:v>
                </c:pt>
                <c:pt idx="1">
                  <c:v>541771488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7EB-4548-9CED-20323A185D13}"/>
            </c:ext>
          </c:extLst>
        </c:ser>
        <c:ser>
          <c:idx val="4"/>
          <c:order val="4"/>
          <c:tx>
            <c:strRef>
              <c:f>旭区!$R$10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旭区!$S$10:$T$10</c:f>
              <c:numCache>
                <c:formatCode>General</c:formatCode>
                <c:ptCount val="2"/>
                <c:pt idx="0">
                  <c:v>101394115</c:v>
                </c:pt>
                <c:pt idx="1">
                  <c:v>202236802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7EB-4548-9CED-20323A185D13}"/>
            </c:ext>
          </c:extLst>
        </c:ser>
        <c:ser>
          <c:idx val="5"/>
          <c:order val="5"/>
          <c:tx>
            <c:strRef>
              <c:f>旭区!$R$11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旭区!$S$11:$T$11</c:f>
              <c:numCache>
                <c:formatCode>General</c:formatCode>
                <c:ptCount val="2"/>
                <c:pt idx="0">
                  <c:v>243109386</c:v>
                </c:pt>
                <c:pt idx="1">
                  <c:v>438063588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7EB-4548-9CED-20323A185D13}"/>
            </c:ext>
          </c:extLst>
        </c:ser>
        <c:ser>
          <c:idx val="6"/>
          <c:order val="6"/>
          <c:tx>
            <c:strRef>
              <c:f>旭区!$R$12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旭区!$S$12:$T$12</c:f>
              <c:numCache>
                <c:formatCode>General</c:formatCode>
                <c:ptCount val="2"/>
                <c:pt idx="0">
                  <c:v>225094275</c:v>
                </c:pt>
                <c:pt idx="1">
                  <c:v>366684033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7EB-4548-9CED-20323A185D13}"/>
            </c:ext>
          </c:extLst>
        </c:ser>
        <c:ser>
          <c:idx val="7"/>
          <c:order val="7"/>
          <c:tx>
            <c:strRef>
              <c:f>旭区!$R$13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旭区!$S$13:$T$13</c:f>
              <c:numCache>
                <c:formatCode>General</c:formatCode>
                <c:ptCount val="2"/>
                <c:pt idx="0">
                  <c:v>20811465</c:v>
                </c:pt>
                <c:pt idx="1">
                  <c:v>32965457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7EB-4548-9CED-20323A185D13}"/>
            </c:ext>
          </c:extLst>
        </c:ser>
        <c:ser>
          <c:idx val="8"/>
          <c:order val="8"/>
          <c:tx>
            <c:strRef>
              <c:f>旭区!$R$14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旭区!$S$14:$T$14</c:f>
              <c:numCache>
                <c:formatCode>General</c:formatCode>
                <c:ptCount val="2"/>
                <c:pt idx="0">
                  <c:v>1145553868</c:v>
                </c:pt>
                <c:pt idx="1">
                  <c:v>1568965024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7EB-4548-9CED-20323A185D13}"/>
            </c:ext>
          </c:extLst>
        </c:ser>
        <c:ser>
          <c:idx val="9"/>
          <c:order val="9"/>
          <c:tx>
            <c:strRef>
              <c:f>旭区!$R$15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旭区!$S$15:$T$15</c:f>
              <c:numCache>
                <c:formatCode>General</c:formatCode>
                <c:ptCount val="2"/>
                <c:pt idx="0">
                  <c:v>556150062</c:v>
                </c:pt>
                <c:pt idx="1">
                  <c:v>620104264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7EB-4548-9CED-20323A185D13}"/>
            </c:ext>
          </c:extLst>
        </c:ser>
        <c:ser>
          <c:idx val="10"/>
          <c:order val="10"/>
          <c:tx>
            <c:strRef>
              <c:f>旭区!$R$16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旭区!$S$16:$T$16</c:f>
              <c:numCache>
                <c:formatCode>General</c:formatCode>
                <c:ptCount val="2"/>
                <c:pt idx="0">
                  <c:v>394835442</c:v>
                </c:pt>
                <c:pt idx="1">
                  <c:v>630444393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7EB-4548-9CED-20323A185D13}"/>
            </c:ext>
          </c:extLst>
        </c:ser>
        <c:ser>
          <c:idx val="11"/>
          <c:order val="11"/>
          <c:tx>
            <c:strRef>
              <c:f>旭区!$R$17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旭区!$S$17:$T$17</c:f>
              <c:numCache>
                <c:formatCode>General</c:formatCode>
                <c:ptCount val="2"/>
                <c:pt idx="0">
                  <c:v>95970445</c:v>
                </c:pt>
                <c:pt idx="1">
                  <c:v>148520703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7EB-4548-9CED-20323A185D13}"/>
            </c:ext>
          </c:extLst>
        </c:ser>
        <c:ser>
          <c:idx val="12"/>
          <c:order val="12"/>
          <c:tx>
            <c:strRef>
              <c:f>旭区!$R$18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旭区!$S$18:$T$18</c:f>
              <c:numCache>
                <c:formatCode>General</c:formatCode>
                <c:ptCount val="2"/>
                <c:pt idx="0">
                  <c:v>508575355</c:v>
                </c:pt>
                <c:pt idx="1">
                  <c:v>1393508973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7EB-4548-9CED-20323A185D13}"/>
            </c:ext>
          </c:extLst>
        </c:ser>
        <c:ser>
          <c:idx val="13"/>
          <c:order val="13"/>
          <c:tx>
            <c:strRef>
              <c:f>旭区!$R$19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旭区!$S$19:$T$19</c:f>
              <c:numCache>
                <c:formatCode>General</c:formatCode>
                <c:ptCount val="2"/>
                <c:pt idx="0">
                  <c:v>614230480</c:v>
                </c:pt>
                <c:pt idx="1">
                  <c:v>530553360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7EB-4548-9CED-20323A185D13}"/>
            </c:ext>
          </c:extLst>
        </c:ser>
        <c:ser>
          <c:idx val="14"/>
          <c:order val="14"/>
          <c:tx>
            <c:strRef>
              <c:f>旭区!$R$20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旭区!$S$20:$T$20</c:f>
              <c:numCache>
                <c:formatCode>General</c:formatCode>
                <c:ptCount val="2"/>
                <c:pt idx="0">
                  <c:v>0</c:v>
                </c:pt>
                <c:pt idx="1">
                  <c:v>32573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7EB-4548-9CED-20323A185D13}"/>
            </c:ext>
          </c:extLst>
        </c:ser>
        <c:ser>
          <c:idx val="15"/>
          <c:order val="15"/>
          <c:tx>
            <c:strRef>
              <c:f>旭区!$R$21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旭区!$S$21:$T$21</c:f>
              <c:numCache>
                <c:formatCode>General</c:formatCode>
                <c:ptCount val="2"/>
                <c:pt idx="0">
                  <c:v>1115</c:v>
                </c:pt>
                <c:pt idx="1">
                  <c:v>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7EB-4548-9CED-20323A185D13}"/>
            </c:ext>
          </c:extLst>
        </c:ser>
        <c:ser>
          <c:idx val="16"/>
          <c:order val="16"/>
          <c:tx>
            <c:strRef>
              <c:f>旭区!$R$22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旭区!$S$22:$T$22</c:f>
              <c:numCache>
                <c:formatCode>General</c:formatCode>
                <c:ptCount val="2"/>
                <c:pt idx="0">
                  <c:v>1777660</c:v>
                </c:pt>
                <c:pt idx="1">
                  <c:v>4092407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7EB-4548-9CED-20323A185D13}"/>
            </c:ext>
          </c:extLst>
        </c:ser>
        <c:ser>
          <c:idx val="17"/>
          <c:order val="17"/>
          <c:tx>
            <c:strRef>
              <c:f>旭区!$R$23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旭区!$S$23:$T$23</c:f>
              <c:numCache>
                <c:formatCode>General</c:formatCode>
                <c:ptCount val="2"/>
                <c:pt idx="0">
                  <c:v>111309235</c:v>
                </c:pt>
                <c:pt idx="1">
                  <c:v>234522366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7EB-4548-9CED-20323A185D13}"/>
            </c:ext>
          </c:extLst>
        </c:ser>
        <c:ser>
          <c:idx val="18"/>
          <c:order val="18"/>
          <c:tx>
            <c:strRef>
              <c:f>旭区!$R$24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7EB-4548-9CED-20323A185D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旭区!$S$24:$T$24</c:f>
              <c:numCache>
                <c:formatCode>General</c:formatCode>
                <c:ptCount val="2"/>
                <c:pt idx="0">
                  <c:v>247256914</c:v>
                </c:pt>
                <c:pt idx="1">
                  <c:v>646821288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7EB-4548-9CED-20323A185D13}"/>
            </c:ext>
          </c:extLst>
        </c:ser>
        <c:ser>
          <c:idx val="19"/>
          <c:order val="19"/>
          <c:tx>
            <c:strRef>
              <c:f>旭区!$R$25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旭区!$S$25:$T$25</c:f>
              <c:numCache>
                <c:formatCode>General</c:formatCode>
                <c:ptCount val="2"/>
                <c:pt idx="0">
                  <c:v>21484688</c:v>
                </c:pt>
                <c:pt idx="1">
                  <c:v>45520221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7EB-4548-9CED-20323A185D13}"/>
            </c:ext>
          </c:extLst>
        </c:ser>
        <c:ser>
          <c:idx val="20"/>
          <c:order val="20"/>
          <c:tx>
            <c:strRef>
              <c:f>旭区!$R$26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旭区!$S$26:$T$26</c:f>
              <c:numCache>
                <c:formatCode>General</c:formatCode>
                <c:ptCount val="2"/>
                <c:pt idx="0">
                  <c:v>94746417</c:v>
                </c:pt>
                <c:pt idx="1">
                  <c:v>135312038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7EB-4548-9CED-20323A185D13}"/>
            </c:ext>
          </c:extLst>
        </c:ser>
        <c:ser>
          <c:idx val="21"/>
          <c:order val="21"/>
          <c:tx>
            <c:strRef>
              <c:f>旭区!$R$27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旭区!$S$27:$T$27</c:f>
              <c:numCache>
                <c:formatCode>General</c:formatCode>
                <c:ptCount val="2"/>
                <c:pt idx="0">
                  <c:v>239279</c:v>
                </c:pt>
                <c:pt idx="1">
                  <c:v>261437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7EB-4548-9CED-20323A185D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48902656"/>
        <c:axId val="58191808"/>
      </c:barChart>
      <c:catAx>
        <c:axId val="448902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191808"/>
        <c:crosses val="autoZero"/>
        <c:auto val="1"/>
        <c:lblAlgn val="ctr"/>
        <c:lblOffset val="100"/>
        <c:noMultiLvlLbl val="0"/>
      </c:catAx>
      <c:valAx>
        <c:axId val="581918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89026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城東区!$R$6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城東区!$S$6:$T$6</c:f>
              <c:numCache>
                <c:formatCode>General</c:formatCode>
                <c:ptCount val="2"/>
                <c:pt idx="0">
                  <c:v>239013012</c:v>
                </c:pt>
                <c:pt idx="1">
                  <c:v>253781132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E6-4069-9164-62CD3DBE56AB}"/>
            </c:ext>
          </c:extLst>
        </c:ser>
        <c:ser>
          <c:idx val="1"/>
          <c:order val="1"/>
          <c:tx>
            <c:strRef>
              <c:f>城東区!$R$7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城東区!$S$7:$T$7</c:f>
              <c:numCache>
                <c:formatCode>General</c:formatCode>
                <c:ptCount val="2"/>
                <c:pt idx="0">
                  <c:v>1671790644</c:v>
                </c:pt>
                <c:pt idx="1">
                  <c:v>1409264364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CE6-4069-9164-62CD3DBE56AB}"/>
            </c:ext>
          </c:extLst>
        </c:ser>
        <c:ser>
          <c:idx val="2"/>
          <c:order val="2"/>
          <c:tx>
            <c:strRef>
              <c:f>城東区!$R$8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城東区!$S$8:$T$8</c:f>
              <c:numCache>
                <c:formatCode>General</c:formatCode>
                <c:ptCount val="2"/>
                <c:pt idx="0">
                  <c:v>170898041</c:v>
                </c:pt>
                <c:pt idx="1">
                  <c:v>149992856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CE6-4069-9164-62CD3DBE56AB}"/>
            </c:ext>
          </c:extLst>
        </c:ser>
        <c:ser>
          <c:idx val="3"/>
          <c:order val="3"/>
          <c:tx>
            <c:strRef>
              <c:f>城東区!$R$9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城東区!$S$9:$T$9</c:f>
              <c:numCache>
                <c:formatCode>General</c:formatCode>
                <c:ptCount val="2"/>
                <c:pt idx="0">
                  <c:v>725110163</c:v>
                </c:pt>
                <c:pt idx="1">
                  <c:v>894667815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CE6-4069-9164-62CD3DBE56AB}"/>
            </c:ext>
          </c:extLst>
        </c:ser>
        <c:ser>
          <c:idx val="4"/>
          <c:order val="4"/>
          <c:tx>
            <c:strRef>
              <c:f>城東区!$R$10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城東区!$S$10:$T$10</c:f>
              <c:numCache>
                <c:formatCode>General</c:formatCode>
                <c:ptCount val="2"/>
                <c:pt idx="0">
                  <c:v>146063353</c:v>
                </c:pt>
                <c:pt idx="1">
                  <c:v>301203875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CE6-4069-9164-62CD3DBE56AB}"/>
            </c:ext>
          </c:extLst>
        </c:ser>
        <c:ser>
          <c:idx val="5"/>
          <c:order val="5"/>
          <c:tx>
            <c:strRef>
              <c:f>城東区!$R$11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城東区!$S$11:$T$11</c:f>
              <c:numCache>
                <c:formatCode>General</c:formatCode>
                <c:ptCount val="2"/>
                <c:pt idx="0">
                  <c:v>433458839</c:v>
                </c:pt>
                <c:pt idx="1">
                  <c:v>750221019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CE6-4069-9164-62CD3DBE56AB}"/>
            </c:ext>
          </c:extLst>
        </c:ser>
        <c:ser>
          <c:idx val="6"/>
          <c:order val="6"/>
          <c:tx>
            <c:strRef>
              <c:f>城東区!$R$12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城東区!$S$12:$T$12</c:f>
              <c:numCache>
                <c:formatCode>General</c:formatCode>
                <c:ptCount val="2"/>
                <c:pt idx="0">
                  <c:v>375796927</c:v>
                </c:pt>
                <c:pt idx="1">
                  <c:v>608616984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CE6-4069-9164-62CD3DBE56AB}"/>
            </c:ext>
          </c:extLst>
        </c:ser>
        <c:ser>
          <c:idx val="7"/>
          <c:order val="7"/>
          <c:tx>
            <c:strRef>
              <c:f>城東区!$R$13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城東区!$S$13:$T$13</c:f>
              <c:numCache>
                <c:formatCode>General</c:formatCode>
                <c:ptCount val="2"/>
                <c:pt idx="0">
                  <c:v>24971900</c:v>
                </c:pt>
                <c:pt idx="1">
                  <c:v>55848427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CE6-4069-9164-62CD3DBE56AB}"/>
            </c:ext>
          </c:extLst>
        </c:ser>
        <c:ser>
          <c:idx val="8"/>
          <c:order val="8"/>
          <c:tx>
            <c:strRef>
              <c:f>城東区!$R$14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城東区!$S$14:$T$14</c:f>
              <c:numCache>
                <c:formatCode>General</c:formatCode>
                <c:ptCount val="2"/>
                <c:pt idx="0">
                  <c:v>1905316917</c:v>
                </c:pt>
                <c:pt idx="1">
                  <c:v>2528024407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CE6-4069-9164-62CD3DBE56AB}"/>
            </c:ext>
          </c:extLst>
        </c:ser>
        <c:ser>
          <c:idx val="9"/>
          <c:order val="9"/>
          <c:tx>
            <c:strRef>
              <c:f>城東区!$R$15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城東区!$S$15:$T$15</c:f>
              <c:numCache>
                <c:formatCode>General</c:formatCode>
                <c:ptCount val="2"/>
                <c:pt idx="0">
                  <c:v>905993992</c:v>
                </c:pt>
                <c:pt idx="1">
                  <c:v>846273047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CE6-4069-9164-62CD3DBE56AB}"/>
            </c:ext>
          </c:extLst>
        </c:ser>
        <c:ser>
          <c:idx val="10"/>
          <c:order val="10"/>
          <c:tx>
            <c:strRef>
              <c:f>城東区!$R$16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城東区!$S$16:$T$16</c:f>
              <c:numCache>
                <c:formatCode>General</c:formatCode>
                <c:ptCount val="2"/>
                <c:pt idx="0">
                  <c:v>662293703</c:v>
                </c:pt>
                <c:pt idx="1">
                  <c:v>988260560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CE6-4069-9164-62CD3DBE56AB}"/>
            </c:ext>
          </c:extLst>
        </c:ser>
        <c:ser>
          <c:idx val="11"/>
          <c:order val="11"/>
          <c:tx>
            <c:strRef>
              <c:f>城東区!$R$17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城東区!$S$17:$T$17</c:f>
              <c:numCache>
                <c:formatCode>General</c:formatCode>
                <c:ptCount val="2"/>
                <c:pt idx="0">
                  <c:v>187280007</c:v>
                </c:pt>
                <c:pt idx="1">
                  <c:v>275650964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CE6-4069-9164-62CD3DBE56AB}"/>
            </c:ext>
          </c:extLst>
        </c:ser>
        <c:ser>
          <c:idx val="12"/>
          <c:order val="12"/>
          <c:tx>
            <c:strRef>
              <c:f>城東区!$R$18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城東区!$S$18:$T$18</c:f>
              <c:numCache>
                <c:formatCode>General</c:formatCode>
                <c:ptCount val="2"/>
                <c:pt idx="0">
                  <c:v>974767952</c:v>
                </c:pt>
                <c:pt idx="1">
                  <c:v>2438633732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3CE6-4069-9164-62CD3DBE56AB}"/>
            </c:ext>
          </c:extLst>
        </c:ser>
        <c:ser>
          <c:idx val="13"/>
          <c:order val="13"/>
          <c:tx>
            <c:strRef>
              <c:f>城東区!$R$19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城東区!$S$19:$T$19</c:f>
              <c:numCache>
                <c:formatCode>General</c:formatCode>
                <c:ptCount val="2"/>
                <c:pt idx="0">
                  <c:v>1013003142</c:v>
                </c:pt>
                <c:pt idx="1">
                  <c:v>776286320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CE6-4069-9164-62CD3DBE56AB}"/>
            </c:ext>
          </c:extLst>
        </c:ser>
        <c:ser>
          <c:idx val="14"/>
          <c:order val="14"/>
          <c:tx>
            <c:strRef>
              <c:f>城東区!$R$20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城東区!$S$20:$T$20</c:f>
              <c:numCache>
                <c:formatCode>General</c:formatCode>
                <c:ptCount val="2"/>
                <c:pt idx="0">
                  <c:v>5832</c:v>
                </c:pt>
                <c:pt idx="1">
                  <c:v>27350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CE6-4069-9164-62CD3DBE56AB}"/>
            </c:ext>
          </c:extLst>
        </c:ser>
        <c:ser>
          <c:idx val="15"/>
          <c:order val="15"/>
          <c:tx>
            <c:strRef>
              <c:f>城東区!$R$21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城東区!$S$21:$T$21</c:f>
              <c:numCache>
                <c:formatCode>General</c:formatCode>
                <c:ptCount val="2"/>
                <c:pt idx="0">
                  <c:v>0</c:v>
                </c:pt>
                <c:pt idx="1">
                  <c:v>9712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CE6-4069-9164-62CD3DBE56AB}"/>
            </c:ext>
          </c:extLst>
        </c:ser>
        <c:ser>
          <c:idx val="16"/>
          <c:order val="16"/>
          <c:tx>
            <c:strRef>
              <c:f>城東区!$R$22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城東区!$S$22:$T$22</c:f>
              <c:numCache>
                <c:formatCode>General</c:formatCode>
                <c:ptCount val="2"/>
                <c:pt idx="0">
                  <c:v>4662636</c:v>
                </c:pt>
                <c:pt idx="1">
                  <c:v>4774480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CE6-4069-9164-62CD3DBE56AB}"/>
            </c:ext>
          </c:extLst>
        </c:ser>
        <c:ser>
          <c:idx val="17"/>
          <c:order val="17"/>
          <c:tx>
            <c:strRef>
              <c:f>城東区!$R$23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城東区!$S$23:$T$23</c:f>
              <c:numCache>
                <c:formatCode>General</c:formatCode>
                <c:ptCount val="2"/>
                <c:pt idx="0">
                  <c:v>189282148</c:v>
                </c:pt>
                <c:pt idx="1">
                  <c:v>290635580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CE6-4069-9164-62CD3DBE56AB}"/>
            </c:ext>
          </c:extLst>
        </c:ser>
        <c:ser>
          <c:idx val="18"/>
          <c:order val="18"/>
          <c:tx>
            <c:strRef>
              <c:f>城東区!$R$24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3CE6-4069-9164-62CD3DBE56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城東区!$S$24:$T$24</c:f>
              <c:numCache>
                <c:formatCode>General</c:formatCode>
                <c:ptCount val="2"/>
                <c:pt idx="0">
                  <c:v>447524231</c:v>
                </c:pt>
                <c:pt idx="1">
                  <c:v>1168070554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CE6-4069-9164-62CD3DBE56AB}"/>
            </c:ext>
          </c:extLst>
        </c:ser>
        <c:ser>
          <c:idx val="19"/>
          <c:order val="19"/>
          <c:tx>
            <c:strRef>
              <c:f>城東区!$R$25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城東区!$S$25:$T$25</c:f>
              <c:numCache>
                <c:formatCode>General</c:formatCode>
                <c:ptCount val="2"/>
                <c:pt idx="0">
                  <c:v>42582028</c:v>
                </c:pt>
                <c:pt idx="1">
                  <c:v>86353910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CE6-4069-9164-62CD3DBE56AB}"/>
            </c:ext>
          </c:extLst>
        </c:ser>
        <c:ser>
          <c:idx val="20"/>
          <c:order val="20"/>
          <c:tx>
            <c:strRef>
              <c:f>城東区!$R$26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城東区!$S$26:$T$26</c:f>
              <c:numCache>
                <c:formatCode>General</c:formatCode>
                <c:ptCount val="2"/>
                <c:pt idx="0">
                  <c:v>154017816</c:v>
                </c:pt>
                <c:pt idx="1">
                  <c:v>182053633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CE6-4069-9164-62CD3DBE56AB}"/>
            </c:ext>
          </c:extLst>
        </c:ser>
        <c:ser>
          <c:idx val="21"/>
          <c:order val="21"/>
          <c:tx>
            <c:strRef>
              <c:f>城東区!$R$27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城東区!$S$4:$T$5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城東区!$S$27:$T$27</c:f>
              <c:numCache>
                <c:formatCode>General</c:formatCode>
                <c:ptCount val="2"/>
                <c:pt idx="0">
                  <c:v>227767</c:v>
                </c:pt>
                <c:pt idx="1">
                  <c:v>364479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CE6-4069-9164-62CD3DBE56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49721856"/>
        <c:axId val="58194688"/>
      </c:barChart>
      <c:catAx>
        <c:axId val="4497218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194688"/>
        <c:crosses val="autoZero"/>
        <c:auto val="1"/>
        <c:lblAlgn val="ctr"/>
        <c:lblOffset val="100"/>
        <c:noMultiLvlLbl val="0"/>
      </c:catAx>
      <c:valAx>
        <c:axId val="581946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7218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阿倍野区!$R$6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阿倍野区!$S$6:$T$6</c:f>
              <c:numCache>
                <c:formatCode>General</c:formatCode>
                <c:ptCount val="2"/>
                <c:pt idx="0">
                  <c:v>147126737</c:v>
                </c:pt>
                <c:pt idx="1">
                  <c:v>145683676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13-4D1D-846B-91AEA1A94709}"/>
            </c:ext>
          </c:extLst>
        </c:ser>
        <c:ser>
          <c:idx val="1"/>
          <c:order val="1"/>
          <c:tx>
            <c:strRef>
              <c:f>阿倍野区!$R$7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阿倍野区!$S$7:$T$7</c:f>
              <c:numCache>
                <c:formatCode>General</c:formatCode>
                <c:ptCount val="2"/>
                <c:pt idx="0">
                  <c:v>992642499</c:v>
                </c:pt>
                <c:pt idx="1">
                  <c:v>878609131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13-4D1D-846B-91AEA1A94709}"/>
            </c:ext>
          </c:extLst>
        </c:ser>
        <c:ser>
          <c:idx val="2"/>
          <c:order val="2"/>
          <c:tx>
            <c:strRef>
              <c:f>阿倍野区!$R$8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阿倍野区!$S$8:$T$8</c:f>
              <c:numCache>
                <c:formatCode>General</c:formatCode>
                <c:ptCount val="2"/>
                <c:pt idx="0">
                  <c:v>78375875</c:v>
                </c:pt>
                <c:pt idx="1">
                  <c:v>158485768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13-4D1D-846B-91AEA1A94709}"/>
            </c:ext>
          </c:extLst>
        </c:ser>
        <c:ser>
          <c:idx val="3"/>
          <c:order val="3"/>
          <c:tx>
            <c:strRef>
              <c:f>阿倍野区!$R$9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阿倍野区!$S$9:$T$9</c:f>
              <c:numCache>
                <c:formatCode>General</c:formatCode>
                <c:ptCount val="2"/>
                <c:pt idx="0">
                  <c:v>425830597</c:v>
                </c:pt>
                <c:pt idx="1">
                  <c:v>548814085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913-4D1D-846B-91AEA1A94709}"/>
            </c:ext>
          </c:extLst>
        </c:ser>
        <c:ser>
          <c:idx val="4"/>
          <c:order val="4"/>
          <c:tx>
            <c:strRef>
              <c:f>阿倍野区!$R$10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阿倍野区!$S$10:$T$10</c:f>
              <c:numCache>
                <c:formatCode>General</c:formatCode>
                <c:ptCount val="2"/>
                <c:pt idx="0">
                  <c:v>87689253</c:v>
                </c:pt>
                <c:pt idx="1">
                  <c:v>220916953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913-4D1D-846B-91AEA1A94709}"/>
            </c:ext>
          </c:extLst>
        </c:ser>
        <c:ser>
          <c:idx val="5"/>
          <c:order val="5"/>
          <c:tx>
            <c:strRef>
              <c:f>阿倍野区!$R$11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阿倍野区!$S$11:$T$11</c:f>
              <c:numCache>
                <c:formatCode>General</c:formatCode>
                <c:ptCount val="2"/>
                <c:pt idx="0">
                  <c:v>246546686</c:v>
                </c:pt>
                <c:pt idx="1">
                  <c:v>511220382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913-4D1D-846B-91AEA1A94709}"/>
            </c:ext>
          </c:extLst>
        </c:ser>
        <c:ser>
          <c:idx val="6"/>
          <c:order val="6"/>
          <c:tx>
            <c:strRef>
              <c:f>阿倍野区!$R$12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阿倍野区!$S$12:$T$12</c:f>
              <c:numCache>
                <c:formatCode>General</c:formatCode>
                <c:ptCount val="2"/>
                <c:pt idx="0">
                  <c:v>225143888</c:v>
                </c:pt>
                <c:pt idx="1">
                  <c:v>388925852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913-4D1D-846B-91AEA1A94709}"/>
            </c:ext>
          </c:extLst>
        </c:ser>
        <c:ser>
          <c:idx val="7"/>
          <c:order val="7"/>
          <c:tx>
            <c:strRef>
              <c:f>阿倍野区!$R$13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阿倍野区!$S$13:$T$13</c:f>
              <c:numCache>
                <c:formatCode>General</c:formatCode>
                <c:ptCount val="2"/>
                <c:pt idx="0">
                  <c:v>14300809</c:v>
                </c:pt>
                <c:pt idx="1">
                  <c:v>31788528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913-4D1D-846B-91AEA1A94709}"/>
            </c:ext>
          </c:extLst>
        </c:ser>
        <c:ser>
          <c:idx val="8"/>
          <c:order val="8"/>
          <c:tx>
            <c:strRef>
              <c:f>阿倍野区!$R$14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阿倍野区!$S$14:$T$14</c:f>
              <c:numCache>
                <c:formatCode>General</c:formatCode>
                <c:ptCount val="2"/>
                <c:pt idx="0">
                  <c:v>1127190117</c:v>
                </c:pt>
                <c:pt idx="1">
                  <c:v>1766650772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913-4D1D-846B-91AEA1A94709}"/>
            </c:ext>
          </c:extLst>
        </c:ser>
        <c:ser>
          <c:idx val="9"/>
          <c:order val="9"/>
          <c:tx>
            <c:strRef>
              <c:f>阿倍野区!$R$15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阿倍野区!$S$15:$T$15</c:f>
              <c:numCache>
                <c:formatCode>General</c:formatCode>
                <c:ptCount val="2"/>
                <c:pt idx="0">
                  <c:v>587331989</c:v>
                </c:pt>
                <c:pt idx="1">
                  <c:v>653491624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913-4D1D-846B-91AEA1A94709}"/>
            </c:ext>
          </c:extLst>
        </c:ser>
        <c:ser>
          <c:idx val="10"/>
          <c:order val="10"/>
          <c:tx>
            <c:strRef>
              <c:f>阿倍野区!$R$16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阿倍野区!$S$16:$T$16</c:f>
              <c:numCache>
                <c:formatCode>General</c:formatCode>
                <c:ptCount val="2"/>
                <c:pt idx="0">
                  <c:v>435698613</c:v>
                </c:pt>
                <c:pt idx="1">
                  <c:v>692402941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913-4D1D-846B-91AEA1A94709}"/>
            </c:ext>
          </c:extLst>
        </c:ser>
        <c:ser>
          <c:idx val="11"/>
          <c:order val="11"/>
          <c:tx>
            <c:strRef>
              <c:f>阿倍野区!$R$17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阿倍野区!$S$17:$T$17</c:f>
              <c:numCache>
                <c:formatCode>General</c:formatCode>
                <c:ptCount val="2"/>
                <c:pt idx="0">
                  <c:v>113835780</c:v>
                </c:pt>
                <c:pt idx="1">
                  <c:v>174898572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913-4D1D-846B-91AEA1A94709}"/>
            </c:ext>
          </c:extLst>
        </c:ser>
        <c:ser>
          <c:idx val="12"/>
          <c:order val="12"/>
          <c:tx>
            <c:strRef>
              <c:f>阿倍野区!$R$18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阿倍野区!$S$18:$T$18</c:f>
              <c:numCache>
                <c:formatCode>General</c:formatCode>
                <c:ptCount val="2"/>
                <c:pt idx="0">
                  <c:v>563001211</c:v>
                </c:pt>
                <c:pt idx="1">
                  <c:v>1541866416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913-4D1D-846B-91AEA1A94709}"/>
            </c:ext>
          </c:extLst>
        </c:ser>
        <c:ser>
          <c:idx val="13"/>
          <c:order val="13"/>
          <c:tx>
            <c:strRef>
              <c:f>阿倍野区!$R$19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阿倍野区!$S$19:$T$19</c:f>
              <c:numCache>
                <c:formatCode>General</c:formatCode>
                <c:ptCount val="2"/>
                <c:pt idx="0">
                  <c:v>570009731</c:v>
                </c:pt>
                <c:pt idx="1">
                  <c:v>480993240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913-4D1D-846B-91AEA1A94709}"/>
            </c:ext>
          </c:extLst>
        </c:ser>
        <c:ser>
          <c:idx val="14"/>
          <c:order val="14"/>
          <c:tx>
            <c:strRef>
              <c:f>阿倍野区!$R$20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阿倍野区!$S$20:$T$20</c:f>
              <c:numCache>
                <c:formatCode>General</c:formatCode>
                <c:ptCount val="2"/>
                <c:pt idx="0">
                  <c:v>518</c:v>
                </c:pt>
                <c:pt idx="1">
                  <c:v>35664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913-4D1D-846B-91AEA1A94709}"/>
            </c:ext>
          </c:extLst>
        </c:ser>
        <c:ser>
          <c:idx val="15"/>
          <c:order val="15"/>
          <c:tx>
            <c:strRef>
              <c:f>阿倍野区!$R$21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阿倍野区!$S$21:$T$21</c:f>
              <c:numCache>
                <c:formatCode>General</c:formatCode>
                <c:ptCount val="2"/>
                <c:pt idx="0">
                  <c:v>0</c:v>
                </c:pt>
                <c:pt idx="1">
                  <c:v>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913-4D1D-846B-91AEA1A94709}"/>
            </c:ext>
          </c:extLst>
        </c:ser>
        <c:ser>
          <c:idx val="16"/>
          <c:order val="16"/>
          <c:tx>
            <c:strRef>
              <c:f>阿倍野区!$R$22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阿倍野区!$S$22:$T$22</c:f>
              <c:numCache>
                <c:formatCode>General</c:formatCode>
                <c:ptCount val="2"/>
                <c:pt idx="0">
                  <c:v>1287911</c:v>
                </c:pt>
                <c:pt idx="1">
                  <c:v>4142390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913-4D1D-846B-91AEA1A94709}"/>
            </c:ext>
          </c:extLst>
        </c:ser>
        <c:ser>
          <c:idx val="17"/>
          <c:order val="17"/>
          <c:tx>
            <c:strRef>
              <c:f>阿倍野区!$R$23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阿倍野区!$S$23:$T$23</c:f>
              <c:numCache>
                <c:formatCode>General</c:formatCode>
                <c:ptCount val="2"/>
                <c:pt idx="0">
                  <c:v>104616906</c:v>
                </c:pt>
                <c:pt idx="1">
                  <c:v>175644088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913-4D1D-846B-91AEA1A94709}"/>
            </c:ext>
          </c:extLst>
        </c:ser>
        <c:ser>
          <c:idx val="18"/>
          <c:order val="18"/>
          <c:tx>
            <c:strRef>
              <c:f>阿倍野区!$R$24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913-4D1D-846B-91AEA1A947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阿倍野区!$S$24:$T$24</c:f>
              <c:numCache>
                <c:formatCode>General</c:formatCode>
                <c:ptCount val="2"/>
                <c:pt idx="0">
                  <c:v>287089150</c:v>
                </c:pt>
                <c:pt idx="1">
                  <c:v>742721265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913-4D1D-846B-91AEA1A94709}"/>
            </c:ext>
          </c:extLst>
        </c:ser>
        <c:ser>
          <c:idx val="19"/>
          <c:order val="19"/>
          <c:tx>
            <c:strRef>
              <c:f>阿倍野区!$R$25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阿倍野区!$S$25:$T$25</c:f>
              <c:numCache>
                <c:formatCode>General</c:formatCode>
                <c:ptCount val="2"/>
                <c:pt idx="0">
                  <c:v>30071780</c:v>
                </c:pt>
                <c:pt idx="1">
                  <c:v>48204275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913-4D1D-846B-91AEA1A94709}"/>
            </c:ext>
          </c:extLst>
        </c:ser>
        <c:ser>
          <c:idx val="20"/>
          <c:order val="20"/>
          <c:tx>
            <c:strRef>
              <c:f>阿倍野区!$R$26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阿倍野区!$S$26:$T$26</c:f>
              <c:numCache>
                <c:formatCode>General</c:formatCode>
                <c:ptCount val="2"/>
                <c:pt idx="0">
                  <c:v>85549376</c:v>
                </c:pt>
                <c:pt idx="1">
                  <c:v>118004251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913-4D1D-846B-91AEA1A94709}"/>
            </c:ext>
          </c:extLst>
        </c:ser>
        <c:ser>
          <c:idx val="21"/>
          <c:order val="21"/>
          <c:tx>
            <c:strRef>
              <c:f>阿倍野区!$R$27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阿倍野区!$S$4:$T$5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阿倍野区!$S$27:$T$27</c:f>
              <c:numCache>
                <c:formatCode>General</c:formatCode>
                <c:ptCount val="2"/>
                <c:pt idx="0">
                  <c:v>306614</c:v>
                </c:pt>
                <c:pt idx="1">
                  <c:v>632256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913-4D1D-846B-91AEA1A947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1507712"/>
        <c:axId val="353282304"/>
      </c:barChart>
      <c:catAx>
        <c:axId val="451507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82304"/>
        <c:crosses val="autoZero"/>
        <c:auto val="1"/>
        <c:lblAlgn val="ctr"/>
        <c:lblOffset val="100"/>
        <c:noMultiLvlLbl val="0"/>
      </c:catAx>
      <c:valAx>
        <c:axId val="35328230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150771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住吉区!$R$6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住吉区!$S$6:$T$6</c:f>
              <c:numCache>
                <c:formatCode>General</c:formatCode>
                <c:ptCount val="2"/>
                <c:pt idx="0">
                  <c:v>190110932</c:v>
                </c:pt>
                <c:pt idx="1">
                  <c:v>232280443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23-4FA6-932F-02840B84950B}"/>
            </c:ext>
          </c:extLst>
        </c:ser>
        <c:ser>
          <c:idx val="1"/>
          <c:order val="1"/>
          <c:tx>
            <c:strRef>
              <c:f>住吉区!$R$7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住吉区!$S$7:$T$7</c:f>
              <c:numCache>
                <c:formatCode>General</c:formatCode>
                <c:ptCount val="2"/>
                <c:pt idx="0">
                  <c:v>1438516328</c:v>
                </c:pt>
                <c:pt idx="1">
                  <c:v>1199346504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E23-4FA6-932F-02840B84950B}"/>
            </c:ext>
          </c:extLst>
        </c:ser>
        <c:ser>
          <c:idx val="2"/>
          <c:order val="2"/>
          <c:tx>
            <c:strRef>
              <c:f>住吉区!$R$8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住吉区!$S$8:$T$8</c:f>
              <c:numCache>
                <c:formatCode>General</c:formatCode>
                <c:ptCount val="2"/>
                <c:pt idx="0">
                  <c:v>111008687</c:v>
                </c:pt>
                <c:pt idx="1">
                  <c:v>165058553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E23-4FA6-932F-02840B84950B}"/>
            </c:ext>
          </c:extLst>
        </c:ser>
        <c:ser>
          <c:idx val="3"/>
          <c:order val="3"/>
          <c:tx>
            <c:strRef>
              <c:f>住吉区!$R$9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住吉区!$S$9:$T$9</c:f>
              <c:numCache>
                <c:formatCode>General</c:formatCode>
                <c:ptCount val="2"/>
                <c:pt idx="0">
                  <c:v>598299174</c:v>
                </c:pt>
                <c:pt idx="1">
                  <c:v>848665811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E23-4FA6-932F-02840B84950B}"/>
            </c:ext>
          </c:extLst>
        </c:ser>
        <c:ser>
          <c:idx val="4"/>
          <c:order val="4"/>
          <c:tx>
            <c:strRef>
              <c:f>住吉区!$R$10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住吉区!$S$10:$T$10</c:f>
              <c:numCache>
                <c:formatCode>General</c:formatCode>
                <c:ptCount val="2"/>
                <c:pt idx="0">
                  <c:v>164527310</c:v>
                </c:pt>
                <c:pt idx="1">
                  <c:v>414916325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E23-4FA6-932F-02840B84950B}"/>
            </c:ext>
          </c:extLst>
        </c:ser>
        <c:ser>
          <c:idx val="5"/>
          <c:order val="5"/>
          <c:tx>
            <c:strRef>
              <c:f>住吉区!$R$11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住吉区!$S$11:$T$11</c:f>
              <c:numCache>
                <c:formatCode>General</c:formatCode>
                <c:ptCount val="2"/>
                <c:pt idx="0">
                  <c:v>410545777</c:v>
                </c:pt>
                <c:pt idx="1">
                  <c:v>888427685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E23-4FA6-932F-02840B84950B}"/>
            </c:ext>
          </c:extLst>
        </c:ser>
        <c:ser>
          <c:idx val="6"/>
          <c:order val="6"/>
          <c:tx>
            <c:strRef>
              <c:f>住吉区!$R$12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住吉区!$S$12:$T$12</c:f>
              <c:numCache>
                <c:formatCode>General</c:formatCode>
                <c:ptCount val="2"/>
                <c:pt idx="0">
                  <c:v>284580269</c:v>
                </c:pt>
                <c:pt idx="1">
                  <c:v>497508326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E23-4FA6-932F-02840B84950B}"/>
            </c:ext>
          </c:extLst>
        </c:ser>
        <c:ser>
          <c:idx val="7"/>
          <c:order val="7"/>
          <c:tx>
            <c:strRef>
              <c:f>住吉区!$R$13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住吉区!$S$13:$T$13</c:f>
              <c:numCache>
                <c:formatCode>General</c:formatCode>
                <c:ptCount val="2"/>
                <c:pt idx="0">
                  <c:v>28260539</c:v>
                </c:pt>
                <c:pt idx="1">
                  <c:v>52780587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E23-4FA6-932F-02840B84950B}"/>
            </c:ext>
          </c:extLst>
        </c:ser>
        <c:ser>
          <c:idx val="8"/>
          <c:order val="8"/>
          <c:tx>
            <c:strRef>
              <c:f>住吉区!$R$14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住吉区!$S$14:$T$14</c:f>
              <c:numCache>
                <c:formatCode>General</c:formatCode>
                <c:ptCount val="2"/>
                <c:pt idx="0">
                  <c:v>2029609847</c:v>
                </c:pt>
                <c:pt idx="1">
                  <c:v>2780857996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E23-4FA6-932F-02840B84950B}"/>
            </c:ext>
          </c:extLst>
        </c:ser>
        <c:ser>
          <c:idx val="9"/>
          <c:order val="9"/>
          <c:tx>
            <c:strRef>
              <c:f>住吉区!$R$15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住吉区!$S$15:$T$15</c:f>
              <c:numCache>
                <c:formatCode>General</c:formatCode>
                <c:ptCount val="2"/>
                <c:pt idx="0">
                  <c:v>805803415</c:v>
                </c:pt>
                <c:pt idx="1">
                  <c:v>877992670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E23-4FA6-932F-02840B84950B}"/>
            </c:ext>
          </c:extLst>
        </c:ser>
        <c:ser>
          <c:idx val="10"/>
          <c:order val="10"/>
          <c:tx>
            <c:strRef>
              <c:f>住吉区!$R$16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住吉区!$S$16:$T$16</c:f>
              <c:numCache>
                <c:formatCode>General</c:formatCode>
                <c:ptCount val="2"/>
                <c:pt idx="0">
                  <c:v>678611162</c:v>
                </c:pt>
                <c:pt idx="1">
                  <c:v>1057484637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E23-4FA6-932F-02840B84950B}"/>
            </c:ext>
          </c:extLst>
        </c:ser>
        <c:ser>
          <c:idx val="11"/>
          <c:order val="11"/>
          <c:tx>
            <c:strRef>
              <c:f>住吉区!$R$17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住吉区!$S$17:$T$17</c:f>
              <c:numCache>
                <c:formatCode>General</c:formatCode>
                <c:ptCount val="2"/>
                <c:pt idx="0">
                  <c:v>138559940</c:v>
                </c:pt>
                <c:pt idx="1">
                  <c:v>225460044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E23-4FA6-932F-02840B84950B}"/>
            </c:ext>
          </c:extLst>
        </c:ser>
        <c:ser>
          <c:idx val="12"/>
          <c:order val="12"/>
          <c:tx>
            <c:strRef>
              <c:f>住吉区!$R$18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住吉区!$S$18:$T$18</c:f>
              <c:numCache>
                <c:formatCode>General</c:formatCode>
                <c:ptCount val="2"/>
                <c:pt idx="0">
                  <c:v>941211884</c:v>
                </c:pt>
                <c:pt idx="1">
                  <c:v>2558174415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E23-4FA6-932F-02840B84950B}"/>
            </c:ext>
          </c:extLst>
        </c:ser>
        <c:ser>
          <c:idx val="13"/>
          <c:order val="13"/>
          <c:tx>
            <c:strRef>
              <c:f>住吉区!$R$19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住吉区!$S$19:$T$19</c:f>
              <c:numCache>
                <c:formatCode>General</c:formatCode>
                <c:ptCount val="2"/>
                <c:pt idx="0">
                  <c:v>855202786</c:v>
                </c:pt>
                <c:pt idx="1">
                  <c:v>653209717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E23-4FA6-932F-02840B84950B}"/>
            </c:ext>
          </c:extLst>
        </c:ser>
        <c:ser>
          <c:idx val="14"/>
          <c:order val="14"/>
          <c:tx>
            <c:strRef>
              <c:f>住吉区!$R$20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住吉区!$S$20:$T$20</c:f>
              <c:numCache>
                <c:formatCode>General</c:formatCode>
                <c:ptCount val="2"/>
                <c:pt idx="0">
                  <c:v>0</c:v>
                </c:pt>
                <c:pt idx="1">
                  <c:v>57981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E23-4FA6-932F-02840B84950B}"/>
            </c:ext>
          </c:extLst>
        </c:ser>
        <c:ser>
          <c:idx val="15"/>
          <c:order val="15"/>
          <c:tx>
            <c:strRef>
              <c:f>住吉区!$R$21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住吉区!$S$21:$T$21</c:f>
              <c:numCache>
                <c:formatCode>General</c:formatCode>
                <c:ptCount val="2"/>
                <c:pt idx="0">
                  <c:v>711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E23-4FA6-932F-02840B84950B}"/>
            </c:ext>
          </c:extLst>
        </c:ser>
        <c:ser>
          <c:idx val="16"/>
          <c:order val="16"/>
          <c:tx>
            <c:strRef>
              <c:f>住吉区!$R$22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住吉区!$S$22:$T$22</c:f>
              <c:numCache>
                <c:formatCode>General</c:formatCode>
                <c:ptCount val="2"/>
                <c:pt idx="0">
                  <c:v>4127425</c:v>
                </c:pt>
                <c:pt idx="1">
                  <c:v>2059407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E23-4FA6-932F-02840B84950B}"/>
            </c:ext>
          </c:extLst>
        </c:ser>
        <c:ser>
          <c:idx val="17"/>
          <c:order val="17"/>
          <c:tx>
            <c:strRef>
              <c:f>住吉区!$R$23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住吉区!$S$23:$T$23</c:f>
              <c:numCache>
                <c:formatCode>General</c:formatCode>
                <c:ptCount val="2"/>
                <c:pt idx="0">
                  <c:v>162198764</c:v>
                </c:pt>
                <c:pt idx="1">
                  <c:v>267180001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E23-4FA6-932F-02840B84950B}"/>
            </c:ext>
          </c:extLst>
        </c:ser>
        <c:ser>
          <c:idx val="18"/>
          <c:order val="18"/>
          <c:tx>
            <c:strRef>
              <c:f>住吉区!$R$24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E23-4FA6-932F-02840B84950B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/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4E23-4FA6-932F-02840B84950B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住吉区!$S$24:$T$24</c:f>
              <c:numCache>
                <c:formatCode>General</c:formatCode>
                <c:ptCount val="2"/>
                <c:pt idx="0">
                  <c:v>437715060</c:v>
                </c:pt>
                <c:pt idx="1">
                  <c:v>1078652177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E23-4FA6-932F-02840B84950B}"/>
            </c:ext>
          </c:extLst>
        </c:ser>
        <c:ser>
          <c:idx val="19"/>
          <c:order val="19"/>
          <c:tx>
            <c:strRef>
              <c:f>住吉区!$R$25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住吉区!$S$25:$T$25</c:f>
              <c:numCache>
                <c:formatCode>General</c:formatCode>
                <c:ptCount val="2"/>
                <c:pt idx="0">
                  <c:v>38997820</c:v>
                </c:pt>
                <c:pt idx="1">
                  <c:v>84130299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E23-4FA6-932F-02840B84950B}"/>
            </c:ext>
          </c:extLst>
        </c:ser>
        <c:ser>
          <c:idx val="20"/>
          <c:order val="20"/>
          <c:tx>
            <c:strRef>
              <c:f>住吉区!$R$26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住吉区!$S$26:$T$26</c:f>
              <c:numCache>
                <c:formatCode>General</c:formatCode>
                <c:ptCount val="2"/>
                <c:pt idx="0">
                  <c:v>123394893</c:v>
                </c:pt>
                <c:pt idx="1">
                  <c:v>194210487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E23-4FA6-932F-02840B84950B}"/>
            </c:ext>
          </c:extLst>
        </c:ser>
        <c:ser>
          <c:idx val="21"/>
          <c:order val="21"/>
          <c:tx>
            <c:strRef>
              <c:f>住吉区!$R$27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住吉区!$S$27:$T$27</c:f>
              <c:numCache>
                <c:formatCode>General</c:formatCode>
                <c:ptCount val="2"/>
                <c:pt idx="0">
                  <c:v>199577</c:v>
                </c:pt>
                <c:pt idx="1">
                  <c:v>779415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4E23-4FA6-932F-02840B8495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2527616"/>
        <c:axId val="353284608"/>
      </c:barChart>
      <c:catAx>
        <c:axId val="452527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84608"/>
        <c:crosses val="autoZero"/>
        <c:auto val="1"/>
        <c:lblAlgn val="ctr"/>
        <c:lblOffset val="100"/>
        <c:noMultiLvlLbl val="0"/>
      </c:catAx>
      <c:valAx>
        <c:axId val="3532846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52761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東住吉区!$R$6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東住吉区!$S$6:$T$6</c:f>
              <c:numCache>
                <c:formatCode>General</c:formatCode>
                <c:ptCount val="2"/>
                <c:pt idx="0">
                  <c:v>133594621</c:v>
                </c:pt>
                <c:pt idx="1">
                  <c:v>223636133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00-413C-98ED-EC9CB1FC5965}"/>
            </c:ext>
          </c:extLst>
        </c:ser>
        <c:ser>
          <c:idx val="1"/>
          <c:order val="1"/>
          <c:tx>
            <c:strRef>
              <c:f>東住吉区!$R$7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東住吉区!$S$7:$T$7</c:f>
              <c:numCache>
                <c:formatCode>General</c:formatCode>
                <c:ptCount val="2"/>
                <c:pt idx="0">
                  <c:v>1157255548</c:v>
                </c:pt>
                <c:pt idx="1">
                  <c:v>977373314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00-413C-98ED-EC9CB1FC5965}"/>
            </c:ext>
          </c:extLst>
        </c:ser>
        <c:ser>
          <c:idx val="2"/>
          <c:order val="2"/>
          <c:tx>
            <c:strRef>
              <c:f>東住吉区!$R$8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東住吉区!$S$8:$T$8</c:f>
              <c:numCache>
                <c:formatCode>General</c:formatCode>
                <c:ptCount val="2"/>
                <c:pt idx="0">
                  <c:v>131971992</c:v>
                </c:pt>
                <c:pt idx="1">
                  <c:v>127168058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00-413C-98ED-EC9CB1FC5965}"/>
            </c:ext>
          </c:extLst>
        </c:ser>
        <c:ser>
          <c:idx val="3"/>
          <c:order val="3"/>
          <c:tx>
            <c:strRef>
              <c:f>東住吉区!$R$9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東住吉区!$S$9:$T$9</c:f>
              <c:numCache>
                <c:formatCode>General</c:formatCode>
                <c:ptCount val="2"/>
                <c:pt idx="0">
                  <c:v>619445283</c:v>
                </c:pt>
                <c:pt idx="1">
                  <c:v>712355758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700-413C-98ED-EC9CB1FC5965}"/>
            </c:ext>
          </c:extLst>
        </c:ser>
        <c:ser>
          <c:idx val="4"/>
          <c:order val="4"/>
          <c:tx>
            <c:strRef>
              <c:f>東住吉区!$R$10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東住吉区!$S$10:$T$10</c:f>
              <c:numCache>
                <c:formatCode>General</c:formatCode>
                <c:ptCount val="2"/>
                <c:pt idx="0">
                  <c:v>151929627</c:v>
                </c:pt>
                <c:pt idx="1">
                  <c:v>281326743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700-413C-98ED-EC9CB1FC5965}"/>
            </c:ext>
          </c:extLst>
        </c:ser>
        <c:ser>
          <c:idx val="5"/>
          <c:order val="5"/>
          <c:tx>
            <c:strRef>
              <c:f>東住吉区!$R$11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東住吉区!$S$11:$T$11</c:f>
              <c:numCache>
                <c:formatCode>General</c:formatCode>
                <c:ptCount val="2"/>
                <c:pt idx="0">
                  <c:v>363330740</c:v>
                </c:pt>
                <c:pt idx="1">
                  <c:v>648541901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700-413C-98ED-EC9CB1FC5965}"/>
            </c:ext>
          </c:extLst>
        </c:ser>
        <c:ser>
          <c:idx val="6"/>
          <c:order val="6"/>
          <c:tx>
            <c:strRef>
              <c:f>東住吉区!$R$12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東住吉区!$S$12:$T$12</c:f>
              <c:numCache>
                <c:formatCode>General</c:formatCode>
                <c:ptCount val="2"/>
                <c:pt idx="0">
                  <c:v>261297801</c:v>
                </c:pt>
                <c:pt idx="1">
                  <c:v>432944905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700-413C-98ED-EC9CB1FC5965}"/>
            </c:ext>
          </c:extLst>
        </c:ser>
        <c:ser>
          <c:idx val="7"/>
          <c:order val="7"/>
          <c:tx>
            <c:strRef>
              <c:f>東住吉区!$R$13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東住吉区!$S$13:$T$13</c:f>
              <c:numCache>
                <c:formatCode>General</c:formatCode>
                <c:ptCount val="2"/>
                <c:pt idx="0">
                  <c:v>18925636</c:v>
                </c:pt>
                <c:pt idx="1">
                  <c:v>42442137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700-413C-98ED-EC9CB1FC5965}"/>
            </c:ext>
          </c:extLst>
        </c:ser>
        <c:ser>
          <c:idx val="8"/>
          <c:order val="8"/>
          <c:tx>
            <c:strRef>
              <c:f>東住吉区!$R$14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東住吉区!$S$14:$T$14</c:f>
              <c:numCache>
                <c:formatCode>General</c:formatCode>
                <c:ptCount val="2"/>
                <c:pt idx="0">
                  <c:v>1723527073</c:v>
                </c:pt>
                <c:pt idx="1">
                  <c:v>2239368870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700-413C-98ED-EC9CB1FC5965}"/>
            </c:ext>
          </c:extLst>
        </c:ser>
        <c:ser>
          <c:idx val="9"/>
          <c:order val="9"/>
          <c:tx>
            <c:strRef>
              <c:f>東住吉区!$R$15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東住吉区!$S$15:$T$15</c:f>
              <c:numCache>
                <c:formatCode>General</c:formatCode>
                <c:ptCount val="2"/>
                <c:pt idx="0">
                  <c:v>820366475</c:v>
                </c:pt>
                <c:pt idx="1">
                  <c:v>842660931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700-413C-98ED-EC9CB1FC5965}"/>
            </c:ext>
          </c:extLst>
        </c:ser>
        <c:ser>
          <c:idx val="10"/>
          <c:order val="10"/>
          <c:tx>
            <c:strRef>
              <c:f>東住吉区!$R$16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東住吉区!$S$16:$T$16</c:f>
              <c:numCache>
                <c:formatCode>General</c:formatCode>
                <c:ptCount val="2"/>
                <c:pt idx="0">
                  <c:v>554121411</c:v>
                </c:pt>
                <c:pt idx="1">
                  <c:v>839508632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700-413C-98ED-EC9CB1FC5965}"/>
            </c:ext>
          </c:extLst>
        </c:ser>
        <c:ser>
          <c:idx val="11"/>
          <c:order val="11"/>
          <c:tx>
            <c:strRef>
              <c:f>東住吉区!$R$17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東住吉区!$S$17:$T$17</c:f>
              <c:numCache>
                <c:formatCode>General</c:formatCode>
                <c:ptCount val="2"/>
                <c:pt idx="0">
                  <c:v>152944103</c:v>
                </c:pt>
                <c:pt idx="1">
                  <c:v>235550615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700-413C-98ED-EC9CB1FC5965}"/>
            </c:ext>
          </c:extLst>
        </c:ser>
        <c:ser>
          <c:idx val="12"/>
          <c:order val="12"/>
          <c:tx>
            <c:strRef>
              <c:f>東住吉区!$R$18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東住吉区!$S$18:$T$18</c:f>
              <c:numCache>
                <c:formatCode>General</c:formatCode>
                <c:ptCount val="2"/>
                <c:pt idx="0">
                  <c:v>761843857</c:v>
                </c:pt>
                <c:pt idx="1">
                  <c:v>2112415786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700-413C-98ED-EC9CB1FC5965}"/>
            </c:ext>
          </c:extLst>
        </c:ser>
        <c:ser>
          <c:idx val="13"/>
          <c:order val="13"/>
          <c:tx>
            <c:strRef>
              <c:f>東住吉区!$R$19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東住吉区!$S$19:$T$19</c:f>
              <c:numCache>
                <c:formatCode>General</c:formatCode>
                <c:ptCount val="2"/>
                <c:pt idx="0">
                  <c:v>848032991</c:v>
                </c:pt>
                <c:pt idx="1">
                  <c:v>743666154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700-413C-98ED-EC9CB1FC5965}"/>
            </c:ext>
          </c:extLst>
        </c:ser>
        <c:ser>
          <c:idx val="14"/>
          <c:order val="14"/>
          <c:tx>
            <c:strRef>
              <c:f>東住吉区!$R$20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東住吉区!$S$20:$T$20</c:f>
              <c:numCache>
                <c:formatCode>General</c:formatCode>
                <c:ptCount val="2"/>
                <c:pt idx="0">
                  <c:v>67171</c:v>
                </c:pt>
                <c:pt idx="1">
                  <c:v>14215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700-413C-98ED-EC9CB1FC5965}"/>
            </c:ext>
          </c:extLst>
        </c:ser>
        <c:ser>
          <c:idx val="15"/>
          <c:order val="15"/>
          <c:tx>
            <c:strRef>
              <c:f>東住吉区!$R$21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東住吉区!$S$21:$T$21</c:f>
              <c:numCache>
                <c:formatCode>General</c:formatCode>
                <c:ptCount val="2"/>
                <c:pt idx="0">
                  <c:v>2326</c:v>
                </c:pt>
                <c:pt idx="1">
                  <c:v>3642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700-413C-98ED-EC9CB1FC5965}"/>
            </c:ext>
          </c:extLst>
        </c:ser>
        <c:ser>
          <c:idx val="16"/>
          <c:order val="16"/>
          <c:tx>
            <c:strRef>
              <c:f>東住吉区!$R$22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東住吉区!$S$22:$T$22</c:f>
              <c:numCache>
                <c:formatCode>General</c:formatCode>
                <c:ptCount val="2"/>
                <c:pt idx="0">
                  <c:v>3596463</c:v>
                </c:pt>
                <c:pt idx="1">
                  <c:v>2705168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700-413C-98ED-EC9CB1FC5965}"/>
            </c:ext>
          </c:extLst>
        </c:ser>
        <c:ser>
          <c:idx val="17"/>
          <c:order val="17"/>
          <c:tx>
            <c:strRef>
              <c:f>東住吉区!$R$23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東住吉区!$S$23:$T$23</c:f>
              <c:numCache>
                <c:formatCode>General</c:formatCode>
                <c:ptCount val="2"/>
                <c:pt idx="0">
                  <c:v>135709846</c:v>
                </c:pt>
                <c:pt idx="1">
                  <c:v>238965322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700-413C-98ED-EC9CB1FC5965}"/>
            </c:ext>
          </c:extLst>
        </c:ser>
        <c:ser>
          <c:idx val="18"/>
          <c:order val="18"/>
          <c:tx>
            <c:strRef>
              <c:f>東住吉区!$R$24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layout>
                <c:manualLayout>
                  <c:x val="0"/>
                  <c:y val="2.0757016566223764E-3"/>
                </c:manualLayout>
              </c:layout>
              <c:tx>
                <c:rich>
                  <a:bodyPr/>
                  <a:lstStyle/>
                  <a:p>
                    <a:fld id="{88BE9A4F-E39D-4B6D-B73C-323E49C4B2C8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A700-413C-98ED-EC9CB1FC596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東住吉区!$S$24:$T$24</c:f>
              <c:numCache>
                <c:formatCode>General</c:formatCode>
                <c:ptCount val="2"/>
                <c:pt idx="0">
                  <c:v>403134820</c:v>
                </c:pt>
                <c:pt idx="1">
                  <c:v>969139046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700-413C-98ED-EC9CB1FC5965}"/>
            </c:ext>
          </c:extLst>
        </c:ser>
        <c:ser>
          <c:idx val="19"/>
          <c:order val="19"/>
          <c:tx>
            <c:strRef>
              <c:f>東住吉区!$R$25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東住吉区!$S$25:$T$25</c:f>
              <c:numCache>
                <c:formatCode>General</c:formatCode>
                <c:ptCount val="2"/>
                <c:pt idx="0">
                  <c:v>40798407</c:v>
                </c:pt>
                <c:pt idx="1">
                  <c:v>67043286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700-413C-98ED-EC9CB1FC5965}"/>
            </c:ext>
          </c:extLst>
        </c:ser>
        <c:ser>
          <c:idx val="20"/>
          <c:order val="20"/>
          <c:tx>
            <c:strRef>
              <c:f>東住吉区!$R$26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東住吉区!$S$26:$T$26</c:f>
              <c:numCache>
                <c:formatCode>General</c:formatCode>
                <c:ptCount val="2"/>
                <c:pt idx="0">
                  <c:v>116733322</c:v>
                </c:pt>
                <c:pt idx="1">
                  <c:v>159675771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700-413C-98ED-EC9CB1FC5965}"/>
            </c:ext>
          </c:extLst>
        </c:ser>
        <c:ser>
          <c:idx val="21"/>
          <c:order val="21"/>
          <c:tx>
            <c:strRef>
              <c:f>東住吉区!$R$27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東住吉区!$S$4:$T$5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東住吉区!$S$27:$T$27</c:f>
              <c:numCache>
                <c:formatCode>General</c:formatCode>
                <c:ptCount val="2"/>
                <c:pt idx="0">
                  <c:v>268267</c:v>
                </c:pt>
                <c:pt idx="1">
                  <c:v>234713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700-413C-98ED-EC9CB1FC59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2906496"/>
        <c:axId val="353287488"/>
      </c:barChart>
      <c:catAx>
        <c:axId val="4529064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87488"/>
        <c:crosses val="autoZero"/>
        <c:auto val="1"/>
        <c:lblAlgn val="ctr"/>
        <c:lblOffset val="100"/>
        <c:noMultiLvlLbl val="0"/>
      </c:catAx>
      <c:valAx>
        <c:axId val="3532874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90649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大阪市!$R$6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大阪市!$S$6:$T$6</c:f>
              <c:numCache>
                <c:formatCode>General</c:formatCode>
                <c:ptCount val="2"/>
                <c:pt idx="0">
                  <c:v>3193127958</c:v>
                </c:pt>
                <c:pt idx="1">
                  <c:v>3784941201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F5-4C81-85AD-50BF3DE8B252}"/>
            </c:ext>
          </c:extLst>
        </c:ser>
        <c:ser>
          <c:idx val="1"/>
          <c:order val="1"/>
          <c:tx>
            <c:strRef>
              <c:f>大阪市!$R$7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大阪市!$S$7:$T$7</c:f>
              <c:numCache>
                <c:formatCode>General</c:formatCode>
                <c:ptCount val="2"/>
                <c:pt idx="0">
                  <c:v>24299042094</c:v>
                </c:pt>
                <c:pt idx="1">
                  <c:v>19432551446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FF5-4C81-85AD-50BF3DE8B252}"/>
            </c:ext>
          </c:extLst>
        </c:ser>
        <c:ser>
          <c:idx val="2"/>
          <c:order val="2"/>
          <c:tx>
            <c:strRef>
              <c:f>大阪市!$R$8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大阪市!$S$8:$T$8</c:f>
              <c:numCache>
                <c:formatCode>General</c:formatCode>
                <c:ptCount val="2"/>
                <c:pt idx="0">
                  <c:v>2363239001</c:v>
                </c:pt>
                <c:pt idx="1">
                  <c:v>2811455512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FF5-4C81-85AD-50BF3DE8B252}"/>
            </c:ext>
          </c:extLst>
        </c:ser>
        <c:ser>
          <c:idx val="3"/>
          <c:order val="3"/>
          <c:tx>
            <c:strRef>
              <c:f>大阪市!$R$9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大阪市!$S$9:$T$9</c:f>
              <c:numCache>
                <c:formatCode>General</c:formatCode>
                <c:ptCount val="2"/>
                <c:pt idx="0">
                  <c:v>10556585999</c:v>
                </c:pt>
                <c:pt idx="1">
                  <c:v>13231622510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FF5-4C81-85AD-50BF3DE8B252}"/>
            </c:ext>
          </c:extLst>
        </c:ser>
        <c:ser>
          <c:idx val="4"/>
          <c:order val="4"/>
          <c:tx>
            <c:strRef>
              <c:f>大阪市!$R$10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大阪市!$S$10:$T$10</c:f>
              <c:numCache>
                <c:formatCode>General</c:formatCode>
                <c:ptCount val="2"/>
                <c:pt idx="0">
                  <c:v>2420100110</c:v>
                </c:pt>
                <c:pt idx="1">
                  <c:v>5124303209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FF5-4C81-85AD-50BF3DE8B252}"/>
            </c:ext>
          </c:extLst>
        </c:ser>
        <c:ser>
          <c:idx val="5"/>
          <c:order val="5"/>
          <c:tx>
            <c:strRef>
              <c:f>大阪市!$R$11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大阪市!$S$11:$T$11</c:f>
              <c:numCache>
                <c:formatCode>General</c:formatCode>
                <c:ptCount val="2"/>
                <c:pt idx="0">
                  <c:v>6247761480</c:v>
                </c:pt>
                <c:pt idx="1">
                  <c:v>11412366787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FF5-4C81-85AD-50BF3DE8B252}"/>
            </c:ext>
          </c:extLst>
        </c:ser>
        <c:ser>
          <c:idx val="6"/>
          <c:order val="6"/>
          <c:tx>
            <c:strRef>
              <c:f>大阪市!$R$12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大阪市!$S$12:$T$12</c:f>
              <c:numCache>
                <c:formatCode>General</c:formatCode>
                <c:ptCount val="2"/>
                <c:pt idx="0">
                  <c:v>4934899872</c:v>
                </c:pt>
                <c:pt idx="1">
                  <c:v>8128512034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FF5-4C81-85AD-50BF3DE8B252}"/>
            </c:ext>
          </c:extLst>
        </c:ser>
        <c:ser>
          <c:idx val="7"/>
          <c:order val="7"/>
          <c:tx>
            <c:strRef>
              <c:f>大阪市!$R$13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大阪市!$S$13:$T$13</c:f>
              <c:numCache>
                <c:formatCode>General</c:formatCode>
                <c:ptCount val="2"/>
                <c:pt idx="0">
                  <c:v>399764456</c:v>
                </c:pt>
                <c:pt idx="1">
                  <c:v>801071745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FF5-4C81-85AD-50BF3DE8B252}"/>
            </c:ext>
          </c:extLst>
        </c:ser>
        <c:ser>
          <c:idx val="8"/>
          <c:order val="8"/>
          <c:tx>
            <c:strRef>
              <c:f>大阪市!$R$14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大阪市!$S$14:$T$14</c:f>
              <c:numCache>
                <c:formatCode>General</c:formatCode>
                <c:ptCount val="2"/>
                <c:pt idx="0">
                  <c:v>30291170841</c:v>
                </c:pt>
                <c:pt idx="1">
                  <c:v>39148465187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FF5-4C81-85AD-50BF3DE8B252}"/>
            </c:ext>
          </c:extLst>
        </c:ser>
        <c:ser>
          <c:idx val="9"/>
          <c:order val="9"/>
          <c:tx>
            <c:strRef>
              <c:f>大阪市!$R$15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大阪市!$S$15:$T$15</c:f>
              <c:numCache>
                <c:formatCode>General</c:formatCode>
                <c:ptCount val="2"/>
                <c:pt idx="0">
                  <c:v>14121170705</c:v>
                </c:pt>
                <c:pt idx="1">
                  <c:v>14536976665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FF5-4C81-85AD-50BF3DE8B252}"/>
            </c:ext>
          </c:extLst>
        </c:ser>
        <c:ser>
          <c:idx val="10"/>
          <c:order val="10"/>
          <c:tx>
            <c:strRef>
              <c:f>大阪市!$R$16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大阪市!$S$16:$T$16</c:f>
              <c:numCache>
                <c:formatCode>General</c:formatCode>
                <c:ptCount val="2"/>
                <c:pt idx="0">
                  <c:v>10525446733</c:v>
                </c:pt>
                <c:pt idx="1">
                  <c:v>15506382269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FF5-4C81-85AD-50BF3DE8B252}"/>
            </c:ext>
          </c:extLst>
        </c:ser>
        <c:ser>
          <c:idx val="11"/>
          <c:order val="11"/>
          <c:tx>
            <c:strRef>
              <c:f>大阪市!$R$17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大阪市!$S$17:$T$17</c:f>
              <c:numCache>
                <c:formatCode>General</c:formatCode>
                <c:ptCount val="2"/>
                <c:pt idx="0">
                  <c:v>2718429102</c:v>
                </c:pt>
                <c:pt idx="1">
                  <c:v>3950860200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FF5-4C81-85AD-50BF3DE8B252}"/>
            </c:ext>
          </c:extLst>
        </c:ser>
        <c:ser>
          <c:idx val="12"/>
          <c:order val="12"/>
          <c:tx>
            <c:strRef>
              <c:f>大阪市!$R$18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大阪市!$S$18:$T$18</c:f>
              <c:numCache>
                <c:formatCode>General</c:formatCode>
                <c:ptCount val="2"/>
                <c:pt idx="0">
                  <c:v>13461046516</c:v>
                </c:pt>
                <c:pt idx="1">
                  <c:v>36272089907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FF5-4C81-85AD-50BF3DE8B252}"/>
            </c:ext>
          </c:extLst>
        </c:ser>
        <c:ser>
          <c:idx val="13"/>
          <c:order val="13"/>
          <c:tx>
            <c:strRef>
              <c:f>大阪市!$R$19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大阪市!$S$19:$T$19</c:f>
              <c:numCache>
                <c:formatCode>General</c:formatCode>
                <c:ptCount val="2"/>
                <c:pt idx="0">
                  <c:v>14614266382</c:v>
                </c:pt>
                <c:pt idx="1">
                  <c:v>12118009408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FF5-4C81-85AD-50BF3DE8B252}"/>
            </c:ext>
          </c:extLst>
        </c:ser>
        <c:ser>
          <c:idx val="14"/>
          <c:order val="14"/>
          <c:tx>
            <c:strRef>
              <c:f>大阪市!$R$20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大阪市!$S$20:$T$20</c:f>
              <c:numCache>
                <c:formatCode>General</c:formatCode>
                <c:ptCount val="2"/>
                <c:pt idx="0">
                  <c:v>118467</c:v>
                </c:pt>
                <c:pt idx="1">
                  <c:v>567244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FF5-4C81-85AD-50BF3DE8B252}"/>
            </c:ext>
          </c:extLst>
        </c:ser>
        <c:ser>
          <c:idx val="15"/>
          <c:order val="15"/>
          <c:tx>
            <c:strRef>
              <c:f>大阪市!$R$21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大阪市!$S$21:$T$21</c:f>
              <c:numCache>
                <c:formatCode>General</c:formatCode>
                <c:ptCount val="2"/>
                <c:pt idx="0">
                  <c:v>25052</c:v>
                </c:pt>
                <c:pt idx="1">
                  <c:v>61508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FF5-4C81-85AD-50BF3DE8B252}"/>
            </c:ext>
          </c:extLst>
        </c:ser>
        <c:ser>
          <c:idx val="16"/>
          <c:order val="16"/>
          <c:tx>
            <c:strRef>
              <c:f>大阪市!$R$22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大阪市!$S$22:$T$22</c:f>
              <c:numCache>
                <c:formatCode>General</c:formatCode>
                <c:ptCount val="2"/>
                <c:pt idx="0">
                  <c:v>55539340</c:v>
                </c:pt>
                <c:pt idx="1">
                  <c:v>80221596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FF5-4C81-85AD-50BF3DE8B252}"/>
            </c:ext>
          </c:extLst>
        </c:ser>
        <c:ser>
          <c:idx val="17"/>
          <c:order val="17"/>
          <c:tx>
            <c:strRef>
              <c:f>大阪市!$R$23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大阪市!$S$23:$T$23</c:f>
              <c:numCache>
                <c:formatCode>General</c:formatCode>
                <c:ptCount val="2"/>
                <c:pt idx="0">
                  <c:v>2638820395</c:v>
                </c:pt>
                <c:pt idx="1">
                  <c:v>4398082992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FF5-4C81-85AD-50BF3DE8B252}"/>
            </c:ext>
          </c:extLst>
        </c:ser>
        <c:ser>
          <c:idx val="18"/>
          <c:order val="18"/>
          <c:tx>
            <c:strRef>
              <c:f>大阪市!$R$24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FF5-4C81-85AD-50BF3DE8B252}"/>
                </c:ext>
              </c:extLst>
            </c:dLbl>
            <c:dLbl>
              <c:idx val="1"/>
              <c:layout>
                <c:manualLayout>
                  <c:x val="4.5977011494252873E-3"/>
                  <c:y val="3.956478117638519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FF5-4C81-85AD-50BF3DE8B2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大阪市!$S$24:$T$24</c:f>
              <c:numCache>
                <c:formatCode>General</c:formatCode>
                <c:ptCount val="2"/>
                <c:pt idx="0">
                  <c:v>6889227892</c:v>
                </c:pt>
                <c:pt idx="1">
                  <c:v>17095540668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FF5-4C81-85AD-50BF3DE8B252}"/>
            </c:ext>
          </c:extLst>
        </c:ser>
        <c:ser>
          <c:idx val="19"/>
          <c:order val="19"/>
          <c:tx>
            <c:strRef>
              <c:f>大阪市!$R$25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大阪市!$S$25:$T$25</c:f>
              <c:numCache>
                <c:formatCode>General</c:formatCode>
                <c:ptCount val="2"/>
                <c:pt idx="0">
                  <c:v>658693621</c:v>
                </c:pt>
                <c:pt idx="1">
                  <c:v>1260449521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FF5-4C81-85AD-50BF3DE8B252}"/>
            </c:ext>
          </c:extLst>
        </c:ser>
        <c:ser>
          <c:idx val="20"/>
          <c:order val="20"/>
          <c:tx>
            <c:strRef>
              <c:f>大阪市!$R$26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大阪市!$S$26:$T$26</c:f>
              <c:numCache>
                <c:formatCode>General</c:formatCode>
                <c:ptCount val="2"/>
                <c:pt idx="0">
                  <c:v>2139674760</c:v>
                </c:pt>
                <c:pt idx="1">
                  <c:v>2803110040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FF5-4C81-85AD-50BF3DE8B252}"/>
            </c:ext>
          </c:extLst>
        </c:ser>
        <c:ser>
          <c:idx val="21"/>
          <c:order val="21"/>
          <c:tx>
            <c:strRef>
              <c:f>大阪市!$R$27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大阪市!$S$27:$T$27</c:f>
              <c:numCache>
                <c:formatCode>General</c:formatCode>
                <c:ptCount val="2"/>
                <c:pt idx="0">
                  <c:v>7356794</c:v>
                </c:pt>
                <c:pt idx="1">
                  <c:v>7564241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FF5-4C81-85AD-50BF3DE8B2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324078864"/>
        <c:axId val="324079424"/>
      </c:barChart>
      <c:catAx>
        <c:axId val="3240788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24079424"/>
        <c:crosses val="autoZero"/>
        <c:auto val="1"/>
        <c:lblAlgn val="ctr"/>
        <c:lblOffset val="100"/>
        <c:noMultiLvlLbl val="0"/>
      </c:catAx>
      <c:valAx>
        <c:axId val="3240794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医療</a:t>
                </a:r>
                <a:r>
                  <a:rPr lang="ja-JP" altLang="en-US"/>
                  <a:t>費</a:t>
                </a:r>
                <a:r>
                  <a:rPr lang="ja-JP"/>
                  <a:t>（円）</a:t>
                </a:r>
                <a:r>
                  <a:rPr lang="en-US" altLang="ja-JP"/>
                  <a:t>※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2407886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西成区!$R$6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西成区!$S$6:$T$6</c:f>
              <c:numCache>
                <c:formatCode>General</c:formatCode>
                <c:ptCount val="2"/>
                <c:pt idx="0">
                  <c:v>123304214</c:v>
                </c:pt>
                <c:pt idx="1">
                  <c:v>138114300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6A-4CAE-ACC7-864D6F5575C8}"/>
            </c:ext>
          </c:extLst>
        </c:ser>
        <c:ser>
          <c:idx val="1"/>
          <c:order val="1"/>
          <c:tx>
            <c:strRef>
              <c:f>西成区!$R$7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西成区!$S$7:$T$7</c:f>
              <c:numCache>
                <c:formatCode>General</c:formatCode>
                <c:ptCount val="2"/>
                <c:pt idx="0">
                  <c:v>844639259</c:v>
                </c:pt>
                <c:pt idx="1">
                  <c:v>642193532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6A-4CAE-ACC7-864D6F5575C8}"/>
            </c:ext>
          </c:extLst>
        </c:ser>
        <c:ser>
          <c:idx val="2"/>
          <c:order val="2"/>
          <c:tx>
            <c:strRef>
              <c:f>西成区!$R$8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西成区!$S$8:$T$8</c:f>
              <c:numCache>
                <c:formatCode>General</c:formatCode>
                <c:ptCount val="2"/>
                <c:pt idx="0">
                  <c:v>117491304</c:v>
                </c:pt>
                <c:pt idx="1">
                  <c:v>100429758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6A-4CAE-ACC7-864D6F5575C8}"/>
            </c:ext>
          </c:extLst>
        </c:ser>
        <c:ser>
          <c:idx val="3"/>
          <c:order val="3"/>
          <c:tx>
            <c:strRef>
              <c:f>西成区!$R$9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西成区!$S$9:$T$9</c:f>
              <c:numCache>
                <c:formatCode>General</c:formatCode>
                <c:ptCount val="2"/>
                <c:pt idx="0">
                  <c:v>362840343</c:v>
                </c:pt>
                <c:pt idx="1">
                  <c:v>490889352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6A-4CAE-ACC7-864D6F5575C8}"/>
            </c:ext>
          </c:extLst>
        </c:ser>
        <c:ser>
          <c:idx val="4"/>
          <c:order val="4"/>
          <c:tx>
            <c:strRef>
              <c:f>西成区!$R$10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西成区!$S$10:$T$10</c:f>
              <c:numCache>
                <c:formatCode>General</c:formatCode>
                <c:ptCount val="2"/>
                <c:pt idx="0">
                  <c:v>117072822</c:v>
                </c:pt>
                <c:pt idx="1">
                  <c:v>240551735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6A-4CAE-ACC7-864D6F5575C8}"/>
            </c:ext>
          </c:extLst>
        </c:ser>
        <c:ser>
          <c:idx val="5"/>
          <c:order val="5"/>
          <c:tx>
            <c:strRef>
              <c:f>西成区!$R$11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西成区!$S$11:$T$11</c:f>
              <c:numCache>
                <c:formatCode>General</c:formatCode>
                <c:ptCount val="2"/>
                <c:pt idx="0">
                  <c:v>236890475</c:v>
                </c:pt>
                <c:pt idx="1">
                  <c:v>411522383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6A-4CAE-ACC7-864D6F5575C8}"/>
            </c:ext>
          </c:extLst>
        </c:ser>
        <c:ser>
          <c:idx val="6"/>
          <c:order val="6"/>
          <c:tx>
            <c:strRef>
              <c:f>西成区!$R$12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西成区!$S$12:$T$12</c:f>
              <c:numCache>
                <c:formatCode>General</c:formatCode>
                <c:ptCount val="2"/>
                <c:pt idx="0">
                  <c:v>171336727</c:v>
                </c:pt>
                <c:pt idx="1">
                  <c:v>273239215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6A-4CAE-ACC7-864D6F5575C8}"/>
            </c:ext>
          </c:extLst>
        </c:ser>
        <c:ser>
          <c:idx val="7"/>
          <c:order val="7"/>
          <c:tx>
            <c:strRef>
              <c:f>西成区!$R$13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西成区!$S$13:$T$13</c:f>
              <c:numCache>
                <c:formatCode>General</c:formatCode>
                <c:ptCount val="2"/>
                <c:pt idx="0">
                  <c:v>16547671</c:v>
                </c:pt>
                <c:pt idx="1">
                  <c:v>29462146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6A-4CAE-ACC7-864D6F5575C8}"/>
            </c:ext>
          </c:extLst>
        </c:ser>
        <c:ser>
          <c:idx val="8"/>
          <c:order val="8"/>
          <c:tx>
            <c:strRef>
              <c:f>西成区!$R$14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西成区!$S$14:$T$14</c:f>
              <c:numCache>
                <c:formatCode>General</c:formatCode>
                <c:ptCount val="2"/>
                <c:pt idx="0">
                  <c:v>1204013227</c:v>
                </c:pt>
                <c:pt idx="1">
                  <c:v>1477461597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6A-4CAE-ACC7-864D6F5575C8}"/>
            </c:ext>
          </c:extLst>
        </c:ser>
        <c:ser>
          <c:idx val="9"/>
          <c:order val="9"/>
          <c:tx>
            <c:strRef>
              <c:f>西成区!$R$15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西成区!$S$15:$T$15</c:f>
              <c:numCache>
                <c:formatCode>General</c:formatCode>
                <c:ptCount val="2"/>
                <c:pt idx="0">
                  <c:v>610659365</c:v>
                </c:pt>
                <c:pt idx="1">
                  <c:v>630355973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D6A-4CAE-ACC7-864D6F5575C8}"/>
            </c:ext>
          </c:extLst>
        </c:ser>
        <c:ser>
          <c:idx val="10"/>
          <c:order val="10"/>
          <c:tx>
            <c:strRef>
              <c:f>西成区!$R$16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西成区!$S$16:$T$16</c:f>
              <c:numCache>
                <c:formatCode>General</c:formatCode>
                <c:ptCount val="2"/>
                <c:pt idx="0">
                  <c:v>414049404</c:v>
                </c:pt>
                <c:pt idx="1">
                  <c:v>607355869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D6A-4CAE-ACC7-864D6F5575C8}"/>
            </c:ext>
          </c:extLst>
        </c:ser>
        <c:ser>
          <c:idx val="11"/>
          <c:order val="11"/>
          <c:tx>
            <c:strRef>
              <c:f>西成区!$R$17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西成区!$S$17:$T$17</c:f>
              <c:numCache>
                <c:formatCode>General</c:formatCode>
                <c:ptCount val="2"/>
                <c:pt idx="0">
                  <c:v>105018952</c:v>
                </c:pt>
                <c:pt idx="1">
                  <c:v>141315548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6A-4CAE-ACC7-864D6F5575C8}"/>
            </c:ext>
          </c:extLst>
        </c:ser>
        <c:ser>
          <c:idx val="12"/>
          <c:order val="12"/>
          <c:tx>
            <c:strRef>
              <c:f>西成区!$R$18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西成区!$S$18:$T$18</c:f>
              <c:numCache>
                <c:formatCode>General</c:formatCode>
                <c:ptCount val="2"/>
                <c:pt idx="0">
                  <c:v>502942968</c:v>
                </c:pt>
                <c:pt idx="1">
                  <c:v>1318904730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6A-4CAE-ACC7-864D6F5575C8}"/>
            </c:ext>
          </c:extLst>
        </c:ser>
        <c:ser>
          <c:idx val="13"/>
          <c:order val="13"/>
          <c:tx>
            <c:strRef>
              <c:f>西成区!$R$19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西成区!$S$19:$T$19</c:f>
              <c:numCache>
                <c:formatCode>General</c:formatCode>
                <c:ptCount val="2"/>
                <c:pt idx="0">
                  <c:v>557585310</c:v>
                </c:pt>
                <c:pt idx="1">
                  <c:v>543068942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D6A-4CAE-ACC7-864D6F5575C8}"/>
            </c:ext>
          </c:extLst>
        </c:ser>
        <c:ser>
          <c:idx val="14"/>
          <c:order val="14"/>
          <c:tx>
            <c:strRef>
              <c:f>西成区!$R$20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西成区!$S$20:$T$20</c:f>
              <c:numCache>
                <c:formatCode>General</c:formatCode>
                <c:ptCount val="2"/>
                <c:pt idx="0">
                  <c:v>0</c:v>
                </c:pt>
                <c:pt idx="1">
                  <c:v>7667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D6A-4CAE-ACC7-864D6F5575C8}"/>
            </c:ext>
          </c:extLst>
        </c:ser>
        <c:ser>
          <c:idx val="15"/>
          <c:order val="15"/>
          <c:tx>
            <c:strRef>
              <c:f>西成区!$R$21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西成区!$S$21:$T$21</c:f>
              <c:numCache>
                <c:formatCode>General</c:formatCode>
                <c:ptCount val="2"/>
                <c:pt idx="0">
                  <c:v>1308</c:v>
                </c:pt>
                <c:pt idx="1">
                  <c:v>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D6A-4CAE-ACC7-864D6F5575C8}"/>
            </c:ext>
          </c:extLst>
        </c:ser>
        <c:ser>
          <c:idx val="16"/>
          <c:order val="16"/>
          <c:tx>
            <c:strRef>
              <c:f>西成区!$R$22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西成区!$S$22:$T$22</c:f>
              <c:numCache>
                <c:formatCode>General</c:formatCode>
                <c:ptCount val="2"/>
                <c:pt idx="0">
                  <c:v>1573521</c:v>
                </c:pt>
                <c:pt idx="1">
                  <c:v>3588121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D6A-4CAE-ACC7-864D6F5575C8}"/>
            </c:ext>
          </c:extLst>
        </c:ser>
        <c:ser>
          <c:idx val="17"/>
          <c:order val="17"/>
          <c:tx>
            <c:strRef>
              <c:f>西成区!$R$23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西成区!$S$23:$T$23</c:f>
              <c:numCache>
                <c:formatCode>General</c:formatCode>
                <c:ptCount val="2"/>
                <c:pt idx="0">
                  <c:v>89543477</c:v>
                </c:pt>
                <c:pt idx="1">
                  <c:v>182743187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D6A-4CAE-ACC7-864D6F5575C8}"/>
            </c:ext>
          </c:extLst>
        </c:ser>
        <c:ser>
          <c:idx val="18"/>
          <c:order val="18"/>
          <c:tx>
            <c:strRef>
              <c:f>西成区!$R$24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D6A-4CAE-ACC7-864D6F5575C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西成区!$S$24:$T$24</c:f>
              <c:numCache>
                <c:formatCode>General</c:formatCode>
                <c:ptCount val="2"/>
                <c:pt idx="0">
                  <c:v>320424943</c:v>
                </c:pt>
                <c:pt idx="1">
                  <c:v>668702652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D6A-4CAE-ACC7-864D6F5575C8}"/>
            </c:ext>
          </c:extLst>
        </c:ser>
        <c:ser>
          <c:idx val="19"/>
          <c:order val="19"/>
          <c:tx>
            <c:strRef>
              <c:f>西成区!$R$25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西成区!$S$25:$T$25</c:f>
              <c:numCache>
                <c:formatCode>General</c:formatCode>
                <c:ptCount val="2"/>
                <c:pt idx="0">
                  <c:v>42110010</c:v>
                </c:pt>
                <c:pt idx="1">
                  <c:v>75069812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D6A-4CAE-ACC7-864D6F5575C8}"/>
            </c:ext>
          </c:extLst>
        </c:ser>
        <c:ser>
          <c:idx val="20"/>
          <c:order val="20"/>
          <c:tx>
            <c:strRef>
              <c:f>西成区!$R$26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西成区!$S$26:$T$26</c:f>
              <c:numCache>
                <c:formatCode>General</c:formatCode>
                <c:ptCount val="2"/>
                <c:pt idx="0">
                  <c:v>72607557</c:v>
                </c:pt>
                <c:pt idx="1">
                  <c:v>102188768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D6A-4CAE-ACC7-864D6F5575C8}"/>
            </c:ext>
          </c:extLst>
        </c:ser>
        <c:ser>
          <c:idx val="21"/>
          <c:order val="21"/>
          <c:tx>
            <c:strRef>
              <c:f>西成区!$R$27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西成区!$S$4:$T$5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西成区!$S$27:$T$27</c:f>
              <c:numCache>
                <c:formatCode>General</c:formatCode>
                <c:ptCount val="2"/>
                <c:pt idx="0">
                  <c:v>135243</c:v>
                </c:pt>
                <c:pt idx="1">
                  <c:v>187010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D6A-4CAE-ACC7-864D6F5575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4778368"/>
        <c:axId val="352676096"/>
      </c:barChart>
      <c:catAx>
        <c:axId val="454778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2676096"/>
        <c:crosses val="autoZero"/>
        <c:auto val="1"/>
        <c:lblAlgn val="ctr"/>
        <c:lblOffset val="100"/>
        <c:noMultiLvlLbl val="0"/>
      </c:catAx>
      <c:valAx>
        <c:axId val="3526760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477836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淀川区!$R$6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淀川区!$S$6:$T$6</c:f>
              <c:numCache>
                <c:formatCode>General</c:formatCode>
                <c:ptCount val="2"/>
                <c:pt idx="0">
                  <c:v>179541194</c:v>
                </c:pt>
                <c:pt idx="1">
                  <c:v>197539746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AD8-4BBA-B02D-DA7DD9191F2F}"/>
            </c:ext>
          </c:extLst>
        </c:ser>
        <c:ser>
          <c:idx val="1"/>
          <c:order val="1"/>
          <c:tx>
            <c:strRef>
              <c:f>淀川区!$R$7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淀川区!$S$7:$T$7</c:f>
              <c:numCache>
                <c:formatCode>General</c:formatCode>
                <c:ptCount val="2"/>
                <c:pt idx="0">
                  <c:v>1688088616</c:v>
                </c:pt>
                <c:pt idx="1">
                  <c:v>1242801689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AD8-4BBA-B02D-DA7DD9191F2F}"/>
            </c:ext>
          </c:extLst>
        </c:ser>
        <c:ser>
          <c:idx val="2"/>
          <c:order val="2"/>
          <c:tx>
            <c:strRef>
              <c:f>淀川区!$R$8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淀川区!$S$8:$T$8</c:f>
              <c:numCache>
                <c:formatCode>General</c:formatCode>
                <c:ptCount val="2"/>
                <c:pt idx="0">
                  <c:v>136875352</c:v>
                </c:pt>
                <c:pt idx="1">
                  <c:v>143137734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AD8-4BBA-B02D-DA7DD9191F2F}"/>
            </c:ext>
          </c:extLst>
        </c:ser>
        <c:ser>
          <c:idx val="3"/>
          <c:order val="3"/>
          <c:tx>
            <c:strRef>
              <c:f>淀川区!$R$9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淀川区!$S$9:$T$9</c:f>
              <c:numCache>
                <c:formatCode>General</c:formatCode>
                <c:ptCount val="2"/>
                <c:pt idx="0">
                  <c:v>622426243</c:v>
                </c:pt>
                <c:pt idx="1">
                  <c:v>764528687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AD8-4BBA-B02D-DA7DD9191F2F}"/>
            </c:ext>
          </c:extLst>
        </c:ser>
        <c:ser>
          <c:idx val="4"/>
          <c:order val="4"/>
          <c:tx>
            <c:strRef>
              <c:f>淀川区!$R$10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淀川区!$S$10:$T$10</c:f>
              <c:numCache>
                <c:formatCode>General</c:formatCode>
                <c:ptCount val="2"/>
                <c:pt idx="0">
                  <c:v>154358714</c:v>
                </c:pt>
                <c:pt idx="1">
                  <c:v>304342411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AD8-4BBA-B02D-DA7DD9191F2F}"/>
            </c:ext>
          </c:extLst>
        </c:ser>
        <c:ser>
          <c:idx val="5"/>
          <c:order val="5"/>
          <c:tx>
            <c:strRef>
              <c:f>淀川区!$R$11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淀川区!$S$11:$T$11</c:f>
              <c:numCache>
                <c:formatCode>General</c:formatCode>
                <c:ptCount val="2"/>
                <c:pt idx="0">
                  <c:v>379242067</c:v>
                </c:pt>
                <c:pt idx="1">
                  <c:v>713786395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AD8-4BBA-B02D-DA7DD9191F2F}"/>
            </c:ext>
          </c:extLst>
        </c:ser>
        <c:ser>
          <c:idx val="6"/>
          <c:order val="6"/>
          <c:tx>
            <c:strRef>
              <c:f>淀川区!$R$12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淀川区!$S$12:$T$12</c:f>
              <c:numCache>
                <c:formatCode>General</c:formatCode>
                <c:ptCount val="2"/>
                <c:pt idx="0">
                  <c:v>268115023</c:v>
                </c:pt>
                <c:pt idx="1">
                  <c:v>455131009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AD8-4BBA-B02D-DA7DD9191F2F}"/>
            </c:ext>
          </c:extLst>
        </c:ser>
        <c:ser>
          <c:idx val="7"/>
          <c:order val="7"/>
          <c:tx>
            <c:strRef>
              <c:f>淀川区!$R$13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淀川区!$S$13:$T$13</c:f>
              <c:numCache>
                <c:formatCode>General</c:formatCode>
                <c:ptCount val="2"/>
                <c:pt idx="0">
                  <c:v>21894464</c:v>
                </c:pt>
                <c:pt idx="1">
                  <c:v>42188964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AD8-4BBA-B02D-DA7DD9191F2F}"/>
            </c:ext>
          </c:extLst>
        </c:ser>
        <c:ser>
          <c:idx val="8"/>
          <c:order val="8"/>
          <c:tx>
            <c:strRef>
              <c:f>淀川区!$R$14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淀川区!$S$14:$T$14</c:f>
              <c:numCache>
                <c:formatCode>General</c:formatCode>
                <c:ptCount val="2"/>
                <c:pt idx="0">
                  <c:v>1940081309</c:v>
                </c:pt>
                <c:pt idx="1">
                  <c:v>2310677841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AD8-4BBA-B02D-DA7DD9191F2F}"/>
            </c:ext>
          </c:extLst>
        </c:ser>
        <c:ser>
          <c:idx val="9"/>
          <c:order val="9"/>
          <c:tx>
            <c:strRef>
              <c:f>淀川区!$R$15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淀川区!$S$15:$T$15</c:f>
              <c:numCache>
                <c:formatCode>General</c:formatCode>
                <c:ptCount val="2"/>
                <c:pt idx="0">
                  <c:v>806481863</c:v>
                </c:pt>
                <c:pt idx="1">
                  <c:v>797060655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AD8-4BBA-B02D-DA7DD9191F2F}"/>
            </c:ext>
          </c:extLst>
        </c:ser>
        <c:ser>
          <c:idx val="10"/>
          <c:order val="10"/>
          <c:tx>
            <c:strRef>
              <c:f>淀川区!$R$16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淀川区!$S$16:$T$16</c:f>
              <c:numCache>
                <c:formatCode>General</c:formatCode>
                <c:ptCount val="2"/>
                <c:pt idx="0">
                  <c:v>690622638</c:v>
                </c:pt>
                <c:pt idx="1">
                  <c:v>960336920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AD8-4BBA-B02D-DA7DD9191F2F}"/>
            </c:ext>
          </c:extLst>
        </c:ser>
        <c:ser>
          <c:idx val="11"/>
          <c:order val="11"/>
          <c:tx>
            <c:strRef>
              <c:f>淀川区!$R$17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淀川区!$S$17:$T$17</c:f>
              <c:numCache>
                <c:formatCode>General</c:formatCode>
                <c:ptCount val="2"/>
                <c:pt idx="0">
                  <c:v>158553861</c:v>
                </c:pt>
                <c:pt idx="1">
                  <c:v>260219751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D8-4BBA-B02D-DA7DD9191F2F}"/>
            </c:ext>
          </c:extLst>
        </c:ser>
        <c:ser>
          <c:idx val="12"/>
          <c:order val="12"/>
          <c:tx>
            <c:strRef>
              <c:f>淀川区!$R$18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淀川区!$S$18:$T$18</c:f>
              <c:numCache>
                <c:formatCode>General</c:formatCode>
                <c:ptCount val="2"/>
                <c:pt idx="0">
                  <c:v>816226452</c:v>
                </c:pt>
                <c:pt idx="1">
                  <c:v>2211419781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AD8-4BBA-B02D-DA7DD9191F2F}"/>
            </c:ext>
          </c:extLst>
        </c:ser>
        <c:ser>
          <c:idx val="13"/>
          <c:order val="13"/>
          <c:tx>
            <c:strRef>
              <c:f>淀川区!$R$19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淀川区!$S$19:$T$19</c:f>
              <c:numCache>
                <c:formatCode>General</c:formatCode>
                <c:ptCount val="2"/>
                <c:pt idx="0">
                  <c:v>936771514</c:v>
                </c:pt>
                <c:pt idx="1">
                  <c:v>788914194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AD8-4BBA-B02D-DA7DD9191F2F}"/>
            </c:ext>
          </c:extLst>
        </c:ser>
        <c:ser>
          <c:idx val="14"/>
          <c:order val="14"/>
          <c:tx>
            <c:strRef>
              <c:f>淀川区!$R$20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淀川区!$S$20:$T$20</c:f>
              <c:numCache>
                <c:formatCode>General</c:formatCode>
                <c:ptCount val="2"/>
                <c:pt idx="0">
                  <c:v>12029</c:v>
                </c:pt>
                <c:pt idx="1">
                  <c:v>31794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AD8-4BBA-B02D-DA7DD9191F2F}"/>
            </c:ext>
          </c:extLst>
        </c:ser>
        <c:ser>
          <c:idx val="15"/>
          <c:order val="15"/>
          <c:tx>
            <c:strRef>
              <c:f>淀川区!$R$21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淀川区!$S$21:$T$21</c:f>
              <c:numCache>
                <c:formatCode>General</c:formatCode>
                <c:ptCount val="2"/>
                <c:pt idx="0">
                  <c:v>0</c:v>
                </c:pt>
                <c:pt idx="1">
                  <c:v>6587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AD8-4BBA-B02D-DA7DD9191F2F}"/>
            </c:ext>
          </c:extLst>
        </c:ser>
        <c:ser>
          <c:idx val="16"/>
          <c:order val="16"/>
          <c:tx>
            <c:strRef>
              <c:f>淀川区!$R$22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淀川区!$S$22:$T$22</c:f>
              <c:numCache>
                <c:formatCode>General</c:formatCode>
                <c:ptCount val="2"/>
                <c:pt idx="0">
                  <c:v>7337856</c:v>
                </c:pt>
                <c:pt idx="1">
                  <c:v>6012617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AD8-4BBA-B02D-DA7DD9191F2F}"/>
            </c:ext>
          </c:extLst>
        </c:ser>
        <c:ser>
          <c:idx val="17"/>
          <c:order val="17"/>
          <c:tx>
            <c:strRef>
              <c:f>淀川区!$R$23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淀川区!$S$23:$T$23</c:f>
              <c:numCache>
                <c:formatCode>General</c:formatCode>
                <c:ptCount val="2"/>
                <c:pt idx="0">
                  <c:v>143299004</c:v>
                </c:pt>
                <c:pt idx="1">
                  <c:v>241720714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AD8-4BBA-B02D-DA7DD9191F2F}"/>
            </c:ext>
          </c:extLst>
        </c:ser>
        <c:ser>
          <c:idx val="18"/>
          <c:order val="18"/>
          <c:tx>
            <c:strRef>
              <c:f>淀川区!$R$24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AD8-4BBA-B02D-DA7DD9191F2F}"/>
                </c:ext>
              </c:extLst>
            </c:dLbl>
            <c:dLbl>
              <c:idx val="1"/>
              <c:layout>
                <c:manualLayout>
                  <c:x val="0"/>
                  <c:y val="3.6273235441806824E-17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/>
                  </a:pPr>
                  <a:endParaRPr lang="ja-JP"/>
                </a:p>
              </c:txPr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CAD8-4BBA-B02D-DA7DD9191F2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淀川区!$S$24:$T$24</c:f>
              <c:numCache>
                <c:formatCode>General</c:formatCode>
                <c:ptCount val="2"/>
                <c:pt idx="0">
                  <c:v>413110738</c:v>
                </c:pt>
                <c:pt idx="1">
                  <c:v>948078706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AD8-4BBA-B02D-DA7DD9191F2F}"/>
            </c:ext>
          </c:extLst>
        </c:ser>
        <c:ser>
          <c:idx val="19"/>
          <c:order val="19"/>
          <c:tx>
            <c:strRef>
              <c:f>淀川区!$R$25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淀川区!$S$25:$T$25</c:f>
              <c:numCache>
                <c:formatCode>General</c:formatCode>
                <c:ptCount val="2"/>
                <c:pt idx="0">
                  <c:v>39808102</c:v>
                </c:pt>
                <c:pt idx="1">
                  <c:v>72445651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AD8-4BBA-B02D-DA7DD9191F2F}"/>
            </c:ext>
          </c:extLst>
        </c:ser>
        <c:ser>
          <c:idx val="20"/>
          <c:order val="20"/>
          <c:tx>
            <c:strRef>
              <c:f>淀川区!$R$26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淀川区!$S$26:$T$26</c:f>
              <c:numCache>
                <c:formatCode>General</c:formatCode>
                <c:ptCount val="2"/>
                <c:pt idx="0">
                  <c:v>121739577</c:v>
                </c:pt>
                <c:pt idx="1">
                  <c:v>173842070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AD8-4BBA-B02D-DA7DD9191F2F}"/>
            </c:ext>
          </c:extLst>
        </c:ser>
        <c:ser>
          <c:idx val="21"/>
          <c:order val="21"/>
          <c:tx>
            <c:strRef>
              <c:f>淀川区!$R$27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淀川区!$S$4:$T$5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淀川区!$S$27:$T$27</c:f>
              <c:numCache>
                <c:formatCode>General</c:formatCode>
                <c:ptCount val="2"/>
                <c:pt idx="0">
                  <c:v>1080694</c:v>
                </c:pt>
                <c:pt idx="1">
                  <c:v>781014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CAD8-4BBA-B02D-DA7DD9191F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6109568"/>
        <c:axId val="352679552"/>
      </c:barChart>
      <c:catAx>
        <c:axId val="456109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2679552"/>
        <c:crosses val="autoZero"/>
        <c:auto val="1"/>
        <c:lblAlgn val="ctr"/>
        <c:lblOffset val="100"/>
        <c:noMultiLvlLbl val="0"/>
      </c:catAx>
      <c:valAx>
        <c:axId val="3526795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10956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鶴見区!$R$6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鶴見区!$S$6:$T$6</c:f>
              <c:numCache>
                <c:formatCode>General</c:formatCode>
                <c:ptCount val="2"/>
                <c:pt idx="0">
                  <c:v>121110626</c:v>
                </c:pt>
                <c:pt idx="1">
                  <c:v>123822178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83-4083-A1FF-A580A4118B51}"/>
            </c:ext>
          </c:extLst>
        </c:ser>
        <c:ser>
          <c:idx val="1"/>
          <c:order val="1"/>
          <c:tx>
            <c:strRef>
              <c:f>鶴見区!$R$7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鶴見区!$S$7:$T$7</c:f>
              <c:numCache>
                <c:formatCode>General</c:formatCode>
                <c:ptCount val="2"/>
                <c:pt idx="0">
                  <c:v>985299241</c:v>
                </c:pt>
                <c:pt idx="1">
                  <c:v>792538340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983-4083-A1FF-A580A4118B51}"/>
            </c:ext>
          </c:extLst>
        </c:ser>
        <c:ser>
          <c:idx val="2"/>
          <c:order val="2"/>
          <c:tx>
            <c:strRef>
              <c:f>鶴見区!$R$8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鶴見区!$S$8:$T$8</c:f>
              <c:numCache>
                <c:formatCode>General</c:formatCode>
                <c:ptCount val="2"/>
                <c:pt idx="0">
                  <c:v>71550100</c:v>
                </c:pt>
                <c:pt idx="1">
                  <c:v>90528520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983-4083-A1FF-A580A4118B51}"/>
            </c:ext>
          </c:extLst>
        </c:ser>
        <c:ser>
          <c:idx val="3"/>
          <c:order val="3"/>
          <c:tx>
            <c:strRef>
              <c:f>鶴見区!$R$9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鶴見区!$S$9:$T$9</c:f>
              <c:numCache>
                <c:formatCode>General</c:formatCode>
                <c:ptCount val="2"/>
                <c:pt idx="0">
                  <c:v>427296079</c:v>
                </c:pt>
                <c:pt idx="1">
                  <c:v>550741884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983-4083-A1FF-A580A4118B51}"/>
            </c:ext>
          </c:extLst>
        </c:ser>
        <c:ser>
          <c:idx val="4"/>
          <c:order val="4"/>
          <c:tx>
            <c:strRef>
              <c:f>鶴見区!$R$10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鶴見区!$S$10:$T$10</c:f>
              <c:numCache>
                <c:formatCode>General</c:formatCode>
                <c:ptCount val="2"/>
                <c:pt idx="0">
                  <c:v>94997405</c:v>
                </c:pt>
                <c:pt idx="1">
                  <c:v>179071735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983-4083-A1FF-A580A4118B51}"/>
            </c:ext>
          </c:extLst>
        </c:ser>
        <c:ser>
          <c:idx val="5"/>
          <c:order val="5"/>
          <c:tx>
            <c:strRef>
              <c:f>鶴見区!$R$11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鶴見区!$S$11:$T$11</c:f>
              <c:numCache>
                <c:formatCode>General</c:formatCode>
                <c:ptCount val="2"/>
                <c:pt idx="0">
                  <c:v>238564895</c:v>
                </c:pt>
                <c:pt idx="1">
                  <c:v>431133880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983-4083-A1FF-A580A4118B51}"/>
            </c:ext>
          </c:extLst>
        </c:ser>
        <c:ser>
          <c:idx val="6"/>
          <c:order val="6"/>
          <c:tx>
            <c:strRef>
              <c:f>鶴見区!$R$12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鶴見区!$S$12:$T$12</c:f>
              <c:numCache>
                <c:formatCode>General</c:formatCode>
                <c:ptCount val="2"/>
                <c:pt idx="0">
                  <c:v>225667487</c:v>
                </c:pt>
                <c:pt idx="1">
                  <c:v>364464267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983-4083-A1FF-A580A4118B51}"/>
            </c:ext>
          </c:extLst>
        </c:ser>
        <c:ser>
          <c:idx val="7"/>
          <c:order val="7"/>
          <c:tx>
            <c:strRef>
              <c:f>鶴見区!$R$13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鶴見区!$S$13:$T$13</c:f>
              <c:numCache>
                <c:formatCode>General</c:formatCode>
                <c:ptCount val="2"/>
                <c:pt idx="0">
                  <c:v>18916395</c:v>
                </c:pt>
                <c:pt idx="1">
                  <c:v>30986380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983-4083-A1FF-A580A4118B51}"/>
            </c:ext>
          </c:extLst>
        </c:ser>
        <c:ser>
          <c:idx val="8"/>
          <c:order val="8"/>
          <c:tx>
            <c:strRef>
              <c:f>鶴見区!$R$14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鶴見区!$S$14:$T$14</c:f>
              <c:numCache>
                <c:formatCode>General</c:formatCode>
                <c:ptCount val="2"/>
                <c:pt idx="0">
                  <c:v>1249275302</c:v>
                </c:pt>
                <c:pt idx="1">
                  <c:v>1580190513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983-4083-A1FF-A580A4118B51}"/>
            </c:ext>
          </c:extLst>
        </c:ser>
        <c:ser>
          <c:idx val="9"/>
          <c:order val="9"/>
          <c:tx>
            <c:strRef>
              <c:f>鶴見区!$R$15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鶴見区!$S$15:$T$15</c:f>
              <c:numCache>
                <c:formatCode>General</c:formatCode>
                <c:ptCount val="2"/>
                <c:pt idx="0">
                  <c:v>532726380</c:v>
                </c:pt>
                <c:pt idx="1">
                  <c:v>531261081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983-4083-A1FF-A580A4118B51}"/>
            </c:ext>
          </c:extLst>
        </c:ser>
        <c:ser>
          <c:idx val="10"/>
          <c:order val="10"/>
          <c:tx>
            <c:strRef>
              <c:f>鶴見区!$R$16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鶴見区!$S$16:$T$16</c:f>
              <c:numCache>
                <c:formatCode>General</c:formatCode>
                <c:ptCount val="2"/>
                <c:pt idx="0">
                  <c:v>411361579</c:v>
                </c:pt>
                <c:pt idx="1">
                  <c:v>597873553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983-4083-A1FF-A580A4118B51}"/>
            </c:ext>
          </c:extLst>
        </c:ser>
        <c:ser>
          <c:idx val="11"/>
          <c:order val="11"/>
          <c:tx>
            <c:strRef>
              <c:f>鶴見区!$R$17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鶴見区!$S$17:$T$17</c:f>
              <c:numCache>
                <c:formatCode>General</c:formatCode>
                <c:ptCount val="2"/>
                <c:pt idx="0">
                  <c:v>121057085</c:v>
                </c:pt>
                <c:pt idx="1">
                  <c:v>176601988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983-4083-A1FF-A580A4118B51}"/>
            </c:ext>
          </c:extLst>
        </c:ser>
        <c:ser>
          <c:idx val="12"/>
          <c:order val="12"/>
          <c:tx>
            <c:strRef>
              <c:f>鶴見区!$R$18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鶴見区!$S$18:$T$18</c:f>
              <c:numCache>
                <c:formatCode>General</c:formatCode>
                <c:ptCount val="2"/>
                <c:pt idx="0">
                  <c:v>570439682</c:v>
                </c:pt>
                <c:pt idx="1">
                  <c:v>1484865063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983-4083-A1FF-A580A4118B51}"/>
            </c:ext>
          </c:extLst>
        </c:ser>
        <c:ser>
          <c:idx val="13"/>
          <c:order val="13"/>
          <c:tx>
            <c:strRef>
              <c:f>鶴見区!$R$19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鶴見区!$S$19:$T$19</c:f>
              <c:numCache>
                <c:formatCode>General</c:formatCode>
                <c:ptCount val="2"/>
                <c:pt idx="0">
                  <c:v>555358265</c:v>
                </c:pt>
                <c:pt idx="1">
                  <c:v>492691304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983-4083-A1FF-A580A4118B51}"/>
            </c:ext>
          </c:extLst>
        </c:ser>
        <c:ser>
          <c:idx val="14"/>
          <c:order val="14"/>
          <c:tx>
            <c:strRef>
              <c:f>鶴見区!$R$20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鶴見区!$S$20:$T$20</c:f>
              <c:numCache>
                <c:formatCode>General</c:formatCode>
                <c:ptCount val="2"/>
                <c:pt idx="0">
                  <c:v>938</c:v>
                </c:pt>
                <c:pt idx="1">
                  <c:v>101802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983-4083-A1FF-A580A4118B51}"/>
            </c:ext>
          </c:extLst>
        </c:ser>
        <c:ser>
          <c:idx val="15"/>
          <c:order val="15"/>
          <c:tx>
            <c:strRef>
              <c:f>鶴見区!$R$21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鶴見区!$S$21:$T$21</c:f>
              <c:numCache>
                <c:formatCode>General</c:formatCode>
                <c:ptCount val="2"/>
                <c:pt idx="0">
                  <c:v>0</c:v>
                </c:pt>
                <c:pt idx="1">
                  <c:v>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983-4083-A1FF-A580A4118B51}"/>
            </c:ext>
          </c:extLst>
        </c:ser>
        <c:ser>
          <c:idx val="16"/>
          <c:order val="16"/>
          <c:tx>
            <c:strRef>
              <c:f>鶴見区!$R$22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鶴見区!$S$22:$T$22</c:f>
              <c:numCache>
                <c:formatCode>General</c:formatCode>
                <c:ptCount val="2"/>
                <c:pt idx="0">
                  <c:v>6868765</c:v>
                </c:pt>
                <c:pt idx="1">
                  <c:v>3667105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983-4083-A1FF-A580A4118B51}"/>
            </c:ext>
          </c:extLst>
        </c:ser>
        <c:ser>
          <c:idx val="17"/>
          <c:order val="17"/>
          <c:tx>
            <c:strRef>
              <c:f>鶴見区!$R$23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鶴見区!$S$23:$T$23</c:f>
              <c:numCache>
                <c:formatCode>General</c:formatCode>
                <c:ptCount val="2"/>
                <c:pt idx="0">
                  <c:v>108067119</c:v>
                </c:pt>
                <c:pt idx="1">
                  <c:v>185807172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983-4083-A1FF-A580A4118B51}"/>
            </c:ext>
          </c:extLst>
        </c:ser>
        <c:ser>
          <c:idx val="18"/>
          <c:order val="18"/>
          <c:tx>
            <c:strRef>
              <c:f>鶴見区!$R$24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983-4083-A1FF-A580A4118B5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鶴見区!$S$24:$T$24</c:f>
              <c:numCache>
                <c:formatCode>General</c:formatCode>
                <c:ptCount val="2"/>
                <c:pt idx="0">
                  <c:v>271973105</c:v>
                </c:pt>
                <c:pt idx="1">
                  <c:v>678987601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983-4083-A1FF-A580A4118B51}"/>
            </c:ext>
          </c:extLst>
        </c:ser>
        <c:ser>
          <c:idx val="19"/>
          <c:order val="19"/>
          <c:tx>
            <c:strRef>
              <c:f>鶴見区!$R$25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鶴見区!$S$25:$T$25</c:f>
              <c:numCache>
                <c:formatCode>General</c:formatCode>
                <c:ptCount val="2"/>
                <c:pt idx="0">
                  <c:v>21093959</c:v>
                </c:pt>
                <c:pt idx="1">
                  <c:v>38235914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983-4083-A1FF-A580A4118B51}"/>
            </c:ext>
          </c:extLst>
        </c:ser>
        <c:ser>
          <c:idx val="20"/>
          <c:order val="20"/>
          <c:tx>
            <c:strRef>
              <c:f>鶴見区!$R$26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鶴見区!$S$26:$T$26</c:f>
              <c:numCache>
                <c:formatCode>General</c:formatCode>
                <c:ptCount val="2"/>
                <c:pt idx="0">
                  <c:v>88607649</c:v>
                </c:pt>
                <c:pt idx="1">
                  <c:v>121702160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983-4083-A1FF-A580A4118B51}"/>
            </c:ext>
          </c:extLst>
        </c:ser>
        <c:ser>
          <c:idx val="21"/>
          <c:order val="21"/>
          <c:tx>
            <c:strRef>
              <c:f>鶴見区!$R$27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鶴見区!$S$4:$T$5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鶴見区!$S$27:$T$27</c:f>
              <c:numCache>
                <c:formatCode>General</c:formatCode>
                <c:ptCount val="2"/>
                <c:pt idx="0">
                  <c:v>330294</c:v>
                </c:pt>
                <c:pt idx="1">
                  <c:v>736668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983-4083-A1FF-A580A4118B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7030656"/>
        <c:axId val="353263616"/>
      </c:barChart>
      <c:catAx>
        <c:axId val="4570306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63616"/>
        <c:crosses val="autoZero"/>
        <c:auto val="1"/>
        <c:lblAlgn val="ctr"/>
        <c:lblOffset val="100"/>
        <c:noMultiLvlLbl val="0"/>
      </c:catAx>
      <c:valAx>
        <c:axId val="35326361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0306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住之江区!$R$6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住之江区!$S$6:$T$6</c:f>
              <c:numCache>
                <c:formatCode>General</c:formatCode>
                <c:ptCount val="2"/>
                <c:pt idx="0">
                  <c:v>205093790</c:v>
                </c:pt>
                <c:pt idx="1">
                  <c:v>190857050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FA-4B55-9EF2-C3268F9F0189}"/>
            </c:ext>
          </c:extLst>
        </c:ser>
        <c:ser>
          <c:idx val="1"/>
          <c:order val="1"/>
          <c:tx>
            <c:strRef>
              <c:f>住之江区!$R$7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住之江区!$S$7:$T$7</c:f>
              <c:numCache>
                <c:formatCode>General</c:formatCode>
                <c:ptCount val="2"/>
                <c:pt idx="0">
                  <c:v>1384778569</c:v>
                </c:pt>
                <c:pt idx="1">
                  <c:v>1034687145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FA-4B55-9EF2-C3268F9F0189}"/>
            </c:ext>
          </c:extLst>
        </c:ser>
        <c:ser>
          <c:idx val="2"/>
          <c:order val="2"/>
          <c:tx>
            <c:strRef>
              <c:f>住之江区!$R$8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住之江区!$S$8:$T$8</c:f>
              <c:numCache>
                <c:formatCode>General</c:formatCode>
                <c:ptCount val="2"/>
                <c:pt idx="0">
                  <c:v>110964348</c:v>
                </c:pt>
                <c:pt idx="1">
                  <c:v>150519858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FA-4B55-9EF2-C3268F9F0189}"/>
            </c:ext>
          </c:extLst>
        </c:ser>
        <c:ser>
          <c:idx val="3"/>
          <c:order val="3"/>
          <c:tx>
            <c:strRef>
              <c:f>住之江区!$R$9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住之江区!$S$9:$T$9</c:f>
              <c:numCache>
                <c:formatCode>General</c:formatCode>
                <c:ptCount val="2"/>
                <c:pt idx="0">
                  <c:v>619316601</c:v>
                </c:pt>
                <c:pt idx="1">
                  <c:v>677617617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FA-4B55-9EF2-C3268F9F0189}"/>
            </c:ext>
          </c:extLst>
        </c:ser>
        <c:ser>
          <c:idx val="4"/>
          <c:order val="4"/>
          <c:tx>
            <c:strRef>
              <c:f>住之江区!$R$10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住之江区!$S$10:$T$10</c:f>
              <c:numCache>
                <c:formatCode>General</c:formatCode>
                <c:ptCount val="2"/>
                <c:pt idx="0">
                  <c:v>116645545</c:v>
                </c:pt>
                <c:pt idx="1">
                  <c:v>273677047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FA-4B55-9EF2-C3268F9F0189}"/>
            </c:ext>
          </c:extLst>
        </c:ser>
        <c:ser>
          <c:idx val="5"/>
          <c:order val="5"/>
          <c:tx>
            <c:strRef>
              <c:f>住之江区!$R$11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住之江区!$S$11:$T$11</c:f>
              <c:numCache>
                <c:formatCode>General</c:formatCode>
                <c:ptCount val="2"/>
                <c:pt idx="0">
                  <c:v>322160493</c:v>
                </c:pt>
                <c:pt idx="1">
                  <c:v>562319319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FA-4B55-9EF2-C3268F9F0189}"/>
            </c:ext>
          </c:extLst>
        </c:ser>
        <c:ser>
          <c:idx val="6"/>
          <c:order val="6"/>
          <c:tx>
            <c:strRef>
              <c:f>住之江区!$R$12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住之江区!$S$12:$T$12</c:f>
              <c:numCache>
                <c:formatCode>General</c:formatCode>
                <c:ptCount val="2"/>
                <c:pt idx="0">
                  <c:v>280794887</c:v>
                </c:pt>
                <c:pt idx="1">
                  <c:v>429413167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FA-4B55-9EF2-C3268F9F0189}"/>
            </c:ext>
          </c:extLst>
        </c:ser>
        <c:ser>
          <c:idx val="7"/>
          <c:order val="7"/>
          <c:tx>
            <c:strRef>
              <c:f>住之江区!$R$13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住之江区!$S$13:$T$13</c:f>
              <c:numCache>
                <c:formatCode>General</c:formatCode>
                <c:ptCount val="2"/>
                <c:pt idx="0">
                  <c:v>23247257</c:v>
                </c:pt>
                <c:pt idx="1">
                  <c:v>33372510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FA-4B55-9EF2-C3268F9F0189}"/>
            </c:ext>
          </c:extLst>
        </c:ser>
        <c:ser>
          <c:idx val="8"/>
          <c:order val="8"/>
          <c:tx>
            <c:strRef>
              <c:f>住之江区!$R$14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住之江区!$S$14:$T$14</c:f>
              <c:numCache>
                <c:formatCode>General</c:formatCode>
                <c:ptCount val="2"/>
                <c:pt idx="0">
                  <c:v>1693088302</c:v>
                </c:pt>
                <c:pt idx="1">
                  <c:v>2125073672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FA-4B55-9EF2-C3268F9F0189}"/>
            </c:ext>
          </c:extLst>
        </c:ser>
        <c:ser>
          <c:idx val="9"/>
          <c:order val="9"/>
          <c:tx>
            <c:strRef>
              <c:f>住之江区!$R$15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住之江区!$S$15:$T$15</c:f>
              <c:numCache>
                <c:formatCode>General</c:formatCode>
                <c:ptCount val="2"/>
                <c:pt idx="0">
                  <c:v>795322686</c:v>
                </c:pt>
                <c:pt idx="1">
                  <c:v>675456662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FA-4B55-9EF2-C3268F9F0189}"/>
            </c:ext>
          </c:extLst>
        </c:ser>
        <c:ser>
          <c:idx val="10"/>
          <c:order val="10"/>
          <c:tx>
            <c:strRef>
              <c:f>住之江区!$R$16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住之江区!$S$16:$T$16</c:f>
              <c:numCache>
                <c:formatCode>General</c:formatCode>
                <c:ptCount val="2"/>
                <c:pt idx="0">
                  <c:v>570698089</c:v>
                </c:pt>
                <c:pt idx="1">
                  <c:v>853188628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FA-4B55-9EF2-C3268F9F0189}"/>
            </c:ext>
          </c:extLst>
        </c:ser>
        <c:ser>
          <c:idx val="11"/>
          <c:order val="11"/>
          <c:tx>
            <c:strRef>
              <c:f>住之江区!$R$17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住之江区!$S$17:$T$17</c:f>
              <c:numCache>
                <c:formatCode>General</c:formatCode>
                <c:ptCount val="2"/>
                <c:pt idx="0">
                  <c:v>123369759</c:v>
                </c:pt>
                <c:pt idx="1">
                  <c:v>166231926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FA-4B55-9EF2-C3268F9F0189}"/>
            </c:ext>
          </c:extLst>
        </c:ser>
        <c:ser>
          <c:idx val="12"/>
          <c:order val="12"/>
          <c:tx>
            <c:strRef>
              <c:f>住之江区!$R$18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住之江区!$S$18:$T$18</c:f>
              <c:numCache>
                <c:formatCode>General</c:formatCode>
                <c:ptCount val="2"/>
                <c:pt idx="0">
                  <c:v>762221376</c:v>
                </c:pt>
                <c:pt idx="1">
                  <c:v>1903299060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FA-4B55-9EF2-C3268F9F0189}"/>
            </c:ext>
          </c:extLst>
        </c:ser>
        <c:ser>
          <c:idx val="13"/>
          <c:order val="13"/>
          <c:tx>
            <c:strRef>
              <c:f>住之江区!$R$19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住之江区!$S$19:$T$19</c:f>
              <c:numCache>
                <c:formatCode>General</c:formatCode>
                <c:ptCount val="2"/>
                <c:pt idx="0">
                  <c:v>733531611</c:v>
                </c:pt>
                <c:pt idx="1">
                  <c:v>640419523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4FA-4B55-9EF2-C3268F9F0189}"/>
            </c:ext>
          </c:extLst>
        </c:ser>
        <c:ser>
          <c:idx val="14"/>
          <c:order val="14"/>
          <c:tx>
            <c:strRef>
              <c:f>住之江区!$R$20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住之江区!$S$20:$T$20</c:f>
              <c:numCache>
                <c:formatCode>General</c:formatCode>
                <c:ptCount val="2"/>
                <c:pt idx="0">
                  <c:v>2240</c:v>
                </c:pt>
                <c:pt idx="1">
                  <c:v>17445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4FA-4B55-9EF2-C3268F9F0189}"/>
            </c:ext>
          </c:extLst>
        </c:ser>
        <c:ser>
          <c:idx val="15"/>
          <c:order val="15"/>
          <c:tx>
            <c:strRef>
              <c:f>住之江区!$R$21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住之江区!$S$21:$T$21</c:f>
              <c:numCache>
                <c:formatCode>General</c:formatCode>
                <c:ptCount val="2"/>
                <c:pt idx="0">
                  <c:v>935</c:v>
                </c:pt>
                <c:pt idx="1">
                  <c:v>2255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4FA-4B55-9EF2-C3268F9F0189}"/>
            </c:ext>
          </c:extLst>
        </c:ser>
        <c:ser>
          <c:idx val="16"/>
          <c:order val="16"/>
          <c:tx>
            <c:strRef>
              <c:f>住之江区!$R$22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住之江区!$S$22:$T$22</c:f>
              <c:numCache>
                <c:formatCode>General</c:formatCode>
                <c:ptCount val="2"/>
                <c:pt idx="0">
                  <c:v>1702672</c:v>
                </c:pt>
                <c:pt idx="1">
                  <c:v>3167546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4FA-4B55-9EF2-C3268F9F0189}"/>
            </c:ext>
          </c:extLst>
        </c:ser>
        <c:ser>
          <c:idx val="17"/>
          <c:order val="17"/>
          <c:tx>
            <c:strRef>
              <c:f>住之江区!$R$23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住之江区!$S$23:$T$23</c:f>
              <c:numCache>
                <c:formatCode>General</c:formatCode>
                <c:ptCount val="2"/>
                <c:pt idx="0">
                  <c:v>141729314</c:v>
                </c:pt>
                <c:pt idx="1">
                  <c:v>192936954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4FA-4B55-9EF2-C3268F9F0189}"/>
            </c:ext>
          </c:extLst>
        </c:ser>
        <c:ser>
          <c:idx val="18"/>
          <c:order val="18"/>
          <c:tx>
            <c:strRef>
              <c:f>住之江区!$R$24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4FA-4B55-9EF2-C3268F9F018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住之江区!$S$24:$T$24</c:f>
              <c:numCache>
                <c:formatCode>General</c:formatCode>
                <c:ptCount val="2"/>
                <c:pt idx="0">
                  <c:v>411923938</c:v>
                </c:pt>
                <c:pt idx="1">
                  <c:v>952910181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4FA-4B55-9EF2-C3268F9F0189}"/>
            </c:ext>
          </c:extLst>
        </c:ser>
        <c:ser>
          <c:idx val="19"/>
          <c:order val="19"/>
          <c:tx>
            <c:strRef>
              <c:f>住之江区!$R$25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住之江区!$S$25:$T$25</c:f>
              <c:numCache>
                <c:formatCode>General</c:formatCode>
                <c:ptCount val="2"/>
                <c:pt idx="0">
                  <c:v>31722847</c:v>
                </c:pt>
                <c:pt idx="1">
                  <c:v>64646908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4FA-4B55-9EF2-C3268F9F0189}"/>
            </c:ext>
          </c:extLst>
        </c:ser>
        <c:ser>
          <c:idx val="20"/>
          <c:order val="20"/>
          <c:tx>
            <c:strRef>
              <c:f>住之江区!$R$26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住之江区!$S$26:$T$26</c:f>
              <c:numCache>
                <c:formatCode>General</c:formatCode>
                <c:ptCount val="2"/>
                <c:pt idx="0">
                  <c:v>108648204</c:v>
                </c:pt>
                <c:pt idx="1">
                  <c:v>120958855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4FA-4B55-9EF2-C3268F9F0189}"/>
            </c:ext>
          </c:extLst>
        </c:ser>
        <c:ser>
          <c:idx val="21"/>
          <c:order val="21"/>
          <c:tx>
            <c:strRef>
              <c:f>住之江区!$R$27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住之江区!$S$4:$T$5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住之江区!$S$27:$T$27</c:f>
              <c:numCache>
                <c:formatCode>General</c:formatCode>
                <c:ptCount val="2"/>
                <c:pt idx="0">
                  <c:v>150497</c:v>
                </c:pt>
                <c:pt idx="1">
                  <c:v>312262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4FA-4B55-9EF2-C3268F9F0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58848256"/>
        <c:axId val="353266496"/>
      </c:barChart>
      <c:catAx>
        <c:axId val="45884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66496"/>
        <c:crosses val="autoZero"/>
        <c:auto val="1"/>
        <c:lblAlgn val="ctr"/>
        <c:lblOffset val="100"/>
        <c:noMultiLvlLbl val="0"/>
      </c:catAx>
      <c:valAx>
        <c:axId val="3532664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88482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平野区!$R$6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平野区!$S$6:$T$6</c:f>
              <c:numCache>
                <c:formatCode>General</c:formatCode>
                <c:ptCount val="2"/>
                <c:pt idx="0">
                  <c:v>217151757</c:v>
                </c:pt>
                <c:pt idx="1">
                  <c:v>303772274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C5-41CE-93F0-BB64A288B887}"/>
            </c:ext>
          </c:extLst>
        </c:ser>
        <c:ser>
          <c:idx val="1"/>
          <c:order val="1"/>
          <c:tx>
            <c:strRef>
              <c:f>平野区!$R$7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平野区!$S$7:$T$7</c:f>
              <c:numCache>
                <c:formatCode>General</c:formatCode>
                <c:ptCount val="2"/>
                <c:pt idx="0">
                  <c:v>1775027735</c:v>
                </c:pt>
                <c:pt idx="1">
                  <c:v>1697791390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5C5-41CE-93F0-BB64A288B887}"/>
            </c:ext>
          </c:extLst>
        </c:ser>
        <c:ser>
          <c:idx val="2"/>
          <c:order val="2"/>
          <c:tx>
            <c:strRef>
              <c:f>平野区!$R$8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平野区!$S$8:$T$8</c:f>
              <c:numCache>
                <c:formatCode>General</c:formatCode>
                <c:ptCount val="2"/>
                <c:pt idx="0">
                  <c:v>223506658</c:v>
                </c:pt>
                <c:pt idx="1">
                  <c:v>203977151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5C5-41CE-93F0-BB64A288B887}"/>
            </c:ext>
          </c:extLst>
        </c:ser>
        <c:ser>
          <c:idx val="3"/>
          <c:order val="3"/>
          <c:tx>
            <c:strRef>
              <c:f>平野区!$R$9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平野区!$S$9:$T$9</c:f>
              <c:numCache>
                <c:formatCode>General</c:formatCode>
                <c:ptCount val="2"/>
                <c:pt idx="0">
                  <c:v>848663152</c:v>
                </c:pt>
                <c:pt idx="1">
                  <c:v>1162320357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5C5-41CE-93F0-BB64A288B887}"/>
            </c:ext>
          </c:extLst>
        </c:ser>
        <c:ser>
          <c:idx val="4"/>
          <c:order val="4"/>
          <c:tx>
            <c:strRef>
              <c:f>平野区!$R$10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平野区!$S$10:$T$10</c:f>
              <c:numCache>
                <c:formatCode>General</c:formatCode>
                <c:ptCount val="2"/>
                <c:pt idx="0">
                  <c:v>228491026</c:v>
                </c:pt>
                <c:pt idx="1">
                  <c:v>432483245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5C5-41CE-93F0-BB64A288B887}"/>
            </c:ext>
          </c:extLst>
        </c:ser>
        <c:ser>
          <c:idx val="5"/>
          <c:order val="5"/>
          <c:tx>
            <c:strRef>
              <c:f>平野区!$R$11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平野区!$S$11:$T$11</c:f>
              <c:numCache>
                <c:formatCode>General</c:formatCode>
                <c:ptCount val="2"/>
                <c:pt idx="0">
                  <c:v>574353891</c:v>
                </c:pt>
                <c:pt idx="1">
                  <c:v>960906719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5C5-41CE-93F0-BB64A288B887}"/>
            </c:ext>
          </c:extLst>
        </c:ser>
        <c:ser>
          <c:idx val="6"/>
          <c:order val="6"/>
          <c:tx>
            <c:strRef>
              <c:f>平野区!$R$12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平野区!$S$12:$T$12</c:f>
              <c:numCache>
                <c:formatCode>General</c:formatCode>
                <c:ptCount val="2"/>
                <c:pt idx="0">
                  <c:v>411654451</c:v>
                </c:pt>
                <c:pt idx="1">
                  <c:v>682754435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5C5-41CE-93F0-BB64A288B887}"/>
            </c:ext>
          </c:extLst>
        </c:ser>
        <c:ser>
          <c:idx val="7"/>
          <c:order val="7"/>
          <c:tx>
            <c:strRef>
              <c:f>平野区!$R$13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平野区!$S$13:$T$13</c:f>
              <c:numCache>
                <c:formatCode>General</c:formatCode>
                <c:ptCount val="2"/>
                <c:pt idx="0">
                  <c:v>27996837</c:v>
                </c:pt>
                <c:pt idx="1">
                  <c:v>59839073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5C5-41CE-93F0-BB64A288B887}"/>
            </c:ext>
          </c:extLst>
        </c:ser>
        <c:ser>
          <c:idx val="8"/>
          <c:order val="8"/>
          <c:tx>
            <c:strRef>
              <c:f>平野区!$R$14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平野区!$S$14:$T$14</c:f>
              <c:numCache>
                <c:formatCode>General</c:formatCode>
                <c:ptCount val="2"/>
                <c:pt idx="0">
                  <c:v>2435911004</c:v>
                </c:pt>
                <c:pt idx="1">
                  <c:v>3308814281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5C5-41CE-93F0-BB64A288B887}"/>
            </c:ext>
          </c:extLst>
        </c:ser>
        <c:ser>
          <c:idx val="9"/>
          <c:order val="9"/>
          <c:tx>
            <c:strRef>
              <c:f>平野区!$R$15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平野区!$S$15:$T$15</c:f>
              <c:numCache>
                <c:formatCode>General</c:formatCode>
                <c:ptCount val="2"/>
                <c:pt idx="0">
                  <c:v>1065300345</c:v>
                </c:pt>
                <c:pt idx="1">
                  <c:v>1178170023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5C5-41CE-93F0-BB64A288B887}"/>
            </c:ext>
          </c:extLst>
        </c:ser>
        <c:ser>
          <c:idx val="10"/>
          <c:order val="10"/>
          <c:tx>
            <c:strRef>
              <c:f>平野区!$R$16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平野区!$S$16:$T$16</c:f>
              <c:numCache>
                <c:formatCode>General</c:formatCode>
                <c:ptCount val="2"/>
                <c:pt idx="0">
                  <c:v>892184009</c:v>
                </c:pt>
                <c:pt idx="1">
                  <c:v>1359581566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5C5-41CE-93F0-BB64A288B887}"/>
            </c:ext>
          </c:extLst>
        </c:ser>
        <c:ser>
          <c:idx val="11"/>
          <c:order val="11"/>
          <c:tx>
            <c:strRef>
              <c:f>平野区!$R$17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平野区!$S$17:$T$17</c:f>
              <c:numCache>
                <c:formatCode>General</c:formatCode>
                <c:ptCount val="2"/>
                <c:pt idx="0">
                  <c:v>215350717</c:v>
                </c:pt>
                <c:pt idx="1">
                  <c:v>300783373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C5-41CE-93F0-BB64A288B887}"/>
            </c:ext>
          </c:extLst>
        </c:ser>
        <c:ser>
          <c:idx val="12"/>
          <c:order val="12"/>
          <c:tx>
            <c:strRef>
              <c:f>平野区!$R$18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平野区!$S$18:$T$18</c:f>
              <c:numCache>
                <c:formatCode>General</c:formatCode>
                <c:ptCount val="2"/>
                <c:pt idx="0">
                  <c:v>1056301427</c:v>
                </c:pt>
                <c:pt idx="1">
                  <c:v>3080944942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5C5-41CE-93F0-BB64A288B887}"/>
            </c:ext>
          </c:extLst>
        </c:ser>
        <c:ser>
          <c:idx val="13"/>
          <c:order val="13"/>
          <c:tx>
            <c:strRef>
              <c:f>平野区!$R$19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平野区!$S$19:$T$19</c:f>
              <c:numCache>
                <c:formatCode>General</c:formatCode>
                <c:ptCount val="2"/>
                <c:pt idx="0">
                  <c:v>1174176651</c:v>
                </c:pt>
                <c:pt idx="1">
                  <c:v>1049857080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5C5-41CE-93F0-BB64A288B887}"/>
            </c:ext>
          </c:extLst>
        </c:ser>
        <c:ser>
          <c:idx val="14"/>
          <c:order val="14"/>
          <c:tx>
            <c:strRef>
              <c:f>平野区!$R$20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平野区!$S$20:$T$20</c:f>
              <c:numCache>
                <c:formatCode>General</c:formatCode>
                <c:ptCount val="2"/>
                <c:pt idx="0">
                  <c:v>1558</c:v>
                </c:pt>
                <c:pt idx="1">
                  <c:v>67819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5C5-41CE-93F0-BB64A288B887}"/>
            </c:ext>
          </c:extLst>
        </c:ser>
        <c:ser>
          <c:idx val="15"/>
          <c:order val="15"/>
          <c:tx>
            <c:strRef>
              <c:f>平野区!$R$21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平野区!$S$21:$T$21</c:f>
              <c:numCache>
                <c:formatCode>General</c:formatCode>
                <c:ptCount val="2"/>
                <c:pt idx="0">
                  <c:v>8384</c:v>
                </c:pt>
                <c:pt idx="1">
                  <c:v>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5C5-41CE-93F0-BB64A288B887}"/>
            </c:ext>
          </c:extLst>
        </c:ser>
        <c:ser>
          <c:idx val="16"/>
          <c:order val="16"/>
          <c:tx>
            <c:strRef>
              <c:f>平野区!$R$22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平野区!$S$22:$T$22</c:f>
              <c:numCache>
                <c:formatCode>General</c:formatCode>
                <c:ptCount val="2"/>
                <c:pt idx="0">
                  <c:v>1517591</c:v>
                </c:pt>
                <c:pt idx="1">
                  <c:v>4728531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5C5-41CE-93F0-BB64A288B887}"/>
            </c:ext>
          </c:extLst>
        </c:ser>
        <c:ser>
          <c:idx val="17"/>
          <c:order val="17"/>
          <c:tx>
            <c:strRef>
              <c:f>平野区!$R$23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平野区!$S$23:$T$23</c:f>
              <c:numCache>
                <c:formatCode>General</c:formatCode>
                <c:ptCount val="2"/>
                <c:pt idx="0">
                  <c:v>237523226</c:v>
                </c:pt>
                <c:pt idx="1">
                  <c:v>386630910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5C5-41CE-93F0-BB64A288B887}"/>
            </c:ext>
          </c:extLst>
        </c:ser>
        <c:ser>
          <c:idx val="18"/>
          <c:order val="18"/>
          <c:tx>
            <c:strRef>
              <c:f>平野区!$R$24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DCBEEEAD-D144-4FA7-8331-9A98548DAE19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B5C5-41CE-93F0-BB64A288B88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平野区!$S$24:$T$24</c:f>
              <c:numCache>
                <c:formatCode>General</c:formatCode>
                <c:ptCount val="2"/>
                <c:pt idx="0">
                  <c:v>524660588</c:v>
                </c:pt>
                <c:pt idx="1">
                  <c:v>1285287401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5C5-41CE-93F0-BB64A288B887}"/>
            </c:ext>
          </c:extLst>
        </c:ser>
        <c:ser>
          <c:idx val="19"/>
          <c:order val="19"/>
          <c:tx>
            <c:strRef>
              <c:f>平野区!$R$25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平野区!$S$25:$T$25</c:f>
              <c:numCache>
                <c:formatCode>General</c:formatCode>
                <c:ptCount val="2"/>
                <c:pt idx="0">
                  <c:v>56128300</c:v>
                </c:pt>
                <c:pt idx="1">
                  <c:v>101068365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5C5-41CE-93F0-BB64A288B887}"/>
            </c:ext>
          </c:extLst>
        </c:ser>
        <c:ser>
          <c:idx val="20"/>
          <c:order val="20"/>
          <c:tx>
            <c:strRef>
              <c:f>平野区!$R$26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平野区!$S$26:$T$26</c:f>
              <c:numCache>
                <c:formatCode>General</c:formatCode>
                <c:ptCount val="2"/>
                <c:pt idx="0">
                  <c:v>184935783</c:v>
                </c:pt>
                <c:pt idx="1">
                  <c:v>233304016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5C5-41CE-93F0-BB64A288B887}"/>
            </c:ext>
          </c:extLst>
        </c:ser>
        <c:ser>
          <c:idx val="21"/>
          <c:order val="21"/>
          <c:tx>
            <c:strRef>
              <c:f>平野区!$R$27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平野区!$S$4:$T$5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平野区!$S$27:$T$27</c:f>
              <c:numCache>
                <c:formatCode>General</c:formatCode>
                <c:ptCount val="2"/>
                <c:pt idx="0">
                  <c:v>1831830</c:v>
                </c:pt>
                <c:pt idx="1">
                  <c:v>542789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5C5-41CE-93F0-BB64A288B8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61138944"/>
        <c:axId val="353269376"/>
      </c:barChart>
      <c:catAx>
        <c:axId val="461138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53269376"/>
        <c:crosses val="autoZero"/>
        <c:auto val="1"/>
        <c:lblAlgn val="ctr"/>
        <c:lblOffset val="100"/>
        <c:noMultiLvlLbl val="0"/>
      </c:catAx>
      <c:valAx>
        <c:axId val="3532693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6113894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北区!$R$6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北区!$S$6:$T$6</c:f>
              <c:numCache>
                <c:formatCode>General</c:formatCode>
                <c:ptCount val="2"/>
                <c:pt idx="0">
                  <c:v>143217453</c:v>
                </c:pt>
                <c:pt idx="1">
                  <c:v>128523528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A-4BAE-A3C9-D2454CFBB004}"/>
            </c:ext>
          </c:extLst>
        </c:ser>
        <c:ser>
          <c:idx val="1"/>
          <c:order val="1"/>
          <c:tx>
            <c:strRef>
              <c:f>北区!$R$7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北区!$S$7:$T$7</c:f>
              <c:numCache>
                <c:formatCode>General</c:formatCode>
                <c:ptCount val="2"/>
                <c:pt idx="0">
                  <c:v>901663922</c:v>
                </c:pt>
                <c:pt idx="1">
                  <c:v>702379662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A-4BAE-A3C9-D2454CFBB004}"/>
            </c:ext>
          </c:extLst>
        </c:ser>
        <c:ser>
          <c:idx val="2"/>
          <c:order val="2"/>
          <c:tx>
            <c:strRef>
              <c:f>北区!$R$8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北区!$S$8:$T$8</c:f>
              <c:numCache>
                <c:formatCode>General</c:formatCode>
                <c:ptCount val="2"/>
                <c:pt idx="0">
                  <c:v>100375335</c:v>
                </c:pt>
                <c:pt idx="1">
                  <c:v>80579901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0DA-4BAE-A3C9-D2454CFBB004}"/>
            </c:ext>
          </c:extLst>
        </c:ser>
        <c:ser>
          <c:idx val="3"/>
          <c:order val="3"/>
          <c:tx>
            <c:strRef>
              <c:f>北区!$R$9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北区!$S$9:$T$9</c:f>
              <c:numCache>
                <c:formatCode>General</c:formatCode>
                <c:ptCount val="2"/>
                <c:pt idx="0">
                  <c:v>412013949</c:v>
                </c:pt>
                <c:pt idx="1">
                  <c:v>476797534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0DA-4BAE-A3C9-D2454CFBB004}"/>
            </c:ext>
          </c:extLst>
        </c:ser>
        <c:ser>
          <c:idx val="4"/>
          <c:order val="4"/>
          <c:tx>
            <c:strRef>
              <c:f>北区!$R$10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北区!$S$10:$T$10</c:f>
              <c:numCache>
                <c:formatCode>General</c:formatCode>
                <c:ptCount val="2"/>
                <c:pt idx="0">
                  <c:v>73924746</c:v>
                </c:pt>
                <c:pt idx="1">
                  <c:v>174288710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0DA-4BAE-A3C9-D2454CFBB004}"/>
            </c:ext>
          </c:extLst>
        </c:ser>
        <c:ser>
          <c:idx val="5"/>
          <c:order val="5"/>
          <c:tx>
            <c:strRef>
              <c:f>北区!$R$11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北区!$S$11:$T$11</c:f>
              <c:numCache>
                <c:formatCode>General</c:formatCode>
                <c:ptCount val="2"/>
                <c:pt idx="0">
                  <c:v>227177172</c:v>
                </c:pt>
                <c:pt idx="1">
                  <c:v>402143874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0DA-4BAE-A3C9-D2454CFBB004}"/>
            </c:ext>
          </c:extLst>
        </c:ser>
        <c:ser>
          <c:idx val="6"/>
          <c:order val="6"/>
          <c:tx>
            <c:strRef>
              <c:f>北区!$R$12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北区!$S$12:$T$12</c:f>
              <c:numCache>
                <c:formatCode>General</c:formatCode>
                <c:ptCount val="2"/>
                <c:pt idx="0">
                  <c:v>188935122</c:v>
                </c:pt>
                <c:pt idx="1">
                  <c:v>319841584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0DA-4BAE-A3C9-D2454CFBB004}"/>
            </c:ext>
          </c:extLst>
        </c:ser>
        <c:ser>
          <c:idx val="7"/>
          <c:order val="7"/>
          <c:tx>
            <c:strRef>
              <c:f>北区!$R$13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北区!$S$13:$T$13</c:f>
              <c:numCache>
                <c:formatCode>General</c:formatCode>
                <c:ptCount val="2"/>
                <c:pt idx="0">
                  <c:v>14391936</c:v>
                </c:pt>
                <c:pt idx="1">
                  <c:v>28937164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0DA-4BAE-A3C9-D2454CFBB004}"/>
            </c:ext>
          </c:extLst>
        </c:ser>
        <c:ser>
          <c:idx val="8"/>
          <c:order val="8"/>
          <c:tx>
            <c:strRef>
              <c:f>北区!$R$14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北区!$S$14:$T$14</c:f>
              <c:numCache>
                <c:formatCode>General</c:formatCode>
                <c:ptCount val="2"/>
                <c:pt idx="0">
                  <c:v>1078399368</c:v>
                </c:pt>
                <c:pt idx="1">
                  <c:v>1233721743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0DA-4BAE-A3C9-D2454CFBB004}"/>
            </c:ext>
          </c:extLst>
        </c:ser>
        <c:ser>
          <c:idx val="9"/>
          <c:order val="9"/>
          <c:tx>
            <c:strRef>
              <c:f>北区!$R$15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北区!$S$15:$T$15</c:f>
              <c:numCache>
                <c:formatCode>General</c:formatCode>
                <c:ptCount val="2"/>
                <c:pt idx="0">
                  <c:v>522777490</c:v>
                </c:pt>
                <c:pt idx="1">
                  <c:v>557209549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0DA-4BAE-A3C9-D2454CFBB004}"/>
            </c:ext>
          </c:extLst>
        </c:ser>
        <c:ser>
          <c:idx val="10"/>
          <c:order val="10"/>
          <c:tx>
            <c:strRef>
              <c:f>北区!$R$16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北区!$S$16:$T$16</c:f>
              <c:numCache>
                <c:formatCode>General</c:formatCode>
                <c:ptCount val="2"/>
                <c:pt idx="0">
                  <c:v>373187816</c:v>
                </c:pt>
                <c:pt idx="1">
                  <c:v>519710341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0DA-4BAE-A3C9-D2454CFBB004}"/>
            </c:ext>
          </c:extLst>
        </c:ser>
        <c:ser>
          <c:idx val="11"/>
          <c:order val="11"/>
          <c:tx>
            <c:strRef>
              <c:f>北区!$R$17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北区!$S$17:$T$17</c:f>
              <c:numCache>
                <c:formatCode>General</c:formatCode>
                <c:ptCount val="2"/>
                <c:pt idx="0">
                  <c:v>99075924</c:v>
                </c:pt>
                <c:pt idx="1">
                  <c:v>153029055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0DA-4BAE-A3C9-D2454CFBB004}"/>
            </c:ext>
          </c:extLst>
        </c:ser>
        <c:ser>
          <c:idx val="12"/>
          <c:order val="12"/>
          <c:tx>
            <c:strRef>
              <c:f>北区!$R$18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北区!$S$18:$T$18</c:f>
              <c:numCache>
                <c:formatCode>General</c:formatCode>
                <c:ptCount val="2"/>
                <c:pt idx="0">
                  <c:v>426565434</c:v>
                </c:pt>
                <c:pt idx="1">
                  <c:v>1295943181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0DA-4BAE-A3C9-D2454CFBB004}"/>
            </c:ext>
          </c:extLst>
        </c:ser>
        <c:ser>
          <c:idx val="13"/>
          <c:order val="13"/>
          <c:tx>
            <c:strRef>
              <c:f>北区!$R$19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北区!$S$19:$T$19</c:f>
              <c:numCache>
                <c:formatCode>General</c:formatCode>
                <c:ptCount val="2"/>
                <c:pt idx="0">
                  <c:v>542129580</c:v>
                </c:pt>
                <c:pt idx="1">
                  <c:v>419311803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0DA-4BAE-A3C9-D2454CFBB004}"/>
            </c:ext>
          </c:extLst>
        </c:ser>
        <c:ser>
          <c:idx val="14"/>
          <c:order val="14"/>
          <c:tx>
            <c:strRef>
              <c:f>北区!$R$20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北区!$S$20:$T$20</c:f>
              <c:numCache>
                <c:formatCode>General</c:formatCode>
                <c:ptCount val="2"/>
                <c:pt idx="0">
                  <c:v>323</c:v>
                </c:pt>
                <c:pt idx="1">
                  <c:v>1872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0DA-4BAE-A3C9-D2454CFBB004}"/>
            </c:ext>
          </c:extLst>
        </c:ser>
        <c:ser>
          <c:idx val="15"/>
          <c:order val="15"/>
          <c:tx>
            <c:strRef>
              <c:f>北区!$R$21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北区!$S$21:$T$21</c:f>
              <c:numCache>
                <c:formatCode>General</c:formatCode>
                <c:ptCount val="2"/>
                <c:pt idx="0">
                  <c:v>2684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0DA-4BAE-A3C9-D2454CFBB004}"/>
            </c:ext>
          </c:extLst>
        </c:ser>
        <c:ser>
          <c:idx val="16"/>
          <c:order val="16"/>
          <c:tx>
            <c:strRef>
              <c:f>北区!$R$22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北区!$S$22:$T$22</c:f>
              <c:numCache>
                <c:formatCode>General</c:formatCode>
                <c:ptCount val="2"/>
                <c:pt idx="0">
                  <c:v>2347450</c:v>
                </c:pt>
                <c:pt idx="1">
                  <c:v>4841292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0DA-4BAE-A3C9-D2454CFBB004}"/>
            </c:ext>
          </c:extLst>
        </c:ser>
        <c:ser>
          <c:idx val="17"/>
          <c:order val="17"/>
          <c:tx>
            <c:strRef>
              <c:f>北区!$R$23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北区!$S$23:$T$23</c:f>
              <c:numCache>
                <c:formatCode>General</c:formatCode>
                <c:ptCount val="2"/>
                <c:pt idx="0">
                  <c:v>85128127</c:v>
                </c:pt>
                <c:pt idx="1">
                  <c:v>153162877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0DA-4BAE-A3C9-D2454CFBB004}"/>
            </c:ext>
          </c:extLst>
        </c:ser>
        <c:ser>
          <c:idx val="18"/>
          <c:order val="18"/>
          <c:tx>
            <c:strRef>
              <c:f>北区!$R$24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0DA-4BAE-A3C9-D2454CFBB00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北区!$S$24:$T$24</c:f>
              <c:numCache>
                <c:formatCode>General</c:formatCode>
                <c:ptCount val="2"/>
                <c:pt idx="0">
                  <c:v>241707841</c:v>
                </c:pt>
                <c:pt idx="1">
                  <c:v>604711195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0DA-4BAE-A3C9-D2454CFBB004}"/>
            </c:ext>
          </c:extLst>
        </c:ser>
        <c:ser>
          <c:idx val="19"/>
          <c:order val="19"/>
          <c:tx>
            <c:strRef>
              <c:f>北区!$R$25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北区!$S$25:$T$25</c:f>
              <c:numCache>
                <c:formatCode>General</c:formatCode>
                <c:ptCount val="2"/>
                <c:pt idx="0">
                  <c:v>18967477</c:v>
                </c:pt>
                <c:pt idx="1">
                  <c:v>43984248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0DA-4BAE-A3C9-D2454CFBB004}"/>
            </c:ext>
          </c:extLst>
        </c:ser>
        <c:ser>
          <c:idx val="20"/>
          <c:order val="20"/>
          <c:tx>
            <c:strRef>
              <c:f>北区!$R$26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北区!$S$26:$T$26</c:f>
              <c:numCache>
                <c:formatCode>General</c:formatCode>
                <c:ptCount val="2"/>
                <c:pt idx="0">
                  <c:v>78604362</c:v>
                </c:pt>
                <c:pt idx="1">
                  <c:v>77316219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0DA-4BAE-A3C9-D2454CFBB004}"/>
            </c:ext>
          </c:extLst>
        </c:ser>
        <c:ser>
          <c:idx val="21"/>
          <c:order val="21"/>
          <c:tx>
            <c:strRef>
              <c:f>北区!$R$27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北区!$S$27:$T$27</c:f>
              <c:numCache>
                <c:formatCode>General</c:formatCode>
                <c:ptCount val="2"/>
                <c:pt idx="0">
                  <c:v>82479</c:v>
                </c:pt>
                <c:pt idx="1">
                  <c:v>740168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0DA-4BAE-A3C9-D2454CFBB0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61605888"/>
        <c:axId val="389751936"/>
      </c:barChart>
      <c:catAx>
        <c:axId val="461605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89751936"/>
        <c:crosses val="autoZero"/>
        <c:auto val="1"/>
        <c:lblAlgn val="ctr"/>
        <c:lblOffset val="100"/>
        <c:noMultiLvlLbl val="0"/>
      </c:catAx>
      <c:valAx>
        <c:axId val="38975193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6160588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中央区!$R$6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中央区!$S$6:$T$6</c:f>
              <c:numCache>
                <c:formatCode>General</c:formatCode>
                <c:ptCount val="2"/>
                <c:pt idx="0">
                  <c:v>98503254</c:v>
                </c:pt>
                <c:pt idx="1">
                  <c:v>88249123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282-4ADB-B49D-479D313A9F1C}"/>
            </c:ext>
          </c:extLst>
        </c:ser>
        <c:ser>
          <c:idx val="1"/>
          <c:order val="1"/>
          <c:tx>
            <c:strRef>
              <c:f>中央区!$R$7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中央区!$S$7:$T$7</c:f>
              <c:numCache>
                <c:formatCode>General</c:formatCode>
                <c:ptCount val="2"/>
                <c:pt idx="0">
                  <c:v>684251086</c:v>
                </c:pt>
                <c:pt idx="1">
                  <c:v>449533635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282-4ADB-B49D-479D313A9F1C}"/>
            </c:ext>
          </c:extLst>
        </c:ser>
        <c:ser>
          <c:idx val="2"/>
          <c:order val="2"/>
          <c:tx>
            <c:strRef>
              <c:f>中央区!$R$8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中央区!$S$8:$T$8</c:f>
              <c:numCache>
                <c:formatCode>General</c:formatCode>
                <c:ptCount val="2"/>
                <c:pt idx="0">
                  <c:v>55303040</c:v>
                </c:pt>
                <c:pt idx="1">
                  <c:v>54163625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282-4ADB-B49D-479D313A9F1C}"/>
            </c:ext>
          </c:extLst>
        </c:ser>
        <c:ser>
          <c:idx val="3"/>
          <c:order val="3"/>
          <c:tx>
            <c:strRef>
              <c:f>中央区!$R$9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中央区!$S$9:$T$9</c:f>
              <c:numCache>
                <c:formatCode>General</c:formatCode>
                <c:ptCount val="2"/>
                <c:pt idx="0">
                  <c:v>256659306</c:v>
                </c:pt>
                <c:pt idx="1">
                  <c:v>293097333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282-4ADB-B49D-479D313A9F1C}"/>
            </c:ext>
          </c:extLst>
        </c:ser>
        <c:ser>
          <c:idx val="4"/>
          <c:order val="4"/>
          <c:tx>
            <c:strRef>
              <c:f>中央区!$R$10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中央区!$S$10:$T$10</c:f>
              <c:numCache>
                <c:formatCode>General</c:formatCode>
                <c:ptCount val="2"/>
                <c:pt idx="0">
                  <c:v>34240691</c:v>
                </c:pt>
                <c:pt idx="1">
                  <c:v>123822985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282-4ADB-B49D-479D313A9F1C}"/>
            </c:ext>
          </c:extLst>
        </c:ser>
        <c:ser>
          <c:idx val="5"/>
          <c:order val="5"/>
          <c:tx>
            <c:strRef>
              <c:f>中央区!$R$11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中央区!$S$11:$T$11</c:f>
              <c:numCache>
                <c:formatCode>General</c:formatCode>
                <c:ptCount val="2"/>
                <c:pt idx="0">
                  <c:v>135431254</c:v>
                </c:pt>
                <c:pt idx="1">
                  <c:v>266152607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282-4ADB-B49D-479D313A9F1C}"/>
            </c:ext>
          </c:extLst>
        </c:ser>
        <c:ser>
          <c:idx val="6"/>
          <c:order val="6"/>
          <c:tx>
            <c:strRef>
              <c:f>中央区!$R$12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中央区!$S$12:$T$12</c:f>
              <c:numCache>
                <c:formatCode>General</c:formatCode>
                <c:ptCount val="2"/>
                <c:pt idx="0">
                  <c:v>121373444</c:v>
                </c:pt>
                <c:pt idx="1">
                  <c:v>194410461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282-4ADB-B49D-479D313A9F1C}"/>
            </c:ext>
          </c:extLst>
        </c:ser>
        <c:ser>
          <c:idx val="7"/>
          <c:order val="7"/>
          <c:tx>
            <c:strRef>
              <c:f>中央区!$R$13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中央区!$S$13:$T$13</c:f>
              <c:numCache>
                <c:formatCode>General</c:formatCode>
                <c:ptCount val="2"/>
                <c:pt idx="0">
                  <c:v>10895009</c:v>
                </c:pt>
                <c:pt idx="1">
                  <c:v>33703005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282-4ADB-B49D-479D313A9F1C}"/>
            </c:ext>
          </c:extLst>
        </c:ser>
        <c:ser>
          <c:idx val="8"/>
          <c:order val="8"/>
          <c:tx>
            <c:strRef>
              <c:f>中央区!$R$14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中央区!$S$14:$T$14</c:f>
              <c:numCache>
                <c:formatCode>General</c:formatCode>
                <c:ptCount val="2"/>
                <c:pt idx="0">
                  <c:v>786359811</c:v>
                </c:pt>
                <c:pt idx="1">
                  <c:v>955517401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282-4ADB-B49D-479D313A9F1C}"/>
            </c:ext>
          </c:extLst>
        </c:ser>
        <c:ser>
          <c:idx val="9"/>
          <c:order val="9"/>
          <c:tx>
            <c:strRef>
              <c:f>中央区!$R$15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中央区!$S$15:$T$15</c:f>
              <c:numCache>
                <c:formatCode>General</c:formatCode>
                <c:ptCount val="2"/>
                <c:pt idx="0">
                  <c:v>338118387</c:v>
                </c:pt>
                <c:pt idx="1">
                  <c:v>393015519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282-4ADB-B49D-479D313A9F1C}"/>
            </c:ext>
          </c:extLst>
        </c:ser>
        <c:ser>
          <c:idx val="10"/>
          <c:order val="10"/>
          <c:tx>
            <c:strRef>
              <c:f>中央区!$R$16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中央区!$S$16:$T$16</c:f>
              <c:numCache>
                <c:formatCode>General</c:formatCode>
                <c:ptCount val="2"/>
                <c:pt idx="0">
                  <c:v>218050327</c:v>
                </c:pt>
                <c:pt idx="1">
                  <c:v>346383000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282-4ADB-B49D-479D313A9F1C}"/>
            </c:ext>
          </c:extLst>
        </c:ser>
        <c:ser>
          <c:idx val="11"/>
          <c:order val="11"/>
          <c:tx>
            <c:strRef>
              <c:f>中央区!$R$17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中央区!$S$17:$T$17</c:f>
              <c:numCache>
                <c:formatCode>General</c:formatCode>
                <c:ptCount val="2"/>
                <c:pt idx="0">
                  <c:v>62544519</c:v>
                </c:pt>
                <c:pt idx="1">
                  <c:v>87813711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282-4ADB-B49D-479D313A9F1C}"/>
            </c:ext>
          </c:extLst>
        </c:ser>
        <c:ser>
          <c:idx val="12"/>
          <c:order val="12"/>
          <c:tx>
            <c:strRef>
              <c:f>中央区!$R$18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中央区!$S$18:$T$18</c:f>
              <c:numCache>
                <c:formatCode>General</c:formatCode>
                <c:ptCount val="2"/>
                <c:pt idx="0">
                  <c:v>314759483</c:v>
                </c:pt>
                <c:pt idx="1">
                  <c:v>872250974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282-4ADB-B49D-479D313A9F1C}"/>
            </c:ext>
          </c:extLst>
        </c:ser>
        <c:ser>
          <c:idx val="13"/>
          <c:order val="13"/>
          <c:tx>
            <c:strRef>
              <c:f>中央区!$R$19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中央区!$S$19:$T$19</c:f>
              <c:numCache>
                <c:formatCode>General</c:formatCode>
                <c:ptCount val="2"/>
                <c:pt idx="0">
                  <c:v>351351959</c:v>
                </c:pt>
                <c:pt idx="1">
                  <c:v>230651229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282-4ADB-B49D-479D313A9F1C}"/>
            </c:ext>
          </c:extLst>
        </c:ser>
        <c:ser>
          <c:idx val="14"/>
          <c:order val="14"/>
          <c:tx>
            <c:strRef>
              <c:f>中央区!$R$20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中央区!$S$20:$T$20</c:f>
              <c:numCache>
                <c:formatCode>General</c:formatCode>
                <c:ptCount val="2"/>
                <c:pt idx="0">
                  <c:v>8532</c:v>
                </c:pt>
                <c:pt idx="1">
                  <c:v>18449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282-4ADB-B49D-479D313A9F1C}"/>
            </c:ext>
          </c:extLst>
        </c:ser>
        <c:ser>
          <c:idx val="15"/>
          <c:order val="15"/>
          <c:tx>
            <c:strRef>
              <c:f>中央区!$R$21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中央区!$S$21:$T$21</c:f>
              <c:numCache>
                <c:formatCode>General</c:formatCode>
                <c:ptCount val="2"/>
                <c:pt idx="0">
                  <c:v>1643</c:v>
                </c:pt>
                <c:pt idx="1">
                  <c:v>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82-4ADB-B49D-479D313A9F1C}"/>
            </c:ext>
          </c:extLst>
        </c:ser>
        <c:ser>
          <c:idx val="16"/>
          <c:order val="16"/>
          <c:tx>
            <c:strRef>
              <c:f>中央区!$R$22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中央区!$S$22:$T$22</c:f>
              <c:numCache>
                <c:formatCode>General</c:formatCode>
                <c:ptCount val="2"/>
                <c:pt idx="0">
                  <c:v>887423</c:v>
                </c:pt>
                <c:pt idx="1">
                  <c:v>1296267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282-4ADB-B49D-479D313A9F1C}"/>
            </c:ext>
          </c:extLst>
        </c:ser>
        <c:ser>
          <c:idx val="17"/>
          <c:order val="17"/>
          <c:tx>
            <c:strRef>
              <c:f>中央区!$R$23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中央区!$S$23:$T$23</c:f>
              <c:numCache>
                <c:formatCode>General</c:formatCode>
                <c:ptCount val="2"/>
                <c:pt idx="0">
                  <c:v>90095676</c:v>
                </c:pt>
                <c:pt idx="1">
                  <c:v>106825921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282-4ADB-B49D-479D313A9F1C}"/>
            </c:ext>
          </c:extLst>
        </c:ser>
        <c:ser>
          <c:idx val="18"/>
          <c:order val="18"/>
          <c:tx>
            <c:strRef>
              <c:f>中央区!$R$24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282-4ADB-B49D-479D313A9F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中央区!$S$24:$T$24</c:f>
              <c:numCache>
                <c:formatCode>General</c:formatCode>
                <c:ptCount val="2"/>
                <c:pt idx="0">
                  <c:v>169082264</c:v>
                </c:pt>
                <c:pt idx="1">
                  <c:v>380993370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282-4ADB-B49D-479D313A9F1C}"/>
            </c:ext>
          </c:extLst>
        </c:ser>
        <c:ser>
          <c:idx val="19"/>
          <c:order val="19"/>
          <c:tx>
            <c:strRef>
              <c:f>中央区!$R$25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中央区!$S$25:$T$25</c:f>
              <c:numCache>
                <c:formatCode>General</c:formatCode>
                <c:ptCount val="2"/>
                <c:pt idx="0">
                  <c:v>13496049</c:v>
                </c:pt>
                <c:pt idx="1">
                  <c:v>28621956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282-4ADB-B49D-479D313A9F1C}"/>
            </c:ext>
          </c:extLst>
        </c:ser>
        <c:ser>
          <c:idx val="20"/>
          <c:order val="20"/>
          <c:tx>
            <c:strRef>
              <c:f>中央区!$R$26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中央区!$S$26:$T$26</c:f>
              <c:numCache>
                <c:formatCode>General</c:formatCode>
                <c:ptCount val="2"/>
                <c:pt idx="0">
                  <c:v>57480395</c:v>
                </c:pt>
                <c:pt idx="1">
                  <c:v>64907854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282-4ADB-B49D-479D313A9F1C}"/>
            </c:ext>
          </c:extLst>
        </c:ser>
        <c:ser>
          <c:idx val="21"/>
          <c:order val="21"/>
          <c:tx>
            <c:strRef>
              <c:f>中央区!$R$27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中央区!$S$4:$T$5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中央区!$S$27:$T$27</c:f>
              <c:numCache>
                <c:formatCode>General</c:formatCode>
                <c:ptCount val="2"/>
                <c:pt idx="0">
                  <c:v>169538</c:v>
                </c:pt>
                <c:pt idx="1">
                  <c:v>180588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282-4ADB-B49D-479D313A9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64494592"/>
        <c:axId val="389755392"/>
      </c:barChart>
      <c:catAx>
        <c:axId val="46449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89755392"/>
        <c:crosses val="autoZero"/>
        <c:auto val="1"/>
        <c:lblAlgn val="ctr"/>
        <c:lblOffset val="100"/>
        <c:noMultiLvlLbl val="0"/>
      </c:catAx>
      <c:valAx>
        <c:axId val="38975539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644945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堺市!$S$6:$T$6</c:f>
              <c:numCache>
                <c:formatCode>General</c:formatCode>
                <c:ptCount val="2"/>
                <c:pt idx="0">
                  <c:v>1130687762</c:v>
                </c:pt>
                <c:pt idx="1">
                  <c:v>1338769875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3B-4E69-9566-3F13614512FD}"/>
            </c:ext>
          </c:extLst>
        </c:ser>
        <c:ser>
          <c:idx val="1"/>
          <c:order val="1"/>
          <c:tx>
            <c:strRef>
              <c:f>堺市!$R$7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堺市!$S$7:$T$7</c:f>
              <c:numCache>
                <c:formatCode>General</c:formatCode>
                <c:ptCount val="2"/>
                <c:pt idx="0">
                  <c:v>9711910366</c:v>
                </c:pt>
                <c:pt idx="1">
                  <c:v>6787717023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3B-4E69-9566-3F13614512FD}"/>
            </c:ext>
          </c:extLst>
        </c:ser>
        <c:ser>
          <c:idx val="2"/>
          <c:order val="2"/>
          <c:tx>
            <c:strRef>
              <c:f>堺市!$R$8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堺市!$S$8:$T$8</c:f>
              <c:numCache>
                <c:formatCode>General</c:formatCode>
                <c:ptCount val="2"/>
                <c:pt idx="0">
                  <c:v>843328213</c:v>
                </c:pt>
                <c:pt idx="1">
                  <c:v>921432005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3B-4E69-9566-3F13614512FD}"/>
            </c:ext>
          </c:extLst>
        </c:ser>
        <c:ser>
          <c:idx val="3"/>
          <c:order val="3"/>
          <c:tx>
            <c:strRef>
              <c:f>堺市!$R$9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堺市!$S$9:$T$9</c:f>
              <c:numCache>
                <c:formatCode>General</c:formatCode>
                <c:ptCount val="2"/>
                <c:pt idx="0">
                  <c:v>3716092282</c:v>
                </c:pt>
                <c:pt idx="1">
                  <c:v>4408939251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3B-4E69-9566-3F13614512FD}"/>
            </c:ext>
          </c:extLst>
        </c:ser>
        <c:ser>
          <c:idx val="4"/>
          <c:order val="4"/>
          <c:tx>
            <c:strRef>
              <c:f>堺市!$R$10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堺市!$S$10:$T$10</c:f>
              <c:numCache>
                <c:formatCode>General</c:formatCode>
                <c:ptCount val="2"/>
                <c:pt idx="0">
                  <c:v>1405031648</c:v>
                </c:pt>
                <c:pt idx="1">
                  <c:v>2559053684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3B-4E69-9566-3F13614512FD}"/>
            </c:ext>
          </c:extLst>
        </c:ser>
        <c:ser>
          <c:idx val="5"/>
          <c:order val="5"/>
          <c:tx>
            <c:strRef>
              <c:f>堺市!$R$11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堺市!$S$11:$T$11</c:f>
              <c:numCache>
                <c:formatCode>General</c:formatCode>
                <c:ptCount val="2"/>
                <c:pt idx="0">
                  <c:v>2707716637</c:v>
                </c:pt>
                <c:pt idx="1">
                  <c:v>4407313787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3B-4E69-9566-3F13614512FD}"/>
            </c:ext>
          </c:extLst>
        </c:ser>
        <c:ser>
          <c:idx val="6"/>
          <c:order val="6"/>
          <c:tx>
            <c:strRef>
              <c:f>堺市!$R$12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堺市!$S$12:$T$12</c:f>
              <c:numCache>
                <c:formatCode>General</c:formatCode>
                <c:ptCount val="2"/>
                <c:pt idx="0">
                  <c:v>2081036130</c:v>
                </c:pt>
                <c:pt idx="1">
                  <c:v>2907745693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3B-4E69-9566-3F13614512FD}"/>
            </c:ext>
          </c:extLst>
        </c:ser>
        <c:ser>
          <c:idx val="7"/>
          <c:order val="7"/>
          <c:tx>
            <c:strRef>
              <c:f>堺市!$R$13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堺市!$S$13:$T$13</c:f>
              <c:numCache>
                <c:formatCode>General</c:formatCode>
                <c:ptCount val="2"/>
                <c:pt idx="0">
                  <c:v>135157355</c:v>
                </c:pt>
                <c:pt idx="1">
                  <c:v>228436423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3B-4E69-9566-3F13614512FD}"/>
            </c:ext>
          </c:extLst>
        </c:ser>
        <c:ser>
          <c:idx val="8"/>
          <c:order val="8"/>
          <c:tx>
            <c:strRef>
              <c:f>堺市!$R$14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堺市!$S$14:$T$14</c:f>
              <c:numCache>
                <c:formatCode>General</c:formatCode>
                <c:ptCount val="2"/>
                <c:pt idx="0">
                  <c:v>11797106925</c:v>
                </c:pt>
                <c:pt idx="1">
                  <c:v>13506359298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3B-4E69-9566-3F13614512FD}"/>
            </c:ext>
          </c:extLst>
        </c:ser>
        <c:ser>
          <c:idx val="9"/>
          <c:order val="9"/>
          <c:tx>
            <c:strRef>
              <c:f>堺市!$R$15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堺市!$S$15:$T$15</c:f>
              <c:numCache>
                <c:formatCode>General</c:formatCode>
                <c:ptCount val="2"/>
                <c:pt idx="0">
                  <c:v>5024634807</c:v>
                </c:pt>
                <c:pt idx="1">
                  <c:v>4194120636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3B-4E69-9566-3F13614512FD}"/>
            </c:ext>
          </c:extLst>
        </c:ser>
        <c:ser>
          <c:idx val="10"/>
          <c:order val="10"/>
          <c:tx>
            <c:strRef>
              <c:f>堺市!$R$16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堺市!$S$16:$T$16</c:f>
              <c:numCache>
                <c:formatCode>General</c:formatCode>
                <c:ptCount val="2"/>
                <c:pt idx="0">
                  <c:v>4200063332</c:v>
                </c:pt>
                <c:pt idx="1">
                  <c:v>5203566783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3B-4E69-9566-3F13614512FD}"/>
            </c:ext>
          </c:extLst>
        </c:ser>
        <c:ser>
          <c:idx val="11"/>
          <c:order val="11"/>
          <c:tx>
            <c:strRef>
              <c:f>堺市!$R$17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堺市!$S$17:$T$17</c:f>
              <c:numCache>
                <c:formatCode>General</c:formatCode>
                <c:ptCount val="2"/>
                <c:pt idx="0">
                  <c:v>963544344</c:v>
                </c:pt>
                <c:pt idx="1">
                  <c:v>1239128720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3B-4E69-9566-3F13614512FD}"/>
            </c:ext>
          </c:extLst>
        </c:ser>
        <c:ser>
          <c:idx val="12"/>
          <c:order val="12"/>
          <c:tx>
            <c:strRef>
              <c:f>堺市!$R$18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堺市!$S$18:$T$18</c:f>
              <c:numCache>
                <c:formatCode>General</c:formatCode>
                <c:ptCount val="2"/>
                <c:pt idx="0">
                  <c:v>5596045659</c:v>
                </c:pt>
                <c:pt idx="1">
                  <c:v>12933980965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A3B-4E69-9566-3F13614512FD}"/>
            </c:ext>
          </c:extLst>
        </c:ser>
        <c:ser>
          <c:idx val="13"/>
          <c:order val="13"/>
          <c:tx>
            <c:strRef>
              <c:f>堺市!$R$19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堺市!$S$19:$T$19</c:f>
              <c:numCache>
                <c:formatCode>General</c:formatCode>
                <c:ptCount val="2"/>
                <c:pt idx="0">
                  <c:v>5207108953</c:v>
                </c:pt>
                <c:pt idx="1">
                  <c:v>3840330111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3B-4E69-9566-3F13614512FD}"/>
            </c:ext>
          </c:extLst>
        </c:ser>
        <c:ser>
          <c:idx val="14"/>
          <c:order val="14"/>
          <c:tx>
            <c:strRef>
              <c:f>堺市!$R$20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堺市!$S$20:$T$20</c:f>
              <c:numCache>
                <c:formatCode>General</c:formatCode>
                <c:ptCount val="2"/>
                <c:pt idx="0">
                  <c:v>11001</c:v>
                </c:pt>
                <c:pt idx="1">
                  <c:v>415416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A3B-4E69-9566-3F13614512FD}"/>
            </c:ext>
          </c:extLst>
        </c:ser>
        <c:ser>
          <c:idx val="15"/>
          <c:order val="15"/>
          <c:tx>
            <c:strRef>
              <c:f>堺市!$R$21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堺市!$S$21:$T$21</c:f>
              <c:numCache>
                <c:formatCode>General</c:formatCode>
                <c:ptCount val="2"/>
                <c:pt idx="0">
                  <c:v>17473</c:v>
                </c:pt>
                <c:pt idx="1">
                  <c:v>21922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3B-4E69-9566-3F13614512FD}"/>
            </c:ext>
          </c:extLst>
        </c:ser>
        <c:ser>
          <c:idx val="16"/>
          <c:order val="16"/>
          <c:tx>
            <c:strRef>
              <c:f>堺市!$R$22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堺市!$S$22:$T$22</c:f>
              <c:numCache>
                <c:formatCode>General</c:formatCode>
                <c:ptCount val="2"/>
                <c:pt idx="0">
                  <c:v>18994665</c:v>
                </c:pt>
                <c:pt idx="1">
                  <c:v>31072969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A3B-4E69-9566-3F13614512FD}"/>
            </c:ext>
          </c:extLst>
        </c:ser>
        <c:ser>
          <c:idx val="17"/>
          <c:order val="17"/>
          <c:tx>
            <c:strRef>
              <c:f>堺市!$R$23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堺市!$S$23:$T$23</c:f>
              <c:numCache>
                <c:formatCode>General</c:formatCode>
                <c:ptCount val="2"/>
                <c:pt idx="0">
                  <c:v>1023912661</c:v>
                </c:pt>
                <c:pt idx="1">
                  <c:v>1557044065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A3B-4E69-9566-3F13614512FD}"/>
            </c:ext>
          </c:extLst>
        </c:ser>
        <c:ser>
          <c:idx val="18"/>
          <c:order val="18"/>
          <c:tx>
            <c:strRef>
              <c:f>堺市!$R$24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3B-4E69-9566-3F13614512FD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sz="600"/>
                  </a:pPr>
                  <a:endParaRPr lang="ja-JP"/>
                </a:p>
              </c:txPr>
              <c:dLblPos val="ctr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A3B-4E69-9566-3F13614512FD}"/>
                </c:ext>
              </c:extLst>
            </c:dLbl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堺市!$S$24:$T$24</c:f>
              <c:numCache>
                <c:formatCode>General</c:formatCode>
                <c:ptCount val="2"/>
                <c:pt idx="0">
                  <c:v>2818314207</c:v>
                </c:pt>
                <c:pt idx="1">
                  <c:v>6028925453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3B-4E69-9566-3F13614512FD}"/>
            </c:ext>
          </c:extLst>
        </c:ser>
        <c:ser>
          <c:idx val="19"/>
          <c:order val="19"/>
          <c:tx>
            <c:strRef>
              <c:f>堺市!$R$25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堺市!$S$25:$T$25</c:f>
              <c:numCache>
                <c:formatCode>General</c:formatCode>
                <c:ptCount val="2"/>
                <c:pt idx="0">
                  <c:v>258520252</c:v>
                </c:pt>
                <c:pt idx="1">
                  <c:v>401823846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A3B-4E69-9566-3F13614512FD}"/>
            </c:ext>
          </c:extLst>
        </c:ser>
        <c:ser>
          <c:idx val="20"/>
          <c:order val="20"/>
          <c:tx>
            <c:strRef>
              <c:f>堺市!$R$26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堺市!$S$26:$T$26</c:f>
              <c:numCache>
                <c:formatCode>General</c:formatCode>
                <c:ptCount val="2"/>
                <c:pt idx="0">
                  <c:v>778444756</c:v>
                </c:pt>
                <c:pt idx="1">
                  <c:v>948738800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A3B-4E69-9566-3F13614512FD}"/>
            </c:ext>
          </c:extLst>
        </c:ser>
        <c:ser>
          <c:idx val="21"/>
          <c:order val="21"/>
          <c:tx>
            <c:strRef>
              <c:f>堺市!$R$27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</c:spPr>
          <c:invertIfNegative val="0"/>
          <c:cat>
            <c:multiLvlStrRef>
              <c:f>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堺市!$S$27:$T$27</c:f>
              <c:numCache>
                <c:formatCode>General</c:formatCode>
                <c:ptCount val="2"/>
                <c:pt idx="0">
                  <c:v>1506972</c:v>
                </c:pt>
                <c:pt idx="1">
                  <c:v>3262775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A3B-4E69-9566-3F13614512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340891392"/>
        <c:axId val="340891952"/>
      </c:barChart>
      <c:catAx>
        <c:axId val="340891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40891952"/>
        <c:crosses val="autoZero"/>
        <c:auto val="1"/>
        <c:lblAlgn val="ctr"/>
        <c:lblOffset val="100"/>
        <c:noMultiLvlLbl val="0"/>
      </c:catAx>
      <c:valAx>
        <c:axId val="3408919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/>
                  <a:t>医療</a:t>
                </a:r>
                <a:r>
                  <a:rPr lang="ja-JP" altLang="en-US"/>
                  <a:t>費</a:t>
                </a:r>
                <a:r>
                  <a:rPr lang="ja-JP"/>
                  <a:t>（円）</a:t>
                </a:r>
                <a:r>
                  <a:rPr lang="en-US" altLang="ja-JP"/>
                  <a:t>※</a:t>
                </a:r>
                <a:endParaRPr lang="ja-JP"/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408913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堺市堺区!$R$6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堺市堺区!$S$6:$T$6</c:f>
              <c:numCache>
                <c:formatCode>General</c:formatCode>
                <c:ptCount val="2"/>
                <c:pt idx="0">
                  <c:v>185480036</c:v>
                </c:pt>
                <c:pt idx="1">
                  <c:v>227736532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D15-4D61-BFE5-5E566940FE93}"/>
            </c:ext>
          </c:extLst>
        </c:ser>
        <c:ser>
          <c:idx val="1"/>
          <c:order val="1"/>
          <c:tx>
            <c:strRef>
              <c:f>堺市堺区!$R$7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堺市堺区!$S$7:$T$7</c:f>
              <c:numCache>
                <c:formatCode>General</c:formatCode>
                <c:ptCount val="2"/>
                <c:pt idx="0">
                  <c:v>1484986970</c:v>
                </c:pt>
                <c:pt idx="1">
                  <c:v>1111905526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D15-4D61-BFE5-5E566940FE93}"/>
            </c:ext>
          </c:extLst>
        </c:ser>
        <c:ser>
          <c:idx val="2"/>
          <c:order val="2"/>
          <c:tx>
            <c:strRef>
              <c:f>堺市堺区!$R$8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堺市堺区!$S$8:$T$8</c:f>
              <c:numCache>
                <c:formatCode>General</c:formatCode>
                <c:ptCount val="2"/>
                <c:pt idx="0">
                  <c:v>172565508</c:v>
                </c:pt>
                <c:pt idx="1">
                  <c:v>150679623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D15-4D61-BFE5-5E566940FE93}"/>
            </c:ext>
          </c:extLst>
        </c:ser>
        <c:ser>
          <c:idx val="3"/>
          <c:order val="3"/>
          <c:tx>
            <c:strRef>
              <c:f>堺市堺区!$R$9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堺市堺区!$S$9:$T$9</c:f>
              <c:numCache>
                <c:formatCode>General</c:formatCode>
                <c:ptCount val="2"/>
                <c:pt idx="0">
                  <c:v>612830652</c:v>
                </c:pt>
                <c:pt idx="1">
                  <c:v>724602409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D15-4D61-BFE5-5E566940FE93}"/>
            </c:ext>
          </c:extLst>
        </c:ser>
        <c:ser>
          <c:idx val="4"/>
          <c:order val="4"/>
          <c:tx>
            <c:strRef>
              <c:f>堺市堺区!$R$10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8574687586470542E-4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15-4D61-BFE5-5E566940FE93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堺市堺区!$S$10:$T$10</c:f>
              <c:numCache>
                <c:formatCode>General</c:formatCode>
                <c:ptCount val="2"/>
                <c:pt idx="0">
                  <c:v>258613129</c:v>
                </c:pt>
                <c:pt idx="1">
                  <c:v>442471615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D15-4D61-BFE5-5E566940FE93}"/>
            </c:ext>
          </c:extLst>
        </c:ser>
        <c:ser>
          <c:idx val="5"/>
          <c:order val="5"/>
          <c:tx>
            <c:strRef>
              <c:f>堺市堺区!$R$11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堺市堺区!$S$11:$T$11</c:f>
              <c:numCache>
                <c:formatCode>General</c:formatCode>
                <c:ptCount val="2"/>
                <c:pt idx="0">
                  <c:v>416708377</c:v>
                </c:pt>
                <c:pt idx="1">
                  <c:v>714277517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D15-4D61-BFE5-5E566940FE93}"/>
            </c:ext>
          </c:extLst>
        </c:ser>
        <c:ser>
          <c:idx val="6"/>
          <c:order val="6"/>
          <c:tx>
            <c:strRef>
              <c:f>堺市堺区!$R$12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堺市堺区!$S$12:$T$12</c:f>
              <c:numCache>
                <c:formatCode>General</c:formatCode>
                <c:ptCount val="2"/>
                <c:pt idx="0">
                  <c:v>314194556</c:v>
                </c:pt>
                <c:pt idx="1">
                  <c:v>533288046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D15-4D61-BFE5-5E566940FE93}"/>
            </c:ext>
          </c:extLst>
        </c:ser>
        <c:ser>
          <c:idx val="7"/>
          <c:order val="7"/>
          <c:tx>
            <c:strRef>
              <c:f>堺市堺区!$R$13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堺市堺区!$S$13:$T$13</c:f>
              <c:numCache>
                <c:formatCode>General</c:formatCode>
                <c:ptCount val="2"/>
                <c:pt idx="0">
                  <c:v>21872835</c:v>
                </c:pt>
                <c:pt idx="1">
                  <c:v>38293074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D15-4D61-BFE5-5E566940FE93}"/>
            </c:ext>
          </c:extLst>
        </c:ser>
        <c:ser>
          <c:idx val="8"/>
          <c:order val="8"/>
          <c:tx>
            <c:strRef>
              <c:f>堺市堺区!$R$14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堺市堺区!$S$14:$T$14</c:f>
              <c:numCache>
                <c:formatCode>General</c:formatCode>
                <c:ptCount val="2"/>
                <c:pt idx="0">
                  <c:v>1945752173</c:v>
                </c:pt>
                <c:pt idx="1">
                  <c:v>2338992766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D15-4D61-BFE5-5E566940FE93}"/>
            </c:ext>
          </c:extLst>
        </c:ser>
        <c:ser>
          <c:idx val="9"/>
          <c:order val="9"/>
          <c:tx>
            <c:strRef>
              <c:f>堺市堺区!$R$15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堺市堺区!$S$15:$T$15</c:f>
              <c:numCache>
                <c:formatCode>General</c:formatCode>
                <c:ptCount val="2"/>
                <c:pt idx="0">
                  <c:v>869085228</c:v>
                </c:pt>
                <c:pt idx="1">
                  <c:v>727657589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3D15-4D61-BFE5-5E566940FE93}"/>
            </c:ext>
          </c:extLst>
        </c:ser>
        <c:ser>
          <c:idx val="10"/>
          <c:order val="10"/>
          <c:tx>
            <c:strRef>
              <c:f>堺市堺区!$R$16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堺市堺区!$S$16:$T$16</c:f>
              <c:numCache>
                <c:formatCode>General</c:formatCode>
                <c:ptCount val="2"/>
                <c:pt idx="0">
                  <c:v>693699981</c:v>
                </c:pt>
                <c:pt idx="1">
                  <c:v>876990477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D15-4D61-BFE5-5E566940FE93}"/>
            </c:ext>
          </c:extLst>
        </c:ser>
        <c:ser>
          <c:idx val="11"/>
          <c:order val="11"/>
          <c:tx>
            <c:strRef>
              <c:f>堺市堺区!$R$17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堺市堺区!$S$17:$T$17</c:f>
              <c:numCache>
                <c:formatCode>General</c:formatCode>
                <c:ptCount val="2"/>
                <c:pt idx="0">
                  <c:v>148032932</c:v>
                </c:pt>
                <c:pt idx="1">
                  <c:v>199826025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3D15-4D61-BFE5-5E566940FE93}"/>
            </c:ext>
          </c:extLst>
        </c:ser>
        <c:ser>
          <c:idx val="12"/>
          <c:order val="12"/>
          <c:tx>
            <c:strRef>
              <c:f>堺市堺区!$R$18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堺市堺区!$S$18:$T$18</c:f>
              <c:numCache>
                <c:formatCode>General</c:formatCode>
                <c:ptCount val="2"/>
                <c:pt idx="0">
                  <c:v>831484115</c:v>
                </c:pt>
                <c:pt idx="1">
                  <c:v>2125865083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D15-4D61-BFE5-5E566940FE93}"/>
            </c:ext>
          </c:extLst>
        </c:ser>
        <c:ser>
          <c:idx val="13"/>
          <c:order val="13"/>
          <c:tx>
            <c:strRef>
              <c:f>堺市堺区!$R$19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堺市堺区!$S$19:$T$19</c:f>
              <c:numCache>
                <c:formatCode>General</c:formatCode>
                <c:ptCount val="2"/>
                <c:pt idx="0">
                  <c:v>837110462</c:v>
                </c:pt>
                <c:pt idx="1">
                  <c:v>677268404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D15-4D61-BFE5-5E566940FE93}"/>
            </c:ext>
          </c:extLst>
        </c:ser>
        <c:ser>
          <c:idx val="14"/>
          <c:order val="14"/>
          <c:tx>
            <c:strRef>
              <c:f>堺市堺区!$R$20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堺市堺区!$S$20:$T$20</c:f>
              <c:numCache>
                <c:formatCode>General</c:formatCode>
                <c:ptCount val="2"/>
                <c:pt idx="0">
                  <c:v>3926</c:v>
                </c:pt>
                <c:pt idx="1">
                  <c:v>3427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D15-4D61-BFE5-5E566940FE93}"/>
            </c:ext>
          </c:extLst>
        </c:ser>
        <c:ser>
          <c:idx val="15"/>
          <c:order val="15"/>
          <c:tx>
            <c:strRef>
              <c:f>堺市堺区!$R$21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堺市堺区!$S$21:$T$21</c:f>
              <c:numCache>
                <c:formatCode>General</c:formatCode>
                <c:ptCount val="2"/>
                <c:pt idx="0">
                  <c:v>0</c:v>
                </c:pt>
                <c:pt idx="1">
                  <c:v>7055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D15-4D61-BFE5-5E566940FE93}"/>
            </c:ext>
          </c:extLst>
        </c:ser>
        <c:ser>
          <c:idx val="16"/>
          <c:order val="16"/>
          <c:tx>
            <c:strRef>
              <c:f>堺市堺区!$R$22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堺市堺区!$S$22:$T$22</c:f>
              <c:numCache>
                <c:formatCode>General</c:formatCode>
                <c:ptCount val="2"/>
                <c:pt idx="0">
                  <c:v>1425059</c:v>
                </c:pt>
                <c:pt idx="1">
                  <c:v>6694286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D15-4D61-BFE5-5E566940FE93}"/>
            </c:ext>
          </c:extLst>
        </c:ser>
        <c:ser>
          <c:idx val="17"/>
          <c:order val="17"/>
          <c:tx>
            <c:strRef>
              <c:f>堺市堺区!$R$23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堺市堺区!$S$23:$T$23</c:f>
              <c:numCache>
                <c:formatCode>General</c:formatCode>
                <c:ptCount val="2"/>
                <c:pt idx="0">
                  <c:v>151791165</c:v>
                </c:pt>
                <c:pt idx="1">
                  <c:v>279969682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D15-4D61-BFE5-5E566940FE93}"/>
            </c:ext>
          </c:extLst>
        </c:ser>
        <c:ser>
          <c:idx val="18"/>
          <c:order val="18"/>
          <c:tx>
            <c:strRef>
              <c:f>堺市堺区!$R$24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D15-4D61-BFE5-5E566940FE9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堺市堺区!$S$24:$T$24</c:f>
              <c:numCache>
                <c:formatCode>General</c:formatCode>
                <c:ptCount val="2"/>
                <c:pt idx="0">
                  <c:v>466581698</c:v>
                </c:pt>
                <c:pt idx="1">
                  <c:v>1042647253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D15-4D61-BFE5-5E566940FE93}"/>
            </c:ext>
          </c:extLst>
        </c:ser>
        <c:ser>
          <c:idx val="19"/>
          <c:order val="19"/>
          <c:tx>
            <c:strRef>
              <c:f>堺市堺区!$R$25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堺市堺区!$S$25:$T$25</c:f>
              <c:numCache>
                <c:formatCode>General</c:formatCode>
                <c:ptCount val="2"/>
                <c:pt idx="0">
                  <c:v>39815354</c:v>
                </c:pt>
                <c:pt idx="1">
                  <c:v>72357264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D15-4D61-BFE5-5E566940FE93}"/>
            </c:ext>
          </c:extLst>
        </c:ser>
        <c:ser>
          <c:idx val="20"/>
          <c:order val="20"/>
          <c:tx>
            <c:strRef>
              <c:f>堺市堺区!$R$26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堺市堺区!$S$26:$T$26</c:f>
              <c:numCache>
                <c:formatCode>General</c:formatCode>
                <c:ptCount val="2"/>
                <c:pt idx="0">
                  <c:v>123413754</c:v>
                </c:pt>
                <c:pt idx="1">
                  <c:v>152170103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D15-4D61-BFE5-5E566940FE93}"/>
            </c:ext>
          </c:extLst>
        </c:ser>
        <c:ser>
          <c:idx val="21"/>
          <c:order val="21"/>
          <c:tx>
            <c:strRef>
              <c:f>堺市堺区!$R$27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堺市堺区!$S$27:$T$27</c:f>
              <c:numCache>
                <c:formatCode>General</c:formatCode>
                <c:ptCount val="2"/>
                <c:pt idx="0">
                  <c:v>123320</c:v>
                </c:pt>
                <c:pt idx="1">
                  <c:v>301964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D15-4D61-BFE5-5E566940FE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68112896"/>
        <c:axId val="390483328"/>
      </c:barChart>
      <c:catAx>
        <c:axId val="468112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0483328"/>
        <c:crosses val="autoZero"/>
        <c:auto val="1"/>
        <c:lblAlgn val="ctr"/>
        <c:lblOffset val="100"/>
        <c:noMultiLvlLbl val="0"/>
      </c:catAx>
      <c:valAx>
        <c:axId val="3904833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6811289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堺市中区!$R$6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堺市中区!$S$6:$T$6</c:f>
              <c:numCache>
                <c:formatCode>General</c:formatCode>
                <c:ptCount val="2"/>
                <c:pt idx="0">
                  <c:v>162725375</c:v>
                </c:pt>
                <c:pt idx="1">
                  <c:v>191956748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57-4BDC-AD85-50B1F8A40394}"/>
            </c:ext>
          </c:extLst>
        </c:ser>
        <c:ser>
          <c:idx val="1"/>
          <c:order val="1"/>
          <c:tx>
            <c:strRef>
              <c:f>堺市中区!$R$7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堺市中区!$S$7:$T$7</c:f>
              <c:numCache>
                <c:formatCode>General</c:formatCode>
                <c:ptCount val="2"/>
                <c:pt idx="0">
                  <c:v>1458641732</c:v>
                </c:pt>
                <c:pt idx="1">
                  <c:v>1015089996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057-4BDC-AD85-50B1F8A40394}"/>
            </c:ext>
          </c:extLst>
        </c:ser>
        <c:ser>
          <c:idx val="2"/>
          <c:order val="2"/>
          <c:tx>
            <c:strRef>
              <c:f>堺市中区!$R$8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堺市中区!$S$8:$T$8</c:f>
              <c:numCache>
                <c:formatCode>General</c:formatCode>
                <c:ptCount val="2"/>
                <c:pt idx="0">
                  <c:v>90190982</c:v>
                </c:pt>
                <c:pt idx="1">
                  <c:v>122813421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057-4BDC-AD85-50B1F8A40394}"/>
            </c:ext>
          </c:extLst>
        </c:ser>
        <c:ser>
          <c:idx val="3"/>
          <c:order val="3"/>
          <c:tx>
            <c:strRef>
              <c:f>堺市中区!$R$9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堺市中区!$S$9:$T$9</c:f>
              <c:numCache>
                <c:formatCode>General</c:formatCode>
                <c:ptCount val="2"/>
                <c:pt idx="0">
                  <c:v>520467381</c:v>
                </c:pt>
                <c:pt idx="1">
                  <c:v>593969142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057-4BDC-AD85-50B1F8A40394}"/>
            </c:ext>
          </c:extLst>
        </c:ser>
        <c:ser>
          <c:idx val="4"/>
          <c:order val="4"/>
          <c:tx>
            <c:strRef>
              <c:f>堺市中区!$R$10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堺市中区!$S$10:$T$10</c:f>
              <c:numCache>
                <c:formatCode>General</c:formatCode>
                <c:ptCount val="2"/>
                <c:pt idx="0">
                  <c:v>218483943</c:v>
                </c:pt>
                <c:pt idx="1">
                  <c:v>347517874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057-4BDC-AD85-50B1F8A40394}"/>
            </c:ext>
          </c:extLst>
        </c:ser>
        <c:ser>
          <c:idx val="5"/>
          <c:order val="5"/>
          <c:tx>
            <c:strRef>
              <c:f>堺市中区!$R$11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堺市中区!$S$11:$T$11</c:f>
              <c:numCache>
                <c:formatCode>General</c:formatCode>
                <c:ptCount val="2"/>
                <c:pt idx="0">
                  <c:v>389966730</c:v>
                </c:pt>
                <c:pt idx="1">
                  <c:v>648898851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057-4BDC-AD85-50B1F8A40394}"/>
            </c:ext>
          </c:extLst>
        </c:ser>
        <c:ser>
          <c:idx val="6"/>
          <c:order val="6"/>
          <c:tx>
            <c:strRef>
              <c:f>堺市中区!$R$12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堺市中区!$S$12:$T$12</c:f>
              <c:numCache>
                <c:formatCode>General</c:formatCode>
                <c:ptCount val="2"/>
                <c:pt idx="0">
                  <c:v>285795252</c:v>
                </c:pt>
                <c:pt idx="1">
                  <c:v>376787096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057-4BDC-AD85-50B1F8A40394}"/>
            </c:ext>
          </c:extLst>
        </c:ser>
        <c:ser>
          <c:idx val="7"/>
          <c:order val="7"/>
          <c:tx>
            <c:strRef>
              <c:f>堺市中区!$R$13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堺市中区!$S$13:$T$13</c:f>
              <c:numCache>
                <c:formatCode>General</c:formatCode>
                <c:ptCount val="2"/>
                <c:pt idx="0">
                  <c:v>17194247</c:v>
                </c:pt>
                <c:pt idx="1">
                  <c:v>31525802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057-4BDC-AD85-50B1F8A40394}"/>
            </c:ext>
          </c:extLst>
        </c:ser>
        <c:ser>
          <c:idx val="8"/>
          <c:order val="8"/>
          <c:tx>
            <c:strRef>
              <c:f>堺市中区!$R$14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堺市中区!$S$14:$T$14</c:f>
              <c:numCache>
                <c:formatCode>General</c:formatCode>
                <c:ptCount val="2"/>
                <c:pt idx="0">
                  <c:v>1665078826</c:v>
                </c:pt>
                <c:pt idx="1">
                  <c:v>1807251317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057-4BDC-AD85-50B1F8A40394}"/>
            </c:ext>
          </c:extLst>
        </c:ser>
        <c:ser>
          <c:idx val="9"/>
          <c:order val="9"/>
          <c:tx>
            <c:strRef>
              <c:f>堺市中区!$R$15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堺市中区!$S$15:$T$15</c:f>
              <c:numCache>
                <c:formatCode>General</c:formatCode>
                <c:ptCount val="2"/>
                <c:pt idx="0">
                  <c:v>681020529</c:v>
                </c:pt>
                <c:pt idx="1">
                  <c:v>530079599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057-4BDC-AD85-50B1F8A40394}"/>
            </c:ext>
          </c:extLst>
        </c:ser>
        <c:ser>
          <c:idx val="10"/>
          <c:order val="10"/>
          <c:tx>
            <c:strRef>
              <c:f>堺市中区!$R$16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堺市中区!$S$16:$T$16</c:f>
              <c:numCache>
                <c:formatCode>General</c:formatCode>
                <c:ptCount val="2"/>
                <c:pt idx="0">
                  <c:v>581048892</c:v>
                </c:pt>
                <c:pt idx="1">
                  <c:v>709351548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057-4BDC-AD85-50B1F8A40394}"/>
            </c:ext>
          </c:extLst>
        </c:ser>
        <c:ser>
          <c:idx val="11"/>
          <c:order val="11"/>
          <c:tx>
            <c:strRef>
              <c:f>堺市中区!$R$17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堺市中区!$S$17:$T$17</c:f>
              <c:numCache>
                <c:formatCode>General</c:formatCode>
                <c:ptCount val="2"/>
                <c:pt idx="0">
                  <c:v>130844243</c:v>
                </c:pt>
                <c:pt idx="1">
                  <c:v>142544598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057-4BDC-AD85-50B1F8A40394}"/>
            </c:ext>
          </c:extLst>
        </c:ser>
        <c:ser>
          <c:idx val="12"/>
          <c:order val="12"/>
          <c:tx>
            <c:strRef>
              <c:f>堺市中区!$R$18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堺市中区!$S$18:$T$18</c:f>
              <c:numCache>
                <c:formatCode>General</c:formatCode>
                <c:ptCount val="2"/>
                <c:pt idx="0">
                  <c:v>922376714</c:v>
                </c:pt>
                <c:pt idx="1">
                  <c:v>1990652379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057-4BDC-AD85-50B1F8A40394}"/>
            </c:ext>
          </c:extLst>
        </c:ser>
        <c:ser>
          <c:idx val="13"/>
          <c:order val="13"/>
          <c:tx>
            <c:strRef>
              <c:f>堺市中区!$R$19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堺市中区!$S$19:$T$19</c:f>
              <c:numCache>
                <c:formatCode>General</c:formatCode>
                <c:ptCount val="2"/>
                <c:pt idx="0">
                  <c:v>738907244</c:v>
                </c:pt>
                <c:pt idx="1">
                  <c:v>559874086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057-4BDC-AD85-50B1F8A40394}"/>
            </c:ext>
          </c:extLst>
        </c:ser>
        <c:ser>
          <c:idx val="14"/>
          <c:order val="14"/>
          <c:tx>
            <c:strRef>
              <c:f>堺市中区!$R$20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堺市中区!$S$20:$T$20</c:f>
              <c:numCache>
                <c:formatCode>General</c:formatCode>
                <c:ptCount val="2"/>
                <c:pt idx="0">
                  <c:v>3904</c:v>
                </c:pt>
                <c:pt idx="1">
                  <c:v>3146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057-4BDC-AD85-50B1F8A40394}"/>
            </c:ext>
          </c:extLst>
        </c:ser>
        <c:ser>
          <c:idx val="15"/>
          <c:order val="15"/>
          <c:tx>
            <c:strRef>
              <c:f>堺市中区!$R$21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堺市中区!$S$21:$T$21</c:f>
              <c:numCache>
                <c:formatCode>General</c:formatCode>
                <c:ptCount val="2"/>
                <c:pt idx="0">
                  <c:v>1170</c:v>
                </c:pt>
                <c:pt idx="1">
                  <c:v>1179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057-4BDC-AD85-50B1F8A40394}"/>
            </c:ext>
          </c:extLst>
        </c:ser>
        <c:ser>
          <c:idx val="16"/>
          <c:order val="16"/>
          <c:tx>
            <c:strRef>
              <c:f>堺市中区!$R$22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堺市中区!$S$22:$T$22</c:f>
              <c:numCache>
                <c:formatCode>General</c:formatCode>
                <c:ptCount val="2"/>
                <c:pt idx="0">
                  <c:v>2737698</c:v>
                </c:pt>
                <c:pt idx="1">
                  <c:v>7238622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057-4BDC-AD85-50B1F8A40394}"/>
            </c:ext>
          </c:extLst>
        </c:ser>
        <c:ser>
          <c:idx val="17"/>
          <c:order val="17"/>
          <c:tx>
            <c:strRef>
              <c:f>堺市中区!$R$23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堺市中区!$S$23:$T$23</c:f>
              <c:numCache>
                <c:formatCode>General</c:formatCode>
                <c:ptCount val="2"/>
                <c:pt idx="0">
                  <c:v>148002982</c:v>
                </c:pt>
                <c:pt idx="1">
                  <c:v>183418978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057-4BDC-AD85-50B1F8A40394}"/>
            </c:ext>
          </c:extLst>
        </c:ser>
        <c:ser>
          <c:idx val="18"/>
          <c:order val="18"/>
          <c:tx>
            <c:strRef>
              <c:f>堺市中区!$R$24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057-4BDC-AD85-50B1F8A4039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堺市中区!$S$24:$T$24</c:f>
              <c:numCache>
                <c:formatCode>General</c:formatCode>
                <c:ptCount val="2"/>
                <c:pt idx="0">
                  <c:v>446913139</c:v>
                </c:pt>
                <c:pt idx="1">
                  <c:v>894022113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057-4BDC-AD85-50B1F8A40394}"/>
            </c:ext>
          </c:extLst>
        </c:ser>
        <c:ser>
          <c:idx val="19"/>
          <c:order val="19"/>
          <c:tx>
            <c:strRef>
              <c:f>堺市中区!$R$25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堺市中区!$S$25:$T$25</c:f>
              <c:numCache>
                <c:formatCode>General</c:formatCode>
                <c:ptCount val="2"/>
                <c:pt idx="0">
                  <c:v>35193683</c:v>
                </c:pt>
                <c:pt idx="1">
                  <c:v>59067210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057-4BDC-AD85-50B1F8A40394}"/>
            </c:ext>
          </c:extLst>
        </c:ser>
        <c:ser>
          <c:idx val="20"/>
          <c:order val="20"/>
          <c:tx>
            <c:strRef>
              <c:f>堺市中区!$R$26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堺市中区!$S$26:$T$26</c:f>
              <c:numCache>
                <c:formatCode>General</c:formatCode>
                <c:ptCount val="2"/>
                <c:pt idx="0">
                  <c:v>110001065</c:v>
                </c:pt>
                <c:pt idx="1">
                  <c:v>138503688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057-4BDC-AD85-50B1F8A40394}"/>
            </c:ext>
          </c:extLst>
        </c:ser>
        <c:ser>
          <c:idx val="21"/>
          <c:order val="21"/>
          <c:tx>
            <c:strRef>
              <c:f>堺市中区!$R$27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堺市中区!$S$4:$T$5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堺市中区!$S$27:$T$27</c:f>
              <c:numCache>
                <c:formatCode>General</c:formatCode>
                <c:ptCount val="2"/>
                <c:pt idx="0">
                  <c:v>300369</c:v>
                </c:pt>
                <c:pt idx="1">
                  <c:v>618657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057-4BDC-AD85-50B1F8A40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0042112"/>
        <c:axId val="390485056"/>
      </c:barChart>
      <c:catAx>
        <c:axId val="4700421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0485056"/>
        <c:crosses val="autoZero"/>
        <c:auto val="1"/>
        <c:lblAlgn val="ctr"/>
        <c:lblOffset val="100"/>
        <c:noMultiLvlLbl val="0"/>
      </c:catAx>
      <c:valAx>
        <c:axId val="39048505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004211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都島区!$R$6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都島区!$S$6:$T$6</c:f>
              <c:numCache>
                <c:formatCode>General</c:formatCode>
                <c:ptCount val="2"/>
                <c:pt idx="0">
                  <c:v>108536243</c:v>
                </c:pt>
                <c:pt idx="1">
                  <c:v>147364128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AD-4F11-A875-3634984DAC4F}"/>
            </c:ext>
          </c:extLst>
        </c:ser>
        <c:ser>
          <c:idx val="1"/>
          <c:order val="1"/>
          <c:tx>
            <c:strRef>
              <c:f>都島区!$R$7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都島区!$S$7:$T$7</c:f>
              <c:numCache>
                <c:formatCode>General</c:formatCode>
                <c:ptCount val="2"/>
                <c:pt idx="0">
                  <c:v>868980021</c:v>
                </c:pt>
                <c:pt idx="1">
                  <c:v>695652363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2AD-4F11-A875-3634984DAC4F}"/>
            </c:ext>
          </c:extLst>
        </c:ser>
        <c:ser>
          <c:idx val="2"/>
          <c:order val="2"/>
          <c:tx>
            <c:strRef>
              <c:f>都島区!$R$8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都島区!$S$8:$T$8</c:f>
              <c:numCache>
                <c:formatCode>General</c:formatCode>
                <c:ptCount val="2"/>
                <c:pt idx="0">
                  <c:v>118729257</c:v>
                </c:pt>
                <c:pt idx="1">
                  <c:v>74115650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2AD-4F11-A875-3634984DAC4F}"/>
            </c:ext>
          </c:extLst>
        </c:ser>
        <c:ser>
          <c:idx val="3"/>
          <c:order val="3"/>
          <c:tx>
            <c:strRef>
              <c:f>都島区!$R$9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都島区!$S$9:$T$9</c:f>
              <c:numCache>
                <c:formatCode>General</c:formatCode>
                <c:ptCount val="2"/>
                <c:pt idx="0">
                  <c:v>426973165</c:v>
                </c:pt>
                <c:pt idx="1">
                  <c:v>469488755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2AD-4F11-A875-3634984DAC4F}"/>
            </c:ext>
          </c:extLst>
        </c:ser>
        <c:ser>
          <c:idx val="4"/>
          <c:order val="4"/>
          <c:tx>
            <c:strRef>
              <c:f>都島区!$R$10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都島区!$S$10:$T$10</c:f>
              <c:numCache>
                <c:formatCode>General</c:formatCode>
                <c:ptCount val="2"/>
                <c:pt idx="0">
                  <c:v>96531899</c:v>
                </c:pt>
                <c:pt idx="1">
                  <c:v>170020804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2AD-4F11-A875-3634984DAC4F}"/>
            </c:ext>
          </c:extLst>
        </c:ser>
        <c:ser>
          <c:idx val="5"/>
          <c:order val="5"/>
          <c:tx>
            <c:strRef>
              <c:f>都島区!$R$11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都島区!$S$11:$T$11</c:f>
              <c:numCache>
                <c:formatCode>General</c:formatCode>
                <c:ptCount val="2"/>
                <c:pt idx="0">
                  <c:v>215283163</c:v>
                </c:pt>
                <c:pt idx="1">
                  <c:v>381615268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2AD-4F11-A875-3634984DAC4F}"/>
            </c:ext>
          </c:extLst>
        </c:ser>
        <c:ser>
          <c:idx val="6"/>
          <c:order val="6"/>
          <c:tx>
            <c:strRef>
              <c:f>都島区!$R$12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都島区!$S$12:$T$12</c:f>
              <c:numCache>
                <c:formatCode>General</c:formatCode>
                <c:ptCount val="2"/>
                <c:pt idx="0">
                  <c:v>185679872</c:v>
                </c:pt>
                <c:pt idx="1">
                  <c:v>332017361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2AD-4F11-A875-3634984DAC4F}"/>
            </c:ext>
          </c:extLst>
        </c:ser>
        <c:ser>
          <c:idx val="7"/>
          <c:order val="7"/>
          <c:tx>
            <c:strRef>
              <c:f>都島区!$R$13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都島区!$S$13:$T$13</c:f>
              <c:numCache>
                <c:formatCode>General</c:formatCode>
                <c:ptCount val="2"/>
                <c:pt idx="0">
                  <c:v>14268836</c:v>
                </c:pt>
                <c:pt idx="1">
                  <c:v>31871551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AD-4F11-A875-3634984DAC4F}"/>
            </c:ext>
          </c:extLst>
        </c:ser>
        <c:ser>
          <c:idx val="8"/>
          <c:order val="8"/>
          <c:tx>
            <c:strRef>
              <c:f>都島区!$R$14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都島区!$S$14:$T$14</c:f>
              <c:numCache>
                <c:formatCode>General</c:formatCode>
                <c:ptCount val="2"/>
                <c:pt idx="0">
                  <c:v>1041633797</c:v>
                </c:pt>
                <c:pt idx="1">
                  <c:v>1403814507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2AD-4F11-A875-3634984DAC4F}"/>
            </c:ext>
          </c:extLst>
        </c:ser>
        <c:ser>
          <c:idx val="9"/>
          <c:order val="9"/>
          <c:tx>
            <c:strRef>
              <c:f>都島区!$R$15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都島区!$S$15:$T$15</c:f>
              <c:numCache>
                <c:formatCode>General</c:formatCode>
                <c:ptCount val="2"/>
                <c:pt idx="0">
                  <c:v>472633942</c:v>
                </c:pt>
                <c:pt idx="1">
                  <c:v>523367875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2AD-4F11-A875-3634984DAC4F}"/>
            </c:ext>
          </c:extLst>
        </c:ser>
        <c:ser>
          <c:idx val="10"/>
          <c:order val="10"/>
          <c:tx>
            <c:strRef>
              <c:f>都島区!$R$16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都島区!$S$16:$T$16</c:f>
              <c:numCache>
                <c:formatCode>General</c:formatCode>
                <c:ptCount val="2"/>
                <c:pt idx="0">
                  <c:v>357252489</c:v>
                </c:pt>
                <c:pt idx="1">
                  <c:v>517578504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2AD-4F11-A875-3634984DAC4F}"/>
            </c:ext>
          </c:extLst>
        </c:ser>
        <c:ser>
          <c:idx val="11"/>
          <c:order val="11"/>
          <c:tx>
            <c:strRef>
              <c:f>都島区!$R$17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都島区!$S$17:$T$17</c:f>
              <c:numCache>
                <c:formatCode>General</c:formatCode>
                <c:ptCount val="2"/>
                <c:pt idx="0">
                  <c:v>92659861</c:v>
                </c:pt>
                <c:pt idx="1">
                  <c:v>146831609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2AD-4F11-A875-3634984DAC4F}"/>
            </c:ext>
          </c:extLst>
        </c:ser>
        <c:ser>
          <c:idx val="12"/>
          <c:order val="12"/>
          <c:tx>
            <c:strRef>
              <c:f>都島区!$R$18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都島区!$S$18:$T$18</c:f>
              <c:numCache>
                <c:formatCode>General</c:formatCode>
                <c:ptCount val="2"/>
                <c:pt idx="0">
                  <c:v>518941206</c:v>
                </c:pt>
                <c:pt idx="1">
                  <c:v>1343657279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2AD-4F11-A875-3634984DAC4F}"/>
            </c:ext>
          </c:extLst>
        </c:ser>
        <c:ser>
          <c:idx val="13"/>
          <c:order val="13"/>
          <c:tx>
            <c:strRef>
              <c:f>都島区!$R$19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都島区!$S$19:$T$19</c:f>
              <c:numCache>
                <c:formatCode>General</c:formatCode>
                <c:ptCount val="2"/>
                <c:pt idx="0">
                  <c:v>465500633</c:v>
                </c:pt>
                <c:pt idx="1">
                  <c:v>463415497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2AD-4F11-A875-3634984DAC4F}"/>
            </c:ext>
          </c:extLst>
        </c:ser>
        <c:ser>
          <c:idx val="14"/>
          <c:order val="14"/>
          <c:tx>
            <c:strRef>
              <c:f>都島区!$R$20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都島区!$S$20:$T$20</c:f>
              <c:numCache>
                <c:formatCode>General</c:formatCode>
                <c:ptCount val="2"/>
                <c:pt idx="0">
                  <c:v>3110</c:v>
                </c:pt>
                <c:pt idx="1">
                  <c:v>20848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2AD-4F11-A875-3634984DAC4F}"/>
            </c:ext>
          </c:extLst>
        </c:ser>
        <c:ser>
          <c:idx val="15"/>
          <c:order val="15"/>
          <c:tx>
            <c:strRef>
              <c:f>都島区!$R$21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都島区!$S$21:$T$21</c:f>
              <c:numCache>
                <c:formatCode>General</c:formatCode>
                <c:ptCount val="2"/>
                <c:pt idx="0">
                  <c:v>0</c:v>
                </c:pt>
                <c:pt idx="1">
                  <c:v>9810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2AD-4F11-A875-3634984DAC4F}"/>
            </c:ext>
          </c:extLst>
        </c:ser>
        <c:ser>
          <c:idx val="16"/>
          <c:order val="16"/>
          <c:tx>
            <c:strRef>
              <c:f>都島区!$R$22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都島区!$S$22:$T$22</c:f>
              <c:numCache>
                <c:formatCode>General</c:formatCode>
                <c:ptCount val="2"/>
                <c:pt idx="0">
                  <c:v>731562</c:v>
                </c:pt>
                <c:pt idx="1">
                  <c:v>1638483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2AD-4F11-A875-3634984DAC4F}"/>
            </c:ext>
          </c:extLst>
        </c:ser>
        <c:ser>
          <c:idx val="17"/>
          <c:order val="17"/>
          <c:tx>
            <c:strRef>
              <c:f>都島区!$R$23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都島区!$S$23:$T$23</c:f>
              <c:numCache>
                <c:formatCode>General</c:formatCode>
                <c:ptCount val="2"/>
                <c:pt idx="0">
                  <c:v>86818484</c:v>
                </c:pt>
                <c:pt idx="1">
                  <c:v>147827620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2AD-4F11-A875-3634984DAC4F}"/>
            </c:ext>
          </c:extLst>
        </c:ser>
        <c:ser>
          <c:idx val="18"/>
          <c:order val="18"/>
          <c:tx>
            <c:strRef>
              <c:f>都島区!$R$24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2AD-4F11-A875-3634984DAC4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都島区!$S$24:$T$24</c:f>
              <c:numCache>
                <c:formatCode>General</c:formatCode>
                <c:ptCount val="2"/>
                <c:pt idx="0">
                  <c:v>218646982</c:v>
                </c:pt>
                <c:pt idx="1">
                  <c:v>626639113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2AD-4F11-A875-3634984DAC4F}"/>
            </c:ext>
          </c:extLst>
        </c:ser>
        <c:ser>
          <c:idx val="19"/>
          <c:order val="19"/>
          <c:tx>
            <c:strRef>
              <c:f>都島区!$R$25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都島区!$S$25:$T$25</c:f>
              <c:numCache>
                <c:formatCode>General</c:formatCode>
                <c:ptCount val="2"/>
                <c:pt idx="0">
                  <c:v>21601818</c:v>
                </c:pt>
                <c:pt idx="1">
                  <c:v>41841555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2AD-4F11-A875-3634984DAC4F}"/>
            </c:ext>
          </c:extLst>
        </c:ser>
        <c:ser>
          <c:idx val="20"/>
          <c:order val="20"/>
          <c:tx>
            <c:strRef>
              <c:f>都島区!$R$26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都島区!$S$26:$T$26</c:f>
              <c:numCache>
                <c:formatCode>General</c:formatCode>
                <c:ptCount val="2"/>
                <c:pt idx="0">
                  <c:v>64244713</c:v>
                </c:pt>
                <c:pt idx="1">
                  <c:v>82050407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2AD-4F11-A875-3634984DAC4F}"/>
            </c:ext>
          </c:extLst>
        </c:ser>
        <c:ser>
          <c:idx val="21"/>
          <c:order val="21"/>
          <c:tx>
            <c:strRef>
              <c:f>都島区!$R$27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都島区!$S$4:$T$5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都島区!$S$27:$T$27</c:f>
              <c:numCache>
                <c:formatCode>General</c:formatCode>
                <c:ptCount val="2"/>
                <c:pt idx="0">
                  <c:v>136287</c:v>
                </c:pt>
                <c:pt idx="1">
                  <c:v>78513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2AD-4F11-A875-3634984DAC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5014912"/>
        <c:axId val="490010816"/>
      </c:barChart>
      <c:catAx>
        <c:axId val="550149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0010816"/>
        <c:crosses val="autoZero"/>
        <c:auto val="1"/>
        <c:lblAlgn val="ctr"/>
        <c:lblOffset val="100"/>
        <c:noMultiLvlLbl val="0"/>
      </c:catAx>
      <c:valAx>
        <c:axId val="49001081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501491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堺市東区!$R$6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堺市東区!$S$6:$T$6</c:f>
              <c:numCache>
                <c:formatCode>General</c:formatCode>
                <c:ptCount val="2"/>
                <c:pt idx="0">
                  <c:v>117768562</c:v>
                </c:pt>
                <c:pt idx="1">
                  <c:v>150306115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59-4661-9223-D80BD8CC542E}"/>
            </c:ext>
          </c:extLst>
        </c:ser>
        <c:ser>
          <c:idx val="1"/>
          <c:order val="1"/>
          <c:tx>
            <c:strRef>
              <c:f>堺市東区!$R$7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堺市東区!$S$7:$T$7</c:f>
              <c:numCache>
                <c:formatCode>General</c:formatCode>
                <c:ptCount val="2"/>
                <c:pt idx="0">
                  <c:v>1112220722</c:v>
                </c:pt>
                <c:pt idx="1">
                  <c:v>937945204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59-4661-9223-D80BD8CC542E}"/>
            </c:ext>
          </c:extLst>
        </c:ser>
        <c:ser>
          <c:idx val="2"/>
          <c:order val="2"/>
          <c:tx>
            <c:strRef>
              <c:f>堺市東区!$R$8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堺市東区!$S$8:$T$8</c:f>
              <c:numCache>
                <c:formatCode>General</c:formatCode>
                <c:ptCount val="2"/>
                <c:pt idx="0">
                  <c:v>78188737</c:v>
                </c:pt>
                <c:pt idx="1">
                  <c:v>133341569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C59-4661-9223-D80BD8CC542E}"/>
            </c:ext>
          </c:extLst>
        </c:ser>
        <c:ser>
          <c:idx val="3"/>
          <c:order val="3"/>
          <c:tx>
            <c:strRef>
              <c:f>堺市東区!$R$9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堺市東区!$S$9:$T$9</c:f>
              <c:numCache>
                <c:formatCode>General</c:formatCode>
                <c:ptCount val="2"/>
                <c:pt idx="0">
                  <c:v>423286928</c:v>
                </c:pt>
                <c:pt idx="1">
                  <c:v>507690659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C59-4661-9223-D80BD8CC542E}"/>
            </c:ext>
          </c:extLst>
        </c:ser>
        <c:ser>
          <c:idx val="4"/>
          <c:order val="4"/>
          <c:tx>
            <c:strRef>
              <c:f>堺市東区!$R$10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堺市東区!$S$10:$T$10</c:f>
              <c:numCache>
                <c:formatCode>General</c:formatCode>
                <c:ptCount val="2"/>
                <c:pt idx="0">
                  <c:v>126976575</c:v>
                </c:pt>
                <c:pt idx="1">
                  <c:v>259488195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C59-4661-9223-D80BD8CC542E}"/>
            </c:ext>
          </c:extLst>
        </c:ser>
        <c:ser>
          <c:idx val="5"/>
          <c:order val="5"/>
          <c:tx>
            <c:strRef>
              <c:f>堺市東区!$R$11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堺市東区!$S$11:$T$11</c:f>
              <c:numCache>
                <c:formatCode>General</c:formatCode>
                <c:ptCount val="2"/>
                <c:pt idx="0">
                  <c:v>315572509</c:v>
                </c:pt>
                <c:pt idx="1">
                  <c:v>538690484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C59-4661-9223-D80BD8CC542E}"/>
            </c:ext>
          </c:extLst>
        </c:ser>
        <c:ser>
          <c:idx val="6"/>
          <c:order val="6"/>
          <c:tx>
            <c:strRef>
              <c:f>堺市東区!$R$12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堺市東区!$S$12:$T$12</c:f>
              <c:numCache>
                <c:formatCode>General</c:formatCode>
                <c:ptCount val="2"/>
                <c:pt idx="0">
                  <c:v>244165413</c:v>
                </c:pt>
                <c:pt idx="1">
                  <c:v>321613243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C59-4661-9223-D80BD8CC542E}"/>
            </c:ext>
          </c:extLst>
        </c:ser>
        <c:ser>
          <c:idx val="7"/>
          <c:order val="7"/>
          <c:tx>
            <c:strRef>
              <c:f>堺市東区!$R$13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堺市東区!$S$13:$T$13</c:f>
              <c:numCache>
                <c:formatCode>General</c:formatCode>
                <c:ptCount val="2"/>
                <c:pt idx="0">
                  <c:v>16996024</c:v>
                </c:pt>
                <c:pt idx="1">
                  <c:v>18505579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C59-4661-9223-D80BD8CC542E}"/>
            </c:ext>
          </c:extLst>
        </c:ser>
        <c:ser>
          <c:idx val="8"/>
          <c:order val="8"/>
          <c:tx>
            <c:strRef>
              <c:f>堺市東区!$R$14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堺市東区!$S$14:$T$14</c:f>
              <c:numCache>
                <c:formatCode>General</c:formatCode>
                <c:ptCount val="2"/>
                <c:pt idx="0">
                  <c:v>1375085525</c:v>
                </c:pt>
                <c:pt idx="1">
                  <c:v>1666755369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C59-4661-9223-D80BD8CC542E}"/>
            </c:ext>
          </c:extLst>
        </c:ser>
        <c:ser>
          <c:idx val="9"/>
          <c:order val="9"/>
          <c:tx>
            <c:strRef>
              <c:f>堺市東区!$R$15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堺市東区!$S$15:$T$15</c:f>
              <c:numCache>
                <c:formatCode>General</c:formatCode>
                <c:ptCount val="2"/>
                <c:pt idx="0">
                  <c:v>570152212</c:v>
                </c:pt>
                <c:pt idx="1">
                  <c:v>482899626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C59-4661-9223-D80BD8CC542E}"/>
            </c:ext>
          </c:extLst>
        </c:ser>
        <c:ser>
          <c:idx val="10"/>
          <c:order val="10"/>
          <c:tx>
            <c:strRef>
              <c:f>堺市東区!$R$16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堺市東区!$S$16:$T$16</c:f>
              <c:numCache>
                <c:formatCode>General</c:formatCode>
                <c:ptCount val="2"/>
                <c:pt idx="0">
                  <c:v>502008357</c:v>
                </c:pt>
                <c:pt idx="1">
                  <c:v>636000097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C59-4661-9223-D80BD8CC542E}"/>
            </c:ext>
          </c:extLst>
        </c:ser>
        <c:ser>
          <c:idx val="11"/>
          <c:order val="11"/>
          <c:tx>
            <c:strRef>
              <c:f>堺市東区!$R$17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堺市東区!$S$17:$T$17</c:f>
              <c:numCache>
                <c:formatCode>General</c:formatCode>
                <c:ptCount val="2"/>
                <c:pt idx="0">
                  <c:v>108411265</c:v>
                </c:pt>
                <c:pt idx="1">
                  <c:v>158476312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C59-4661-9223-D80BD8CC542E}"/>
            </c:ext>
          </c:extLst>
        </c:ser>
        <c:ser>
          <c:idx val="12"/>
          <c:order val="12"/>
          <c:tx>
            <c:strRef>
              <c:f>堺市東区!$R$18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堺市東区!$S$18:$T$18</c:f>
              <c:numCache>
                <c:formatCode>General</c:formatCode>
                <c:ptCount val="2"/>
                <c:pt idx="0">
                  <c:v>690901191</c:v>
                </c:pt>
                <c:pt idx="1">
                  <c:v>1553211930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C59-4661-9223-D80BD8CC542E}"/>
            </c:ext>
          </c:extLst>
        </c:ser>
        <c:ser>
          <c:idx val="13"/>
          <c:order val="13"/>
          <c:tx>
            <c:strRef>
              <c:f>堺市東区!$R$19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堺市東区!$S$19:$T$19</c:f>
              <c:numCache>
                <c:formatCode>General</c:formatCode>
                <c:ptCount val="2"/>
                <c:pt idx="0">
                  <c:v>648430839</c:v>
                </c:pt>
                <c:pt idx="1">
                  <c:v>386936673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C59-4661-9223-D80BD8CC542E}"/>
            </c:ext>
          </c:extLst>
        </c:ser>
        <c:ser>
          <c:idx val="14"/>
          <c:order val="14"/>
          <c:tx>
            <c:strRef>
              <c:f>堺市東区!$R$20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堺市東区!$S$20:$T$20</c:f>
              <c:numCache>
                <c:formatCode>General</c:formatCode>
                <c:ptCount val="2"/>
                <c:pt idx="0">
                  <c:v>0</c:v>
                </c:pt>
                <c:pt idx="1">
                  <c:v>379337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C59-4661-9223-D80BD8CC542E}"/>
            </c:ext>
          </c:extLst>
        </c:ser>
        <c:ser>
          <c:idx val="15"/>
          <c:order val="15"/>
          <c:tx>
            <c:strRef>
              <c:f>堺市東区!$R$21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堺市東区!$S$21:$T$21</c:f>
              <c:numCache>
                <c:formatCode>General</c:formatCode>
                <c:ptCount val="2"/>
                <c:pt idx="0">
                  <c:v>1367</c:v>
                </c:pt>
                <c:pt idx="1">
                  <c:v>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C59-4661-9223-D80BD8CC542E}"/>
            </c:ext>
          </c:extLst>
        </c:ser>
        <c:ser>
          <c:idx val="16"/>
          <c:order val="16"/>
          <c:tx>
            <c:strRef>
              <c:f>堺市東区!$R$22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堺市東区!$S$22:$T$22</c:f>
              <c:numCache>
                <c:formatCode>General</c:formatCode>
                <c:ptCount val="2"/>
                <c:pt idx="0">
                  <c:v>3419151</c:v>
                </c:pt>
                <c:pt idx="1">
                  <c:v>4869381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C59-4661-9223-D80BD8CC542E}"/>
            </c:ext>
          </c:extLst>
        </c:ser>
        <c:ser>
          <c:idx val="17"/>
          <c:order val="17"/>
          <c:tx>
            <c:strRef>
              <c:f>堺市東区!$R$23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堺市東区!$S$23:$T$23</c:f>
              <c:numCache>
                <c:formatCode>General</c:formatCode>
                <c:ptCount val="2"/>
                <c:pt idx="0">
                  <c:v>130777181</c:v>
                </c:pt>
                <c:pt idx="1">
                  <c:v>204872792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C59-4661-9223-D80BD8CC542E}"/>
            </c:ext>
          </c:extLst>
        </c:ser>
        <c:ser>
          <c:idx val="18"/>
          <c:order val="18"/>
          <c:tx>
            <c:strRef>
              <c:f>堺市東区!$R$24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C59-4661-9223-D80BD8CC54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堺市東区!$S$24:$T$24</c:f>
              <c:numCache>
                <c:formatCode>General</c:formatCode>
                <c:ptCount val="2"/>
                <c:pt idx="0">
                  <c:v>283423583</c:v>
                </c:pt>
                <c:pt idx="1">
                  <c:v>693322933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C59-4661-9223-D80BD8CC542E}"/>
            </c:ext>
          </c:extLst>
        </c:ser>
        <c:ser>
          <c:idx val="19"/>
          <c:order val="19"/>
          <c:tx>
            <c:strRef>
              <c:f>堺市東区!$R$25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堺市東区!$S$25:$T$25</c:f>
              <c:numCache>
                <c:formatCode>General</c:formatCode>
                <c:ptCount val="2"/>
                <c:pt idx="0">
                  <c:v>25727930</c:v>
                </c:pt>
                <c:pt idx="1">
                  <c:v>42845102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C59-4661-9223-D80BD8CC542E}"/>
            </c:ext>
          </c:extLst>
        </c:ser>
        <c:ser>
          <c:idx val="20"/>
          <c:order val="20"/>
          <c:tx>
            <c:strRef>
              <c:f>堺市東区!$R$26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堺市東区!$S$26:$T$26</c:f>
              <c:numCache>
                <c:formatCode>General</c:formatCode>
                <c:ptCount val="2"/>
                <c:pt idx="0">
                  <c:v>89972458</c:v>
                </c:pt>
                <c:pt idx="1">
                  <c:v>117556433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C59-4661-9223-D80BD8CC542E}"/>
            </c:ext>
          </c:extLst>
        </c:ser>
        <c:ser>
          <c:idx val="21"/>
          <c:order val="21"/>
          <c:tx>
            <c:strRef>
              <c:f>堺市東区!$R$27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堺市東区!$S$27:$T$27</c:f>
              <c:numCache>
                <c:formatCode>General</c:formatCode>
                <c:ptCount val="2"/>
                <c:pt idx="0">
                  <c:v>70681</c:v>
                </c:pt>
                <c:pt idx="1">
                  <c:v>289181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C59-4661-9223-D80BD8CC5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1807488"/>
        <c:axId val="449052672"/>
      </c:barChart>
      <c:catAx>
        <c:axId val="4718074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052672"/>
        <c:crosses val="autoZero"/>
        <c:auto val="1"/>
        <c:lblAlgn val="ctr"/>
        <c:lblOffset val="100"/>
        <c:noMultiLvlLbl val="0"/>
      </c:catAx>
      <c:valAx>
        <c:axId val="44905267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180748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堺市西区!$R$6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堺市西区!$S$6:$T$6</c:f>
              <c:numCache>
                <c:formatCode>General</c:formatCode>
                <c:ptCount val="2"/>
                <c:pt idx="0">
                  <c:v>196993575</c:v>
                </c:pt>
                <c:pt idx="1">
                  <c:v>213667887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45-426A-8994-AFCDB127E631}"/>
            </c:ext>
          </c:extLst>
        </c:ser>
        <c:ser>
          <c:idx val="1"/>
          <c:order val="1"/>
          <c:tx>
            <c:strRef>
              <c:f>堺市西区!$R$7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堺市西区!$S$7:$T$7</c:f>
              <c:numCache>
                <c:formatCode>General</c:formatCode>
                <c:ptCount val="2"/>
                <c:pt idx="0">
                  <c:v>1545800452</c:v>
                </c:pt>
                <c:pt idx="1">
                  <c:v>941202268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045-426A-8994-AFCDB127E631}"/>
            </c:ext>
          </c:extLst>
        </c:ser>
        <c:ser>
          <c:idx val="2"/>
          <c:order val="2"/>
          <c:tx>
            <c:strRef>
              <c:f>堺市西区!$R$8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堺市西区!$S$8:$T$8</c:f>
              <c:numCache>
                <c:formatCode>General</c:formatCode>
                <c:ptCount val="2"/>
                <c:pt idx="0">
                  <c:v>138163948</c:v>
                </c:pt>
                <c:pt idx="1">
                  <c:v>96096416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045-426A-8994-AFCDB127E631}"/>
            </c:ext>
          </c:extLst>
        </c:ser>
        <c:ser>
          <c:idx val="3"/>
          <c:order val="3"/>
          <c:tx>
            <c:strRef>
              <c:f>堺市西区!$R$9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堺市西区!$S$9:$T$9</c:f>
              <c:numCache>
                <c:formatCode>General</c:formatCode>
                <c:ptCount val="2"/>
                <c:pt idx="0">
                  <c:v>557675929</c:v>
                </c:pt>
                <c:pt idx="1">
                  <c:v>735106135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045-426A-8994-AFCDB127E631}"/>
            </c:ext>
          </c:extLst>
        </c:ser>
        <c:ser>
          <c:idx val="4"/>
          <c:order val="4"/>
          <c:tx>
            <c:strRef>
              <c:f>堺市西区!$R$10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堺市西区!$S$10:$T$10</c:f>
              <c:numCache>
                <c:formatCode>General</c:formatCode>
                <c:ptCount val="2"/>
                <c:pt idx="0">
                  <c:v>226016803</c:v>
                </c:pt>
                <c:pt idx="1">
                  <c:v>359405597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045-426A-8994-AFCDB127E631}"/>
            </c:ext>
          </c:extLst>
        </c:ser>
        <c:ser>
          <c:idx val="5"/>
          <c:order val="5"/>
          <c:tx>
            <c:strRef>
              <c:f>堺市西区!$R$11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堺市西区!$S$11:$T$11</c:f>
              <c:numCache>
                <c:formatCode>General</c:formatCode>
                <c:ptCount val="2"/>
                <c:pt idx="0">
                  <c:v>403737249</c:v>
                </c:pt>
                <c:pt idx="1">
                  <c:v>690795138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045-426A-8994-AFCDB127E631}"/>
            </c:ext>
          </c:extLst>
        </c:ser>
        <c:ser>
          <c:idx val="6"/>
          <c:order val="6"/>
          <c:tx>
            <c:strRef>
              <c:f>堺市西区!$R$12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堺市西区!$S$12:$T$12</c:f>
              <c:numCache>
                <c:formatCode>General</c:formatCode>
                <c:ptCount val="2"/>
                <c:pt idx="0">
                  <c:v>338134093</c:v>
                </c:pt>
                <c:pt idx="1">
                  <c:v>478159134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045-426A-8994-AFCDB127E631}"/>
            </c:ext>
          </c:extLst>
        </c:ser>
        <c:ser>
          <c:idx val="7"/>
          <c:order val="7"/>
          <c:tx>
            <c:strRef>
              <c:f>堺市西区!$R$13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堺市西区!$S$13:$T$13</c:f>
              <c:numCache>
                <c:formatCode>General</c:formatCode>
                <c:ptCount val="2"/>
                <c:pt idx="0">
                  <c:v>20877731</c:v>
                </c:pt>
                <c:pt idx="1">
                  <c:v>46349750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045-426A-8994-AFCDB127E631}"/>
            </c:ext>
          </c:extLst>
        </c:ser>
        <c:ser>
          <c:idx val="8"/>
          <c:order val="8"/>
          <c:tx>
            <c:strRef>
              <c:f>堺市西区!$R$14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堺市西区!$S$14:$T$14</c:f>
              <c:numCache>
                <c:formatCode>General</c:formatCode>
                <c:ptCount val="2"/>
                <c:pt idx="0">
                  <c:v>1837590565</c:v>
                </c:pt>
                <c:pt idx="1">
                  <c:v>2089894099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045-426A-8994-AFCDB127E631}"/>
            </c:ext>
          </c:extLst>
        </c:ser>
        <c:ser>
          <c:idx val="9"/>
          <c:order val="9"/>
          <c:tx>
            <c:strRef>
              <c:f>堺市西区!$R$15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堺市西区!$S$15:$T$15</c:f>
              <c:numCache>
                <c:formatCode>General</c:formatCode>
                <c:ptCount val="2"/>
                <c:pt idx="0">
                  <c:v>769279923</c:v>
                </c:pt>
                <c:pt idx="1">
                  <c:v>640722300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045-426A-8994-AFCDB127E631}"/>
            </c:ext>
          </c:extLst>
        </c:ser>
        <c:ser>
          <c:idx val="10"/>
          <c:order val="10"/>
          <c:tx>
            <c:strRef>
              <c:f>堺市西区!$R$16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堺市西区!$S$16:$T$16</c:f>
              <c:numCache>
                <c:formatCode>General</c:formatCode>
                <c:ptCount val="2"/>
                <c:pt idx="0">
                  <c:v>617362666</c:v>
                </c:pt>
                <c:pt idx="1">
                  <c:v>764995667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045-426A-8994-AFCDB127E631}"/>
            </c:ext>
          </c:extLst>
        </c:ser>
        <c:ser>
          <c:idx val="11"/>
          <c:order val="11"/>
          <c:tx>
            <c:strRef>
              <c:f>堺市西区!$R$17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堺市西区!$S$17:$T$17</c:f>
              <c:numCache>
                <c:formatCode>General</c:formatCode>
                <c:ptCount val="2"/>
                <c:pt idx="0">
                  <c:v>131049065</c:v>
                </c:pt>
                <c:pt idx="1">
                  <c:v>182012412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045-426A-8994-AFCDB127E631}"/>
            </c:ext>
          </c:extLst>
        </c:ser>
        <c:ser>
          <c:idx val="12"/>
          <c:order val="12"/>
          <c:tx>
            <c:strRef>
              <c:f>堺市西区!$R$18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堺市西区!$S$18:$T$18</c:f>
              <c:numCache>
                <c:formatCode>General</c:formatCode>
                <c:ptCount val="2"/>
                <c:pt idx="0">
                  <c:v>811460299</c:v>
                </c:pt>
                <c:pt idx="1">
                  <c:v>1892379987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045-426A-8994-AFCDB127E631}"/>
            </c:ext>
          </c:extLst>
        </c:ser>
        <c:ser>
          <c:idx val="13"/>
          <c:order val="13"/>
          <c:tx>
            <c:strRef>
              <c:f>堺市西区!$R$19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堺市西区!$S$19:$T$19</c:f>
              <c:numCache>
                <c:formatCode>General</c:formatCode>
                <c:ptCount val="2"/>
                <c:pt idx="0">
                  <c:v>783382682</c:v>
                </c:pt>
                <c:pt idx="1">
                  <c:v>513697855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045-426A-8994-AFCDB127E631}"/>
            </c:ext>
          </c:extLst>
        </c:ser>
        <c:ser>
          <c:idx val="14"/>
          <c:order val="14"/>
          <c:tx>
            <c:strRef>
              <c:f>堺市西区!$R$20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堺市西区!$S$20:$T$20</c:f>
              <c:numCache>
                <c:formatCode>General</c:formatCode>
                <c:ptCount val="2"/>
                <c:pt idx="0">
                  <c:v>0</c:v>
                </c:pt>
                <c:pt idx="1">
                  <c:v>1095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045-426A-8994-AFCDB127E631}"/>
            </c:ext>
          </c:extLst>
        </c:ser>
        <c:ser>
          <c:idx val="15"/>
          <c:order val="15"/>
          <c:tx>
            <c:strRef>
              <c:f>堺市西区!$R$21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堺市西区!$S$21:$T$21</c:f>
              <c:numCache>
                <c:formatCode>General</c:formatCode>
                <c:ptCount val="2"/>
                <c:pt idx="0">
                  <c:v>0</c:v>
                </c:pt>
                <c:pt idx="1">
                  <c:v>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045-426A-8994-AFCDB127E631}"/>
            </c:ext>
          </c:extLst>
        </c:ser>
        <c:ser>
          <c:idx val="16"/>
          <c:order val="16"/>
          <c:tx>
            <c:strRef>
              <c:f>堺市西区!$R$22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堺市西区!$S$22:$T$22</c:f>
              <c:numCache>
                <c:formatCode>General</c:formatCode>
                <c:ptCount val="2"/>
                <c:pt idx="0">
                  <c:v>1363754</c:v>
                </c:pt>
                <c:pt idx="1">
                  <c:v>4152307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045-426A-8994-AFCDB127E631}"/>
            </c:ext>
          </c:extLst>
        </c:ser>
        <c:ser>
          <c:idx val="17"/>
          <c:order val="17"/>
          <c:tx>
            <c:strRef>
              <c:f>堺市西区!$R$23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堺市西区!$S$23:$T$23</c:f>
              <c:numCache>
                <c:formatCode>General</c:formatCode>
                <c:ptCount val="2"/>
                <c:pt idx="0">
                  <c:v>153972412</c:v>
                </c:pt>
                <c:pt idx="1">
                  <c:v>219234770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045-426A-8994-AFCDB127E631}"/>
            </c:ext>
          </c:extLst>
        </c:ser>
        <c:ser>
          <c:idx val="18"/>
          <c:order val="18"/>
          <c:tx>
            <c:strRef>
              <c:f>堺市西区!$R$24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045-426A-8994-AFCDB127E63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堺市西区!$S$24:$T$24</c:f>
              <c:numCache>
                <c:formatCode>General</c:formatCode>
                <c:ptCount val="2"/>
                <c:pt idx="0">
                  <c:v>442055392</c:v>
                </c:pt>
                <c:pt idx="1">
                  <c:v>936705754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045-426A-8994-AFCDB127E631}"/>
            </c:ext>
          </c:extLst>
        </c:ser>
        <c:ser>
          <c:idx val="19"/>
          <c:order val="19"/>
          <c:tx>
            <c:strRef>
              <c:f>堺市西区!$R$25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堺市西区!$S$25:$T$25</c:f>
              <c:numCache>
                <c:formatCode>General</c:formatCode>
                <c:ptCount val="2"/>
                <c:pt idx="0">
                  <c:v>40036496</c:v>
                </c:pt>
                <c:pt idx="1">
                  <c:v>69726728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045-426A-8994-AFCDB127E631}"/>
            </c:ext>
          </c:extLst>
        </c:ser>
        <c:ser>
          <c:idx val="20"/>
          <c:order val="20"/>
          <c:tx>
            <c:strRef>
              <c:f>堺市西区!$R$26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堺市西区!$S$26:$T$26</c:f>
              <c:numCache>
                <c:formatCode>General</c:formatCode>
                <c:ptCount val="2"/>
                <c:pt idx="0">
                  <c:v>118495605</c:v>
                </c:pt>
                <c:pt idx="1">
                  <c:v>147282057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045-426A-8994-AFCDB127E631}"/>
            </c:ext>
          </c:extLst>
        </c:ser>
        <c:ser>
          <c:idx val="21"/>
          <c:order val="21"/>
          <c:tx>
            <c:strRef>
              <c:f>堺市西区!$R$27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堺市西区!$S$27:$T$27</c:f>
              <c:numCache>
                <c:formatCode>General</c:formatCode>
                <c:ptCount val="2"/>
                <c:pt idx="0">
                  <c:v>211541</c:v>
                </c:pt>
                <c:pt idx="1">
                  <c:v>189617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045-426A-8994-AFCDB127E6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2679936"/>
        <c:axId val="449056128"/>
      </c:barChart>
      <c:catAx>
        <c:axId val="4726799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056128"/>
        <c:crosses val="autoZero"/>
        <c:auto val="1"/>
        <c:lblAlgn val="ctr"/>
        <c:lblOffset val="100"/>
        <c:noMultiLvlLbl val="0"/>
      </c:catAx>
      <c:valAx>
        <c:axId val="4490561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267993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堺市南区!$R$6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堺市南区!$S$6:$T$6</c:f>
              <c:numCache>
                <c:formatCode>General</c:formatCode>
                <c:ptCount val="2"/>
                <c:pt idx="0">
                  <c:v>220592823</c:v>
                </c:pt>
                <c:pt idx="1">
                  <c:v>209563099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D4-49B1-A939-89E8325E3E09}"/>
            </c:ext>
          </c:extLst>
        </c:ser>
        <c:ser>
          <c:idx val="1"/>
          <c:order val="1"/>
          <c:tx>
            <c:strRef>
              <c:f>堺市南区!$R$7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堺市南区!$S$7:$T$7</c:f>
              <c:numCache>
                <c:formatCode>General</c:formatCode>
                <c:ptCount val="2"/>
                <c:pt idx="0">
                  <c:v>1995824995</c:v>
                </c:pt>
                <c:pt idx="1">
                  <c:v>1401156084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DD4-49B1-A939-89E8325E3E09}"/>
            </c:ext>
          </c:extLst>
        </c:ser>
        <c:ser>
          <c:idx val="2"/>
          <c:order val="2"/>
          <c:tx>
            <c:strRef>
              <c:f>堺市南区!$R$8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堺市南区!$S$8:$T$8</c:f>
              <c:numCache>
                <c:formatCode>General</c:formatCode>
                <c:ptCount val="2"/>
                <c:pt idx="0">
                  <c:v>212361407</c:v>
                </c:pt>
                <c:pt idx="1">
                  <c:v>251710295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DD4-49B1-A939-89E8325E3E09}"/>
            </c:ext>
          </c:extLst>
        </c:ser>
        <c:ser>
          <c:idx val="3"/>
          <c:order val="3"/>
          <c:tx>
            <c:strRef>
              <c:f>堺市南区!$R$9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堺市南区!$S$9:$T$9</c:f>
              <c:numCache>
                <c:formatCode>General</c:formatCode>
                <c:ptCount val="2"/>
                <c:pt idx="0">
                  <c:v>808508495</c:v>
                </c:pt>
                <c:pt idx="1">
                  <c:v>838567740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DD4-49B1-A939-89E8325E3E09}"/>
            </c:ext>
          </c:extLst>
        </c:ser>
        <c:ser>
          <c:idx val="4"/>
          <c:order val="4"/>
          <c:tx>
            <c:strRef>
              <c:f>堺市南区!$R$10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堺市南区!$S$10:$T$10</c:f>
              <c:numCache>
                <c:formatCode>General</c:formatCode>
                <c:ptCount val="2"/>
                <c:pt idx="0">
                  <c:v>285927717</c:v>
                </c:pt>
                <c:pt idx="1">
                  <c:v>583986797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DD4-49B1-A939-89E8325E3E09}"/>
            </c:ext>
          </c:extLst>
        </c:ser>
        <c:ser>
          <c:idx val="5"/>
          <c:order val="5"/>
          <c:tx>
            <c:strRef>
              <c:f>堺市南区!$R$11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堺市南区!$S$11:$T$11</c:f>
              <c:numCache>
                <c:formatCode>General</c:formatCode>
                <c:ptCount val="2"/>
                <c:pt idx="0">
                  <c:v>613777556</c:v>
                </c:pt>
                <c:pt idx="1">
                  <c:v>850566173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DD4-49B1-A939-89E8325E3E09}"/>
            </c:ext>
          </c:extLst>
        </c:ser>
        <c:ser>
          <c:idx val="6"/>
          <c:order val="6"/>
          <c:tx>
            <c:strRef>
              <c:f>堺市南区!$R$12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堺市南区!$S$12:$T$12</c:f>
              <c:numCache>
                <c:formatCode>General</c:formatCode>
                <c:ptCount val="2"/>
                <c:pt idx="0">
                  <c:v>448127315</c:v>
                </c:pt>
                <c:pt idx="1">
                  <c:v>560450473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DD4-49B1-A939-89E8325E3E09}"/>
            </c:ext>
          </c:extLst>
        </c:ser>
        <c:ser>
          <c:idx val="7"/>
          <c:order val="7"/>
          <c:tx>
            <c:strRef>
              <c:f>堺市南区!$R$13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堺市南区!$S$13:$T$13</c:f>
              <c:numCache>
                <c:formatCode>General</c:formatCode>
                <c:ptCount val="2"/>
                <c:pt idx="0">
                  <c:v>27805072</c:v>
                </c:pt>
                <c:pt idx="1">
                  <c:v>48365124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DD4-49B1-A939-89E8325E3E09}"/>
            </c:ext>
          </c:extLst>
        </c:ser>
        <c:ser>
          <c:idx val="8"/>
          <c:order val="8"/>
          <c:tx>
            <c:strRef>
              <c:f>堺市南区!$R$14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堺市南区!$S$14:$T$14</c:f>
              <c:numCache>
                <c:formatCode>General</c:formatCode>
                <c:ptCount val="2"/>
                <c:pt idx="0">
                  <c:v>2411576066</c:v>
                </c:pt>
                <c:pt idx="1">
                  <c:v>2726851363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DD4-49B1-A939-89E8325E3E09}"/>
            </c:ext>
          </c:extLst>
        </c:ser>
        <c:ser>
          <c:idx val="9"/>
          <c:order val="9"/>
          <c:tx>
            <c:strRef>
              <c:f>堺市南区!$R$15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堺市南区!$S$15:$T$15</c:f>
              <c:numCache>
                <c:formatCode>General</c:formatCode>
                <c:ptCount val="2"/>
                <c:pt idx="0">
                  <c:v>980796766</c:v>
                </c:pt>
                <c:pt idx="1">
                  <c:v>733192084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DD4-49B1-A939-89E8325E3E09}"/>
            </c:ext>
          </c:extLst>
        </c:ser>
        <c:ser>
          <c:idx val="10"/>
          <c:order val="10"/>
          <c:tx>
            <c:strRef>
              <c:f>堺市南区!$R$16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堺市南区!$S$16:$T$16</c:f>
              <c:numCache>
                <c:formatCode>General</c:formatCode>
                <c:ptCount val="2"/>
                <c:pt idx="0">
                  <c:v>850111893</c:v>
                </c:pt>
                <c:pt idx="1">
                  <c:v>962623972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DD4-49B1-A939-89E8325E3E09}"/>
            </c:ext>
          </c:extLst>
        </c:ser>
        <c:ser>
          <c:idx val="11"/>
          <c:order val="11"/>
          <c:tx>
            <c:strRef>
              <c:f>堺市南区!$R$17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堺市南区!$S$17:$T$17</c:f>
              <c:numCache>
                <c:formatCode>General</c:formatCode>
                <c:ptCount val="2"/>
                <c:pt idx="0">
                  <c:v>207754440</c:v>
                </c:pt>
                <c:pt idx="1">
                  <c:v>247347006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DD4-49B1-A939-89E8325E3E09}"/>
            </c:ext>
          </c:extLst>
        </c:ser>
        <c:ser>
          <c:idx val="12"/>
          <c:order val="12"/>
          <c:tx>
            <c:strRef>
              <c:f>堺市南区!$R$18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堺市南区!$S$18:$T$18</c:f>
              <c:numCache>
                <c:formatCode>General</c:formatCode>
                <c:ptCount val="2"/>
                <c:pt idx="0">
                  <c:v>1170540167</c:v>
                </c:pt>
                <c:pt idx="1">
                  <c:v>2538459213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DD4-49B1-A939-89E8325E3E09}"/>
            </c:ext>
          </c:extLst>
        </c:ser>
        <c:ser>
          <c:idx val="13"/>
          <c:order val="13"/>
          <c:tx>
            <c:strRef>
              <c:f>堺市南区!$R$19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堺市南区!$S$19:$T$19</c:f>
              <c:numCache>
                <c:formatCode>General</c:formatCode>
                <c:ptCount val="2"/>
                <c:pt idx="0">
                  <c:v>930788077</c:v>
                </c:pt>
                <c:pt idx="1">
                  <c:v>750494539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DD4-49B1-A939-89E8325E3E09}"/>
            </c:ext>
          </c:extLst>
        </c:ser>
        <c:ser>
          <c:idx val="14"/>
          <c:order val="14"/>
          <c:tx>
            <c:strRef>
              <c:f>堺市南区!$R$20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堺市南区!$S$20:$T$20</c:f>
              <c:numCache>
                <c:formatCode>General</c:formatCode>
                <c:ptCount val="2"/>
                <c:pt idx="0">
                  <c:v>3171</c:v>
                </c:pt>
                <c:pt idx="1">
                  <c:v>15884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DD4-49B1-A939-89E8325E3E09}"/>
            </c:ext>
          </c:extLst>
        </c:ser>
        <c:ser>
          <c:idx val="15"/>
          <c:order val="15"/>
          <c:tx>
            <c:strRef>
              <c:f>堺市南区!$R$21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堺市南区!$S$21:$T$21</c:f>
              <c:numCache>
                <c:formatCode>General</c:formatCode>
                <c:ptCount val="2"/>
                <c:pt idx="0">
                  <c:v>940</c:v>
                </c:pt>
                <c:pt idx="1">
                  <c:v>1004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DD4-49B1-A939-89E8325E3E09}"/>
            </c:ext>
          </c:extLst>
        </c:ser>
        <c:ser>
          <c:idx val="16"/>
          <c:order val="16"/>
          <c:tx>
            <c:strRef>
              <c:f>堺市南区!$R$22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堺市南区!$S$22:$T$22</c:f>
              <c:numCache>
                <c:formatCode>General</c:formatCode>
                <c:ptCount val="2"/>
                <c:pt idx="0">
                  <c:v>5343324</c:v>
                </c:pt>
                <c:pt idx="1">
                  <c:v>2511634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DD4-49B1-A939-89E8325E3E09}"/>
            </c:ext>
          </c:extLst>
        </c:ser>
        <c:ser>
          <c:idx val="17"/>
          <c:order val="17"/>
          <c:tx>
            <c:strRef>
              <c:f>堺市南区!$R$23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堺市南区!$S$23:$T$23</c:f>
              <c:numCache>
                <c:formatCode>General</c:formatCode>
                <c:ptCount val="2"/>
                <c:pt idx="0">
                  <c:v>205511239</c:v>
                </c:pt>
                <c:pt idx="1">
                  <c:v>301006185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DD4-49B1-A939-89E8325E3E09}"/>
            </c:ext>
          </c:extLst>
        </c:ser>
        <c:ser>
          <c:idx val="18"/>
          <c:order val="18"/>
          <c:tx>
            <c:strRef>
              <c:f>堺市南区!$R$24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DD4-49B1-A939-89E8325E3E0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堺市南区!$S$24:$T$24</c:f>
              <c:numCache>
                <c:formatCode>General</c:formatCode>
                <c:ptCount val="2"/>
                <c:pt idx="0">
                  <c:v>596415962</c:v>
                </c:pt>
                <c:pt idx="1">
                  <c:v>1170265474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DD4-49B1-A939-89E8325E3E09}"/>
            </c:ext>
          </c:extLst>
        </c:ser>
        <c:ser>
          <c:idx val="19"/>
          <c:order val="19"/>
          <c:tx>
            <c:strRef>
              <c:f>堺市南区!$R$25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堺市南区!$S$25:$T$25</c:f>
              <c:numCache>
                <c:formatCode>General</c:formatCode>
                <c:ptCount val="2"/>
                <c:pt idx="0">
                  <c:v>58293110</c:v>
                </c:pt>
                <c:pt idx="1">
                  <c:v>59064412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DD4-49B1-A939-89E8325E3E09}"/>
            </c:ext>
          </c:extLst>
        </c:ser>
        <c:ser>
          <c:idx val="20"/>
          <c:order val="20"/>
          <c:tx>
            <c:strRef>
              <c:f>堺市南区!$R$26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堺市南区!$S$26:$T$26</c:f>
              <c:numCache>
                <c:formatCode>General</c:formatCode>
                <c:ptCount val="2"/>
                <c:pt idx="0">
                  <c:v>166180098</c:v>
                </c:pt>
                <c:pt idx="1">
                  <c:v>188198110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DD4-49B1-A939-89E8325E3E09}"/>
            </c:ext>
          </c:extLst>
        </c:ser>
        <c:ser>
          <c:idx val="21"/>
          <c:order val="21"/>
          <c:tx>
            <c:strRef>
              <c:f>堺市南区!$R$27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堺市南区!$S$27:$T$27</c:f>
              <c:numCache>
                <c:formatCode>General</c:formatCode>
                <c:ptCount val="2"/>
                <c:pt idx="0">
                  <c:v>630167</c:v>
                </c:pt>
                <c:pt idx="1">
                  <c:v>1633535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DD4-49B1-A939-89E8325E3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4516992"/>
        <c:axId val="449058432"/>
      </c:barChart>
      <c:catAx>
        <c:axId val="47451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058432"/>
        <c:crosses val="autoZero"/>
        <c:auto val="1"/>
        <c:lblAlgn val="ctr"/>
        <c:lblOffset val="100"/>
        <c:noMultiLvlLbl val="0"/>
      </c:catAx>
      <c:valAx>
        <c:axId val="44905843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45169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堺市北区!$R$6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堺市北区!$S$6:$T$6</c:f>
              <c:numCache>
                <c:formatCode>General</c:formatCode>
                <c:ptCount val="2"/>
                <c:pt idx="0">
                  <c:v>194269002</c:v>
                </c:pt>
                <c:pt idx="1">
                  <c:v>272652893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E8-4784-807F-5B39B5ED9D16}"/>
            </c:ext>
          </c:extLst>
        </c:ser>
        <c:ser>
          <c:idx val="1"/>
          <c:order val="1"/>
          <c:tx>
            <c:strRef>
              <c:f>堺市北区!$R$7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堺市北区!$S$7:$T$7</c:f>
              <c:numCache>
                <c:formatCode>General</c:formatCode>
                <c:ptCount val="2"/>
                <c:pt idx="0">
                  <c:v>1550651517</c:v>
                </c:pt>
                <c:pt idx="1">
                  <c:v>1058641921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3E8-4784-807F-5B39B5ED9D16}"/>
            </c:ext>
          </c:extLst>
        </c:ser>
        <c:ser>
          <c:idx val="2"/>
          <c:order val="2"/>
          <c:tx>
            <c:strRef>
              <c:f>堺市北区!$R$8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堺市北区!$S$8:$T$8</c:f>
              <c:numCache>
                <c:formatCode>General</c:formatCode>
                <c:ptCount val="2"/>
                <c:pt idx="0">
                  <c:v>111301077</c:v>
                </c:pt>
                <c:pt idx="1">
                  <c:v>124856232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3E8-4784-807F-5B39B5ED9D16}"/>
            </c:ext>
          </c:extLst>
        </c:ser>
        <c:ser>
          <c:idx val="3"/>
          <c:order val="3"/>
          <c:tx>
            <c:strRef>
              <c:f>堺市北区!$R$9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堺市北区!$S$9:$T$9</c:f>
              <c:numCache>
                <c:formatCode>General</c:formatCode>
                <c:ptCount val="2"/>
                <c:pt idx="0">
                  <c:v>583932563</c:v>
                </c:pt>
                <c:pt idx="1">
                  <c:v>747741499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3E8-4784-807F-5B39B5ED9D16}"/>
            </c:ext>
          </c:extLst>
        </c:ser>
        <c:ser>
          <c:idx val="4"/>
          <c:order val="4"/>
          <c:tx>
            <c:strRef>
              <c:f>堺市北区!$R$10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堺市北区!$S$10:$T$10</c:f>
              <c:numCache>
                <c:formatCode>General</c:formatCode>
                <c:ptCount val="2"/>
                <c:pt idx="0">
                  <c:v>232741751</c:v>
                </c:pt>
                <c:pt idx="1">
                  <c:v>456358041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3E8-4784-807F-5B39B5ED9D16}"/>
            </c:ext>
          </c:extLst>
        </c:ser>
        <c:ser>
          <c:idx val="5"/>
          <c:order val="5"/>
          <c:tx>
            <c:strRef>
              <c:f>堺市北区!$R$11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堺市北区!$S$11:$T$11</c:f>
              <c:numCache>
                <c:formatCode>General</c:formatCode>
                <c:ptCount val="2"/>
                <c:pt idx="0">
                  <c:v>410915440</c:v>
                </c:pt>
                <c:pt idx="1">
                  <c:v>753089590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3E8-4784-807F-5B39B5ED9D16}"/>
            </c:ext>
          </c:extLst>
        </c:ser>
        <c:ser>
          <c:idx val="6"/>
          <c:order val="6"/>
          <c:tx>
            <c:strRef>
              <c:f>堺市北区!$R$12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堺市北区!$S$12:$T$12</c:f>
              <c:numCache>
                <c:formatCode>General</c:formatCode>
                <c:ptCount val="2"/>
                <c:pt idx="0">
                  <c:v>357905399</c:v>
                </c:pt>
                <c:pt idx="1">
                  <c:v>517094951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3E8-4784-807F-5B39B5ED9D16}"/>
            </c:ext>
          </c:extLst>
        </c:ser>
        <c:ser>
          <c:idx val="7"/>
          <c:order val="7"/>
          <c:tx>
            <c:strRef>
              <c:f>堺市北区!$R$13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堺市北区!$S$13:$T$13</c:f>
              <c:numCache>
                <c:formatCode>General</c:formatCode>
                <c:ptCount val="2"/>
                <c:pt idx="0">
                  <c:v>23327030</c:v>
                </c:pt>
                <c:pt idx="1">
                  <c:v>35708801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3E8-4784-807F-5B39B5ED9D16}"/>
            </c:ext>
          </c:extLst>
        </c:ser>
        <c:ser>
          <c:idx val="8"/>
          <c:order val="8"/>
          <c:tx>
            <c:strRef>
              <c:f>堺市北区!$R$14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堺市北区!$S$14:$T$14</c:f>
              <c:numCache>
                <c:formatCode>General</c:formatCode>
                <c:ptCount val="2"/>
                <c:pt idx="0">
                  <c:v>1942654460</c:v>
                </c:pt>
                <c:pt idx="1">
                  <c:v>2262510159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3E8-4784-807F-5B39B5ED9D16}"/>
            </c:ext>
          </c:extLst>
        </c:ser>
        <c:ser>
          <c:idx val="9"/>
          <c:order val="9"/>
          <c:tx>
            <c:strRef>
              <c:f>堺市北区!$R$15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堺市北区!$S$15:$T$15</c:f>
              <c:numCache>
                <c:formatCode>General</c:formatCode>
                <c:ptCount val="2"/>
                <c:pt idx="0">
                  <c:v>852959341</c:v>
                </c:pt>
                <c:pt idx="1">
                  <c:v>810300038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3E8-4784-807F-5B39B5ED9D16}"/>
            </c:ext>
          </c:extLst>
        </c:ser>
        <c:ser>
          <c:idx val="10"/>
          <c:order val="10"/>
          <c:tx>
            <c:strRef>
              <c:f>堺市北区!$R$16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堺市北区!$S$16:$T$16</c:f>
              <c:numCache>
                <c:formatCode>General</c:formatCode>
                <c:ptCount val="2"/>
                <c:pt idx="0">
                  <c:v>727850416</c:v>
                </c:pt>
                <c:pt idx="1">
                  <c:v>973822867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3E8-4784-807F-5B39B5ED9D16}"/>
            </c:ext>
          </c:extLst>
        </c:ser>
        <c:ser>
          <c:idx val="11"/>
          <c:order val="11"/>
          <c:tx>
            <c:strRef>
              <c:f>堺市北区!$R$17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堺市北区!$S$17:$T$17</c:f>
              <c:numCache>
                <c:formatCode>General</c:formatCode>
                <c:ptCount val="2"/>
                <c:pt idx="0">
                  <c:v>178876546</c:v>
                </c:pt>
                <c:pt idx="1">
                  <c:v>242833811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3E8-4784-807F-5B39B5ED9D16}"/>
            </c:ext>
          </c:extLst>
        </c:ser>
        <c:ser>
          <c:idx val="12"/>
          <c:order val="12"/>
          <c:tx>
            <c:strRef>
              <c:f>堺市北区!$R$18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堺市北区!$S$18:$T$18</c:f>
              <c:numCache>
                <c:formatCode>General</c:formatCode>
                <c:ptCount val="2"/>
                <c:pt idx="0">
                  <c:v>864177157</c:v>
                </c:pt>
                <c:pt idx="1">
                  <c:v>2238846811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3E8-4784-807F-5B39B5ED9D16}"/>
            </c:ext>
          </c:extLst>
        </c:ser>
        <c:ser>
          <c:idx val="13"/>
          <c:order val="13"/>
          <c:tx>
            <c:strRef>
              <c:f>堺市北区!$R$19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堺市北区!$S$19:$T$19</c:f>
              <c:numCache>
                <c:formatCode>General</c:formatCode>
                <c:ptCount val="2"/>
                <c:pt idx="0">
                  <c:v>1007713820</c:v>
                </c:pt>
                <c:pt idx="1">
                  <c:v>775257196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3E8-4784-807F-5B39B5ED9D16}"/>
            </c:ext>
          </c:extLst>
        </c:ser>
        <c:ser>
          <c:idx val="14"/>
          <c:order val="14"/>
          <c:tx>
            <c:strRef>
              <c:f>堺市北区!$R$20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堺市北区!$S$20:$T$20</c:f>
              <c:numCache>
                <c:formatCode>General</c:formatCode>
                <c:ptCount val="2"/>
                <c:pt idx="0">
                  <c:v>0</c:v>
                </c:pt>
                <c:pt idx="1">
                  <c:v>7166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3E8-4784-807F-5B39B5ED9D16}"/>
            </c:ext>
          </c:extLst>
        </c:ser>
        <c:ser>
          <c:idx val="15"/>
          <c:order val="15"/>
          <c:tx>
            <c:strRef>
              <c:f>堺市北区!$R$21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堺市北区!$S$21:$T$21</c:f>
              <c:numCache>
                <c:formatCode>General</c:formatCode>
                <c:ptCount val="2"/>
                <c:pt idx="0">
                  <c:v>13996</c:v>
                </c:pt>
                <c:pt idx="1">
                  <c:v>2245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3E8-4784-807F-5B39B5ED9D16}"/>
            </c:ext>
          </c:extLst>
        </c:ser>
        <c:ser>
          <c:idx val="16"/>
          <c:order val="16"/>
          <c:tx>
            <c:strRef>
              <c:f>堺市北区!$R$22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堺市北区!$S$22:$T$22</c:f>
              <c:numCache>
                <c:formatCode>General</c:formatCode>
                <c:ptCount val="2"/>
                <c:pt idx="0">
                  <c:v>3062399</c:v>
                </c:pt>
                <c:pt idx="1">
                  <c:v>4080488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3E8-4784-807F-5B39B5ED9D16}"/>
            </c:ext>
          </c:extLst>
        </c:ser>
        <c:ser>
          <c:idx val="17"/>
          <c:order val="17"/>
          <c:tx>
            <c:strRef>
              <c:f>堺市北区!$R$23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堺市北区!$S$23:$T$23</c:f>
              <c:numCache>
                <c:formatCode>General</c:formatCode>
                <c:ptCount val="2"/>
                <c:pt idx="0">
                  <c:v>181392727</c:v>
                </c:pt>
                <c:pt idx="1">
                  <c:v>290979060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3E8-4784-807F-5B39B5ED9D16}"/>
            </c:ext>
          </c:extLst>
        </c:ser>
        <c:ser>
          <c:idx val="18"/>
          <c:order val="18"/>
          <c:tx>
            <c:strRef>
              <c:f>堺市北区!$R$24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3E8-4784-807F-5B39B5ED9D1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堺市北区!$S$24:$T$24</c:f>
              <c:numCache>
                <c:formatCode>General</c:formatCode>
                <c:ptCount val="2"/>
                <c:pt idx="0">
                  <c:v>438093593</c:v>
                </c:pt>
                <c:pt idx="1">
                  <c:v>969791854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3E8-4784-807F-5B39B5ED9D16}"/>
            </c:ext>
          </c:extLst>
        </c:ser>
        <c:ser>
          <c:idx val="19"/>
          <c:order val="19"/>
          <c:tx>
            <c:strRef>
              <c:f>堺市北区!$R$25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堺市北区!$S$25:$T$25</c:f>
              <c:numCache>
                <c:formatCode>General</c:formatCode>
                <c:ptCount val="2"/>
                <c:pt idx="0">
                  <c:v>44325436</c:v>
                </c:pt>
                <c:pt idx="1">
                  <c:v>78572310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3E8-4784-807F-5B39B5ED9D16}"/>
            </c:ext>
          </c:extLst>
        </c:ser>
        <c:ser>
          <c:idx val="20"/>
          <c:order val="20"/>
          <c:tx>
            <c:strRef>
              <c:f>堺市北区!$R$26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堺市北区!$S$26:$T$26</c:f>
              <c:numCache>
                <c:formatCode>General</c:formatCode>
                <c:ptCount val="2"/>
                <c:pt idx="0">
                  <c:v>131467364</c:v>
                </c:pt>
                <c:pt idx="1">
                  <c:v>161237142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3E8-4784-807F-5B39B5ED9D16}"/>
            </c:ext>
          </c:extLst>
        </c:ser>
        <c:ser>
          <c:idx val="21"/>
          <c:order val="21"/>
          <c:tx>
            <c:strRef>
              <c:f>堺市北区!$R$27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堺市北区!$S$4:$T$5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堺市北区!$S$27:$T$27</c:f>
              <c:numCache>
                <c:formatCode>General</c:formatCode>
                <c:ptCount val="2"/>
                <c:pt idx="0">
                  <c:v>135006</c:v>
                </c:pt>
                <c:pt idx="1">
                  <c:v>168395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3E8-4784-807F-5B39B5ED9D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4877440"/>
        <c:axId val="390029888"/>
      </c:barChart>
      <c:catAx>
        <c:axId val="474877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0029888"/>
        <c:crosses val="autoZero"/>
        <c:auto val="1"/>
        <c:lblAlgn val="ctr"/>
        <c:lblOffset val="100"/>
        <c:noMultiLvlLbl val="0"/>
      </c:catAx>
      <c:valAx>
        <c:axId val="3900298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487744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堺市美原区!$R$6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堺市美原区!$S$6:$T$6</c:f>
              <c:numCache>
                <c:formatCode>General</c:formatCode>
                <c:ptCount val="2"/>
                <c:pt idx="0">
                  <c:v>52858389</c:v>
                </c:pt>
                <c:pt idx="1">
                  <c:v>72886601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C27-43C0-94FC-837407909511}"/>
            </c:ext>
          </c:extLst>
        </c:ser>
        <c:ser>
          <c:idx val="1"/>
          <c:order val="1"/>
          <c:tx>
            <c:strRef>
              <c:f>堺市美原区!$R$7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堺市美原区!$S$7:$T$7</c:f>
              <c:numCache>
                <c:formatCode>General</c:formatCode>
                <c:ptCount val="2"/>
                <c:pt idx="0">
                  <c:v>563783978</c:v>
                </c:pt>
                <c:pt idx="1">
                  <c:v>321776024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C27-43C0-94FC-837407909511}"/>
            </c:ext>
          </c:extLst>
        </c:ser>
        <c:ser>
          <c:idx val="2"/>
          <c:order val="2"/>
          <c:tx>
            <c:strRef>
              <c:f>堺市美原区!$R$8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堺市美原区!$S$8:$T$8</c:f>
              <c:numCache>
                <c:formatCode>General</c:formatCode>
                <c:ptCount val="2"/>
                <c:pt idx="0">
                  <c:v>40556554</c:v>
                </c:pt>
                <c:pt idx="1">
                  <c:v>41934449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C27-43C0-94FC-837407909511}"/>
            </c:ext>
          </c:extLst>
        </c:ser>
        <c:ser>
          <c:idx val="3"/>
          <c:order val="3"/>
          <c:tx>
            <c:strRef>
              <c:f>堺市美原区!$R$9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堺市美原区!$S$9:$T$9</c:f>
              <c:numCache>
                <c:formatCode>General</c:formatCode>
                <c:ptCount val="2"/>
                <c:pt idx="0">
                  <c:v>209390334</c:v>
                </c:pt>
                <c:pt idx="1">
                  <c:v>261261667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C27-43C0-94FC-837407909511}"/>
            </c:ext>
          </c:extLst>
        </c:ser>
        <c:ser>
          <c:idx val="4"/>
          <c:order val="4"/>
          <c:tx>
            <c:strRef>
              <c:f>堺市美原区!$R$10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堺市美原区!$S$10:$T$10</c:f>
              <c:numCache>
                <c:formatCode>General</c:formatCode>
                <c:ptCount val="2"/>
                <c:pt idx="0">
                  <c:v>56271730</c:v>
                </c:pt>
                <c:pt idx="1">
                  <c:v>109825565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C27-43C0-94FC-837407909511}"/>
            </c:ext>
          </c:extLst>
        </c:ser>
        <c:ser>
          <c:idx val="5"/>
          <c:order val="5"/>
          <c:tx>
            <c:strRef>
              <c:f>堺市美原区!$R$11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堺市美原区!$S$11:$T$11</c:f>
              <c:numCache>
                <c:formatCode>General</c:formatCode>
                <c:ptCount val="2"/>
                <c:pt idx="0">
                  <c:v>157038776</c:v>
                </c:pt>
                <c:pt idx="1">
                  <c:v>210996034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C27-43C0-94FC-837407909511}"/>
            </c:ext>
          </c:extLst>
        </c:ser>
        <c:ser>
          <c:idx val="6"/>
          <c:order val="6"/>
          <c:tx>
            <c:strRef>
              <c:f>堺市美原区!$R$12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堺市美原区!$S$12:$T$12</c:f>
              <c:numCache>
                <c:formatCode>General</c:formatCode>
                <c:ptCount val="2"/>
                <c:pt idx="0">
                  <c:v>92714102</c:v>
                </c:pt>
                <c:pt idx="1">
                  <c:v>120352750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C27-43C0-94FC-837407909511}"/>
            </c:ext>
          </c:extLst>
        </c:ser>
        <c:ser>
          <c:idx val="7"/>
          <c:order val="7"/>
          <c:tx>
            <c:strRef>
              <c:f>堺市美原区!$R$13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堺市美原区!$S$13:$T$13</c:f>
              <c:numCache>
                <c:formatCode>General</c:formatCode>
                <c:ptCount val="2"/>
                <c:pt idx="0">
                  <c:v>7084416</c:v>
                </c:pt>
                <c:pt idx="1">
                  <c:v>9688293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C27-43C0-94FC-837407909511}"/>
            </c:ext>
          </c:extLst>
        </c:ser>
        <c:ser>
          <c:idx val="8"/>
          <c:order val="8"/>
          <c:tx>
            <c:strRef>
              <c:f>堺市美原区!$R$14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堺市美原区!$S$14:$T$14</c:f>
              <c:numCache>
                <c:formatCode>General</c:formatCode>
                <c:ptCount val="2"/>
                <c:pt idx="0">
                  <c:v>619369310</c:v>
                </c:pt>
                <c:pt idx="1">
                  <c:v>614104225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C27-43C0-94FC-837407909511}"/>
            </c:ext>
          </c:extLst>
        </c:ser>
        <c:ser>
          <c:idx val="9"/>
          <c:order val="9"/>
          <c:tx>
            <c:strRef>
              <c:f>堺市美原区!$R$15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堺市美原区!$S$15:$T$15</c:f>
              <c:numCache>
                <c:formatCode>General</c:formatCode>
                <c:ptCount val="2"/>
                <c:pt idx="0">
                  <c:v>301340808</c:v>
                </c:pt>
                <c:pt idx="1">
                  <c:v>269269400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C27-43C0-94FC-837407909511}"/>
            </c:ext>
          </c:extLst>
        </c:ser>
        <c:ser>
          <c:idx val="10"/>
          <c:order val="10"/>
          <c:tx>
            <c:strRef>
              <c:f>堺市美原区!$R$16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堺市美原区!$S$16:$T$16</c:f>
              <c:numCache>
                <c:formatCode>General</c:formatCode>
                <c:ptCount val="2"/>
                <c:pt idx="0">
                  <c:v>227981127</c:v>
                </c:pt>
                <c:pt idx="1">
                  <c:v>279782155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C27-43C0-94FC-837407909511}"/>
            </c:ext>
          </c:extLst>
        </c:ser>
        <c:ser>
          <c:idx val="11"/>
          <c:order val="11"/>
          <c:tx>
            <c:strRef>
              <c:f>堺市美原区!$R$17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堺市美原区!$S$17:$T$17</c:f>
              <c:numCache>
                <c:formatCode>General</c:formatCode>
                <c:ptCount val="2"/>
                <c:pt idx="0">
                  <c:v>58575853</c:v>
                </c:pt>
                <c:pt idx="1">
                  <c:v>66088556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C27-43C0-94FC-837407909511}"/>
            </c:ext>
          </c:extLst>
        </c:ser>
        <c:ser>
          <c:idx val="12"/>
          <c:order val="12"/>
          <c:tx>
            <c:strRef>
              <c:f>堺市美原区!$R$18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堺市美原区!$S$18:$T$18</c:f>
              <c:numCache>
                <c:formatCode>General</c:formatCode>
                <c:ptCount val="2"/>
                <c:pt idx="0">
                  <c:v>305106016</c:v>
                </c:pt>
                <c:pt idx="1">
                  <c:v>594565562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C27-43C0-94FC-837407909511}"/>
            </c:ext>
          </c:extLst>
        </c:ser>
        <c:ser>
          <c:idx val="13"/>
          <c:order val="13"/>
          <c:tx>
            <c:strRef>
              <c:f>堺市美原区!$R$19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堺市美原区!$S$19:$T$19</c:f>
              <c:numCache>
                <c:formatCode>General</c:formatCode>
                <c:ptCount val="2"/>
                <c:pt idx="0">
                  <c:v>260775829</c:v>
                </c:pt>
                <c:pt idx="1">
                  <c:v>176801358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C27-43C0-94FC-837407909511}"/>
            </c:ext>
          </c:extLst>
        </c:ser>
        <c:ser>
          <c:idx val="14"/>
          <c:order val="14"/>
          <c:tx>
            <c:strRef>
              <c:f>堺市美原区!$R$20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堺市美原区!$S$20:$T$20</c:f>
              <c:numCache>
                <c:formatCode>General</c:formatCode>
                <c:ptCount val="2"/>
                <c:pt idx="0">
                  <c:v>0</c:v>
                </c:pt>
                <c:pt idx="1">
                  <c:v>5361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C27-43C0-94FC-837407909511}"/>
            </c:ext>
          </c:extLst>
        </c:ser>
        <c:ser>
          <c:idx val="15"/>
          <c:order val="15"/>
          <c:tx>
            <c:strRef>
              <c:f>堺市美原区!$R$21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堺市美原区!$S$21:$T$21</c:f>
              <c:numCache>
                <c:formatCode>General</c:formatCode>
                <c:ptCount val="2"/>
                <c:pt idx="0">
                  <c:v>0</c:v>
                </c:pt>
                <c:pt idx="1">
                  <c:v>3596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C27-43C0-94FC-837407909511}"/>
            </c:ext>
          </c:extLst>
        </c:ser>
        <c:ser>
          <c:idx val="16"/>
          <c:order val="16"/>
          <c:tx>
            <c:strRef>
              <c:f>堺市美原区!$R$22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堺市美原区!$S$22:$T$22</c:f>
              <c:numCache>
                <c:formatCode>General</c:formatCode>
                <c:ptCount val="2"/>
                <c:pt idx="0">
                  <c:v>1643280</c:v>
                </c:pt>
                <c:pt idx="1">
                  <c:v>1526251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C27-43C0-94FC-837407909511}"/>
            </c:ext>
          </c:extLst>
        </c:ser>
        <c:ser>
          <c:idx val="17"/>
          <c:order val="17"/>
          <c:tx>
            <c:strRef>
              <c:f>堺市美原区!$R$23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堺市美原区!$S$23:$T$23</c:f>
              <c:numCache>
                <c:formatCode>General</c:formatCode>
                <c:ptCount val="2"/>
                <c:pt idx="0">
                  <c:v>52464955</c:v>
                </c:pt>
                <c:pt idx="1">
                  <c:v>77562598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C27-43C0-94FC-837407909511}"/>
            </c:ext>
          </c:extLst>
        </c:ser>
        <c:ser>
          <c:idx val="18"/>
          <c:order val="18"/>
          <c:tx>
            <c:strRef>
              <c:f>堺市美原区!$R$24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C27-43C0-94FC-83740790951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堺市美原区!$S$24:$T$24</c:f>
              <c:numCache>
                <c:formatCode>General</c:formatCode>
                <c:ptCount val="2"/>
                <c:pt idx="0">
                  <c:v>144830840</c:v>
                </c:pt>
                <c:pt idx="1">
                  <c:v>322170072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C27-43C0-94FC-837407909511}"/>
            </c:ext>
          </c:extLst>
        </c:ser>
        <c:ser>
          <c:idx val="19"/>
          <c:order val="19"/>
          <c:tx>
            <c:strRef>
              <c:f>堺市美原区!$R$25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堺市美原区!$S$25:$T$25</c:f>
              <c:numCache>
                <c:formatCode>General</c:formatCode>
                <c:ptCount val="2"/>
                <c:pt idx="0">
                  <c:v>15128243</c:v>
                </c:pt>
                <c:pt idx="1">
                  <c:v>20190820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C27-43C0-94FC-837407909511}"/>
            </c:ext>
          </c:extLst>
        </c:ser>
        <c:ser>
          <c:idx val="20"/>
          <c:order val="20"/>
          <c:tx>
            <c:strRef>
              <c:f>堺市美原区!$R$26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堺市美原区!$S$26:$T$26</c:f>
              <c:numCache>
                <c:formatCode>General</c:formatCode>
                <c:ptCount val="2"/>
                <c:pt idx="0">
                  <c:v>38914412</c:v>
                </c:pt>
                <c:pt idx="1">
                  <c:v>43791267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C27-43C0-94FC-837407909511}"/>
            </c:ext>
          </c:extLst>
        </c:ser>
        <c:ser>
          <c:idx val="21"/>
          <c:order val="21"/>
          <c:tx>
            <c:strRef>
              <c:f>堺市美原区!$R$27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堺市美原区!$S$4:$T$5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堺市美原区!$S$27:$T$27</c:f>
              <c:numCache>
                <c:formatCode>General</c:formatCode>
                <c:ptCount val="2"/>
                <c:pt idx="0">
                  <c:v>35888</c:v>
                </c:pt>
                <c:pt idx="1">
                  <c:v>61426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C27-43C0-94FC-837407909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6270080"/>
        <c:axId val="390032768"/>
      </c:barChart>
      <c:catAx>
        <c:axId val="4762700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0032768"/>
        <c:crosses val="autoZero"/>
        <c:auto val="1"/>
        <c:lblAlgn val="ctr"/>
        <c:lblOffset val="100"/>
        <c:noMultiLvlLbl val="0"/>
      </c:catAx>
      <c:valAx>
        <c:axId val="39003276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62700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岸和田市!$R$6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岸和田市!$S$6:$T$6</c:f>
              <c:numCache>
                <c:formatCode>General</c:formatCode>
                <c:ptCount val="2"/>
                <c:pt idx="0">
                  <c:v>255370694</c:v>
                </c:pt>
                <c:pt idx="1">
                  <c:v>250218116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4B-445F-9343-DF54C2512B0E}"/>
            </c:ext>
          </c:extLst>
        </c:ser>
        <c:ser>
          <c:idx val="1"/>
          <c:order val="1"/>
          <c:tx>
            <c:strRef>
              <c:f>岸和田市!$R$7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岸和田市!$S$7:$T$7</c:f>
              <c:numCache>
                <c:formatCode>General</c:formatCode>
                <c:ptCount val="2"/>
                <c:pt idx="0">
                  <c:v>2044844781</c:v>
                </c:pt>
                <c:pt idx="1">
                  <c:v>1388370101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4B-445F-9343-DF54C2512B0E}"/>
            </c:ext>
          </c:extLst>
        </c:ser>
        <c:ser>
          <c:idx val="2"/>
          <c:order val="2"/>
          <c:tx>
            <c:strRef>
              <c:f>岸和田市!$R$8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岸和田市!$S$8:$T$8</c:f>
              <c:numCache>
                <c:formatCode>General</c:formatCode>
                <c:ptCount val="2"/>
                <c:pt idx="0">
                  <c:v>177944995</c:v>
                </c:pt>
                <c:pt idx="1">
                  <c:v>251224416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C4B-445F-9343-DF54C2512B0E}"/>
            </c:ext>
          </c:extLst>
        </c:ser>
        <c:ser>
          <c:idx val="3"/>
          <c:order val="3"/>
          <c:tx>
            <c:strRef>
              <c:f>岸和田市!$R$9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岸和田市!$S$9:$T$9</c:f>
              <c:numCache>
                <c:formatCode>General</c:formatCode>
                <c:ptCount val="2"/>
                <c:pt idx="0">
                  <c:v>757444332</c:v>
                </c:pt>
                <c:pt idx="1">
                  <c:v>972161650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C4B-445F-9343-DF54C2512B0E}"/>
            </c:ext>
          </c:extLst>
        </c:ser>
        <c:ser>
          <c:idx val="4"/>
          <c:order val="4"/>
          <c:tx>
            <c:strRef>
              <c:f>岸和田市!$R$10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岸和田市!$S$10:$T$10</c:f>
              <c:numCache>
                <c:formatCode>General</c:formatCode>
                <c:ptCount val="2"/>
                <c:pt idx="0">
                  <c:v>495180098</c:v>
                </c:pt>
                <c:pt idx="1">
                  <c:v>1162279468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C4B-445F-9343-DF54C2512B0E}"/>
            </c:ext>
          </c:extLst>
        </c:ser>
        <c:ser>
          <c:idx val="5"/>
          <c:order val="5"/>
          <c:tx>
            <c:strRef>
              <c:f>岸和田市!$R$11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岸和田市!$S$11:$T$11</c:f>
              <c:numCache>
                <c:formatCode>General</c:formatCode>
                <c:ptCount val="2"/>
                <c:pt idx="0">
                  <c:v>704875494</c:v>
                </c:pt>
                <c:pt idx="1">
                  <c:v>1363411569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C4B-445F-9343-DF54C2512B0E}"/>
            </c:ext>
          </c:extLst>
        </c:ser>
        <c:ser>
          <c:idx val="6"/>
          <c:order val="6"/>
          <c:tx>
            <c:strRef>
              <c:f>岸和田市!$R$12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岸和田市!$S$12:$T$12</c:f>
              <c:numCache>
                <c:formatCode>General</c:formatCode>
                <c:ptCount val="2"/>
                <c:pt idx="0">
                  <c:v>384598134</c:v>
                </c:pt>
                <c:pt idx="1">
                  <c:v>562386543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C4B-445F-9343-DF54C2512B0E}"/>
            </c:ext>
          </c:extLst>
        </c:ser>
        <c:ser>
          <c:idx val="7"/>
          <c:order val="7"/>
          <c:tx>
            <c:strRef>
              <c:f>岸和田市!$R$13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岸和田市!$S$13:$T$13</c:f>
              <c:numCache>
                <c:formatCode>General</c:formatCode>
                <c:ptCount val="2"/>
                <c:pt idx="0">
                  <c:v>22604231</c:v>
                </c:pt>
                <c:pt idx="1">
                  <c:v>42025757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C4B-445F-9343-DF54C2512B0E}"/>
            </c:ext>
          </c:extLst>
        </c:ser>
        <c:ser>
          <c:idx val="8"/>
          <c:order val="8"/>
          <c:tx>
            <c:strRef>
              <c:f>岸和田市!$R$14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岸和田市!$S$14:$T$14</c:f>
              <c:numCache>
                <c:formatCode>General</c:formatCode>
                <c:ptCount val="2"/>
                <c:pt idx="0">
                  <c:v>2643344569</c:v>
                </c:pt>
                <c:pt idx="1">
                  <c:v>3466046166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C4B-445F-9343-DF54C2512B0E}"/>
            </c:ext>
          </c:extLst>
        </c:ser>
        <c:ser>
          <c:idx val="9"/>
          <c:order val="9"/>
          <c:tx>
            <c:strRef>
              <c:f>岸和田市!$R$15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岸和田市!$S$15:$T$15</c:f>
              <c:numCache>
                <c:formatCode>General</c:formatCode>
                <c:ptCount val="2"/>
                <c:pt idx="0">
                  <c:v>1055415815</c:v>
                </c:pt>
                <c:pt idx="1">
                  <c:v>1008775042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C4B-445F-9343-DF54C2512B0E}"/>
            </c:ext>
          </c:extLst>
        </c:ser>
        <c:ser>
          <c:idx val="10"/>
          <c:order val="10"/>
          <c:tx>
            <c:strRef>
              <c:f>岸和田市!$R$16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岸和田市!$S$16:$T$16</c:f>
              <c:numCache>
                <c:formatCode>General</c:formatCode>
                <c:ptCount val="2"/>
                <c:pt idx="0">
                  <c:v>854179900</c:v>
                </c:pt>
                <c:pt idx="1">
                  <c:v>1104159470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C4B-445F-9343-DF54C2512B0E}"/>
            </c:ext>
          </c:extLst>
        </c:ser>
        <c:ser>
          <c:idx val="11"/>
          <c:order val="11"/>
          <c:tx>
            <c:strRef>
              <c:f>岸和田市!$R$17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岸和田市!$S$17:$T$17</c:f>
              <c:numCache>
                <c:formatCode>General</c:formatCode>
                <c:ptCount val="2"/>
                <c:pt idx="0">
                  <c:v>154592726</c:v>
                </c:pt>
                <c:pt idx="1">
                  <c:v>253944930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C4B-445F-9343-DF54C2512B0E}"/>
            </c:ext>
          </c:extLst>
        </c:ser>
        <c:ser>
          <c:idx val="12"/>
          <c:order val="12"/>
          <c:tx>
            <c:strRef>
              <c:f>岸和田市!$R$18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岸和田市!$S$18:$T$18</c:f>
              <c:numCache>
                <c:formatCode>General</c:formatCode>
                <c:ptCount val="2"/>
                <c:pt idx="0">
                  <c:v>1263404268</c:v>
                </c:pt>
                <c:pt idx="1">
                  <c:v>2859055088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C4B-445F-9343-DF54C2512B0E}"/>
            </c:ext>
          </c:extLst>
        </c:ser>
        <c:ser>
          <c:idx val="13"/>
          <c:order val="13"/>
          <c:tx>
            <c:strRef>
              <c:f>岸和田市!$R$19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岸和田市!$S$19:$T$19</c:f>
              <c:numCache>
                <c:formatCode>General</c:formatCode>
                <c:ptCount val="2"/>
                <c:pt idx="0">
                  <c:v>971563953</c:v>
                </c:pt>
                <c:pt idx="1">
                  <c:v>924392072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C4B-445F-9343-DF54C2512B0E}"/>
            </c:ext>
          </c:extLst>
        </c:ser>
        <c:ser>
          <c:idx val="14"/>
          <c:order val="14"/>
          <c:tx>
            <c:strRef>
              <c:f>岸和田市!$R$20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岸和田市!$S$20:$T$20</c:f>
              <c:numCache>
                <c:formatCode>General</c:formatCode>
                <c:ptCount val="2"/>
                <c:pt idx="0">
                  <c:v>8236</c:v>
                </c:pt>
                <c:pt idx="1">
                  <c:v>8396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C4B-445F-9343-DF54C2512B0E}"/>
            </c:ext>
          </c:extLst>
        </c:ser>
        <c:ser>
          <c:idx val="15"/>
          <c:order val="15"/>
          <c:tx>
            <c:strRef>
              <c:f>岸和田市!$R$21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岸和田市!$S$21:$T$21</c:f>
              <c:numCache>
                <c:formatCode>General</c:formatCode>
                <c:ptCount val="2"/>
                <c:pt idx="0">
                  <c:v>273</c:v>
                </c:pt>
                <c:pt idx="1">
                  <c:v>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C4B-445F-9343-DF54C2512B0E}"/>
            </c:ext>
          </c:extLst>
        </c:ser>
        <c:ser>
          <c:idx val="16"/>
          <c:order val="16"/>
          <c:tx>
            <c:strRef>
              <c:f>岸和田市!$R$22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岸和田市!$S$22:$T$22</c:f>
              <c:numCache>
                <c:formatCode>General</c:formatCode>
                <c:ptCount val="2"/>
                <c:pt idx="0">
                  <c:v>8459591</c:v>
                </c:pt>
                <c:pt idx="1">
                  <c:v>6210247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C4B-445F-9343-DF54C2512B0E}"/>
            </c:ext>
          </c:extLst>
        </c:ser>
        <c:ser>
          <c:idx val="17"/>
          <c:order val="17"/>
          <c:tx>
            <c:strRef>
              <c:f>岸和田市!$R$23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岸和田市!$S$23:$T$23</c:f>
              <c:numCache>
                <c:formatCode>General</c:formatCode>
                <c:ptCount val="2"/>
                <c:pt idx="0">
                  <c:v>217470999</c:v>
                </c:pt>
                <c:pt idx="1">
                  <c:v>340985647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C4B-445F-9343-DF54C2512B0E}"/>
            </c:ext>
          </c:extLst>
        </c:ser>
        <c:ser>
          <c:idx val="18"/>
          <c:order val="18"/>
          <c:tx>
            <c:strRef>
              <c:f>岸和田市!$R$24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C4B-445F-9343-DF54C2512B0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岸和田市!$S$24:$T$24</c:f>
              <c:numCache>
                <c:formatCode>General</c:formatCode>
                <c:ptCount val="2"/>
                <c:pt idx="0">
                  <c:v>586208393</c:v>
                </c:pt>
                <c:pt idx="1">
                  <c:v>1488663207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C4B-445F-9343-DF54C2512B0E}"/>
            </c:ext>
          </c:extLst>
        </c:ser>
        <c:ser>
          <c:idx val="19"/>
          <c:order val="19"/>
          <c:tx>
            <c:strRef>
              <c:f>岸和田市!$R$25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岸和田市!$S$25:$T$25</c:f>
              <c:numCache>
                <c:formatCode>General</c:formatCode>
                <c:ptCount val="2"/>
                <c:pt idx="0">
                  <c:v>50847246</c:v>
                </c:pt>
                <c:pt idx="1">
                  <c:v>103187026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C4B-445F-9343-DF54C2512B0E}"/>
            </c:ext>
          </c:extLst>
        </c:ser>
        <c:ser>
          <c:idx val="20"/>
          <c:order val="20"/>
          <c:tx>
            <c:strRef>
              <c:f>岸和田市!$R$26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岸和田市!$S$26:$T$26</c:f>
              <c:numCache>
                <c:formatCode>General</c:formatCode>
                <c:ptCount val="2"/>
                <c:pt idx="0">
                  <c:v>159326232</c:v>
                </c:pt>
                <c:pt idx="1">
                  <c:v>185714573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C4B-445F-9343-DF54C2512B0E}"/>
            </c:ext>
          </c:extLst>
        </c:ser>
        <c:ser>
          <c:idx val="21"/>
          <c:order val="21"/>
          <c:tx>
            <c:strRef>
              <c:f>岸和田市!$R$27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岸和田市!$S$4:$T$5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岸和田市!$S$27:$T$27</c:f>
              <c:numCache>
                <c:formatCode>General</c:formatCode>
                <c:ptCount val="2"/>
                <c:pt idx="0">
                  <c:v>528720</c:v>
                </c:pt>
                <c:pt idx="1">
                  <c:v>326125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C4B-445F-9343-DF54C2512B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7658624"/>
        <c:axId val="390036224"/>
      </c:barChart>
      <c:catAx>
        <c:axId val="4776586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90036224"/>
        <c:crosses val="autoZero"/>
        <c:auto val="1"/>
        <c:lblAlgn val="ctr"/>
        <c:lblOffset val="100"/>
        <c:noMultiLvlLbl val="0"/>
      </c:catAx>
      <c:valAx>
        <c:axId val="3900362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7658624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豊中市!$R$6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豊中市!$S$6:$T$6</c:f>
              <c:numCache>
                <c:formatCode>General</c:formatCode>
                <c:ptCount val="2"/>
                <c:pt idx="0">
                  <c:v>475148539</c:v>
                </c:pt>
                <c:pt idx="1">
                  <c:v>496807850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A3-4342-85C3-5EE7C9CCB5A7}"/>
            </c:ext>
          </c:extLst>
        </c:ser>
        <c:ser>
          <c:idx val="1"/>
          <c:order val="1"/>
          <c:tx>
            <c:strRef>
              <c:f>豊中市!$R$7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豊中市!$S$7:$T$7</c:f>
              <c:numCache>
                <c:formatCode>General</c:formatCode>
                <c:ptCount val="2"/>
                <c:pt idx="0">
                  <c:v>4213963503</c:v>
                </c:pt>
                <c:pt idx="1">
                  <c:v>3197702668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DA3-4342-85C3-5EE7C9CCB5A7}"/>
            </c:ext>
          </c:extLst>
        </c:ser>
        <c:ser>
          <c:idx val="2"/>
          <c:order val="2"/>
          <c:tx>
            <c:strRef>
              <c:f>豊中市!$R$8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豊中市!$S$8:$T$8</c:f>
              <c:numCache>
                <c:formatCode>General</c:formatCode>
                <c:ptCount val="2"/>
                <c:pt idx="0">
                  <c:v>281303780</c:v>
                </c:pt>
                <c:pt idx="1">
                  <c:v>338068413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DA3-4342-85C3-5EE7C9CCB5A7}"/>
            </c:ext>
          </c:extLst>
        </c:ser>
        <c:ser>
          <c:idx val="3"/>
          <c:order val="3"/>
          <c:tx>
            <c:strRef>
              <c:f>豊中市!$R$9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豊中市!$S$9:$T$9</c:f>
              <c:numCache>
                <c:formatCode>General</c:formatCode>
                <c:ptCount val="2"/>
                <c:pt idx="0">
                  <c:v>1751276217</c:v>
                </c:pt>
                <c:pt idx="1">
                  <c:v>1947268932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DA3-4342-85C3-5EE7C9CCB5A7}"/>
            </c:ext>
          </c:extLst>
        </c:ser>
        <c:ser>
          <c:idx val="4"/>
          <c:order val="4"/>
          <c:tx>
            <c:strRef>
              <c:f>豊中市!$R$10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豊中市!$S$10:$T$10</c:f>
              <c:numCache>
                <c:formatCode>General</c:formatCode>
                <c:ptCount val="2"/>
                <c:pt idx="0">
                  <c:v>563337712</c:v>
                </c:pt>
                <c:pt idx="1">
                  <c:v>976099609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DA3-4342-85C3-5EE7C9CCB5A7}"/>
            </c:ext>
          </c:extLst>
        </c:ser>
        <c:ser>
          <c:idx val="5"/>
          <c:order val="5"/>
          <c:tx>
            <c:strRef>
              <c:f>豊中市!$R$11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豊中市!$S$11:$T$11</c:f>
              <c:numCache>
                <c:formatCode>General</c:formatCode>
                <c:ptCount val="2"/>
                <c:pt idx="0">
                  <c:v>1150896749</c:v>
                </c:pt>
                <c:pt idx="1">
                  <c:v>1890143916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DA3-4342-85C3-5EE7C9CCB5A7}"/>
            </c:ext>
          </c:extLst>
        </c:ser>
        <c:ser>
          <c:idx val="6"/>
          <c:order val="6"/>
          <c:tx>
            <c:strRef>
              <c:f>豊中市!$R$12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豊中市!$S$12:$T$12</c:f>
              <c:numCache>
                <c:formatCode>General</c:formatCode>
                <c:ptCount val="2"/>
                <c:pt idx="0">
                  <c:v>887753218</c:v>
                </c:pt>
                <c:pt idx="1">
                  <c:v>1347582214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DA3-4342-85C3-5EE7C9CCB5A7}"/>
            </c:ext>
          </c:extLst>
        </c:ser>
        <c:ser>
          <c:idx val="7"/>
          <c:order val="7"/>
          <c:tx>
            <c:strRef>
              <c:f>豊中市!$R$13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豊中市!$S$13:$T$13</c:f>
              <c:numCache>
                <c:formatCode>General</c:formatCode>
                <c:ptCount val="2"/>
                <c:pt idx="0">
                  <c:v>62870309</c:v>
                </c:pt>
                <c:pt idx="1">
                  <c:v>113745415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DA3-4342-85C3-5EE7C9CCB5A7}"/>
            </c:ext>
          </c:extLst>
        </c:ser>
        <c:ser>
          <c:idx val="8"/>
          <c:order val="8"/>
          <c:tx>
            <c:strRef>
              <c:f>豊中市!$R$14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豊中市!$S$14:$T$14</c:f>
              <c:numCache>
                <c:formatCode>General</c:formatCode>
                <c:ptCount val="2"/>
                <c:pt idx="0">
                  <c:v>5010421205</c:v>
                </c:pt>
                <c:pt idx="1">
                  <c:v>6213418313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DA3-4342-85C3-5EE7C9CCB5A7}"/>
            </c:ext>
          </c:extLst>
        </c:ser>
        <c:ser>
          <c:idx val="9"/>
          <c:order val="9"/>
          <c:tx>
            <c:strRef>
              <c:f>豊中市!$R$15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豊中市!$S$15:$T$15</c:f>
              <c:numCache>
                <c:formatCode>General</c:formatCode>
                <c:ptCount val="2"/>
                <c:pt idx="0">
                  <c:v>2148402059</c:v>
                </c:pt>
                <c:pt idx="1">
                  <c:v>1976474808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DA3-4342-85C3-5EE7C9CCB5A7}"/>
            </c:ext>
          </c:extLst>
        </c:ser>
        <c:ser>
          <c:idx val="10"/>
          <c:order val="10"/>
          <c:tx>
            <c:strRef>
              <c:f>豊中市!$R$16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豊中市!$S$16:$T$16</c:f>
              <c:numCache>
                <c:formatCode>General</c:formatCode>
                <c:ptCount val="2"/>
                <c:pt idx="0">
                  <c:v>1783352214</c:v>
                </c:pt>
                <c:pt idx="1">
                  <c:v>2339875633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DA3-4342-85C3-5EE7C9CCB5A7}"/>
            </c:ext>
          </c:extLst>
        </c:ser>
        <c:ser>
          <c:idx val="11"/>
          <c:order val="11"/>
          <c:tx>
            <c:strRef>
              <c:f>豊中市!$R$17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豊中市!$S$17:$T$17</c:f>
              <c:numCache>
                <c:formatCode>General</c:formatCode>
                <c:ptCount val="2"/>
                <c:pt idx="0">
                  <c:v>388133512</c:v>
                </c:pt>
                <c:pt idx="1">
                  <c:v>583485072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DA3-4342-85C3-5EE7C9CCB5A7}"/>
            </c:ext>
          </c:extLst>
        </c:ser>
        <c:ser>
          <c:idx val="12"/>
          <c:order val="12"/>
          <c:tx>
            <c:strRef>
              <c:f>豊中市!$R$18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豊中市!$S$18:$T$18</c:f>
              <c:numCache>
                <c:formatCode>General</c:formatCode>
                <c:ptCount val="2"/>
                <c:pt idx="0">
                  <c:v>2115037256</c:v>
                </c:pt>
                <c:pt idx="1">
                  <c:v>5356262077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DA3-4342-85C3-5EE7C9CCB5A7}"/>
            </c:ext>
          </c:extLst>
        </c:ser>
        <c:ser>
          <c:idx val="13"/>
          <c:order val="13"/>
          <c:tx>
            <c:strRef>
              <c:f>豊中市!$R$19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豊中市!$S$19:$T$19</c:f>
              <c:numCache>
                <c:formatCode>General</c:formatCode>
                <c:ptCount val="2"/>
                <c:pt idx="0">
                  <c:v>2238149852</c:v>
                </c:pt>
                <c:pt idx="1">
                  <c:v>1621599355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DA3-4342-85C3-5EE7C9CCB5A7}"/>
            </c:ext>
          </c:extLst>
        </c:ser>
        <c:ser>
          <c:idx val="14"/>
          <c:order val="14"/>
          <c:tx>
            <c:strRef>
              <c:f>豊中市!$R$20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豊中市!$S$20:$T$20</c:f>
              <c:numCache>
                <c:formatCode>General</c:formatCode>
                <c:ptCount val="2"/>
                <c:pt idx="0">
                  <c:v>2969</c:v>
                </c:pt>
                <c:pt idx="1">
                  <c:v>137287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DA3-4342-85C3-5EE7C9CCB5A7}"/>
            </c:ext>
          </c:extLst>
        </c:ser>
        <c:ser>
          <c:idx val="15"/>
          <c:order val="15"/>
          <c:tx>
            <c:strRef>
              <c:f>豊中市!$R$21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豊中市!$S$21:$T$21</c:f>
              <c:numCache>
                <c:formatCode>General</c:formatCode>
                <c:ptCount val="2"/>
                <c:pt idx="0">
                  <c:v>1751</c:v>
                </c:pt>
                <c:pt idx="1">
                  <c:v>20962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DA3-4342-85C3-5EE7C9CCB5A7}"/>
            </c:ext>
          </c:extLst>
        </c:ser>
        <c:ser>
          <c:idx val="16"/>
          <c:order val="16"/>
          <c:tx>
            <c:strRef>
              <c:f>豊中市!$R$22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豊中市!$S$22:$T$22</c:f>
              <c:numCache>
                <c:formatCode>General</c:formatCode>
                <c:ptCount val="2"/>
                <c:pt idx="0">
                  <c:v>10224019</c:v>
                </c:pt>
                <c:pt idx="1">
                  <c:v>10233790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DA3-4342-85C3-5EE7C9CCB5A7}"/>
            </c:ext>
          </c:extLst>
        </c:ser>
        <c:ser>
          <c:idx val="17"/>
          <c:order val="17"/>
          <c:tx>
            <c:strRef>
              <c:f>豊中市!$R$23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豊中市!$S$23:$T$23</c:f>
              <c:numCache>
                <c:formatCode>General</c:formatCode>
                <c:ptCount val="2"/>
                <c:pt idx="0">
                  <c:v>425265924</c:v>
                </c:pt>
                <c:pt idx="1">
                  <c:v>674968315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DA3-4342-85C3-5EE7C9CCB5A7}"/>
            </c:ext>
          </c:extLst>
        </c:ser>
        <c:ser>
          <c:idx val="18"/>
          <c:order val="18"/>
          <c:tx>
            <c:strRef>
              <c:f>豊中市!$R$24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DA3-4342-85C3-5EE7C9CCB5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豊中市!$S$24:$T$24</c:f>
              <c:numCache>
                <c:formatCode>General</c:formatCode>
                <c:ptCount val="2"/>
                <c:pt idx="0">
                  <c:v>1231078600</c:v>
                </c:pt>
                <c:pt idx="1">
                  <c:v>2610126614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DA3-4342-85C3-5EE7C9CCB5A7}"/>
            </c:ext>
          </c:extLst>
        </c:ser>
        <c:ser>
          <c:idx val="19"/>
          <c:order val="19"/>
          <c:tx>
            <c:strRef>
              <c:f>豊中市!$R$25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豊中市!$S$25:$T$25</c:f>
              <c:numCache>
                <c:formatCode>General</c:formatCode>
                <c:ptCount val="2"/>
                <c:pt idx="0">
                  <c:v>98903098</c:v>
                </c:pt>
                <c:pt idx="1">
                  <c:v>175095239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DA3-4342-85C3-5EE7C9CCB5A7}"/>
            </c:ext>
          </c:extLst>
        </c:ser>
        <c:ser>
          <c:idx val="20"/>
          <c:order val="20"/>
          <c:tx>
            <c:strRef>
              <c:f>豊中市!$R$26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豊中市!$S$26:$T$26</c:f>
              <c:numCache>
                <c:formatCode>General</c:formatCode>
                <c:ptCount val="2"/>
                <c:pt idx="0">
                  <c:v>321006394</c:v>
                </c:pt>
                <c:pt idx="1">
                  <c:v>370605595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DA3-4342-85C3-5EE7C9CCB5A7}"/>
            </c:ext>
          </c:extLst>
        </c:ser>
        <c:ser>
          <c:idx val="21"/>
          <c:order val="21"/>
          <c:tx>
            <c:strRef>
              <c:f>豊中市!$R$27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豊中市!$S$4:$T$5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豊中市!$S$27:$T$27</c:f>
              <c:numCache>
                <c:formatCode>General</c:formatCode>
                <c:ptCount val="2"/>
                <c:pt idx="0">
                  <c:v>501140</c:v>
                </c:pt>
                <c:pt idx="1">
                  <c:v>746383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DA3-4342-85C3-5EE7C9CCB5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79600128"/>
        <c:axId val="449234048"/>
      </c:barChart>
      <c:catAx>
        <c:axId val="479600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234048"/>
        <c:crosses val="autoZero"/>
        <c:auto val="1"/>
        <c:lblAlgn val="ctr"/>
        <c:lblOffset val="100"/>
        <c:noMultiLvlLbl val="0"/>
      </c:catAx>
      <c:valAx>
        <c:axId val="44923404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7960012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池田市!$R$6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池田市!$S$6:$T$6</c:f>
              <c:numCache>
                <c:formatCode>General</c:formatCode>
                <c:ptCount val="2"/>
                <c:pt idx="0">
                  <c:v>112930199</c:v>
                </c:pt>
                <c:pt idx="1">
                  <c:v>137179745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412-404B-92F0-5023D431FC44}"/>
            </c:ext>
          </c:extLst>
        </c:ser>
        <c:ser>
          <c:idx val="1"/>
          <c:order val="1"/>
          <c:tx>
            <c:strRef>
              <c:f>池田市!$R$7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池田市!$S$7:$T$7</c:f>
              <c:numCache>
                <c:formatCode>General</c:formatCode>
                <c:ptCount val="2"/>
                <c:pt idx="0">
                  <c:v>1216938585</c:v>
                </c:pt>
                <c:pt idx="1">
                  <c:v>884842314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2-404B-92F0-5023D431FC44}"/>
            </c:ext>
          </c:extLst>
        </c:ser>
        <c:ser>
          <c:idx val="2"/>
          <c:order val="2"/>
          <c:tx>
            <c:strRef>
              <c:f>池田市!$R$8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池田市!$S$8:$T$8</c:f>
              <c:numCache>
                <c:formatCode>General</c:formatCode>
                <c:ptCount val="2"/>
                <c:pt idx="0">
                  <c:v>128076796</c:v>
                </c:pt>
                <c:pt idx="1">
                  <c:v>106009894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2-404B-92F0-5023D431FC44}"/>
            </c:ext>
          </c:extLst>
        </c:ser>
        <c:ser>
          <c:idx val="3"/>
          <c:order val="3"/>
          <c:tx>
            <c:strRef>
              <c:f>池田市!$R$9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池田市!$S$9:$T$9</c:f>
              <c:numCache>
                <c:formatCode>General</c:formatCode>
                <c:ptCount val="2"/>
                <c:pt idx="0">
                  <c:v>517690386</c:v>
                </c:pt>
                <c:pt idx="1">
                  <c:v>521014211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412-404B-92F0-5023D431FC44}"/>
            </c:ext>
          </c:extLst>
        </c:ser>
        <c:ser>
          <c:idx val="4"/>
          <c:order val="4"/>
          <c:tx>
            <c:strRef>
              <c:f>池田市!$R$10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池田市!$S$10:$T$10</c:f>
              <c:numCache>
                <c:formatCode>General</c:formatCode>
                <c:ptCount val="2"/>
                <c:pt idx="0">
                  <c:v>119652951</c:v>
                </c:pt>
                <c:pt idx="1">
                  <c:v>239758782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412-404B-92F0-5023D431FC44}"/>
            </c:ext>
          </c:extLst>
        </c:ser>
        <c:ser>
          <c:idx val="5"/>
          <c:order val="5"/>
          <c:tx>
            <c:strRef>
              <c:f>池田市!$R$11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池田市!$S$11:$T$11</c:f>
              <c:numCache>
                <c:formatCode>General</c:formatCode>
                <c:ptCount val="2"/>
                <c:pt idx="0">
                  <c:v>340785655</c:v>
                </c:pt>
                <c:pt idx="1">
                  <c:v>558427128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412-404B-92F0-5023D431FC44}"/>
            </c:ext>
          </c:extLst>
        </c:ser>
        <c:ser>
          <c:idx val="6"/>
          <c:order val="6"/>
          <c:tx>
            <c:strRef>
              <c:f>池田市!$R$12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池田市!$S$12:$T$12</c:f>
              <c:numCache>
                <c:formatCode>General</c:formatCode>
                <c:ptCount val="2"/>
                <c:pt idx="0">
                  <c:v>235339389</c:v>
                </c:pt>
                <c:pt idx="1">
                  <c:v>341395654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412-404B-92F0-5023D431FC44}"/>
            </c:ext>
          </c:extLst>
        </c:ser>
        <c:ser>
          <c:idx val="7"/>
          <c:order val="7"/>
          <c:tx>
            <c:strRef>
              <c:f>池田市!$R$13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池田市!$S$13:$T$13</c:f>
              <c:numCache>
                <c:formatCode>General</c:formatCode>
                <c:ptCount val="2"/>
                <c:pt idx="0">
                  <c:v>20000389</c:v>
                </c:pt>
                <c:pt idx="1">
                  <c:v>26466885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412-404B-92F0-5023D431FC44}"/>
            </c:ext>
          </c:extLst>
        </c:ser>
        <c:ser>
          <c:idx val="8"/>
          <c:order val="8"/>
          <c:tx>
            <c:strRef>
              <c:f>池田市!$R$14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池田市!$S$14:$T$14</c:f>
              <c:numCache>
                <c:formatCode>General</c:formatCode>
                <c:ptCount val="2"/>
                <c:pt idx="0">
                  <c:v>1366956867</c:v>
                </c:pt>
                <c:pt idx="1">
                  <c:v>1545198425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412-404B-92F0-5023D431FC44}"/>
            </c:ext>
          </c:extLst>
        </c:ser>
        <c:ser>
          <c:idx val="9"/>
          <c:order val="9"/>
          <c:tx>
            <c:strRef>
              <c:f>池田市!$R$15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池田市!$S$15:$T$15</c:f>
              <c:numCache>
                <c:formatCode>General</c:formatCode>
                <c:ptCount val="2"/>
                <c:pt idx="0">
                  <c:v>660052811</c:v>
                </c:pt>
                <c:pt idx="1">
                  <c:v>583331635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412-404B-92F0-5023D431FC44}"/>
            </c:ext>
          </c:extLst>
        </c:ser>
        <c:ser>
          <c:idx val="10"/>
          <c:order val="10"/>
          <c:tx>
            <c:strRef>
              <c:f>池田市!$R$16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池田市!$S$16:$T$16</c:f>
              <c:numCache>
                <c:formatCode>General</c:formatCode>
                <c:ptCount val="2"/>
                <c:pt idx="0">
                  <c:v>539327534</c:v>
                </c:pt>
                <c:pt idx="1">
                  <c:v>647411644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412-404B-92F0-5023D431FC44}"/>
            </c:ext>
          </c:extLst>
        </c:ser>
        <c:ser>
          <c:idx val="11"/>
          <c:order val="11"/>
          <c:tx>
            <c:strRef>
              <c:f>池田市!$R$17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池田市!$S$17:$T$17</c:f>
              <c:numCache>
                <c:formatCode>General</c:formatCode>
                <c:ptCount val="2"/>
                <c:pt idx="0">
                  <c:v>111556139</c:v>
                </c:pt>
                <c:pt idx="1">
                  <c:v>152278697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12-404B-92F0-5023D431FC44}"/>
            </c:ext>
          </c:extLst>
        </c:ser>
        <c:ser>
          <c:idx val="12"/>
          <c:order val="12"/>
          <c:tx>
            <c:strRef>
              <c:f>池田市!$R$18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池田市!$S$18:$T$18</c:f>
              <c:numCache>
                <c:formatCode>General</c:formatCode>
                <c:ptCount val="2"/>
                <c:pt idx="0">
                  <c:v>585815213</c:v>
                </c:pt>
                <c:pt idx="1">
                  <c:v>1456878928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412-404B-92F0-5023D431FC44}"/>
            </c:ext>
          </c:extLst>
        </c:ser>
        <c:ser>
          <c:idx val="13"/>
          <c:order val="13"/>
          <c:tx>
            <c:strRef>
              <c:f>池田市!$R$19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池田市!$S$19:$T$19</c:f>
              <c:numCache>
                <c:formatCode>General</c:formatCode>
                <c:ptCount val="2"/>
                <c:pt idx="0">
                  <c:v>653932153</c:v>
                </c:pt>
                <c:pt idx="1">
                  <c:v>448466876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412-404B-92F0-5023D431FC44}"/>
            </c:ext>
          </c:extLst>
        </c:ser>
        <c:ser>
          <c:idx val="14"/>
          <c:order val="14"/>
          <c:tx>
            <c:strRef>
              <c:f>池田市!$R$20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池田市!$S$20:$T$20</c:f>
              <c:numCache>
                <c:formatCode>General</c:formatCode>
                <c:ptCount val="2"/>
                <c:pt idx="0">
                  <c:v>4061</c:v>
                </c:pt>
                <c:pt idx="1">
                  <c:v>4263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412-404B-92F0-5023D431FC44}"/>
            </c:ext>
          </c:extLst>
        </c:ser>
        <c:ser>
          <c:idx val="15"/>
          <c:order val="15"/>
          <c:tx>
            <c:strRef>
              <c:f>池田市!$R$21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池田市!$S$21:$T$21</c:f>
              <c:numCache>
                <c:formatCode>General</c:formatCode>
                <c:ptCount val="2"/>
                <c:pt idx="0">
                  <c:v>2439</c:v>
                </c:pt>
                <c:pt idx="1">
                  <c:v>7937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412-404B-92F0-5023D431FC44}"/>
            </c:ext>
          </c:extLst>
        </c:ser>
        <c:ser>
          <c:idx val="16"/>
          <c:order val="16"/>
          <c:tx>
            <c:strRef>
              <c:f>池田市!$R$22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池田市!$S$22:$T$22</c:f>
              <c:numCache>
                <c:formatCode>General</c:formatCode>
                <c:ptCount val="2"/>
                <c:pt idx="0">
                  <c:v>5345184</c:v>
                </c:pt>
                <c:pt idx="1">
                  <c:v>3678773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412-404B-92F0-5023D431FC44}"/>
            </c:ext>
          </c:extLst>
        </c:ser>
        <c:ser>
          <c:idx val="17"/>
          <c:order val="17"/>
          <c:tx>
            <c:strRef>
              <c:f>池田市!$R$23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池田市!$S$23:$T$23</c:f>
              <c:numCache>
                <c:formatCode>General</c:formatCode>
                <c:ptCount val="2"/>
                <c:pt idx="0">
                  <c:v>120078128</c:v>
                </c:pt>
                <c:pt idx="1">
                  <c:v>188284207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412-404B-92F0-5023D431FC44}"/>
            </c:ext>
          </c:extLst>
        </c:ser>
        <c:ser>
          <c:idx val="18"/>
          <c:order val="18"/>
          <c:tx>
            <c:strRef>
              <c:f>池田市!$R$24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412-404B-92F0-5023D431FC4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池田市!$S$24:$T$24</c:f>
              <c:numCache>
                <c:formatCode>General</c:formatCode>
                <c:ptCount val="2"/>
                <c:pt idx="0">
                  <c:v>368079071</c:v>
                </c:pt>
                <c:pt idx="1">
                  <c:v>794720510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412-404B-92F0-5023D431FC44}"/>
            </c:ext>
          </c:extLst>
        </c:ser>
        <c:ser>
          <c:idx val="19"/>
          <c:order val="19"/>
          <c:tx>
            <c:strRef>
              <c:f>池田市!$R$25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池田市!$S$25:$T$25</c:f>
              <c:numCache>
                <c:formatCode>General</c:formatCode>
                <c:ptCount val="2"/>
                <c:pt idx="0">
                  <c:v>32767550</c:v>
                </c:pt>
                <c:pt idx="1">
                  <c:v>67021617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412-404B-92F0-5023D431FC44}"/>
            </c:ext>
          </c:extLst>
        </c:ser>
        <c:ser>
          <c:idx val="20"/>
          <c:order val="20"/>
          <c:tx>
            <c:strRef>
              <c:f>池田市!$R$26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池田市!$S$26:$T$26</c:f>
              <c:numCache>
                <c:formatCode>General</c:formatCode>
                <c:ptCount val="2"/>
                <c:pt idx="0">
                  <c:v>123334386</c:v>
                </c:pt>
                <c:pt idx="1">
                  <c:v>132759914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412-404B-92F0-5023D431FC44}"/>
            </c:ext>
          </c:extLst>
        </c:ser>
        <c:ser>
          <c:idx val="21"/>
          <c:order val="21"/>
          <c:tx>
            <c:strRef>
              <c:f>池田市!$R$27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池田市!$S$4:$T$5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池田市!$S$27:$T$27</c:f>
              <c:numCache>
                <c:formatCode>General</c:formatCode>
                <c:ptCount val="2"/>
                <c:pt idx="0">
                  <c:v>242484</c:v>
                </c:pt>
                <c:pt idx="1">
                  <c:v>69281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412-404B-92F0-5023D431F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80771584"/>
        <c:axId val="449236928"/>
      </c:barChart>
      <c:catAx>
        <c:axId val="4807715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236928"/>
        <c:crosses val="autoZero"/>
        <c:auto val="1"/>
        <c:lblAlgn val="ctr"/>
        <c:lblOffset val="100"/>
        <c:noMultiLvlLbl val="0"/>
      </c:catAx>
      <c:valAx>
        <c:axId val="4492369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807715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吹田市!$R$6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吹田市!$S$6:$T$6</c:f>
              <c:numCache>
                <c:formatCode>General</c:formatCode>
                <c:ptCount val="2"/>
                <c:pt idx="0">
                  <c:v>499102259</c:v>
                </c:pt>
                <c:pt idx="1">
                  <c:v>528300644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73-4168-AB93-B4EAD3C48C9F}"/>
            </c:ext>
          </c:extLst>
        </c:ser>
        <c:ser>
          <c:idx val="1"/>
          <c:order val="1"/>
          <c:tx>
            <c:strRef>
              <c:f>吹田市!$R$7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吹田市!$S$7:$T$7</c:f>
              <c:numCache>
                <c:formatCode>General</c:formatCode>
                <c:ptCount val="2"/>
                <c:pt idx="0">
                  <c:v>3761827302</c:v>
                </c:pt>
                <c:pt idx="1">
                  <c:v>2798954203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73-4168-AB93-B4EAD3C48C9F}"/>
            </c:ext>
          </c:extLst>
        </c:ser>
        <c:ser>
          <c:idx val="2"/>
          <c:order val="2"/>
          <c:tx>
            <c:strRef>
              <c:f>吹田市!$R$8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吹田市!$S$8:$T$8</c:f>
              <c:numCache>
                <c:formatCode>General</c:formatCode>
                <c:ptCount val="2"/>
                <c:pt idx="0">
                  <c:v>303269410</c:v>
                </c:pt>
                <c:pt idx="1">
                  <c:v>441255883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73-4168-AB93-B4EAD3C48C9F}"/>
            </c:ext>
          </c:extLst>
        </c:ser>
        <c:ser>
          <c:idx val="3"/>
          <c:order val="3"/>
          <c:tx>
            <c:strRef>
              <c:f>吹田市!$R$9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吹田市!$S$9:$T$9</c:f>
              <c:numCache>
                <c:formatCode>General</c:formatCode>
                <c:ptCount val="2"/>
                <c:pt idx="0">
                  <c:v>1529837194</c:v>
                </c:pt>
                <c:pt idx="1">
                  <c:v>1775447270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73-4168-AB93-B4EAD3C48C9F}"/>
            </c:ext>
          </c:extLst>
        </c:ser>
        <c:ser>
          <c:idx val="4"/>
          <c:order val="4"/>
          <c:tx>
            <c:strRef>
              <c:f>吹田市!$R$10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吹田市!$S$10:$T$10</c:f>
              <c:numCache>
                <c:formatCode>General</c:formatCode>
                <c:ptCount val="2"/>
                <c:pt idx="0">
                  <c:v>373773700</c:v>
                </c:pt>
                <c:pt idx="1">
                  <c:v>734515182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73-4168-AB93-B4EAD3C48C9F}"/>
            </c:ext>
          </c:extLst>
        </c:ser>
        <c:ser>
          <c:idx val="5"/>
          <c:order val="5"/>
          <c:tx>
            <c:strRef>
              <c:f>吹田市!$R$11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吹田市!$S$11:$T$11</c:f>
              <c:numCache>
                <c:formatCode>General</c:formatCode>
                <c:ptCount val="2"/>
                <c:pt idx="0">
                  <c:v>967962553</c:v>
                </c:pt>
                <c:pt idx="1">
                  <c:v>1612981311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73-4168-AB93-B4EAD3C48C9F}"/>
            </c:ext>
          </c:extLst>
        </c:ser>
        <c:ser>
          <c:idx val="6"/>
          <c:order val="6"/>
          <c:tx>
            <c:strRef>
              <c:f>吹田市!$R$12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吹田市!$S$12:$T$12</c:f>
              <c:numCache>
                <c:formatCode>General</c:formatCode>
                <c:ptCount val="2"/>
                <c:pt idx="0">
                  <c:v>786807436</c:v>
                </c:pt>
                <c:pt idx="1">
                  <c:v>1157912883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73-4168-AB93-B4EAD3C48C9F}"/>
            </c:ext>
          </c:extLst>
        </c:ser>
        <c:ser>
          <c:idx val="7"/>
          <c:order val="7"/>
          <c:tx>
            <c:strRef>
              <c:f>吹田市!$R$13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吹田市!$S$13:$T$13</c:f>
              <c:numCache>
                <c:formatCode>General</c:formatCode>
                <c:ptCount val="2"/>
                <c:pt idx="0">
                  <c:v>71267004</c:v>
                </c:pt>
                <c:pt idx="1">
                  <c:v>110661812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73-4168-AB93-B4EAD3C48C9F}"/>
            </c:ext>
          </c:extLst>
        </c:ser>
        <c:ser>
          <c:idx val="8"/>
          <c:order val="8"/>
          <c:tx>
            <c:strRef>
              <c:f>吹田市!$R$14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吹田市!$S$14:$T$14</c:f>
              <c:numCache>
                <c:formatCode>General</c:formatCode>
                <c:ptCount val="2"/>
                <c:pt idx="0">
                  <c:v>4431085183</c:v>
                </c:pt>
                <c:pt idx="1">
                  <c:v>5042263745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73-4168-AB93-B4EAD3C48C9F}"/>
            </c:ext>
          </c:extLst>
        </c:ser>
        <c:ser>
          <c:idx val="9"/>
          <c:order val="9"/>
          <c:tx>
            <c:strRef>
              <c:f>吹田市!$R$15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吹田市!$S$15:$T$15</c:f>
              <c:numCache>
                <c:formatCode>General</c:formatCode>
                <c:ptCount val="2"/>
                <c:pt idx="0">
                  <c:v>1998532012</c:v>
                </c:pt>
                <c:pt idx="1">
                  <c:v>1926145067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73-4168-AB93-B4EAD3C48C9F}"/>
            </c:ext>
          </c:extLst>
        </c:ser>
        <c:ser>
          <c:idx val="10"/>
          <c:order val="10"/>
          <c:tx>
            <c:strRef>
              <c:f>吹田市!$R$16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吹田市!$S$16:$T$16</c:f>
              <c:numCache>
                <c:formatCode>General</c:formatCode>
                <c:ptCount val="2"/>
                <c:pt idx="0">
                  <c:v>1565901510</c:v>
                </c:pt>
                <c:pt idx="1">
                  <c:v>2118499262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373-4168-AB93-B4EAD3C48C9F}"/>
            </c:ext>
          </c:extLst>
        </c:ser>
        <c:ser>
          <c:idx val="11"/>
          <c:order val="11"/>
          <c:tx>
            <c:strRef>
              <c:f>吹田市!$R$17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吹田市!$S$17:$T$17</c:f>
              <c:numCache>
                <c:formatCode>General</c:formatCode>
                <c:ptCount val="2"/>
                <c:pt idx="0">
                  <c:v>468855601</c:v>
                </c:pt>
                <c:pt idx="1">
                  <c:v>682551533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73-4168-AB93-B4EAD3C48C9F}"/>
            </c:ext>
          </c:extLst>
        </c:ser>
        <c:ser>
          <c:idx val="12"/>
          <c:order val="12"/>
          <c:tx>
            <c:strRef>
              <c:f>吹田市!$R$18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吹田市!$S$18:$T$18</c:f>
              <c:numCache>
                <c:formatCode>General</c:formatCode>
                <c:ptCount val="2"/>
                <c:pt idx="0">
                  <c:v>1788999823</c:v>
                </c:pt>
                <c:pt idx="1">
                  <c:v>4677106704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73-4168-AB93-B4EAD3C48C9F}"/>
            </c:ext>
          </c:extLst>
        </c:ser>
        <c:ser>
          <c:idx val="13"/>
          <c:order val="13"/>
          <c:tx>
            <c:strRef>
              <c:f>吹田市!$R$19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吹田市!$S$19:$T$19</c:f>
              <c:numCache>
                <c:formatCode>General</c:formatCode>
                <c:ptCount val="2"/>
                <c:pt idx="0">
                  <c:v>1958137589</c:v>
                </c:pt>
                <c:pt idx="1">
                  <c:v>1560554466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373-4168-AB93-B4EAD3C48C9F}"/>
            </c:ext>
          </c:extLst>
        </c:ser>
        <c:ser>
          <c:idx val="14"/>
          <c:order val="14"/>
          <c:tx>
            <c:strRef>
              <c:f>吹田市!$R$20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吹田市!$S$20:$T$20</c:f>
              <c:numCache>
                <c:formatCode>General</c:formatCode>
                <c:ptCount val="2"/>
                <c:pt idx="0">
                  <c:v>15678</c:v>
                </c:pt>
                <c:pt idx="1">
                  <c:v>72674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373-4168-AB93-B4EAD3C48C9F}"/>
            </c:ext>
          </c:extLst>
        </c:ser>
        <c:ser>
          <c:idx val="15"/>
          <c:order val="15"/>
          <c:tx>
            <c:strRef>
              <c:f>吹田市!$R$21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吹田市!$S$21:$T$21</c:f>
              <c:numCache>
                <c:formatCode>General</c:formatCode>
                <c:ptCount val="2"/>
                <c:pt idx="0">
                  <c:v>75456</c:v>
                </c:pt>
                <c:pt idx="1">
                  <c:v>25164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73-4168-AB93-B4EAD3C48C9F}"/>
            </c:ext>
          </c:extLst>
        </c:ser>
        <c:ser>
          <c:idx val="16"/>
          <c:order val="16"/>
          <c:tx>
            <c:strRef>
              <c:f>吹田市!$R$22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吹田市!$S$22:$T$22</c:f>
              <c:numCache>
                <c:formatCode>General</c:formatCode>
                <c:ptCount val="2"/>
                <c:pt idx="0">
                  <c:v>4390053</c:v>
                </c:pt>
                <c:pt idx="1">
                  <c:v>13726149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373-4168-AB93-B4EAD3C48C9F}"/>
            </c:ext>
          </c:extLst>
        </c:ser>
        <c:ser>
          <c:idx val="17"/>
          <c:order val="17"/>
          <c:tx>
            <c:strRef>
              <c:f>吹田市!$R$23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吹田市!$S$23:$T$23</c:f>
              <c:numCache>
                <c:formatCode>General</c:formatCode>
                <c:ptCount val="2"/>
                <c:pt idx="0">
                  <c:v>383896284</c:v>
                </c:pt>
                <c:pt idx="1">
                  <c:v>617017552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373-4168-AB93-B4EAD3C48C9F}"/>
            </c:ext>
          </c:extLst>
        </c:ser>
        <c:ser>
          <c:idx val="18"/>
          <c:order val="18"/>
          <c:tx>
            <c:strRef>
              <c:f>吹田市!$R$24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73-4168-AB93-B4EAD3C48C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吹田市!$S$24:$T$24</c:f>
              <c:numCache>
                <c:formatCode>General</c:formatCode>
                <c:ptCount val="2"/>
                <c:pt idx="0">
                  <c:v>1051312844</c:v>
                </c:pt>
                <c:pt idx="1">
                  <c:v>2403213778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73-4168-AB93-B4EAD3C48C9F}"/>
            </c:ext>
          </c:extLst>
        </c:ser>
        <c:ser>
          <c:idx val="19"/>
          <c:order val="19"/>
          <c:tx>
            <c:strRef>
              <c:f>吹田市!$R$25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吹田市!$S$25:$T$25</c:f>
              <c:numCache>
                <c:formatCode>General</c:formatCode>
                <c:ptCount val="2"/>
                <c:pt idx="0">
                  <c:v>85330723</c:v>
                </c:pt>
                <c:pt idx="1">
                  <c:v>197491676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373-4168-AB93-B4EAD3C48C9F}"/>
            </c:ext>
          </c:extLst>
        </c:ser>
        <c:ser>
          <c:idx val="20"/>
          <c:order val="20"/>
          <c:tx>
            <c:strRef>
              <c:f>吹田市!$R$26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吹田市!$S$26:$T$26</c:f>
              <c:numCache>
                <c:formatCode>General</c:formatCode>
                <c:ptCount val="2"/>
                <c:pt idx="0">
                  <c:v>311908715</c:v>
                </c:pt>
                <c:pt idx="1">
                  <c:v>367881269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373-4168-AB93-B4EAD3C48C9F}"/>
            </c:ext>
          </c:extLst>
        </c:ser>
        <c:ser>
          <c:idx val="21"/>
          <c:order val="21"/>
          <c:tx>
            <c:strRef>
              <c:f>吹田市!$R$27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吹田市!$S$4:$T$5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吹田市!$S$27:$T$27</c:f>
              <c:numCache>
                <c:formatCode>General</c:formatCode>
                <c:ptCount val="2"/>
                <c:pt idx="0">
                  <c:v>672581</c:v>
                </c:pt>
                <c:pt idx="1">
                  <c:v>768783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373-4168-AB93-B4EAD3C48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83433984"/>
        <c:axId val="449239808"/>
      </c:barChart>
      <c:catAx>
        <c:axId val="483433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49239808"/>
        <c:crosses val="autoZero"/>
        <c:auto val="1"/>
        <c:lblAlgn val="ctr"/>
        <c:lblOffset val="100"/>
        <c:noMultiLvlLbl val="0"/>
      </c:catAx>
      <c:valAx>
        <c:axId val="4492398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834339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泉大津市!$R$6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泉大津市!$S$6:$T$6</c:f>
              <c:numCache>
                <c:formatCode>General</c:formatCode>
                <c:ptCount val="2"/>
                <c:pt idx="0">
                  <c:v>79485629</c:v>
                </c:pt>
                <c:pt idx="1">
                  <c:v>105262866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32-4148-96E8-62BEABC024C7}"/>
            </c:ext>
          </c:extLst>
        </c:ser>
        <c:ser>
          <c:idx val="1"/>
          <c:order val="1"/>
          <c:tx>
            <c:strRef>
              <c:f>泉大津市!$R$7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泉大津市!$S$7:$T$7</c:f>
              <c:numCache>
                <c:formatCode>General</c:formatCode>
                <c:ptCount val="2"/>
                <c:pt idx="0">
                  <c:v>730796836</c:v>
                </c:pt>
                <c:pt idx="1">
                  <c:v>510328381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B32-4148-96E8-62BEABC024C7}"/>
            </c:ext>
          </c:extLst>
        </c:ser>
        <c:ser>
          <c:idx val="2"/>
          <c:order val="2"/>
          <c:tx>
            <c:strRef>
              <c:f>泉大津市!$R$8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泉大津市!$S$8:$T$8</c:f>
              <c:numCache>
                <c:formatCode>General</c:formatCode>
                <c:ptCount val="2"/>
                <c:pt idx="0">
                  <c:v>55747237</c:v>
                </c:pt>
                <c:pt idx="1">
                  <c:v>74692092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B32-4148-96E8-62BEABC024C7}"/>
            </c:ext>
          </c:extLst>
        </c:ser>
        <c:ser>
          <c:idx val="3"/>
          <c:order val="3"/>
          <c:tx>
            <c:strRef>
              <c:f>泉大津市!$R$9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泉大津市!$S$9:$T$9</c:f>
              <c:numCache>
                <c:formatCode>General</c:formatCode>
                <c:ptCount val="2"/>
                <c:pt idx="0">
                  <c:v>266429523</c:v>
                </c:pt>
                <c:pt idx="1">
                  <c:v>376200580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B32-4148-96E8-62BEABC024C7}"/>
            </c:ext>
          </c:extLst>
        </c:ser>
        <c:ser>
          <c:idx val="4"/>
          <c:order val="4"/>
          <c:tx>
            <c:strRef>
              <c:f>泉大津市!$R$10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泉大津市!$S$10:$T$10</c:f>
              <c:numCache>
                <c:formatCode>General</c:formatCode>
                <c:ptCount val="2"/>
                <c:pt idx="0">
                  <c:v>118553637</c:v>
                </c:pt>
                <c:pt idx="1">
                  <c:v>271013180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B32-4148-96E8-62BEABC024C7}"/>
            </c:ext>
          </c:extLst>
        </c:ser>
        <c:ser>
          <c:idx val="5"/>
          <c:order val="5"/>
          <c:tx>
            <c:strRef>
              <c:f>泉大津市!$R$11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泉大津市!$S$11:$T$11</c:f>
              <c:numCache>
                <c:formatCode>General</c:formatCode>
                <c:ptCount val="2"/>
                <c:pt idx="0">
                  <c:v>217080392</c:v>
                </c:pt>
                <c:pt idx="1">
                  <c:v>364714049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B32-4148-96E8-62BEABC024C7}"/>
            </c:ext>
          </c:extLst>
        </c:ser>
        <c:ser>
          <c:idx val="6"/>
          <c:order val="6"/>
          <c:tx>
            <c:strRef>
              <c:f>泉大津市!$R$12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泉大津市!$S$12:$T$12</c:f>
              <c:numCache>
                <c:formatCode>General</c:formatCode>
                <c:ptCount val="2"/>
                <c:pt idx="0">
                  <c:v>175169166</c:v>
                </c:pt>
                <c:pt idx="1">
                  <c:v>241464436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B32-4148-96E8-62BEABC024C7}"/>
            </c:ext>
          </c:extLst>
        </c:ser>
        <c:ser>
          <c:idx val="7"/>
          <c:order val="7"/>
          <c:tx>
            <c:strRef>
              <c:f>泉大津市!$R$13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泉大津市!$S$13:$T$13</c:f>
              <c:numCache>
                <c:formatCode>General</c:formatCode>
                <c:ptCount val="2"/>
                <c:pt idx="0">
                  <c:v>9170895</c:v>
                </c:pt>
                <c:pt idx="1">
                  <c:v>22717577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B32-4148-96E8-62BEABC024C7}"/>
            </c:ext>
          </c:extLst>
        </c:ser>
        <c:ser>
          <c:idx val="8"/>
          <c:order val="8"/>
          <c:tx>
            <c:strRef>
              <c:f>泉大津市!$R$14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泉大津市!$S$14:$T$14</c:f>
              <c:numCache>
                <c:formatCode>General</c:formatCode>
                <c:ptCount val="2"/>
                <c:pt idx="0">
                  <c:v>930357483</c:v>
                </c:pt>
                <c:pt idx="1">
                  <c:v>1117193149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B32-4148-96E8-62BEABC024C7}"/>
            </c:ext>
          </c:extLst>
        </c:ser>
        <c:ser>
          <c:idx val="9"/>
          <c:order val="9"/>
          <c:tx>
            <c:strRef>
              <c:f>泉大津市!$R$15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泉大津市!$S$15:$T$15</c:f>
              <c:numCache>
                <c:formatCode>General</c:formatCode>
                <c:ptCount val="2"/>
                <c:pt idx="0">
                  <c:v>420452337</c:v>
                </c:pt>
                <c:pt idx="1">
                  <c:v>393553310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B32-4148-96E8-62BEABC024C7}"/>
            </c:ext>
          </c:extLst>
        </c:ser>
        <c:ser>
          <c:idx val="10"/>
          <c:order val="10"/>
          <c:tx>
            <c:strRef>
              <c:f>泉大津市!$R$16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泉大津市!$S$16:$T$16</c:f>
              <c:numCache>
                <c:formatCode>General</c:formatCode>
                <c:ptCount val="2"/>
                <c:pt idx="0">
                  <c:v>316418385</c:v>
                </c:pt>
                <c:pt idx="1">
                  <c:v>431171548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B32-4148-96E8-62BEABC024C7}"/>
            </c:ext>
          </c:extLst>
        </c:ser>
        <c:ser>
          <c:idx val="11"/>
          <c:order val="11"/>
          <c:tx>
            <c:strRef>
              <c:f>泉大津市!$R$17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泉大津市!$S$17:$T$17</c:f>
              <c:numCache>
                <c:formatCode>General</c:formatCode>
                <c:ptCount val="2"/>
                <c:pt idx="0">
                  <c:v>57025270</c:v>
                </c:pt>
                <c:pt idx="1">
                  <c:v>106324864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B32-4148-96E8-62BEABC024C7}"/>
            </c:ext>
          </c:extLst>
        </c:ser>
        <c:ser>
          <c:idx val="12"/>
          <c:order val="12"/>
          <c:tx>
            <c:strRef>
              <c:f>泉大津市!$R$18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泉大津市!$S$18:$T$18</c:f>
              <c:numCache>
                <c:formatCode>General</c:formatCode>
                <c:ptCount val="2"/>
                <c:pt idx="0">
                  <c:v>439914604</c:v>
                </c:pt>
                <c:pt idx="1">
                  <c:v>1063326654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B32-4148-96E8-62BEABC024C7}"/>
            </c:ext>
          </c:extLst>
        </c:ser>
        <c:ser>
          <c:idx val="13"/>
          <c:order val="13"/>
          <c:tx>
            <c:strRef>
              <c:f>泉大津市!$R$19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泉大津市!$S$19:$T$19</c:f>
              <c:numCache>
                <c:formatCode>General</c:formatCode>
                <c:ptCount val="2"/>
                <c:pt idx="0">
                  <c:v>423765697</c:v>
                </c:pt>
                <c:pt idx="1">
                  <c:v>277316986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B32-4148-96E8-62BEABC024C7}"/>
            </c:ext>
          </c:extLst>
        </c:ser>
        <c:ser>
          <c:idx val="14"/>
          <c:order val="14"/>
          <c:tx>
            <c:strRef>
              <c:f>泉大津市!$R$20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泉大津市!$S$20:$T$20</c:f>
              <c:numCache>
                <c:formatCode>General</c:formatCode>
                <c:ptCount val="2"/>
                <c:pt idx="0">
                  <c:v>1387</c:v>
                </c:pt>
                <c:pt idx="1">
                  <c:v>21955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B32-4148-96E8-62BEABC024C7}"/>
            </c:ext>
          </c:extLst>
        </c:ser>
        <c:ser>
          <c:idx val="15"/>
          <c:order val="15"/>
          <c:tx>
            <c:strRef>
              <c:f>泉大津市!$R$21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泉大津市!$S$21:$T$21</c:f>
              <c:numCache>
                <c:formatCode>General</c:formatCode>
                <c:ptCount val="2"/>
                <c:pt idx="0">
                  <c:v>1395</c:v>
                </c:pt>
                <c:pt idx="1">
                  <c:v>3801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B32-4148-96E8-62BEABC024C7}"/>
            </c:ext>
          </c:extLst>
        </c:ser>
        <c:ser>
          <c:idx val="16"/>
          <c:order val="16"/>
          <c:tx>
            <c:strRef>
              <c:f>泉大津市!$R$22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泉大津市!$S$22:$T$22</c:f>
              <c:numCache>
                <c:formatCode>General</c:formatCode>
                <c:ptCount val="2"/>
                <c:pt idx="0">
                  <c:v>1194503</c:v>
                </c:pt>
                <c:pt idx="1">
                  <c:v>1295777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B32-4148-96E8-62BEABC024C7}"/>
            </c:ext>
          </c:extLst>
        </c:ser>
        <c:ser>
          <c:idx val="17"/>
          <c:order val="17"/>
          <c:tx>
            <c:strRef>
              <c:f>泉大津市!$R$23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泉大津市!$S$23:$T$23</c:f>
              <c:numCache>
                <c:formatCode>General</c:formatCode>
                <c:ptCount val="2"/>
                <c:pt idx="0">
                  <c:v>70572547</c:v>
                </c:pt>
                <c:pt idx="1">
                  <c:v>91670412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B32-4148-96E8-62BEABC024C7}"/>
            </c:ext>
          </c:extLst>
        </c:ser>
        <c:ser>
          <c:idx val="18"/>
          <c:order val="18"/>
          <c:tx>
            <c:strRef>
              <c:f>泉大津市!$R$24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B32-4148-96E8-62BEABC024C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泉大津市!$S$24:$T$24</c:f>
              <c:numCache>
                <c:formatCode>General</c:formatCode>
                <c:ptCount val="2"/>
                <c:pt idx="0">
                  <c:v>229222837</c:v>
                </c:pt>
                <c:pt idx="1">
                  <c:v>526055707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B32-4148-96E8-62BEABC024C7}"/>
            </c:ext>
          </c:extLst>
        </c:ser>
        <c:ser>
          <c:idx val="19"/>
          <c:order val="19"/>
          <c:tx>
            <c:strRef>
              <c:f>泉大津市!$R$25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泉大津市!$S$25:$T$25</c:f>
              <c:numCache>
                <c:formatCode>General</c:formatCode>
                <c:ptCount val="2"/>
                <c:pt idx="0">
                  <c:v>27475115</c:v>
                </c:pt>
                <c:pt idx="1">
                  <c:v>24475867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B32-4148-96E8-62BEABC024C7}"/>
            </c:ext>
          </c:extLst>
        </c:ser>
        <c:ser>
          <c:idx val="20"/>
          <c:order val="20"/>
          <c:tx>
            <c:strRef>
              <c:f>泉大津市!$R$26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泉大津市!$S$26:$T$26</c:f>
              <c:numCache>
                <c:formatCode>General</c:formatCode>
                <c:ptCount val="2"/>
                <c:pt idx="0">
                  <c:v>66222573</c:v>
                </c:pt>
                <c:pt idx="1">
                  <c:v>63741895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B32-4148-96E8-62BEABC024C7}"/>
            </c:ext>
          </c:extLst>
        </c:ser>
        <c:ser>
          <c:idx val="21"/>
          <c:order val="21"/>
          <c:tx>
            <c:strRef>
              <c:f>泉大津市!$R$27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泉大津市!$S$4:$T$5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泉大津市!$S$27:$T$27</c:f>
              <c:numCache>
                <c:formatCode>General</c:formatCode>
                <c:ptCount val="2"/>
                <c:pt idx="0">
                  <c:v>95242</c:v>
                </c:pt>
                <c:pt idx="1">
                  <c:v>156294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B32-4148-96E8-62BEABC024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84871680"/>
        <c:axId val="452831488"/>
      </c:barChart>
      <c:catAx>
        <c:axId val="48487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831488"/>
        <c:crosses val="autoZero"/>
        <c:auto val="1"/>
        <c:lblAlgn val="ctr"/>
        <c:lblOffset val="100"/>
        <c:noMultiLvlLbl val="0"/>
      </c:catAx>
      <c:valAx>
        <c:axId val="4528314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84871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福島区!$R$6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福島区!$S$6:$T$6</c:f>
              <c:numCache>
                <c:formatCode>General</c:formatCode>
                <c:ptCount val="2"/>
                <c:pt idx="0">
                  <c:v>76211596</c:v>
                </c:pt>
                <c:pt idx="1">
                  <c:v>83217336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27E-4141-B46F-6408953EC35D}"/>
            </c:ext>
          </c:extLst>
        </c:ser>
        <c:ser>
          <c:idx val="1"/>
          <c:order val="1"/>
          <c:tx>
            <c:strRef>
              <c:f>福島区!$R$7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福島区!$S$7:$T$7</c:f>
              <c:numCache>
                <c:formatCode>General</c:formatCode>
                <c:ptCount val="2"/>
                <c:pt idx="0">
                  <c:v>716287481</c:v>
                </c:pt>
                <c:pt idx="1">
                  <c:v>610952673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27E-4141-B46F-6408953EC35D}"/>
            </c:ext>
          </c:extLst>
        </c:ser>
        <c:ser>
          <c:idx val="2"/>
          <c:order val="2"/>
          <c:tx>
            <c:strRef>
              <c:f>福島区!$R$8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福島区!$S$8:$T$8</c:f>
              <c:numCache>
                <c:formatCode>General</c:formatCode>
                <c:ptCount val="2"/>
                <c:pt idx="0">
                  <c:v>65501388</c:v>
                </c:pt>
                <c:pt idx="1">
                  <c:v>109116911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27E-4141-B46F-6408953EC35D}"/>
            </c:ext>
          </c:extLst>
        </c:ser>
        <c:ser>
          <c:idx val="3"/>
          <c:order val="3"/>
          <c:tx>
            <c:strRef>
              <c:f>福島区!$R$9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福島区!$S$9:$T$9</c:f>
              <c:numCache>
                <c:formatCode>General</c:formatCode>
                <c:ptCount val="2"/>
                <c:pt idx="0">
                  <c:v>236115902</c:v>
                </c:pt>
                <c:pt idx="1">
                  <c:v>338419899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27E-4141-B46F-6408953EC35D}"/>
            </c:ext>
          </c:extLst>
        </c:ser>
        <c:ser>
          <c:idx val="4"/>
          <c:order val="4"/>
          <c:tx>
            <c:strRef>
              <c:f>福島区!$R$10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FFC911F2-FF05-4EA7-9107-051B7AE88C54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福島区!$S$10:$T$10</c:f>
              <c:numCache>
                <c:formatCode>General</c:formatCode>
                <c:ptCount val="2"/>
                <c:pt idx="0">
                  <c:v>51595375</c:v>
                </c:pt>
                <c:pt idx="1">
                  <c:v>99520014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27E-4141-B46F-6408953EC35D}"/>
            </c:ext>
          </c:extLst>
        </c:ser>
        <c:ser>
          <c:idx val="5"/>
          <c:order val="5"/>
          <c:tx>
            <c:strRef>
              <c:f>福島区!$R$11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福島区!$S$11:$T$11</c:f>
              <c:numCache>
                <c:formatCode>General</c:formatCode>
                <c:ptCount val="2"/>
                <c:pt idx="0">
                  <c:v>151669838</c:v>
                </c:pt>
                <c:pt idx="1">
                  <c:v>253709680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27E-4141-B46F-6408953EC35D}"/>
            </c:ext>
          </c:extLst>
        </c:ser>
        <c:ser>
          <c:idx val="6"/>
          <c:order val="6"/>
          <c:tx>
            <c:strRef>
              <c:f>福島区!$R$12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福島区!$S$12:$T$12</c:f>
              <c:numCache>
                <c:formatCode>General</c:formatCode>
                <c:ptCount val="2"/>
                <c:pt idx="0">
                  <c:v>130354046</c:v>
                </c:pt>
                <c:pt idx="1">
                  <c:v>196970902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27E-4141-B46F-6408953EC35D}"/>
            </c:ext>
          </c:extLst>
        </c:ser>
        <c:ser>
          <c:idx val="7"/>
          <c:order val="7"/>
          <c:tx>
            <c:strRef>
              <c:f>福島区!$R$13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福島区!$S$13:$T$13</c:f>
              <c:numCache>
                <c:formatCode>General</c:formatCode>
                <c:ptCount val="2"/>
                <c:pt idx="0">
                  <c:v>13307956</c:v>
                </c:pt>
                <c:pt idx="1">
                  <c:v>18281490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27E-4141-B46F-6408953EC35D}"/>
            </c:ext>
          </c:extLst>
        </c:ser>
        <c:ser>
          <c:idx val="8"/>
          <c:order val="8"/>
          <c:tx>
            <c:strRef>
              <c:f>福島区!$R$14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福島区!$S$14:$T$14</c:f>
              <c:numCache>
                <c:formatCode>General</c:formatCode>
                <c:ptCount val="2"/>
                <c:pt idx="0">
                  <c:v>752389054</c:v>
                </c:pt>
                <c:pt idx="1">
                  <c:v>966424534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27E-4141-B46F-6408953EC35D}"/>
            </c:ext>
          </c:extLst>
        </c:ser>
        <c:ser>
          <c:idx val="9"/>
          <c:order val="9"/>
          <c:tx>
            <c:strRef>
              <c:f>福島区!$R$15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福島区!$S$15:$T$15</c:f>
              <c:numCache>
                <c:formatCode>General</c:formatCode>
                <c:ptCount val="2"/>
                <c:pt idx="0">
                  <c:v>331533409</c:v>
                </c:pt>
                <c:pt idx="1">
                  <c:v>343323237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27E-4141-B46F-6408953EC35D}"/>
            </c:ext>
          </c:extLst>
        </c:ser>
        <c:ser>
          <c:idx val="10"/>
          <c:order val="10"/>
          <c:tx>
            <c:strRef>
              <c:f>福島区!$R$16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福島区!$S$16:$T$16</c:f>
              <c:numCache>
                <c:formatCode>General</c:formatCode>
                <c:ptCount val="2"/>
                <c:pt idx="0">
                  <c:v>261787841</c:v>
                </c:pt>
                <c:pt idx="1">
                  <c:v>364233935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27E-4141-B46F-6408953EC35D}"/>
            </c:ext>
          </c:extLst>
        </c:ser>
        <c:ser>
          <c:idx val="11"/>
          <c:order val="11"/>
          <c:tx>
            <c:strRef>
              <c:f>福島区!$R$17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福島区!$S$17:$T$17</c:f>
              <c:numCache>
                <c:formatCode>General</c:formatCode>
                <c:ptCount val="2"/>
                <c:pt idx="0">
                  <c:v>69970567</c:v>
                </c:pt>
                <c:pt idx="1">
                  <c:v>88314919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27E-4141-B46F-6408953EC35D}"/>
            </c:ext>
          </c:extLst>
        </c:ser>
        <c:ser>
          <c:idx val="12"/>
          <c:order val="12"/>
          <c:tx>
            <c:strRef>
              <c:f>福島区!$R$18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福島区!$S$18:$T$18</c:f>
              <c:numCache>
                <c:formatCode>General</c:formatCode>
                <c:ptCount val="2"/>
                <c:pt idx="0">
                  <c:v>314281600</c:v>
                </c:pt>
                <c:pt idx="1">
                  <c:v>885828399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27E-4141-B46F-6408953EC35D}"/>
            </c:ext>
          </c:extLst>
        </c:ser>
        <c:ser>
          <c:idx val="13"/>
          <c:order val="13"/>
          <c:tx>
            <c:strRef>
              <c:f>福島区!$R$19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福島区!$S$19:$T$19</c:f>
              <c:numCache>
                <c:formatCode>General</c:formatCode>
                <c:ptCount val="2"/>
                <c:pt idx="0">
                  <c:v>362409944</c:v>
                </c:pt>
                <c:pt idx="1">
                  <c:v>266579079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27E-4141-B46F-6408953EC35D}"/>
            </c:ext>
          </c:extLst>
        </c:ser>
        <c:ser>
          <c:idx val="14"/>
          <c:order val="14"/>
          <c:tx>
            <c:strRef>
              <c:f>福島区!$R$20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福島区!$S$20:$T$20</c:f>
              <c:numCache>
                <c:formatCode>General</c:formatCode>
                <c:ptCount val="2"/>
                <c:pt idx="0">
                  <c:v>1022</c:v>
                </c:pt>
                <c:pt idx="1">
                  <c:v>9720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27E-4141-B46F-6408953EC35D}"/>
            </c:ext>
          </c:extLst>
        </c:ser>
        <c:ser>
          <c:idx val="15"/>
          <c:order val="15"/>
          <c:tx>
            <c:strRef>
              <c:f>福島区!$R$21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福島区!$S$21:$T$21</c:f>
              <c:numCache>
                <c:formatCode>General</c:formatCode>
                <c:ptCount val="2"/>
                <c:pt idx="0">
                  <c:v>0</c:v>
                </c:pt>
                <c:pt idx="1">
                  <c:v>1154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27E-4141-B46F-6408953EC35D}"/>
            </c:ext>
          </c:extLst>
        </c:ser>
        <c:ser>
          <c:idx val="16"/>
          <c:order val="16"/>
          <c:tx>
            <c:strRef>
              <c:f>福島区!$R$22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福島区!$S$22:$T$22</c:f>
              <c:numCache>
                <c:formatCode>General</c:formatCode>
                <c:ptCount val="2"/>
                <c:pt idx="0">
                  <c:v>465346</c:v>
                </c:pt>
                <c:pt idx="1">
                  <c:v>2959657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27E-4141-B46F-6408953EC35D}"/>
            </c:ext>
          </c:extLst>
        </c:ser>
        <c:ser>
          <c:idx val="17"/>
          <c:order val="17"/>
          <c:tx>
            <c:strRef>
              <c:f>福島区!$R$23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福島区!$S$23:$T$23</c:f>
              <c:numCache>
                <c:formatCode>General</c:formatCode>
                <c:ptCount val="2"/>
                <c:pt idx="0">
                  <c:v>64716875</c:v>
                </c:pt>
                <c:pt idx="1">
                  <c:v>116884567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27E-4141-B46F-6408953EC35D}"/>
            </c:ext>
          </c:extLst>
        </c:ser>
        <c:ser>
          <c:idx val="18"/>
          <c:order val="18"/>
          <c:tx>
            <c:strRef>
              <c:f>福島区!$R$24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27E-4141-B46F-6408953EC35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福島区!$S$24:$T$24</c:f>
              <c:numCache>
                <c:formatCode>General</c:formatCode>
                <c:ptCount val="2"/>
                <c:pt idx="0">
                  <c:v>168815763</c:v>
                </c:pt>
                <c:pt idx="1">
                  <c:v>459364536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27E-4141-B46F-6408953EC35D}"/>
            </c:ext>
          </c:extLst>
        </c:ser>
        <c:ser>
          <c:idx val="19"/>
          <c:order val="19"/>
          <c:tx>
            <c:strRef>
              <c:f>福島区!$R$25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福島区!$S$25:$T$25</c:f>
              <c:numCache>
                <c:formatCode>General</c:formatCode>
                <c:ptCount val="2"/>
                <c:pt idx="0">
                  <c:v>11887937</c:v>
                </c:pt>
                <c:pt idx="1">
                  <c:v>23317404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27E-4141-B46F-6408953EC35D}"/>
            </c:ext>
          </c:extLst>
        </c:ser>
        <c:ser>
          <c:idx val="20"/>
          <c:order val="20"/>
          <c:tx>
            <c:strRef>
              <c:f>福島区!$R$26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福島区!$S$26:$T$26</c:f>
              <c:numCache>
                <c:formatCode>General</c:formatCode>
                <c:ptCount val="2"/>
                <c:pt idx="0">
                  <c:v>62696453</c:v>
                </c:pt>
                <c:pt idx="1">
                  <c:v>83489193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27E-4141-B46F-6408953EC35D}"/>
            </c:ext>
          </c:extLst>
        </c:ser>
        <c:ser>
          <c:idx val="21"/>
          <c:order val="21"/>
          <c:tx>
            <c:strRef>
              <c:f>福島区!$R$27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福島区!$S$4:$T$5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福島区!$S$27:$T$27</c:f>
              <c:numCache>
                <c:formatCode>General</c:formatCode>
                <c:ptCount val="2"/>
                <c:pt idx="0">
                  <c:v>349597</c:v>
                </c:pt>
                <c:pt idx="1">
                  <c:v>354171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27E-4141-B46F-6408953EC3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5326208"/>
        <c:axId val="651167424"/>
      </c:barChart>
      <c:catAx>
        <c:axId val="553262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51167424"/>
        <c:crosses val="autoZero"/>
        <c:auto val="1"/>
        <c:lblAlgn val="ctr"/>
        <c:lblOffset val="100"/>
        <c:noMultiLvlLbl val="0"/>
      </c:catAx>
      <c:valAx>
        <c:axId val="6511674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532620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高槻市!$R$6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高槻市!$S$6:$T$6</c:f>
              <c:numCache>
                <c:formatCode>General</c:formatCode>
                <c:ptCount val="2"/>
                <c:pt idx="0">
                  <c:v>479525241</c:v>
                </c:pt>
                <c:pt idx="1">
                  <c:v>588530927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67-4CC7-82EA-6C75D099D12B}"/>
            </c:ext>
          </c:extLst>
        </c:ser>
        <c:ser>
          <c:idx val="1"/>
          <c:order val="1"/>
          <c:tx>
            <c:strRef>
              <c:f>高槻市!$R$7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高槻市!$S$7:$T$7</c:f>
              <c:numCache>
                <c:formatCode>General</c:formatCode>
                <c:ptCount val="2"/>
                <c:pt idx="0">
                  <c:v>4167188258</c:v>
                </c:pt>
                <c:pt idx="1">
                  <c:v>3165873527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67-4CC7-82EA-6C75D099D12B}"/>
            </c:ext>
          </c:extLst>
        </c:ser>
        <c:ser>
          <c:idx val="2"/>
          <c:order val="2"/>
          <c:tx>
            <c:strRef>
              <c:f>高槻市!$R$8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高槻市!$S$8:$T$8</c:f>
              <c:numCache>
                <c:formatCode>General</c:formatCode>
                <c:ptCount val="2"/>
                <c:pt idx="0">
                  <c:v>291916034</c:v>
                </c:pt>
                <c:pt idx="1">
                  <c:v>369290353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67-4CC7-82EA-6C75D099D12B}"/>
            </c:ext>
          </c:extLst>
        </c:ser>
        <c:ser>
          <c:idx val="3"/>
          <c:order val="3"/>
          <c:tx>
            <c:strRef>
              <c:f>高槻市!$R$9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高槻市!$S$9:$T$9</c:f>
              <c:numCache>
                <c:formatCode>General</c:formatCode>
                <c:ptCount val="2"/>
                <c:pt idx="0">
                  <c:v>1722151126</c:v>
                </c:pt>
                <c:pt idx="1">
                  <c:v>2108882312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567-4CC7-82EA-6C75D099D12B}"/>
            </c:ext>
          </c:extLst>
        </c:ser>
        <c:ser>
          <c:idx val="4"/>
          <c:order val="4"/>
          <c:tx>
            <c:strRef>
              <c:f>高槻市!$R$10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高槻市!$S$10:$T$10</c:f>
              <c:numCache>
                <c:formatCode>General</c:formatCode>
                <c:ptCount val="2"/>
                <c:pt idx="0">
                  <c:v>509853540</c:v>
                </c:pt>
                <c:pt idx="1">
                  <c:v>1125513505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567-4CC7-82EA-6C75D099D12B}"/>
            </c:ext>
          </c:extLst>
        </c:ser>
        <c:ser>
          <c:idx val="5"/>
          <c:order val="5"/>
          <c:tx>
            <c:strRef>
              <c:f>高槻市!$R$11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高槻市!$S$11:$T$11</c:f>
              <c:numCache>
                <c:formatCode>General</c:formatCode>
                <c:ptCount val="2"/>
                <c:pt idx="0">
                  <c:v>1231002135</c:v>
                </c:pt>
                <c:pt idx="1">
                  <c:v>2024671000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67-4CC7-82EA-6C75D099D12B}"/>
            </c:ext>
          </c:extLst>
        </c:ser>
        <c:ser>
          <c:idx val="6"/>
          <c:order val="6"/>
          <c:tx>
            <c:strRef>
              <c:f>高槻市!$R$12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高槻市!$S$12:$T$12</c:f>
              <c:numCache>
                <c:formatCode>General</c:formatCode>
                <c:ptCount val="2"/>
                <c:pt idx="0">
                  <c:v>927461182</c:v>
                </c:pt>
                <c:pt idx="1">
                  <c:v>1344024361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567-4CC7-82EA-6C75D099D12B}"/>
            </c:ext>
          </c:extLst>
        </c:ser>
        <c:ser>
          <c:idx val="7"/>
          <c:order val="7"/>
          <c:tx>
            <c:strRef>
              <c:f>高槻市!$R$13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高槻市!$S$13:$T$13</c:f>
              <c:numCache>
                <c:formatCode>General</c:formatCode>
                <c:ptCount val="2"/>
                <c:pt idx="0">
                  <c:v>55170730</c:v>
                </c:pt>
                <c:pt idx="1">
                  <c:v>96590179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67-4CC7-82EA-6C75D099D12B}"/>
            </c:ext>
          </c:extLst>
        </c:ser>
        <c:ser>
          <c:idx val="8"/>
          <c:order val="8"/>
          <c:tx>
            <c:strRef>
              <c:f>高槻市!$R$14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高槻市!$S$14:$T$14</c:f>
              <c:numCache>
                <c:formatCode>General</c:formatCode>
                <c:ptCount val="2"/>
                <c:pt idx="0">
                  <c:v>4965234477</c:v>
                </c:pt>
                <c:pt idx="1">
                  <c:v>6032461495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67-4CC7-82EA-6C75D099D12B}"/>
            </c:ext>
          </c:extLst>
        </c:ser>
        <c:ser>
          <c:idx val="9"/>
          <c:order val="9"/>
          <c:tx>
            <c:strRef>
              <c:f>高槻市!$R$15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高槻市!$S$15:$T$15</c:f>
              <c:numCache>
                <c:formatCode>General</c:formatCode>
                <c:ptCount val="2"/>
                <c:pt idx="0">
                  <c:v>2388929646</c:v>
                </c:pt>
                <c:pt idx="1">
                  <c:v>2030674345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67-4CC7-82EA-6C75D099D12B}"/>
            </c:ext>
          </c:extLst>
        </c:ser>
        <c:ser>
          <c:idx val="10"/>
          <c:order val="10"/>
          <c:tx>
            <c:strRef>
              <c:f>高槻市!$R$16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高槻市!$S$16:$T$16</c:f>
              <c:numCache>
                <c:formatCode>General</c:formatCode>
                <c:ptCount val="2"/>
                <c:pt idx="0">
                  <c:v>1907177352</c:v>
                </c:pt>
                <c:pt idx="1">
                  <c:v>2312652463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67-4CC7-82EA-6C75D099D12B}"/>
            </c:ext>
          </c:extLst>
        </c:ser>
        <c:ser>
          <c:idx val="11"/>
          <c:order val="11"/>
          <c:tx>
            <c:strRef>
              <c:f>高槻市!$R$17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高槻市!$S$17:$T$17</c:f>
              <c:numCache>
                <c:formatCode>General</c:formatCode>
                <c:ptCount val="2"/>
                <c:pt idx="0">
                  <c:v>434484682</c:v>
                </c:pt>
                <c:pt idx="1">
                  <c:v>608298939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567-4CC7-82EA-6C75D099D12B}"/>
            </c:ext>
          </c:extLst>
        </c:ser>
        <c:ser>
          <c:idx val="12"/>
          <c:order val="12"/>
          <c:tx>
            <c:strRef>
              <c:f>高槻市!$R$18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高槻市!$S$18:$T$18</c:f>
              <c:numCache>
                <c:formatCode>General</c:formatCode>
                <c:ptCount val="2"/>
                <c:pt idx="0">
                  <c:v>2154804107</c:v>
                </c:pt>
                <c:pt idx="1">
                  <c:v>5110122313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67-4CC7-82EA-6C75D099D12B}"/>
            </c:ext>
          </c:extLst>
        </c:ser>
        <c:ser>
          <c:idx val="13"/>
          <c:order val="13"/>
          <c:tx>
            <c:strRef>
              <c:f>高槻市!$R$19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高槻市!$S$19:$T$19</c:f>
              <c:numCache>
                <c:formatCode>General</c:formatCode>
                <c:ptCount val="2"/>
                <c:pt idx="0">
                  <c:v>2170532017</c:v>
                </c:pt>
                <c:pt idx="1">
                  <c:v>1583138941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567-4CC7-82EA-6C75D099D12B}"/>
            </c:ext>
          </c:extLst>
        </c:ser>
        <c:ser>
          <c:idx val="14"/>
          <c:order val="14"/>
          <c:tx>
            <c:strRef>
              <c:f>高槻市!$R$20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高槻市!$S$20:$T$20</c:f>
              <c:numCache>
                <c:formatCode>General</c:formatCode>
                <c:ptCount val="2"/>
                <c:pt idx="0">
                  <c:v>22144</c:v>
                </c:pt>
                <c:pt idx="1">
                  <c:v>91364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567-4CC7-82EA-6C75D099D12B}"/>
            </c:ext>
          </c:extLst>
        </c:ser>
        <c:ser>
          <c:idx val="15"/>
          <c:order val="15"/>
          <c:tx>
            <c:strRef>
              <c:f>高槻市!$R$21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高槻市!$S$21:$T$21</c:f>
              <c:numCache>
                <c:formatCode>General</c:formatCode>
                <c:ptCount val="2"/>
                <c:pt idx="0">
                  <c:v>25025</c:v>
                </c:pt>
                <c:pt idx="1">
                  <c:v>32567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567-4CC7-82EA-6C75D099D12B}"/>
            </c:ext>
          </c:extLst>
        </c:ser>
        <c:ser>
          <c:idx val="16"/>
          <c:order val="16"/>
          <c:tx>
            <c:strRef>
              <c:f>高槻市!$R$22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高槻市!$S$22:$T$22</c:f>
              <c:numCache>
                <c:formatCode>General</c:formatCode>
                <c:ptCount val="2"/>
                <c:pt idx="0">
                  <c:v>7784286</c:v>
                </c:pt>
                <c:pt idx="1">
                  <c:v>10737615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567-4CC7-82EA-6C75D099D12B}"/>
            </c:ext>
          </c:extLst>
        </c:ser>
        <c:ser>
          <c:idx val="17"/>
          <c:order val="17"/>
          <c:tx>
            <c:strRef>
              <c:f>高槻市!$R$23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高槻市!$S$23:$T$23</c:f>
              <c:numCache>
                <c:formatCode>General</c:formatCode>
                <c:ptCount val="2"/>
                <c:pt idx="0">
                  <c:v>400797089</c:v>
                </c:pt>
                <c:pt idx="1">
                  <c:v>575201420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67-4CC7-82EA-6C75D099D12B}"/>
            </c:ext>
          </c:extLst>
        </c:ser>
        <c:ser>
          <c:idx val="18"/>
          <c:order val="18"/>
          <c:tx>
            <c:strRef>
              <c:f>高槻市!$R$24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567-4CC7-82EA-6C75D099D12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高槻市!$S$24:$T$24</c:f>
              <c:numCache>
                <c:formatCode>General</c:formatCode>
                <c:ptCount val="2"/>
                <c:pt idx="0">
                  <c:v>1243809571</c:v>
                </c:pt>
                <c:pt idx="1">
                  <c:v>2752130772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567-4CC7-82EA-6C75D099D12B}"/>
            </c:ext>
          </c:extLst>
        </c:ser>
        <c:ser>
          <c:idx val="19"/>
          <c:order val="19"/>
          <c:tx>
            <c:strRef>
              <c:f>高槻市!$R$25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高槻市!$S$25:$T$25</c:f>
              <c:numCache>
                <c:formatCode>General</c:formatCode>
                <c:ptCount val="2"/>
                <c:pt idx="0">
                  <c:v>114954375</c:v>
                </c:pt>
                <c:pt idx="1">
                  <c:v>237605652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567-4CC7-82EA-6C75D099D12B}"/>
            </c:ext>
          </c:extLst>
        </c:ser>
        <c:ser>
          <c:idx val="20"/>
          <c:order val="20"/>
          <c:tx>
            <c:strRef>
              <c:f>高槻市!$R$26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高槻市!$S$26:$T$26</c:f>
              <c:numCache>
                <c:formatCode>General</c:formatCode>
                <c:ptCount val="2"/>
                <c:pt idx="0">
                  <c:v>352626252</c:v>
                </c:pt>
                <c:pt idx="1">
                  <c:v>414793350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567-4CC7-82EA-6C75D099D12B}"/>
            </c:ext>
          </c:extLst>
        </c:ser>
        <c:ser>
          <c:idx val="21"/>
          <c:order val="21"/>
          <c:tx>
            <c:strRef>
              <c:f>高槻市!$R$27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高槻市!$S$4:$T$5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高槻市!$S$27:$T$27</c:f>
              <c:numCache>
                <c:formatCode>General</c:formatCode>
                <c:ptCount val="2"/>
                <c:pt idx="0">
                  <c:v>734351</c:v>
                </c:pt>
                <c:pt idx="1">
                  <c:v>1318610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567-4CC7-82EA-6C75D099D1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86909440"/>
        <c:axId val="452833792"/>
      </c:barChart>
      <c:catAx>
        <c:axId val="4869094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833792"/>
        <c:crosses val="autoZero"/>
        <c:auto val="1"/>
        <c:lblAlgn val="ctr"/>
        <c:lblOffset val="100"/>
        <c:noMultiLvlLbl val="0"/>
      </c:catAx>
      <c:valAx>
        <c:axId val="45283379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8690944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貝塚市!$R$6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貝塚市!$S$6:$T$6</c:f>
              <c:numCache>
                <c:formatCode>General</c:formatCode>
                <c:ptCount val="2"/>
                <c:pt idx="0">
                  <c:v>105050573</c:v>
                </c:pt>
                <c:pt idx="1">
                  <c:v>108905392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43-44FF-9B96-D50E726A7CA9}"/>
            </c:ext>
          </c:extLst>
        </c:ser>
        <c:ser>
          <c:idx val="1"/>
          <c:order val="1"/>
          <c:tx>
            <c:strRef>
              <c:f>貝塚市!$R$7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貝塚市!$S$7:$T$7</c:f>
              <c:numCache>
                <c:formatCode>General</c:formatCode>
                <c:ptCount val="2"/>
                <c:pt idx="0">
                  <c:v>895594599</c:v>
                </c:pt>
                <c:pt idx="1">
                  <c:v>575835880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43-44FF-9B96-D50E726A7CA9}"/>
            </c:ext>
          </c:extLst>
        </c:ser>
        <c:ser>
          <c:idx val="2"/>
          <c:order val="2"/>
          <c:tx>
            <c:strRef>
              <c:f>貝塚市!$R$8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貝塚市!$S$8:$T$8</c:f>
              <c:numCache>
                <c:formatCode>General</c:formatCode>
                <c:ptCount val="2"/>
                <c:pt idx="0">
                  <c:v>68311999</c:v>
                </c:pt>
                <c:pt idx="1">
                  <c:v>83419795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43-44FF-9B96-D50E726A7CA9}"/>
            </c:ext>
          </c:extLst>
        </c:ser>
        <c:ser>
          <c:idx val="3"/>
          <c:order val="3"/>
          <c:tx>
            <c:strRef>
              <c:f>貝塚市!$R$9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貝塚市!$S$9:$T$9</c:f>
              <c:numCache>
                <c:formatCode>General</c:formatCode>
                <c:ptCount val="2"/>
                <c:pt idx="0">
                  <c:v>350169321</c:v>
                </c:pt>
                <c:pt idx="1">
                  <c:v>403618702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43-44FF-9B96-D50E726A7CA9}"/>
            </c:ext>
          </c:extLst>
        </c:ser>
        <c:ser>
          <c:idx val="4"/>
          <c:order val="4"/>
          <c:tx>
            <c:strRef>
              <c:f>貝塚市!$R$10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貝塚市!$S$10:$T$10</c:f>
              <c:numCache>
                <c:formatCode>General</c:formatCode>
                <c:ptCount val="2"/>
                <c:pt idx="0">
                  <c:v>299419607</c:v>
                </c:pt>
                <c:pt idx="1">
                  <c:v>459015903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B43-44FF-9B96-D50E726A7CA9}"/>
            </c:ext>
          </c:extLst>
        </c:ser>
        <c:ser>
          <c:idx val="5"/>
          <c:order val="5"/>
          <c:tx>
            <c:strRef>
              <c:f>貝塚市!$R$11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貝塚市!$S$11:$T$11</c:f>
              <c:numCache>
                <c:formatCode>General</c:formatCode>
                <c:ptCount val="2"/>
                <c:pt idx="0">
                  <c:v>327634347</c:v>
                </c:pt>
                <c:pt idx="1">
                  <c:v>668847441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B43-44FF-9B96-D50E726A7CA9}"/>
            </c:ext>
          </c:extLst>
        </c:ser>
        <c:ser>
          <c:idx val="6"/>
          <c:order val="6"/>
          <c:tx>
            <c:strRef>
              <c:f>貝塚市!$R$12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貝塚市!$S$12:$T$12</c:f>
              <c:numCache>
                <c:formatCode>General</c:formatCode>
                <c:ptCount val="2"/>
                <c:pt idx="0">
                  <c:v>186686050</c:v>
                </c:pt>
                <c:pt idx="1">
                  <c:v>278623995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43-44FF-9B96-D50E726A7CA9}"/>
            </c:ext>
          </c:extLst>
        </c:ser>
        <c:ser>
          <c:idx val="7"/>
          <c:order val="7"/>
          <c:tx>
            <c:strRef>
              <c:f>貝塚市!$R$13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貝塚市!$S$13:$T$13</c:f>
              <c:numCache>
                <c:formatCode>General</c:formatCode>
                <c:ptCount val="2"/>
                <c:pt idx="0">
                  <c:v>12074102</c:v>
                </c:pt>
                <c:pt idx="1">
                  <c:v>19705507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43-44FF-9B96-D50E726A7CA9}"/>
            </c:ext>
          </c:extLst>
        </c:ser>
        <c:ser>
          <c:idx val="8"/>
          <c:order val="8"/>
          <c:tx>
            <c:strRef>
              <c:f>貝塚市!$R$14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貝塚市!$S$14:$T$14</c:f>
              <c:numCache>
                <c:formatCode>General</c:formatCode>
                <c:ptCount val="2"/>
                <c:pt idx="0">
                  <c:v>1039207416</c:v>
                </c:pt>
                <c:pt idx="1">
                  <c:v>1301328216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B43-44FF-9B96-D50E726A7CA9}"/>
            </c:ext>
          </c:extLst>
        </c:ser>
        <c:ser>
          <c:idx val="9"/>
          <c:order val="9"/>
          <c:tx>
            <c:strRef>
              <c:f>貝塚市!$R$15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貝塚市!$S$15:$T$15</c:f>
              <c:numCache>
                <c:formatCode>General</c:formatCode>
                <c:ptCount val="2"/>
                <c:pt idx="0">
                  <c:v>463579620</c:v>
                </c:pt>
                <c:pt idx="1">
                  <c:v>390453130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B43-44FF-9B96-D50E726A7CA9}"/>
            </c:ext>
          </c:extLst>
        </c:ser>
        <c:ser>
          <c:idx val="10"/>
          <c:order val="10"/>
          <c:tx>
            <c:strRef>
              <c:f>貝塚市!$R$16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貝塚市!$S$16:$T$16</c:f>
              <c:numCache>
                <c:formatCode>General</c:formatCode>
                <c:ptCount val="2"/>
                <c:pt idx="0">
                  <c:v>383024588</c:v>
                </c:pt>
                <c:pt idx="1">
                  <c:v>504874465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B43-44FF-9B96-D50E726A7CA9}"/>
            </c:ext>
          </c:extLst>
        </c:ser>
        <c:ser>
          <c:idx val="11"/>
          <c:order val="11"/>
          <c:tx>
            <c:strRef>
              <c:f>貝塚市!$R$17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貝塚市!$S$17:$T$17</c:f>
              <c:numCache>
                <c:formatCode>General</c:formatCode>
                <c:ptCount val="2"/>
                <c:pt idx="0">
                  <c:v>74586992</c:v>
                </c:pt>
                <c:pt idx="1">
                  <c:v>110508192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B43-44FF-9B96-D50E726A7CA9}"/>
            </c:ext>
          </c:extLst>
        </c:ser>
        <c:ser>
          <c:idx val="12"/>
          <c:order val="12"/>
          <c:tx>
            <c:strRef>
              <c:f>貝塚市!$R$18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貝塚市!$S$18:$T$18</c:f>
              <c:numCache>
                <c:formatCode>General</c:formatCode>
                <c:ptCount val="2"/>
                <c:pt idx="0">
                  <c:v>517887140</c:v>
                </c:pt>
                <c:pt idx="1">
                  <c:v>1284929914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B43-44FF-9B96-D50E726A7CA9}"/>
            </c:ext>
          </c:extLst>
        </c:ser>
        <c:ser>
          <c:idx val="13"/>
          <c:order val="13"/>
          <c:tx>
            <c:strRef>
              <c:f>貝塚市!$R$19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貝塚市!$S$19:$T$19</c:f>
              <c:numCache>
                <c:formatCode>General</c:formatCode>
                <c:ptCount val="2"/>
                <c:pt idx="0">
                  <c:v>513963653</c:v>
                </c:pt>
                <c:pt idx="1">
                  <c:v>384815456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B43-44FF-9B96-D50E726A7CA9}"/>
            </c:ext>
          </c:extLst>
        </c:ser>
        <c:ser>
          <c:idx val="14"/>
          <c:order val="14"/>
          <c:tx>
            <c:strRef>
              <c:f>貝塚市!$R$20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貝塚市!$S$20:$T$20</c:f>
              <c:numCache>
                <c:formatCode>General</c:formatCode>
                <c:ptCount val="2"/>
                <c:pt idx="0">
                  <c:v>0</c:v>
                </c:pt>
                <c:pt idx="1">
                  <c:v>9947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B43-44FF-9B96-D50E726A7CA9}"/>
            </c:ext>
          </c:extLst>
        </c:ser>
        <c:ser>
          <c:idx val="15"/>
          <c:order val="15"/>
          <c:tx>
            <c:strRef>
              <c:f>貝塚市!$R$21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貝塚市!$S$21:$T$21</c:f>
              <c:numCache>
                <c:formatCode>General</c:formatCode>
                <c:ptCount val="2"/>
                <c:pt idx="0">
                  <c:v>0</c:v>
                </c:pt>
                <c:pt idx="1">
                  <c:v>4638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B43-44FF-9B96-D50E726A7CA9}"/>
            </c:ext>
          </c:extLst>
        </c:ser>
        <c:ser>
          <c:idx val="16"/>
          <c:order val="16"/>
          <c:tx>
            <c:strRef>
              <c:f>貝塚市!$R$22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貝塚市!$S$22:$T$22</c:f>
              <c:numCache>
                <c:formatCode>General</c:formatCode>
                <c:ptCount val="2"/>
                <c:pt idx="0">
                  <c:v>425458</c:v>
                </c:pt>
                <c:pt idx="1">
                  <c:v>699882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B43-44FF-9B96-D50E726A7CA9}"/>
            </c:ext>
          </c:extLst>
        </c:ser>
        <c:ser>
          <c:idx val="17"/>
          <c:order val="17"/>
          <c:tx>
            <c:strRef>
              <c:f>貝塚市!$R$23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貝塚市!$S$23:$T$23</c:f>
              <c:numCache>
                <c:formatCode>General</c:formatCode>
                <c:ptCount val="2"/>
                <c:pt idx="0">
                  <c:v>75503438</c:v>
                </c:pt>
                <c:pt idx="1">
                  <c:v>130106582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B43-44FF-9B96-D50E726A7CA9}"/>
            </c:ext>
          </c:extLst>
        </c:ser>
        <c:ser>
          <c:idx val="18"/>
          <c:order val="18"/>
          <c:tx>
            <c:strRef>
              <c:f>貝塚市!$R$24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B43-44FF-9B96-D50E726A7CA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貝塚市!$S$24:$T$24</c:f>
              <c:numCache>
                <c:formatCode>General</c:formatCode>
                <c:ptCount val="2"/>
                <c:pt idx="0">
                  <c:v>281529582</c:v>
                </c:pt>
                <c:pt idx="1">
                  <c:v>723337975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B43-44FF-9B96-D50E726A7CA9}"/>
            </c:ext>
          </c:extLst>
        </c:ser>
        <c:ser>
          <c:idx val="19"/>
          <c:order val="19"/>
          <c:tx>
            <c:strRef>
              <c:f>貝塚市!$R$25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貝塚市!$S$25:$T$25</c:f>
              <c:numCache>
                <c:formatCode>General</c:formatCode>
                <c:ptCount val="2"/>
                <c:pt idx="0">
                  <c:v>13444032</c:v>
                </c:pt>
                <c:pt idx="1">
                  <c:v>39855427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B43-44FF-9B96-D50E726A7CA9}"/>
            </c:ext>
          </c:extLst>
        </c:ser>
        <c:ser>
          <c:idx val="20"/>
          <c:order val="20"/>
          <c:tx>
            <c:strRef>
              <c:f>貝塚市!$R$26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貝塚市!$S$26:$T$26</c:f>
              <c:numCache>
                <c:formatCode>General</c:formatCode>
                <c:ptCount val="2"/>
                <c:pt idx="0">
                  <c:v>73935396</c:v>
                </c:pt>
                <c:pt idx="1">
                  <c:v>93738821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B43-44FF-9B96-D50E726A7CA9}"/>
            </c:ext>
          </c:extLst>
        </c:ser>
        <c:ser>
          <c:idx val="21"/>
          <c:order val="21"/>
          <c:tx>
            <c:strRef>
              <c:f>貝塚市!$R$27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貝塚市!$S$4:$T$5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貝塚市!$S$27:$T$27</c:f>
              <c:numCache>
                <c:formatCode>General</c:formatCode>
                <c:ptCount val="2"/>
                <c:pt idx="0">
                  <c:v>106017</c:v>
                </c:pt>
                <c:pt idx="1">
                  <c:v>28400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B43-44FF-9B96-D50E726A7C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88773120"/>
        <c:axId val="452836672"/>
      </c:barChart>
      <c:catAx>
        <c:axId val="4887731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836672"/>
        <c:crosses val="autoZero"/>
        <c:auto val="1"/>
        <c:lblAlgn val="ctr"/>
        <c:lblOffset val="100"/>
        <c:noMultiLvlLbl val="0"/>
      </c:catAx>
      <c:valAx>
        <c:axId val="45283667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8877312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守口市!$R$6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守口市!$S$6:$T$6</c:f>
              <c:numCache>
                <c:formatCode>General</c:formatCode>
                <c:ptCount val="2"/>
                <c:pt idx="0">
                  <c:v>195738116</c:v>
                </c:pt>
                <c:pt idx="1">
                  <c:v>254896977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45-4FC2-A8C2-28F2C44F361D}"/>
            </c:ext>
          </c:extLst>
        </c:ser>
        <c:ser>
          <c:idx val="1"/>
          <c:order val="1"/>
          <c:tx>
            <c:strRef>
              <c:f>守口市!$R$7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守口市!$S$7:$T$7</c:f>
              <c:numCache>
                <c:formatCode>General</c:formatCode>
                <c:ptCount val="2"/>
                <c:pt idx="0">
                  <c:v>1620905288</c:v>
                </c:pt>
                <c:pt idx="1">
                  <c:v>1241500156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45-4FC2-A8C2-28F2C44F361D}"/>
            </c:ext>
          </c:extLst>
        </c:ser>
        <c:ser>
          <c:idx val="2"/>
          <c:order val="2"/>
          <c:tx>
            <c:strRef>
              <c:f>守口市!$R$8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守口市!$S$8:$T$8</c:f>
              <c:numCache>
                <c:formatCode>General</c:formatCode>
                <c:ptCount val="2"/>
                <c:pt idx="0">
                  <c:v>159303977</c:v>
                </c:pt>
                <c:pt idx="1">
                  <c:v>269149524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745-4FC2-A8C2-28F2C44F361D}"/>
            </c:ext>
          </c:extLst>
        </c:ser>
        <c:ser>
          <c:idx val="3"/>
          <c:order val="3"/>
          <c:tx>
            <c:strRef>
              <c:f>守口市!$R$9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守口市!$S$9:$T$9</c:f>
              <c:numCache>
                <c:formatCode>General</c:formatCode>
                <c:ptCount val="2"/>
                <c:pt idx="0">
                  <c:v>674359706</c:v>
                </c:pt>
                <c:pt idx="1">
                  <c:v>815738371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E745-4FC2-A8C2-28F2C44F361D}"/>
            </c:ext>
          </c:extLst>
        </c:ser>
        <c:ser>
          <c:idx val="4"/>
          <c:order val="4"/>
          <c:tx>
            <c:strRef>
              <c:f>守口市!$R$10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守口市!$S$10:$T$10</c:f>
              <c:numCache>
                <c:formatCode>General</c:formatCode>
                <c:ptCount val="2"/>
                <c:pt idx="0">
                  <c:v>138136550</c:v>
                </c:pt>
                <c:pt idx="1">
                  <c:v>313652008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745-4FC2-A8C2-28F2C44F361D}"/>
            </c:ext>
          </c:extLst>
        </c:ser>
        <c:ser>
          <c:idx val="5"/>
          <c:order val="5"/>
          <c:tx>
            <c:strRef>
              <c:f>守口市!$R$11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守口市!$S$11:$T$11</c:f>
              <c:numCache>
                <c:formatCode>General</c:formatCode>
                <c:ptCount val="2"/>
                <c:pt idx="0">
                  <c:v>333254576</c:v>
                </c:pt>
                <c:pt idx="1">
                  <c:v>699876053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E745-4FC2-A8C2-28F2C44F361D}"/>
            </c:ext>
          </c:extLst>
        </c:ser>
        <c:ser>
          <c:idx val="6"/>
          <c:order val="6"/>
          <c:tx>
            <c:strRef>
              <c:f>守口市!$R$12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守口市!$S$12:$T$12</c:f>
              <c:numCache>
                <c:formatCode>General</c:formatCode>
                <c:ptCount val="2"/>
                <c:pt idx="0">
                  <c:v>334425849</c:v>
                </c:pt>
                <c:pt idx="1">
                  <c:v>564035617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E745-4FC2-A8C2-28F2C44F361D}"/>
            </c:ext>
          </c:extLst>
        </c:ser>
        <c:ser>
          <c:idx val="7"/>
          <c:order val="7"/>
          <c:tx>
            <c:strRef>
              <c:f>守口市!$R$13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守口市!$S$13:$T$13</c:f>
              <c:numCache>
                <c:formatCode>General</c:formatCode>
                <c:ptCount val="2"/>
                <c:pt idx="0">
                  <c:v>21314110</c:v>
                </c:pt>
                <c:pt idx="1">
                  <c:v>41492571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E745-4FC2-A8C2-28F2C44F361D}"/>
            </c:ext>
          </c:extLst>
        </c:ser>
        <c:ser>
          <c:idx val="8"/>
          <c:order val="8"/>
          <c:tx>
            <c:strRef>
              <c:f>守口市!$R$14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守口市!$S$14:$T$14</c:f>
              <c:numCache>
                <c:formatCode>General</c:formatCode>
                <c:ptCount val="2"/>
                <c:pt idx="0">
                  <c:v>1816734243</c:v>
                </c:pt>
                <c:pt idx="1">
                  <c:v>2453505822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E745-4FC2-A8C2-28F2C44F361D}"/>
            </c:ext>
          </c:extLst>
        </c:ser>
        <c:ser>
          <c:idx val="9"/>
          <c:order val="9"/>
          <c:tx>
            <c:strRef>
              <c:f>守口市!$R$15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守口市!$S$15:$T$15</c:f>
              <c:numCache>
                <c:formatCode>General</c:formatCode>
                <c:ptCount val="2"/>
                <c:pt idx="0">
                  <c:v>909296162</c:v>
                </c:pt>
                <c:pt idx="1">
                  <c:v>897662212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E745-4FC2-A8C2-28F2C44F361D}"/>
            </c:ext>
          </c:extLst>
        </c:ser>
        <c:ser>
          <c:idx val="10"/>
          <c:order val="10"/>
          <c:tx>
            <c:strRef>
              <c:f>守口市!$R$16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守口市!$S$16:$T$16</c:f>
              <c:numCache>
                <c:formatCode>General</c:formatCode>
                <c:ptCount val="2"/>
                <c:pt idx="0">
                  <c:v>661881914</c:v>
                </c:pt>
                <c:pt idx="1">
                  <c:v>949355057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E745-4FC2-A8C2-28F2C44F361D}"/>
            </c:ext>
          </c:extLst>
        </c:ser>
        <c:ser>
          <c:idx val="11"/>
          <c:order val="11"/>
          <c:tx>
            <c:strRef>
              <c:f>守口市!$R$17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守口市!$S$17:$T$17</c:f>
              <c:numCache>
                <c:formatCode>General</c:formatCode>
                <c:ptCount val="2"/>
                <c:pt idx="0">
                  <c:v>152999294</c:v>
                </c:pt>
                <c:pt idx="1">
                  <c:v>250510923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E745-4FC2-A8C2-28F2C44F361D}"/>
            </c:ext>
          </c:extLst>
        </c:ser>
        <c:ser>
          <c:idx val="12"/>
          <c:order val="12"/>
          <c:tx>
            <c:strRef>
              <c:f>守口市!$R$18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守口市!$S$18:$T$18</c:f>
              <c:numCache>
                <c:formatCode>General</c:formatCode>
                <c:ptCount val="2"/>
                <c:pt idx="0">
                  <c:v>889200984</c:v>
                </c:pt>
                <c:pt idx="1">
                  <c:v>2196568454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E745-4FC2-A8C2-28F2C44F361D}"/>
            </c:ext>
          </c:extLst>
        </c:ser>
        <c:ser>
          <c:idx val="13"/>
          <c:order val="13"/>
          <c:tx>
            <c:strRef>
              <c:f>守口市!$R$19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守口市!$S$19:$T$19</c:f>
              <c:numCache>
                <c:formatCode>General</c:formatCode>
                <c:ptCount val="2"/>
                <c:pt idx="0">
                  <c:v>964711570</c:v>
                </c:pt>
                <c:pt idx="1">
                  <c:v>712879047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E745-4FC2-A8C2-28F2C44F361D}"/>
            </c:ext>
          </c:extLst>
        </c:ser>
        <c:ser>
          <c:idx val="14"/>
          <c:order val="14"/>
          <c:tx>
            <c:strRef>
              <c:f>守口市!$R$20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守口市!$S$20:$T$20</c:f>
              <c:numCache>
                <c:formatCode>General</c:formatCode>
                <c:ptCount val="2"/>
                <c:pt idx="0">
                  <c:v>13467</c:v>
                </c:pt>
                <c:pt idx="1">
                  <c:v>4881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E745-4FC2-A8C2-28F2C44F361D}"/>
            </c:ext>
          </c:extLst>
        </c:ser>
        <c:ser>
          <c:idx val="15"/>
          <c:order val="15"/>
          <c:tx>
            <c:strRef>
              <c:f>守口市!$R$21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守口市!$S$21:$T$21</c:f>
              <c:numCache>
                <c:formatCode>General</c:formatCode>
                <c:ptCount val="2"/>
                <c:pt idx="0">
                  <c:v>0</c:v>
                </c:pt>
                <c:pt idx="1">
                  <c:v>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E745-4FC2-A8C2-28F2C44F361D}"/>
            </c:ext>
          </c:extLst>
        </c:ser>
        <c:ser>
          <c:idx val="16"/>
          <c:order val="16"/>
          <c:tx>
            <c:strRef>
              <c:f>守口市!$R$22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守口市!$S$22:$T$22</c:f>
              <c:numCache>
                <c:formatCode>General</c:formatCode>
                <c:ptCount val="2"/>
                <c:pt idx="0">
                  <c:v>2985705</c:v>
                </c:pt>
                <c:pt idx="1">
                  <c:v>4838474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E745-4FC2-A8C2-28F2C44F361D}"/>
            </c:ext>
          </c:extLst>
        </c:ser>
        <c:ser>
          <c:idx val="17"/>
          <c:order val="17"/>
          <c:tx>
            <c:strRef>
              <c:f>守口市!$R$23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守口市!$S$23:$T$23</c:f>
              <c:numCache>
                <c:formatCode>General</c:formatCode>
                <c:ptCount val="2"/>
                <c:pt idx="0">
                  <c:v>180302939</c:v>
                </c:pt>
                <c:pt idx="1">
                  <c:v>261496765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E745-4FC2-A8C2-28F2C44F361D}"/>
            </c:ext>
          </c:extLst>
        </c:ser>
        <c:ser>
          <c:idx val="18"/>
          <c:order val="18"/>
          <c:tx>
            <c:strRef>
              <c:f>守口市!$R$24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E745-4FC2-A8C2-28F2C44F361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守口市!$S$24:$T$24</c:f>
              <c:numCache>
                <c:formatCode>General</c:formatCode>
                <c:ptCount val="2"/>
                <c:pt idx="0">
                  <c:v>446828861</c:v>
                </c:pt>
                <c:pt idx="1">
                  <c:v>1071336129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E745-4FC2-A8C2-28F2C44F361D}"/>
            </c:ext>
          </c:extLst>
        </c:ser>
        <c:ser>
          <c:idx val="19"/>
          <c:order val="19"/>
          <c:tx>
            <c:strRef>
              <c:f>守口市!$R$25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守口市!$S$25:$T$25</c:f>
              <c:numCache>
                <c:formatCode>General</c:formatCode>
                <c:ptCount val="2"/>
                <c:pt idx="0">
                  <c:v>31081668</c:v>
                </c:pt>
                <c:pt idx="1">
                  <c:v>77608917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E745-4FC2-A8C2-28F2C44F361D}"/>
            </c:ext>
          </c:extLst>
        </c:ser>
        <c:ser>
          <c:idx val="20"/>
          <c:order val="20"/>
          <c:tx>
            <c:strRef>
              <c:f>守口市!$R$26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守口市!$S$26:$T$26</c:f>
              <c:numCache>
                <c:formatCode>General</c:formatCode>
                <c:ptCount val="2"/>
                <c:pt idx="0">
                  <c:v>124131207</c:v>
                </c:pt>
                <c:pt idx="1">
                  <c:v>166607432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E745-4FC2-A8C2-28F2C44F361D}"/>
            </c:ext>
          </c:extLst>
        </c:ser>
        <c:ser>
          <c:idx val="21"/>
          <c:order val="21"/>
          <c:tx>
            <c:strRef>
              <c:f>守口市!$R$27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守口市!$S$4:$T$5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守口市!$S$27:$T$27</c:f>
              <c:numCache>
                <c:formatCode>General</c:formatCode>
                <c:ptCount val="2"/>
                <c:pt idx="0">
                  <c:v>550144</c:v>
                </c:pt>
                <c:pt idx="1">
                  <c:v>88281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E745-4FC2-A8C2-28F2C44F36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91271680"/>
        <c:axId val="452454656"/>
      </c:barChart>
      <c:catAx>
        <c:axId val="491271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454656"/>
        <c:crosses val="autoZero"/>
        <c:auto val="1"/>
        <c:lblAlgn val="ctr"/>
        <c:lblOffset val="100"/>
        <c:noMultiLvlLbl val="0"/>
      </c:catAx>
      <c:valAx>
        <c:axId val="45245465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1271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枚方市!$R$6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枚方市!$S$6:$T$6</c:f>
              <c:numCache>
                <c:formatCode>General</c:formatCode>
                <c:ptCount val="2"/>
                <c:pt idx="0">
                  <c:v>515609198</c:v>
                </c:pt>
                <c:pt idx="1">
                  <c:v>526820832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6B-444D-BF06-F89FAAA1C9A5}"/>
            </c:ext>
          </c:extLst>
        </c:ser>
        <c:ser>
          <c:idx val="1"/>
          <c:order val="1"/>
          <c:tx>
            <c:strRef>
              <c:f>枚方市!$R$7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枚方市!$S$7:$T$7</c:f>
              <c:numCache>
                <c:formatCode>General</c:formatCode>
                <c:ptCount val="2"/>
                <c:pt idx="0">
                  <c:v>4583448906</c:v>
                </c:pt>
                <c:pt idx="1">
                  <c:v>3173583283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6B-444D-BF06-F89FAAA1C9A5}"/>
            </c:ext>
          </c:extLst>
        </c:ser>
        <c:ser>
          <c:idx val="2"/>
          <c:order val="2"/>
          <c:tx>
            <c:strRef>
              <c:f>枚方市!$R$8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枚方市!$S$8:$T$8</c:f>
              <c:numCache>
                <c:formatCode>General</c:formatCode>
                <c:ptCount val="2"/>
                <c:pt idx="0">
                  <c:v>367019509</c:v>
                </c:pt>
                <c:pt idx="1">
                  <c:v>336055586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6B-444D-BF06-F89FAAA1C9A5}"/>
            </c:ext>
          </c:extLst>
        </c:ser>
        <c:ser>
          <c:idx val="3"/>
          <c:order val="3"/>
          <c:tx>
            <c:strRef>
              <c:f>枚方市!$R$9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枚方市!$S$9:$T$9</c:f>
              <c:numCache>
                <c:formatCode>General</c:formatCode>
                <c:ptCount val="2"/>
                <c:pt idx="0">
                  <c:v>1864320370</c:v>
                </c:pt>
                <c:pt idx="1">
                  <c:v>2045431023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6B-444D-BF06-F89FAAA1C9A5}"/>
            </c:ext>
          </c:extLst>
        </c:ser>
        <c:ser>
          <c:idx val="4"/>
          <c:order val="4"/>
          <c:tx>
            <c:strRef>
              <c:f>枚方市!$R$10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枚方市!$S$10:$T$10</c:f>
              <c:numCache>
                <c:formatCode>General</c:formatCode>
                <c:ptCount val="2"/>
                <c:pt idx="0">
                  <c:v>381410740</c:v>
                </c:pt>
                <c:pt idx="1">
                  <c:v>762649203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6B-444D-BF06-F89FAAA1C9A5}"/>
            </c:ext>
          </c:extLst>
        </c:ser>
        <c:ser>
          <c:idx val="5"/>
          <c:order val="5"/>
          <c:tx>
            <c:strRef>
              <c:f>枚方市!$R$11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枚方市!$S$11:$T$11</c:f>
              <c:numCache>
                <c:formatCode>General</c:formatCode>
                <c:ptCount val="2"/>
                <c:pt idx="0">
                  <c:v>1192015411</c:v>
                </c:pt>
                <c:pt idx="1">
                  <c:v>1808036172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6B-444D-BF06-F89FAAA1C9A5}"/>
            </c:ext>
          </c:extLst>
        </c:ser>
        <c:ser>
          <c:idx val="6"/>
          <c:order val="6"/>
          <c:tx>
            <c:strRef>
              <c:f>枚方市!$R$12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枚方市!$S$12:$T$12</c:f>
              <c:numCache>
                <c:formatCode>General</c:formatCode>
                <c:ptCount val="2"/>
                <c:pt idx="0">
                  <c:v>1041627413</c:v>
                </c:pt>
                <c:pt idx="1">
                  <c:v>1368495984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6B-444D-BF06-F89FAAA1C9A5}"/>
            </c:ext>
          </c:extLst>
        </c:ser>
        <c:ser>
          <c:idx val="7"/>
          <c:order val="7"/>
          <c:tx>
            <c:strRef>
              <c:f>枚方市!$R$13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枚方市!$S$13:$T$13</c:f>
              <c:numCache>
                <c:formatCode>General</c:formatCode>
                <c:ptCount val="2"/>
                <c:pt idx="0">
                  <c:v>63551860</c:v>
                </c:pt>
                <c:pt idx="1">
                  <c:v>123849357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6B-444D-BF06-F89FAAA1C9A5}"/>
            </c:ext>
          </c:extLst>
        </c:ser>
        <c:ser>
          <c:idx val="8"/>
          <c:order val="8"/>
          <c:tx>
            <c:strRef>
              <c:f>枚方市!$R$14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枚方市!$S$14:$T$14</c:f>
              <c:numCache>
                <c:formatCode>General</c:formatCode>
                <c:ptCount val="2"/>
                <c:pt idx="0">
                  <c:v>5102474785</c:v>
                </c:pt>
                <c:pt idx="1">
                  <c:v>5843085574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6B-444D-BF06-F89FAAA1C9A5}"/>
            </c:ext>
          </c:extLst>
        </c:ser>
        <c:ser>
          <c:idx val="9"/>
          <c:order val="9"/>
          <c:tx>
            <c:strRef>
              <c:f>枚方市!$R$15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枚方市!$S$15:$T$15</c:f>
              <c:numCache>
                <c:formatCode>General</c:formatCode>
                <c:ptCount val="2"/>
                <c:pt idx="0">
                  <c:v>2284617872</c:v>
                </c:pt>
                <c:pt idx="1">
                  <c:v>1894929760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6B-444D-BF06-F89FAAA1C9A5}"/>
            </c:ext>
          </c:extLst>
        </c:ser>
        <c:ser>
          <c:idx val="10"/>
          <c:order val="10"/>
          <c:tx>
            <c:strRef>
              <c:f>枚方市!$R$16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枚方市!$S$16:$T$16</c:f>
              <c:numCache>
                <c:formatCode>General</c:formatCode>
                <c:ptCount val="2"/>
                <c:pt idx="0">
                  <c:v>1942049295</c:v>
                </c:pt>
                <c:pt idx="1">
                  <c:v>2324454659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76B-444D-BF06-F89FAAA1C9A5}"/>
            </c:ext>
          </c:extLst>
        </c:ser>
        <c:ser>
          <c:idx val="11"/>
          <c:order val="11"/>
          <c:tx>
            <c:strRef>
              <c:f>枚方市!$R$17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枚方市!$S$17:$T$17</c:f>
              <c:numCache>
                <c:formatCode>General</c:formatCode>
                <c:ptCount val="2"/>
                <c:pt idx="0">
                  <c:v>461546733</c:v>
                </c:pt>
                <c:pt idx="1">
                  <c:v>562024007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76B-444D-BF06-F89FAAA1C9A5}"/>
            </c:ext>
          </c:extLst>
        </c:ser>
        <c:ser>
          <c:idx val="12"/>
          <c:order val="12"/>
          <c:tx>
            <c:strRef>
              <c:f>枚方市!$R$18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枚方市!$S$18:$T$18</c:f>
              <c:numCache>
                <c:formatCode>General</c:formatCode>
                <c:ptCount val="2"/>
                <c:pt idx="0">
                  <c:v>2229232132</c:v>
                </c:pt>
                <c:pt idx="1">
                  <c:v>5742944518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6B-444D-BF06-F89FAAA1C9A5}"/>
            </c:ext>
          </c:extLst>
        </c:ser>
        <c:ser>
          <c:idx val="13"/>
          <c:order val="13"/>
          <c:tx>
            <c:strRef>
              <c:f>枚方市!$R$19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枚方市!$S$19:$T$19</c:f>
              <c:numCache>
                <c:formatCode>General</c:formatCode>
                <c:ptCount val="2"/>
                <c:pt idx="0">
                  <c:v>2523376611</c:v>
                </c:pt>
                <c:pt idx="1">
                  <c:v>1870355135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76B-444D-BF06-F89FAAA1C9A5}"/>
            </c:ext>
          </c:extLst>
        </c:ser>
        <c:ser>
          <c:idx val="14"/>
          <c:order val="14"/>
          <c:tx>
            <c:strRef>
              <c:f>枚方市!$R$20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枚方市!$S$20:$T$20</c:f>
              <c:numCache>
                <c:formatCode>General</c:formatCode>
                <c:ptCount val="2"/>
                <c:pt idx="0">
                  <c:v>17784</c:v>
                </c:pt>
                <c:pt idx="1">
                  <c:v>55958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76B-444D-BF06-F89FAAA1C9A5}"/>
            </c:ext>
          </c:extLst>
        </c:ser>
        <c:ser>
          <c:idx val="15"/>
          <c:order val="15"/>
          <c:tx>
            <c:strRef>
              <c:f>枚方市!$R$21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枚方市!$S$21:$T$21</c:f>
              <c:numCache>
                <c:formatCode>General</c:formatCode>
                <c:ptCount val="2"/>
                <c:pt idx="0">
                  <c:v>17990</c:v>
                </c:pt>
                <c:pt idx="1">
                  <c:v>2011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76B-444D-BF06-F89FAAA1C9A5}"/>
            </c:ext>
          </c:extLst>
        </c:ser>
        <c:ser>
          <c:idx val="16"/>
          <c:order val="16"/>
          <c:tx>
            <c:strRef>
              <c:f>枚方市!$R$22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枚方市!$S$22:$T$22</c:f>
              <c:numCache>
                <c:formatCode>General</c:formatCode>
                <c:ptCount val="2"/>
                <c:pt idx="0">
                  <c:v>10598332</c:v>
                </c:pt>
                <c:pt idx="1">
                  <c:v>10418741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76B-444D-BF06-F89FAAA1C9A5}"/>
            </c:ext>
          </c:extLst>
        </c:ser>
        <c:ser>
          <c:idx val="17"/>
          <c:order val="17"/>
          <c:tx>
            <c:strRef>
              <c:f>枚方市!$R$23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枚方市!$S$23:$T$23</c:f>
              <c:numCache>
                <c:formatCode>General</c:formatCode>
                <c:ptCount val="2"/>
                <c:pt idx="0">
                  <c:v>484850293</c:v>
                </c:pt>
                <c:pt idx="1">
                  <c:v>623947291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76B-444D-BF06-F89FAAA1C9A5}"/>
            </c:ext>
          </c:extLst>
        </c:ser>
        <c:ser>
          <c:idx val="18"/>
          <c:order val="18"/>
          <c:tx>
            <c:strRef>
              <c:f>枚方市!$R$24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6B-444D-BF06-F89FAAA1C9A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枚方市!$S$24:$T$24</c:f>
              <c:numCache>
                <c:formatCode>General</c:formatCode>
                <c:ptCount val="2"/>
                <c:pt idx="0">
                  <c:v>1364979796</c:v>
                </c:pt>
                <c:pt idx="1">
                  <c:v>2798852052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76B-444D-BF06-F89FAAA1C9A5}"/>
            </c:ext>
          </c:extLst>
        </c:ser>
        <c:ser>
          <c:idx val="19"/>
          <c:order val="19"/>
          <c:tx>
            <c:strRef>
              <c:f>枚方市!$R$25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枚方市!$S$25:$T$25</c:f>
              <c:numCache>
                <c:formatCode>General</c:formatCode>
                <c:ptCount val="2"/>
                <c:pt idx="0">
                  <c:v>124366076</c:v>
                </c:pt>
                <c:pt idx="1">
                  <c:v>262076378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76B-444D-BF06-F89FAAA1C9A5}"/>
            </c:ext>
          </c:extLst>
        </c:ser>
        <c:ser>
          <c:idx val="20"/>
          <c:order val="20"/>
          <c:tx>
            <c:strRef>
              <c:f>枚方市!$R$26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枚方市!$S$26:$T$26</c:f>
              <c:numCache>
                <c:formatCode>General</c:formatCode>
                <c:ptCount val="2"/>
                <c:pt idx="0">
                  <c:v>346438875</c:v>
                </c:pt>
                <c:pt idx="1">
                  <c:v>376337213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76B-444D-BF06-F89FAAA1C9A5}"/>
            </c:ext>
          </c:extLst>
        </c:ser>
        <c:ser>
          <c:idx val="21"/>
          <c:order val="21"/>
          <c:tx>
            <c:strRef>
              <c:f>枚方市!$R$27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枚方市!$S$4:$T$5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枚方市!$S$27:$T$27</c:f>
              <c:numCache>
                <c:formatCode>General</c:formatCode>
                <c:ptCount val="2"/>
                <c:pt idx="0">
                  <c:v>956509</c:v>
                </c:pt>
                <c:pt idx="1">
                  <c:v>1585143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76B-444D-BF06-F89FAAA1C9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91951616"/>
        <c:axId val="452458112"/>
      </c:barChart>
      <c:catAx>
        <c:axId val="4919516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458112"/>
        <c:crosses val="autoZero"/>
        <c:auto val="1"/>
        <c:lblAlgn val="ctr"/>
        <c:lblOffset val="100"/>
        <c:noMultiLvlLbl val="0"/>
      </c:catAx>
      <c:valAx>
        <c:axId val="45245811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195161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茨木市!$R$6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茨木市!$S$6:$T$6</c:f>
              <c:numCache>
                <c:formatCode>General</c:formatCode>
                <c:ptCount val="2"/>
                <c:pt idx="0">
                  <c:v>339010624</c:v>
                </c:pt>
                <c:pt idx="1">
                  <c:v>419042672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516-40E3-BF6F-9AF97DEB78F8}"/>
            </c:ext>
          </c:extLst>
        </c:ser>
        <c:ser>
          <c:idx val="1"/>
          <c:order val="1"/>
          <c:tx>
            <c:strRef>
              <c:f>茨木市!$R$7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茨木市!$S$7:$T$7</c:f>
              <c:numCache>
                <c:formatCode>General</c:formatCode>
                <c:ptCount val="2"/>
                <c:pt idx="0">
                  <c:v>3014773243</c:v>
                </c:pt>
                <c:pt idx="1">
                  <c:v>2121597326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516-40E3-BF6F-9AF97DEB78F8}"/>
            </c:ext>
          </c:extLst>
        </c:ser>
        <c:ser>
          <c:idx val="2"/>
          <c:order val="2"/>
          <c:tx>
            <c:strRef>
              <c:f>茨木市!$R$8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茨木市!$S$8:$T$8</c:f>
              <c:numCache>
                <c:formatCode>General</c:formatCode>
                <c:ptCount val="2"/>
                <c:pt idx="0">
                  <c:v>369451943</c:v>
                </c:pt>
                <c:pt idx="1">
                  <c:v>288262156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516-40E3-BF6F-9AF97DEB78F8}"/>
            </c:ext>
          </c:extLst>
        </c:ser>
        <c:ser>
          <c:idx val="3"/>
          <c:order val="3"/>
          <c:tx>
            <c:strRef>
              <c:f>茨木市!$R$9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茨木市!$S$9:$T$9</c:f>
              <c:numCache>
                <c:formatCode>General</c:formatCode>
                <c:ptCount val="2"/>
                <c:pt idx="0">
                  <c:v>1260286667</c:v>
                </c:pt>
                <c:pt idx="1">
                  <c:v>1382739147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516-40E3-BF6F-9AF97DEB78F8}"/>
            </c:ext>
          </c:extLst>
        </c:ser>
        <c:ser>
          <c:idx val="4"/>
          <c:order val="4"/>
          <c:tx>
            <c:strRef>
              <c:f>茨木市!$R$10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茨木市!$S$10:$T$10</c:f>
              <c:numCache>
                <c:formatCode>General</c:formatCode>
                <c:ptCount val="2"/>
                <c:pt idx="0">
                  <c:v>310930345</c:v>
                </c:pt>
                <c:pt idx="1">
                  <c:v>649485184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516-40E3-BF6F-9AF97DEB78F8}"/>
            </c:ext>
          </c:extLst>
        </c:ser>
        <c:ser>
          <c:idx val="5"/>
          <c:order val="5"/>
          <c:tx>
            <c:strRef>
              <c:f>茨木市!$R$11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茨木市!$S$11:$T$11</c:f>
              <c:numCache>
                <c:formatCode>General</c:formatCode>
                <c:ptCount val="2"/>
                <c:pt idx="0">
                  <c:v>849005518</c:v>
                </c:pt>
                <c:pt idx="1">
                  <c:v>1326392865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516-40E3-BF6F-9AF97DEB78F8}"/>
            </c:ext>
          </c:extLst>
        </c:ser>
        <c:ser>
          <c:idx val="6"/>
          <c:order val="6"/>
          <c:tx>
            <c:strRef>
              <c:f>茨木市!$R$12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茨木市!$S$12:$T$12</c:f>
              <c:numCache>
                <c:formatCode>General</c:formatCode>
                <c:ptCount val="2"/>
                <c:pt idx="0">
                  <c:v>581125204</c:v>
                </c:pt>
                <c:pt idx="1">
                  <c:v>861419277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516-40E3-BF6F-9AF97DEB78F8}"/>
            </c:ext>
          </c:extLst>
        </c:ser>
        <c:ser>
          <c:idx val="7"/>
          <c:order val="7"/>
          <c:tx>
            <c:strRef>
              <c:f>茨木市!$R$13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茨木市!$S$13:$T$13</c:f>
              <c:numCache>
                <c:formatCode>General</c:formatCode>
                <c:ptCount val="2"/>
                <c:pt idx="0">
                  <c:v>38809226</c:v>
                </c:pt>
                <c:pt idx="1">
                  <c:v>66970438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516-40E3-BF6F-9AF97DEB78F8}"/>
            </c:ext>
          </c:extLst>
        </c:ser>
        <c:ser>
          <c:idx val="8"/>
          <c:order val="8"/>
          <c:tx>
            <c:strRef>
              <c:f>茨木市!$R$14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茨木市!$S$14:$T$14</c:f>
              <c:numCache>
                <c:formatCode>General</c:formatCode>
                <c:ptCount val="2"/>
                <c:pt idx="0">
                  <c:v>3277560644</c:v>
                </c:pt>
                <c:pt idx="1">
                  <c:v>3712049832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516-40E3-BF6F-9AF97DEB78F8}"/>
            </c:ext>
          </c:extLst>
        </c:ser>
        <c:ser>
          <c:idx val="9"/>
          <c:order val="9"/>
          <c:tx>
            <c:strRef>
              <c:f>茨木市!$R$15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茨木市!$S$15:$T$15</c:f>
              <c:numCache>
                <c:formatCode>General</c:formatCode>
                <c:ptCount val="2"/>
                <c:pt idx="0">
                  <c:v>1548614984</c:v>
                </c:pt>
                <c:pt idx="1">
                  <c:v>1437745565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516-40E3-BF6F-9AF97DEB78F8}"/>
            </c:ext>
          </c:extLst>
        </c:ser>
        <c:ser>
          <c:idx val="10"/>
          <c:order val="10"/>
          <c:tx>
            <c:strRef>
              <c:f>茨木市!$R$16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茨木市!$S$16:$T$16</c:f>
              <c:numCache>
                <c:formatCode>General</c:formatCode>
                <c:ptCount val="2"/>
                <c:pt idx="0">
                  <c:v>1289016074</c:v>
                </c:pt>
                <c:pt idx="1">
                  <c:v>1589500019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516-40E3-BF6F-9AF97DEB78F8}"/>
            </c:ext>
          </c:extLst>
        </c:ser>
        <c:ser>
          <c:idx val="11"/>
          <c:order val="11"/>
          <c:tx>
            <c:strRef>
              <c:f>茨木市!$R$17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茨木市!$S$17:$T$17</c:f>
              <c:numCache>
                <c:formatCode>General</c:formatCode>
                <c:ptCount val="2"/>
                <c:pt idx="0">
                  <c:v>306984189</c:v>
                </c:pt>
                <c:pt idx="1">
                  <c:v>506097798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516-40E3-BF6F-9AF97DEB78F8}"/>
            </c:ext>
          </c:extLst>
        </c:ser>
        <c:ser>
          <c:idx val="12"/>
          <c:order val="12"/>
          <c:tx>
            <c:strRef>
              <c:f>茨木市!$R$18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茨木市!$S$18:$T$18</c:f>
              <c:numCache>
                <c:formatCode>General</c:formatCode>
                <c:ptCount val="2"/>
                <c:pt idx="0">
                  <c:v>1472920272</c:v>
                </c:pt>
                <c:pt idx="1">
                  <c:v>3523600150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516-40E3-BF6F-9AF97DEB78F8}"/>
            </c:ext>
          </c:extLst>
        </c:ser>
        <c:ser>
          <c:idx val="13"/>
          <c:order val="13"/>
          <c:tx>
            <c:strRef>
              <c:f>茨木市!$R$19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茨木市!$S$19:$T$19</c:f>
              <c:numCache>
                <c:formatCode>General</c:formatCode>
                <c:ptCount val="2"/>
                <c:pt idx="0">
                  <c:v>1427386958</c:v>
                </c:pt>
                <c:pt idx="1">
                  <c:v>1036070682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516-40E3-BF6F-9AF97DEB78F8}"/>
            </c:ext>
          </c:extLst>
        </c:ser>
        <c:ser>
          <c:idx val="14"/>
          <c:order val="14"/>
          <c:tx>
            <c:strRef>
              <c:f>茨木市!$R$20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茨木市!$S$20:$T$20</c:f>
              <c:numCache>
                <c:formatCode>General</c:formatCode>
                <c:ptCount val="2"/>
                <c:pt idx="0">
                  <c:v>2032</c:v>
                </c:pt>
                <c:pt idx="1">
                  <c:v>43382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516-40E3-BF6F-9AF97DEB78F8}"/>
            </c:ext>
          </c:extLst>
        </c:ser>
        <c:ser>
          <c:idx val="15"/>
          <c:order val="15"/>
          <c:tx>
            <c:strRef>
              <c:f>茨木市!$R$21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茨木市!$S$21:$T$21</c:f>
              <c:numCache>
                <c:formatCode>General</c:formatCode>
                <c:ptCount val="2"/>
                <c:pt idx="0">
                  <c:v>737</c:v>
                </c:pt>
                <c:pt idx="1">
                  <c:v>82516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516-40E3-BF6F-9AF97DEB78F8}"/>
            </c:ext>
          </c:extLst>
        </c:ser>
        <c:ser>
          <c:idx val="16"/>
          <c:order val="16"/>
          <c:tx>
            <c:strRef>
              <c:f>茨木市!$R$22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茨木市!$S$22:$T$22</c:f>
              <c:numCache>
                <c:formatCode>General</c:formatCode>
                <c:ptCount val="2"/>
                <c:pt idx="0">
                  <c:v>5828252</c:v>
                </c:pt>
                <c:pt idx="1">
                  <c:v>9499837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516-40E3-BF6F-9AF97DEB78F8}"/>
            </c:ext>
          </c:extLst>
        </c:ser>
        <c:ser>
          <c:idx val="17"/>
          <c:order val="17"/>
          <c:tx>
            <c:strRef>
              <c:f>茨木市!$R$23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茨木市!$S$23:$T$23</c:f>
              <c:numCache>
                <c:formatCode>General</c:formatCode>
                <c:ptCount val="2"/>
                <c:pt idx="0">
                  <c:v>284218883</c:v>
                </c:pt>
                <c:pt idx="1">
                  <c:v>438033541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516-40E3-BF6F-9AF97DEB78F8}"/>
            </c:ext>
          </c:extLst>
        </c:ser>
        <c:ser>
          <c:idx val="18"/>
          <c:order val="18"/>
          <c:tx>
            <c:strRef>
              <c:f>茨木市!$R$24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516-40E3-BF6F-9AF97DEB78F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茨木市!$S$24:$T$24</c:f>
              <c:numCache>
                <c:formatCode>General</c:formatCode>
                <c:ptCount val="2"/>
                <c:pt idx="0">
                  <c:v>772641259</c:v>
                </c:pt>
                <c:pt idx="1">
                  <c:v>1865623555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516-40E3-BF6F-9AF97DEB78F8}"/>
            </c:ext>
          </c:extLst>
        </c:ser>
        <c:ser>
          <c:idx val="19"/>
          <c:order val="19"/>
          <c:tx>
            <c:strRef>
              <c:f>茨木市!$R$25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茨木市!$S$25:$T$25</c:f>
              <c:numCache>
                <c:formatCode>General</c:formatCode>
                <c:ptCount val="2"/>
                <c:pt idx="0">
                  <c:v>72198483</c:v>
                </c:pt>
                <c:pt idx="1">
                  <c:v>148801550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516-40E3-BF6F-9AF97DEB78F8}"/>
            </c:ext>
          </c:extLst>
        </c:ser>
        <c:ser>
          <c:idx val="20"/>
          <c:order val="20"/>
          <c:tx>
            <c:strRef>
              <c:f>茨木市!$R$26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茨木市!$S$26:$T$26</c:f>
              <c:numCache>
                <c:formatCode>General</c:formatCode>
                <c:ptCount val="2"/>
                <c:pt idx="0">
                  <c:v>242883213</c:v>
                </c:pt>
                <c:pt idx="1">
                  <c:v>276117636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516-40E3-BF6F-9AF97DEB78F8}"/>
            </c:ext>
          </c:extLst>
        </c:ser>
        <c:ser>
          <c:idx val="21"/>
          <c:order val="21"/>
          <c:tx>
            <c:strRef>
              <c:f>茨木市!$R$27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茨木市!$S$4:$T$5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茨木市!$S$27:$T$27</c:f>
              <c:numCache>
                <c:formatCode>General</c:formatCode>
                <c:ptCount val="2"/>
                <c:pt idx="0">
                  <c:v>384480</c:v>
                </c:pt>
                <c:pt idx="1">
                  <c:v>415112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516-40E3-BF6F-9AF97DEB78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92443136"/>
        <c:axId val="452458688"/>
      </c:barChart>
      <c:catAx>
        <c:axId val="4924431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458688"/>
        <c:crosses val="autoZero"/>
        <c:auto val="1"/>
        <c:lblAlgn val="ctr"/>
        <c:lblOffset val="100"/>
        <c:noMultiLvlLbl val="0"/>
      </c:catAx>
      <c:valAx>
        <c:axId val="4524586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2443136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八尾市!$R$6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八尾市!$S$6:$T$6</c:f>
              <c:numCache>
                <c:formatCode>General</c:formatCode>
                <c:ptCount val="2"/>
                <c:pt idx="0">
                  <c:v>342406355</c:v>
                </c:pt>
                <c:pt idx="1">
                  <c:v>375248784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110-498E-9FCC-9D766D6D4828}"/>
            </c:ext>
          </c:extLst>
        </c:ser>
        <c:ser>
          <c:idx val="1"/>
          <c:order val="1"/>
          <c:tx>
            <c:strRef>
              <c:f>八尾市!$R$7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八尾市!$S$7:$T$7</c:f>
              <c:numCache>
                <c:formatCode>General</c:formatCode>
                <c:ptCount val="2"/>
                <c:pt idx="0">
                  <c:v>2876430221</c:v>
                </c:pt>
                <c:pt idx="1">
                  <c:v>1972638978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110-498E-9FCC-9D766D6D4828}"/>
            </c:ext>
          </c:extLst>
        </c:ser>
        <c:ser>
          <c:idx val="2"/>
          <c:order val="2"/>
          <c:tx>
            <c:strRef>
              <c:f>八尾市!$R$8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八尾市!$S$8:$T$8</c:f>
              <c:numCache>
                <c:formatCode>General</c:formatCode>
                <c:ptCount val="2"/>
                <c:pt idx="0">
                  <c:v>252058013</c:v>
                </c:pt>
                <c:pt idx="1">
                  <c:v>278058073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110-498E-9FCC-9D766D6D4828}"/>
            </c:ext>
          </c:extLst>
        </c:ser>
        <c:ser>
          <c:idx val="3"/>
          <c:order val="3"/>
          <c:tx>
            <c:strRef>
              <c:f>八尾市!$R$9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八尾市!$S$9:$T$9</c:f>
              <c:numCache>
                <c:formatCode>General</c:formatCode>
                <c:ptCount val="2"/>
                <c:pt idx="0">
                  <c:v>1188521674</c:v>
                </c:pt>
                <c:pt idx="1">
                  <c:v>1399446543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110-498E-9FCC-9D766D6D4828}"/>
            </c:ext>
          </c:extLst>
        </c:ser>
        <c:ser>
          <c:idx val="4"/>
          <c:order val="4"/>
          <c:tx>
            <c:strRef>
              <c:f>八尾市!$R$10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八尾市!$S$10:$T$10</c:f>
              <c:numCache>
                <c:formatCode>General</c:formatCode>
                <c:ptCount val="2"/>
                <c:pt idx="0">
                  <c:v>220841360</c:v>
                </c:pt>
                <c:pt idx="1">
                  <c:v>504859662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110-498E-9FCC-9D766D6D4828}"/>
            </c:ext>
          </c:extLst>
        </c:ser>
        <c:ser>
          <c:idx val="5"/>
          <c:order val="5"/>
          <c:tx>
            <c:strRef>
              <c:f>八尾市!$R$11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八尾市!$S$11:$T$11</c:f>
              <c:numCache>
                <c:formatCode>General</c:formatCode>
                <c:ptCount val="2"/>
                <c:pt idx="0">
                  <c:v>759120322</c:v>
                </c:pt>
                <c:pt idx="1">
                  <c:v>1316728223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110-498E-9FCC-9D766D6D4828}"/>
            </c:ext>
          </c:extLst>
        </c:ser>
        <c:ser>
          <c:idx val="6"/>
          <c:order val="6"/>
          <c:tx>
            <c:strRef>
              <c:f>八尾市!$R$12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八尾市!$S$12:$T$12</c:f>
              <c:numCache>
                <c:formatCode>General</c:formatCode>
                <c:ptCount val="2"/>
                <c:pt idx="0">
                  <c:v>571584897</c:v>
                </c:pt>
                <c:pt idx="1">
                  <c:v>851229581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110-498E-9FCC-9D766D6D4828}"/>
            </c:ext>
          </c:extLst>
        </c:ser>
        <c:ser>
          <c:idx val="7"/>
          <c:order val="7"/>
          <c:tx>
            <c:strRef>
              <c:f>八尾市!$R$13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八尾市!$S$13:$T$13</c:f>
              <c:numCache>
                <c:formatCode>General</c:formatCode>
                <c:ptCount val="2"/>
                <c:pt idx="0">
                  <c:v>42954774</c:v>
                </c:pt>
                <c:pt idx="1">
                  <c:v>78301696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110-498E-9FCC-9D766D6D4828}"/>
            </c:ext>
          </c:extLst>
        </c:ser>
        <c:ser>
          <c:idx val="8"/>
          <c:order val="8"/>
          <c:tx>
            <c:strRef>
              <c:f>八尾市!$R$14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八尾市!$S$14:$T$14</c:f>
              <c:numCache>
                <c:formatCode>General</c:formatCode>
                <c:ptCount val="2"/>
                <c:pt idx="0">
                  <c:v>3570041617</c:v>
                </c:pt>
                <c:pt idx="1">
                  <c:v>4069654456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110-498E-9FCC-9D766D6D4828}"/>
            </c:ext>
          </c:extLst>
        </c:ser>
        <c:ser>
          <c:idx val="9"/>
          <c:order val="9"/>
          <c:tx>
            <c:strRef>
              <c:f>八尾市!$R$15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八尾市!$S$15:$T$15</c:f>
              <c:numCache>
                <c:formatCode>General</c:formatCode>
                <c:ptCount val="2"/>
                <c:pt idx="0">
                  <c:v>1588416987</c:v>
                </c:pt>
                <c:pt idx="1">
                  <c:v>1352923524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110-498E-9FCC-9D766D6D4828}"/>
            </c:ext>
          </c:extLst>
        </c:ser>
        <c:ser>
          <c:idx val="10"/>
          <c:order val="10"/>
          <c:tx>
            <c:strRef>
              <c:f>八尾市!$R$16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八尾市!$S$16:$T$16</c:f>
              <c:numCache>
                <c:formatCode>General</c:formatCode>
                <c:ptCount val="2"/>
                <c:pt idx="0">
                  <c:v>1283170475</c:v>
                </c:pt>
                <c:pt idx="1">
                  <c:v>1658794871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110-498E-9FCC-9D766D6D4828}"/>
            </c:ext>
          </c:extLst>
        </c:ser>
        <c:ser>
          <c:idx val="11"/>
          <c:order val="11"/>
          <c:tx>
            <c:strRef>
              <c:f>八尾市!$R$17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八尾市!$S$17:$T$17</c:f>
              <c:numCache>
                <c:formatCode>General</c:formatCode>
                <c:ptCount val="2"/>
                <c:pt idx="0">
                  <c:v>315130190</c:v>
                </c:pt>
                <c:pt idx="1">
                  <c:v>380891412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110-498E-9FCC-9D766D6D4828}"/>
            </c:ext>
          </c:extLst>
        </c:ser>
        <c:ser>
          <c:idx val="12"/>
          <c:order val="12"/>
          <c:tx>
            <c:strRef>
              <c:f>八尾市!$R$18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八尾市!$S$18:$T$18</c:f>
              <c:numCache>
                <c:formatCode>General</c:formatCode>
                <c:ptCount val="2"/>
                <c:pt idx="0">
                  <c:v>1276334404</c:v>
                </c:pt>
                <c:pt idx="1">
                  <c:v>3307642899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110-498E-9FCC-9D766D6D4828}"/>
            </c:ext>
          </c:extLst>
        </c:ser>
        <c:ser>
          <c:idx val="13"/>
          <c:order val="13"/>
          <c:tx>
            <c:strRef>
              <c:f>八尾市!$R$19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八尾市!$S$19:$T$19</c:f>
              <c:numCache>
                <c:formatCode>General</c:formatCode>
                <c:ptCount val="2"/>
                <c:pt idx="0">
                  <c:v>1612015789</c:v>
                </c:pt>
                <c:pt idx="1">
                  <c:v>1211420541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110-498E-9FCC-9D766D6D4828}"/>
            </c:ext>
          </c:extLst>
        </c:ser>
        <c:ser>
          <c:idx val="14"/>
          <c:order val="14"/>
          <c:tx>
            <c:strRef>
              <c:f>八尾市!$R$20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八尾市!$S$20:$T$20</c:f>
              <c:numCache>
                <c:formatCode>General</c:formatCode>
                <c:ptCount val="2"/>
                <c:pt idx="0">
                  <c:v>6392</c:v>
                </c:pt>
                <c:pt idx="1">
                  <c:v>42406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110-498E-9FCC-9D766D6D4828}"/>
            </c:ext>
          </c:extLst>
        </c:ser>
        <c:ser>
          <c:idx val="15"/>
          <c:order val="15"/>
          <c:tx>
            <c:strRef>
              <c:f>八尾市!$R$21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八尾市!$S$21:$T$21</c:f>
              <c:numCache>
                <c:formatCode>General</c:formatCode>
                <c:ptCount val="2"/>
                <c:pt idx="0">
                  <c:v>12053</c:v>
                </c:pt>
                <c:pt idx="1">
                  <c:v>10680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110-498E-9FCC-9D766D6D4828}"/>
            </c:ext>
          </c:extLst>
        </c:ser>
        <c:ser>
          <c:idx val="16"/>
          <c:order val="16"/>
          <c:tx>
            <c:strRef>
              <c:f>八尾市!$R$22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八尾市!$S$22:$T$22</c:f>
              <c:numCache>
                <c:formatCode>General</c:formatCode>
                <c:ptCount val="2"/>
                <c:pt idx="0">
                  <c:v>4686982</c:v>
                </c:pt>
                <c:pt idx="1">
                  <c:v>10565633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110-498E-9FCC-9D766D6D4828}"/>
            </c:ext>
          </c:extLst>
        </c:ser>
        <c:ser>
          <c:idx val="17"/>
          <c:order val="17"/>
          <c:tx>
            <c:strRef>
              <c:f>八尾市!$R$23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八尾市!$S$23:$T$23</c:f>
              <c:numCache>
                <c:formatCode>General</c:formatCode>
                <c:ptCount val="2"/>
                <c:pt idx="0">
                  <c:v>303159107</c:v>
                </c:pt>
                <c:pt idx="1">
                  <c:v>428296501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110-498E-9FCC-9D766D6D4828}"/>
            </c:ext>
          </c:extLst>
        </c:ser>
        <c:ser>
          <c:idx val="18"/>
          <c:order val="18"/>
          <c:tx>
            <c:strRef>
              <c:f>八尾市!$R$24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110-498E-9FCC-9D766D6D482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八尾市!$S$24:$T$24</c:f>
              <c:numCache>
                <c:formatCode>General</c:formatCode>
                <c:ptCount val="2"/>
                <c:pt idx="0">
                  <c:v>703131917</c:v>
                </c:pt>
                <c:pt idx="1">
                  <c:v>1689659861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110-498E-9FCC-9D766D6D4828}"/>
            </c:ext>
          </c:extLst>
        </c:ser>
        <c:ser>
          <c:idx val="19"/>
          <c:order val="19"/>
          <c:tx>
            <c:strRef>
              <c:f>八尾市!$R$25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八尾市!$S$25:$T$25</c:f>
              <c:numCache>
                <c:formatCode>General</c:formatCode>
                <c:ptCount val="2"/>
                <c:pt idx="0">
                  <c:v>58560350</c:v>
                </c:pt>
                <c:pt idx="1">
                  <c:v>124523619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110-498E-9FCC-9D766D6D4828}"/>
            </c:ext>
          </c:extLst>
        </c:ser>
        <c:ser>
          <c:idx val="20"/>
          <c:order val="20"/>
          <c:tx>
            <c:strRef>
              <c:f>八尾市!$R$26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八尾市!$S$26:$T$26</c:f>
              <c:numCache>
                <c:formatCode>General</c:formatCode>
                <c:ptCount val="2"/>
                <c:pt idx="0">
                  <c:v>257072064</c:v>
                </c:pt>
                <c:pt idx="1">
                  <c:v>256467971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110-498E-9FCC-9D766D6D4828}"/>
            </c:ext>
          </c:extLst>
        </c:ser>
        <c:ser>
          <c:idx val="21"/>
          <c:order val="21"/>
          <c:tx>
            <c:strRef>
              <c:f>八尾市!$R$27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八尾市!$S$4:$T$5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八尾市!$S$27:$T$27</c:f>
              <c:numCache>
                <c:formatCode>General</c:formatCode>
                <c:ptCount val="2"/>
                <c:pt idx="0">
                  <c:v>340187</c:v>
                </c:pt>
                <c:pt idx="1">
                  <c:v>407756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110-498E-9FCC-9D766D6D482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92943360"/>
        <c:axId val="452127552"/>
      </c:barChart>
      <c:catAx>
        <c:axId val="492943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127552"/>
        <c:crosses val="autoZero"/>
        <c:auto val="1"/>
        <c:lblAlgn val="ctr"/>
        <c:lblOffset val="100"/>
        <c:noMultiLvlLbl val="0"/>
      </c:catAx>
      <c:valAx>
        <c:axId val="4521275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294336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泉佐野市!$R$6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泉佐野市!$S$6:$T$6</c:f>
              <c:numCache>
                <c:formatCode>General</c:formatCode>
                <c:ptCount val="2"/>
                <c:pt idx="0">
                  <c:v>135660843</c:v>
                </c:pt>
                <c:pt idx="1">
                  <c:v>134385742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63F-4F79-8CFF-8B3B5E14603E}"/>
            </c:ext>
          </c:extLst>
        </c:ser>
        <c:ser>
          <c:idx val="1"/>
          <c:order val="1"/>
          <c:tx>
            <c:strRef>
              <c:f>泉佐野市!$R$7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泉佐野市!$S$7:$T$7</c:f>
              <c:numCache>
                <c:formatCode>General</c:formatCode>
                <c:ptCount val="2"/>
                <c:pt idx="0">
                  <c:v>954949128</c:v>
                </c:pt>
                <c:pt idx="1">
                  <c:v>733697349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63F-4F79-8CFF-8B3B5E14603E}"/>
            </c:ext>
          </c:extLst>
        </c:ser>
        <c:ser>
          <c:idx val="2"/>
          <c:order val="2"/>
          <c:tx>
            <c:strRef>
              <c:f>泉佐野市!$R$8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泉佐野市!$S$8:$T$8</c:f>
              <c:numCache>
                <c:formatCode>General</c:formatCode>
                <c:ptCount val="2"/>
                <c:pt idx="0">
                  <c:v>75046065</c:v>
                </c:pt>
                <c:pt idx="1">
                  <c:v>91623410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63F-4F79-8CFF-8B3B5E14603E}"/>
            </c:ext>
          </c:extLst>
        </c:ser>
        <c:ser>
          <c:idx val="3"/>
          <c:order val="3"/>
          <c:tx>
            <c:strRef>
              <c:f>泉佐野市!$R$9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泉佐野市!$S$9:$T$9</c:f>
              <c:numCache>
                <c:formatCode>General</c:formatCode>
                <c:ptCount val="2"/>
                <c:pt idx="0">
                  <c:v>420534414</c:v>
                </c:pt>
                <c:pt idx="1">
                  <c:v>534383975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63F-4F79-8CFF-8B3B5E14603E}"/>
            </c:ext>
          </c:extLst>
        </c:ser>
        <c:ser>
          <c:idx val="4"/>
          <c:order val="4"/>
          <c:tx>
            <c:strRef>
              <c:f>泉佐野市!$R$10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泉佐野市!$S$10:$T$10</c:f>
              <c:numCache>
                <c:formatCode>General</c:formatCode>
                <c:ptCount val="2"/>
                <c:pt idx="0">
                  <c:v>198354421</c:v>
                </c:pt>
                <c:pt idx="1">
                  <c:v>451095087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963F-4F79-8CFF-8B3B5E14603E}"/>
            </c:ext>
          </c:extLst>
        </c:ser>
        <c:ser>
          <c:idx val="5"/>
          <c:order val="5"/>
          <c:tx>
            <c:strRef>
              <c:f>泉佐野市!$R$11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泉佐野市!$S$11:$T$11</c:f>
              <c:numCache>
                <c:formatCode>General</c:formatCode>
                <c:ptCount val="2"/>
                <c:pt idx="0">
                  <c:v>341882588</c:v>
                </c:pt>
                <c:pt idx="1">
                  <c:v>638823649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963F-4F79-8CFF-8B3B5E14603E}"/>
            </c:ext>
          </c:extLst>
        </c:ser>
        <c:ser>
          <c:idx val="6"/>
          <c:order val="6"/>
          <c:tx>
            <c:strRef>
              <c:f>泉佐野市!$R$12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泉佐野市!$S$12:$T$12</c:f>
              <c:numCache>
                <c:formatCode>General</c:formatCode>
                <c:ptCount val="2"/>
                <c:pt idx="0">
                  <c:v>219058417</c:v>
                </c:pt>
                <c:pt idx="1">
                  <c:v>316840953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63F-4F79-8CFF-8B3B5E14603E}"/>
            </c:ext>
          </c:extLst>
        </c:ser>
        <c:ser>
          <c:idx val="7"/>
          <c:order val="7"/>
          <c:tx>
            <c:strRef>
              <c:f>泉佐野市!$R$13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泉佐野市!$S$13:$T$13</c:f>
              <c:numCache>
                <c:formatCode>General</c:formatCode>
                <c:ptCount val="2"/>
                <c:pt idx="0">
                  <c:v>18985237</c:v>
                </c:pt>
                <c:pt idx="1">
                  <c:v>34939185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63F-4F79-8CFF-8B3B5E14603E}"/>
            </c:ext>
          </c:extLst>
        </c:ser>
        <c:ser>
          <c:idx val="8"/>
          <c:order val="8"/>
          <c:tx>
            <c:strRef>
              <c:f>泉佐野市!$R$14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泉佐野市!$S$14:$T$14</c:f>
              <c:numCache>
                <c:formatCode>General</c:formatCode>
                <c:ptCount val="2"/>
                <c:pt idx="0">
                  <c:v>1160406546</c:v>
                </c:pt>
                <c:pt idx="1">
                  <c:v>1536962138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963F-4F79-8CFF-8B3B5E14603E}"/>
            </c:ext>
          </c:extLst>
        </c:ser>
        <c:ser>
          <c:idx val="9"/>
          <c:order val="9"/>
          <c:tx>
            <c:strRef>
              <c:f>泉佐野市!$R$15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泉佐野市!$S$15:$T$15</c:f>
              <c:numCache>
                <c:formatCode>General</c:formatCode>
                <c:ptCount val="2"/>
                <c:pt idx="0">
                  <c:v>510805302</c:v>
                </c:pt>
                <c:pt idx="1">
                  <c:v>514298698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963F-4F79-8CFF-8B3B5E14603E}"/>
            </c:ext>
          </c:extLst>
        </c:ser>
        <c:ser>
          <c:idx val="10"/>
          <c:order val="10"/>
          <c:tx>
            <c:strRef>
              <c:f>泉佐野市!$R$16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泉佐野市!$S$16:$T$16</c:f>
              <c:numCache>
                <c:formatCode>General</c:formatCode>
                <c:ptCount val="2"/>
                <c:pt idx="0">
                  <c:v>419783500</c:v>
                </c:pt>
                <c:pt idx="1">
                  <c:v>553839133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63F-4F79-8CFF-8B3B5E14603E}"/>
            </c:ext>
          </c:extLst>
        </c:ser>
        <c:ser>
          <c:idx val="11"/>
          <c:order val="11"/>
          <c:tx>
            <c:strRef>
              <c:f>泉佐野市!$R$17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泉佐野市!$S$17:$T$17</c:f>
              <c:numCache>
                <c:formatCode>General</c:formatCode>
                <c:ptCount val="2"/>
                <c:pt idx="0">
                  <c:v>86974875</c:v>
                </c:pt>
                <c:pt idx="1">
                  <c:v>124539208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63F-4F79-8CFF-8B3B5E14603E}"/>
            </c:ext>
          </c:extLst>
        </c:ser>
        <c:ser>
          <c:idx val="12"/>
          <c:order val="12"/>
          <c:tx>
            <c:strRef>
              <c:f>泉佐野市!$R$18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泉佐野市!$S$18:$T$18</c:f>
              <c:numCache>
                <c:formatCode>General</c:formatCode>
                <c:ptCount val="2"/>
                <c:pt idx="0">
                  <c:v>730373251</c:v>
                </c:pt>
                <c:pt idx="1">
                  <c:v>1765024495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63F-4F79-8CFF-8B3B5E14603E}"/>
            </c:ext>
          </c:extLst>
        </c:ser>
        <c:ser>
          <c:idx val="13"/>
          <c:order val="13"/>
          <c:tx>
            <c:strRef>
              <c:f>泉佐野市!$R$19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泉佐野市!$S$19:$T$19</c:f>
              <c:numCache>
                <c:formatCode>General</c:formatCode>
                <c:ptCount val="2"/>
                <c:pt idx="0">
                  <c:v>580603619</c:v>
                </c:pt>
                <c:pt idx="1">
                  <c:v>434755007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963F-4F79-8CFF-8B3B5E14603E}"/>
            </c:ext>
          </c:extLst>
        </c:ser>
        <c:ser>
          <c:idx val="14"/>
          <c:order val="14"/>
          <c:tx>
            <c:strRef>
              <c:f>泉佐野市!$R$20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泉佐野市!$S$20:$T$20</c:f>
              <c:numCache>
                <c:formatCode>General</c:formatCode>
                <c:ptCount val="2"/>
                <c:pt idx="0">
                  <c:v>35532</c:v>
                </c:pt>
                <c:pt idx="1">
                  <c:v>79661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63F-4F79-8CFF-8B3B5E14603E}"/>
            </c:ext>
          </c:extLst>
        </c:ser>
        <c:ser>
          <c:idx val="15"/>
          <c:order val="15"/>
          <c:tx>
            <c:strRef>
              <c:f>泉佐野市!$R$21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泉佐野市!$S$21:$T$21</c:f>
              <c:numCache>
                <c:formatCode>General</c:formatCode>
                <c:ptCount val="2"/>
                <c:pt idx="0">
                  <c:v>0</c:v>
                </c:pt>
                <c:pt idx="1">
                  <c:v>17851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63F-4F79-8CFF-8B3B5E14603E}"/>
            </c:ext>
          </c:extLst>
        </c:ser>
        <c:ser>
          <c:idx val="16"/>
          <c:order val="16"/>
          <c:tx>
            <c:strRef>
              <c:f>泉佐野市!$R$22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泉佐野市!$S$22:$T$22</c:f>
              <c:numCache>
                <c:formatCode>General</c:formatCode>
                <c:ptCount val="2"/>
                <c:pt idx="0">
                  <c:v>2585498</c:v>
                </c:pt>
                <c:pt idx="1">
                  <c:v>5358568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63F-4F79-8CFF-8B3B5E14603E}"/>
            </c:ext>
          </c:extLst>
        </c:ser>
        <c:ser>
          <c:idx val="17"/>
          <c:order val="17"/>
          <c:tx>
            <c:strRef>
              <c:f>泉佐野市!$R$23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泉佐野市!$S$23:$T$23</c:f>
              <c:numCache>
                <c:formatCode>General</c:formatCode>
                <c:ptCount val="2"/>
                <c:pt idx="0">
                  <c:v>115484596</c:v>
                </c:pt>
                <c:pt idx="1">
                  <c:v>180351084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63F-4F79-8CFF-8B3B5E14603E}"/>
            </c:ext>
          </c:extLst>
        </c:ser>
        <c:ser>
          <c:idx val="18"/>
          <c:order val="18"/>
          <c:tx>
            <c:strRef>
              <c:f>泉佐野市!$R$24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963F-4F79-8CFF-8B3B5E14603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泉佐野市!$S$24:$T$24</c:f>
              <c:numCache>
                <c:formatCode>General</c:formatCode>
                <c:ptCount val="2"/>
                <c:pt idx="0">
                  <c:v>296252766</c:v>
                </c:pt>
                <c:pt idx="1">
                  <c:v>716748321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963F-4F79-8CFF-8B3B5E14603E}"/>
            </c:ext>
          </c:extLst>
        </c:ser>
        <c:ser>
          <c:idx val="19"/>
          <c:order val="19"/>
          <c:tx>
            <c:strRef>
              <c:f>泉佐野市!$R$25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泉佐野市!$S$25:$T$25</c:f>
              <c:numCache>
                <c:formatCode>General</c:formatCode>
                <c:ptCount val="2"/>
                <c:pt idx="0">
                  <c:v>23860847</c:v>
                </c:pt>
                <c:pt idx="1">
                  <c:v>37581159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63F-4F79-8CFF-8B3B5E14603E}"/>
            </c:ext>
          </c:extLst>
        </c:ser>
        <c:ser>
          <c:idx val="20"/>
          <c:order val="20"/>
          <c:tx>
            <c:strRef>
              <c:f>泉佐野市!$R$26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泉佐野市!$S$26:$T$26</c:f>
              <c:numCache>
                <c:formatCode>General</c:formatCode>
                <c:ptCount val="2"/>
                <c:pt idx="0">
                  <c:v>83413388</c:v>
                </c:pt>
                <c:pt idx="1">
                  <c:v>97144911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63F-4F79-8CFF-8B3B5E14603E}"/>
            </c:ext>
          </c:extLst>
        </c:ser>
        <c:ser>
          <c:idx val="21"/>
          <c:order val="21"/>
          <c:tx>
            <c:strRef>
              <c:f>泉佐野市!$R$27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泉佐野市!$S$4:$T$5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泉佐野市!$S$27:$T$27</c:f>
              <c:numCache>
                <c:formatCode>General</c:formatCode>
                <c:ptCount val="2"/>
                <c:pt idx="0">
                  <c:v>239867</c:v>
                </c:pt>
                <c:pt idx="1">
                  <c:v>270426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63F-4F79-8CFF-8B3B5E1460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496829952"/>
        <c:axId val="452130432"/>
      </c:barChart>
      <c:catAx>
        <c:axId val="4968299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2130432"/>
        <c:crosses val="autoZero"/>
        <c:auto val="1"/>
        <c:lblAlgn val="ctr"/>
        <c:lblOffset val="100"/>
        <c:noMultiLvlLbl val="0"/>
      </c:catAx>
      <c:valAx>
        <c:axId val="45213043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9682995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富田林市!$R$6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富田林市!$S$6:$T$6</c:f>
              <c:numCache>
                <c:formatCode>General</c:formatCode>
                <c:ptCount val="2"/>
                <c:pt idx="0">
                  <c:v>144849988</c:v>
                </c:pt>
                <c:pt idx="1">
                  <c:v>159077971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A5-47D9-A57A-FBFB7BDE7BE5}"/>
            </c:ext>
          </c:extLst>
        </c:ser>
        <c:ser>
          <c:idx val="1"/>
          <c:order val="1"/>
          <c:tx>
            <c:strRef>
              <c:f>富田林市!$R$7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富田林市!$S$7:$T$7</c:f>
              <c:numCache>
                <c:formatCode>General</c:formatCode>
                <c:ptCount val="2"/>
                <c:pt idx="0">
                  <c:v>1373396559</c:v>
                </c:pt>
                <c:pt idx="1">
                  <c:v>1024285845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DA5-47D9-A57A-FBFB7BDE7BE5}"/>
            </c:ext>
          </c:extLst>
        </c:ser>
        <c:ser>
          <c:idx val="2"/>
          <c:order val="2"/>
          <c:tx>
            <c:strRef>
              <c:f>富田林市!$R$8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富田林市!$S$8:$T$8</c:f>
              <c:numCache>
                <c:formatCode>General</c:formatCode>
                <c:ptCount val="2"/>
                <c:pt idx="0">
                  <c:v>159878466</c:v>
                </c:pt>
                <c:pt idx="1">
                  <c:v>126821400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DA5-47D9-A57A-FBFB7BDE7BE5}"/>
            </c:ext>
          </c:extLst>
        </c:ser>
        <c:ser>
          <c:idx val="3"/>
          <c:order val="3"/>
          <c:tx>
            <c:strRef>
              <c:f>富田林市!$R$9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富田林市!$S$9:$T$9</c:f>
              <c:numCache>
                <c:formatCode>General</c:formatCode>
                <c:ptCount val="2"/>
                <c:pt idx="0">
                  <c:v>521908567</c:v>
                </c:pt>
                <c:pt idx="1">
                  <c:v>557829415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DA5-47D9-A57A-FBFB7BDE7BE5}"/>
            </c:ext>
          </c:extLst>
        </c:ser>
        <c:ser>
          <c:idx val="4"/>
          <c:order val="4"/>
          <c:tx>
            <c:strRef>
              <c:f>富田林市!$R$10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富田林市!$S$10:$T$10</c:f>
              <c:numCache>
                <c:formatCode>General</c:formatCode>
                <c:ptCount val="2"/>
                <c:pt idx="0">
                  <c:v>160507706</c:v>
                </c:pt>
                <c:pt idx="1">
                  <c:v>304450926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2DA5-47D9-A57A-FBFB7BDE7BE5}"/>
            </c:ext>
          </c:extLst>
        </c:ser>
        <c:ser>
          <c:idx val="5"/>
          <c:order val="5"/>
          <c:tx>
            <c:strRef>
              <c:f>富田林市!$R$11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富田林市!$S$11:$T$11</c:f>
              <c:numCache>
                <c:formatCode>General</c:formatCode>
                <c:ptCount val="2"/>
                <c:pt idx="0">
                  <c:v>378765116</c:v>
                </c:pt>
                <c:pt idx="1">
                  <c:v>580701384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2DA5-47D9-A57A-FBFB7BDE7BE5}"/>
            </c:ext>
          </c:extLst>
        </c:ser>
        <c:ser>
          <c:idx val="6"/>
          <c:order val="6"/>
          <c:tx>
            <c:strRef>
              <c:f>富田林市!$R$12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富田林市!$S$12:$T$12</c:f>
              <c:numCache>
                <c:formatCode>General</c:formatCode>
                <c:ptCount val="2"/>
                <c:pt idx="0">
                  <c:v>284791588</c:v>
                </c:pt>
                <c:pt idx="1">
                  <c:v>412379566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DA5-47D9-A57A-FBFB7BDE7BE5}"/>
            </c:ext>
          </c:extLst>
        </c:ser>
        <c:ser>
          <c:idx val="7"/>
          <c:order val="7"/>
          <c:tx>
            <c:strRef>
              <c:f>富田林市!$R$13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富田林市!$S$13:$T$13</c:f>
              <c:numCache>
                <c:formatCode>General</c:formatCode>
                <c:ptCount val="2"/>
                <c:pt idx="0">
                  <c:v>21171710</c:v>
                </c:pt>
                <c:pt idx="1">
                  <c:v>26519009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2DA5-47D9-A57A-FBFB7BDE7BE5}"/>
            </c:ext>
          </c:extLst>
        </c:ser>
        <c:ser>
          <c:idx val="8"/>
          <c:order val="8"/>
          <c:tx>
            <c:strRef>
              <c:f>富田林市!$R$14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富田林市!$S$14:$T$14</c:f>
              <c:numCache>
                <c:formatCode>General</c:formatCode>
                <c:ptCount val="2"/>
                <c:pt idx="0">
                  <c:v>1277839024</c:v>
                </c:pt>
                <c:pt idx="1">
                  <c:v>1596845019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2DA5-47D9-A57A-FBFB7BDE7BE5}"/>
            </c:ext>
          </c:extLst>
        </c:ser>
        <c:ser>
          <c:idx val="9"/>
          <c:order val="9"/>
          <c:tx>
            <c:strRef>
              <c:f>富田林市!$R$15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富田林市!$S$15:$T$15</c:f>
              <c:numCache>
                <c:formatCode>General</c:formatCode>
                <c:ptCount val="2"/>
                <c:pt idx="0">
                  <c:v>720221609</c:v>
                </c:pt>
                <c:pt idx="1">
                  <c:v>635670611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2DA5-47D9-A57A-FBFB7BDE7BE5}"/>
            </c:ext>
          </c:extLst>
        </c:ser>
        <c:ser>
          <c:idx val="10"/>
          <c:order val="10"/>
          <c:tx>
            <c:strRef>
              <c:f>富田林市!$R$16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富田林市!$S$16:$T$16</c:f>
              <c:numCache>
                <c:formatCode>General</c:formatCode>
                <c:ptCount val="2"/>
                <c:pt idx="0">
                  <c:v>523963015</c:v>
                </c:pt>
                <c:pt idx="1">
                  <c:v>648655309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2DA5-47D9-A57A-FBFB7BDE7BE5}"/>
            </c:ext>
          </c:extLst>
        </c:ser>
        <c:ser>
          <c:idx val="11"/>
          <c:order val="11"/>
          <c:tx>
            <c:strRef>
              <c:f>富田林市!$R$17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富田林市!$S$17:$T$17</c:f>
              <c:numCache>
                <c:formatCode>General</c:formatCode>
                <c:ptCount val="2"/>
                <c:pt idx="0">
                  <c:v>124779418</c:v>
                </c:pt>
                <c:pt idx="1">
                  <c:v>168347292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A5-47D9-A57A-FBFB7BDE7BE5}"/>
            </c:ext>
          </c:extLst>
        </c:ser>
        <c:ser>
          <c:idx val="12"/>
          <c:order val="12"/>
          <c:tx>
            <c:strRef>
              <c:f>富田林市!$R$18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富田林市!$S$18:$T$18</c:f>
              <c:numCache>
                <c:formatCode>General</c:formatCode>
                <c:ptCount val="2"/>
                <c:pt idx="0">
                  <c:v>604593180</c:v>
                </c:pt>
                <c:pt idx="1">
                  <c:v>1554044256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2DA5-47D9-A57A-FBFB7BDE7BE5}"/>
            </c:ext>
          </c:extLst>
        </c:ser>
        <c:ser>
          <c:idx val="13"/>
          <c:order val="13"/>
          <c:tx>
            <c:strRef>
              <c:f>富田林市!$R$19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富田林市!$S$19:$T$19</c:f>
              <c:numCache>
                <c:formatCode>General</c:formatCode>
                <c:ptCount val="2"/>
                <c:pt idx="0">
                  <c:v>759390436</c:v>
                </c:pt>
                <c:pt idx="1">
                  <c:v>559128207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2DA5-47D9-A57A-FBFB7BDE7BE5}"/>
            </c:ext>
          </c:extLst>
        </c:ser>
        <c:ser>
          <c:idx val="14"/>
          <c:order val="14"/>
          <c:tx>
            <c:strRef>
              <c:f>富田林市!$R$20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富田林市!$S$20:$T$20</c:f>
              <c:numCache>
                <c:formatCode>General</c:formatCode>
                <c:ptCount val="2"/>
                <c:pt idx="0">
                  <c:v>0</c:v>
                </c:pt>
                <c:pt idx="1">
                  <c:v>17691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2DA5-47D9-A57A-FBFB7BDE7BE5}"/>
            </c:ext>
          </c:extLst>
        </c:ser>
        <c:ser>
          <c:idx val="15"/>
          <c:order val="15"/>
          <c:tx>
            <c:strRef>
              <c:f>富田林市!$R$21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富田林市!$S$21:$T$21</c:f>
              <c:numCache>
                <c:formatCode>General</c:formatCode>
                <c:ptCount val="2"/>
                <c:pt idx="0">
                  <c:v>1326</c:v>
                </c:pt>
                <c:pt idx="1">
                  <c:v>11221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DA5-47D9-A57A-FBFB7BDE7BE5}"/>
            </c:ext>
          </c:extLst>
        </c:ser>
        <c:ser>
          <c:idx val="16"/>
          <c:order val="16"/>
          <c:tx>
            <c:strRef>
              <c:f>富田林市!$R$22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富田林市!$S$22:$T$22</c:f>
              <c:numCache>
                <c:formatCode>General</c:formatCode>
                <c:ptCount val="2"/>
                <c:pt idx="0">
                  <c:v>3130908</c:v>
                </c:pt>
                <c:pt idx="1">
                  <c:v>3092838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2DA5-47D9-A57A-FBFB7BDE7BE5}"/>
            </c:ext>
          </c:extLst>
        </c:ser>
        <c:ser>
          <c:idx val="17"/>
          <c:order val="17"/>
          <c:tx>
            <c:strRef>
              <c:f>富田林市!$R$23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富田林市!$S$23:$T$23</c:f>
              <c:numCache>
                <c:formatCode>General</c:formatCode>
                <c:ptCount val="2"/>
                <c:pt idx="0">
                  <c:v>139461938</c:v>
                </c:pt>
                <c:pt idx="1">
                  <c:v>186790692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2DA5-47D9-A57A-FBFB7BDE7BE5}"/>
            </c:ext>
          </c:extLst>
        </c:ser>
        <c:ser>
          <c:idx val="18"/>
          <c:order val="18"/>
          <c:tx>
            <c:strRef>
              <c:f>富田林市!$R$24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2DA5-47D9-A57A-FBFB7BDE7BE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富田林市!$S$24:$T$24</c:f>
              <c:numCache>
                <c:formatCode>General</c:formatCode>
                <c:ptCount val="2"/>
                <c:pt idx="0">
                  <c:v>321761141</c:v>
                </c:pt>
                <c:pt idx="1">
                  <c:v>775073945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2DA5-47D9-A57A-FBFB7BDE7BE5}"/>
            </c:ext>
          </c:extLst>
        </c:ser>
        <c:ser>
          <c:idx val="19"/>
          <c:order val="19"/>
          <c:tx>
            <c:strRef>
              <c:f>富田林市!$R$25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富田林市!$S$25:$T$25</c:f>
              <c:numCache>
                <c:formatCode>General</c:formatCode>
                <c:ptCount val="2"/>
                <c:pt idx="0">
                  <c:v>30817825</c:v>
                </c:pt>
                <c:pt idx="1">
                  <c:v>45875882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2DA5-47D9-A57A-FBFB7BDE7BE5}"/>
            </c:ext>
          </c:extLst>
        </c:ser>
        <c:ser>
          <c:idx val="20"/>
          <c:order val="20"/>
          <c:tx>
            <c:strRef>
              <c:f>富田林市!$R$26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富田林市!$S$26:$T$26</c:f>
              <c:numCache>
                <c:formatCode>General</c:formatCode>
                <c:ptCount val="2"/>
                <c:pt idx="0">
                  <c:v>108519538</c:v>
                </c:pt>
                <c:pt idx="1">
                  <c:v>117950638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2DA5-47D9-A57A-FBFB7BDE7BE5}"/>
            </c:ext>
          </c:extLst>
        </c:ser>
        <c:ser>
          <c:idx val="21"/>
          <c:order val="21"/>
          <c:tx>
            <c:strRef>
              <c:f>富田林市!$R$27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富田林市!$S$4:$T$5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富田林市!$S$27:$T$27</c:f>
              <c:numCache>
                <c:formatCode>General</c:formatCode>
                <c:ptCount val="2"/>
                <c:pt idx="0">
                  <c:v>568782</c:v>
                </c:pt>
                <c:pt idx="1">
                  <c:v>1221843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2DA5-47D9-A57A-FBFB7BDE7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08773888"/>
        <c:axId val="455050368"/>
      </c:barChart>
      <c:catAx>
        <c:axId val="5087738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050368"/>
        <c:crosses val="autoZero"/>
        <c:auto val="1"/>
        <c:lblAlgn val="ctr"/>
        <c:lblOffset val="100"/>
        <c:noMultiLvlLbl val="0"/>
      </c:catAx>
      <c:valAx>
        <c:axId val="45505036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0877388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寝屋川市!$R$6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寝屋川市!$S$6:$T$6</c:f>
              <c:numCache>
                <c:formatCode>General</c:formatCode>
                <c:ptCount val="2"/>
                <c:pt idx="0">
                  <c:v>317263934</c:v>
                </c:pt>
                <c:pt idx="1">
                  <c:v>424489444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EF5-415A-A773-5B56B1BFDA6B}"/>
            </c:ext>
          </c:extLst>
        </c:ser>
        <c:ser>
          <c:idx val="1"/>
          <c:order val="1"/>
          <c:tx>
            <c:strRef>
              <c:f>寝屋川市!$R$7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寝屋川市!$S$7:$T$7</c:f>
              <c:numCache>
                <c:formatCode>General</c:formatCode>
                <c:ptCount val="2"/>
                <c:pt idx="0">
                  <c:v>2647704276</c:v>
                </c:pt>
                <c:pt idx="1">
                  <c:v>2112996179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EF5-415A-A773-5B56B1BFDA6B}"/>
            </c:ext>
          </c:extLst>
        </c:ser>
        <c:ser>
          <c:idx val="2"/>
          <c:order val="2"/>
          <c:tx>
            <c:strRef>
              <c:f>寝屋川市!$R$8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寝屋川市!$S$8:$T$8</c:f>
              <c:numCache>
                <c:formatCode>General</c:formatCode>
                <c:ptCount val="2"/>
                <c:pt idx="0">
                  <c:v>237420336</c:v>
                </c:pt>
                <c:pt idx="1">
                  <c:v>225626006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EF5-415A-A773-5B56B1BFDA6B}"/>
            </c:ext>
          </c:extLst>
        </c:ser>
        <c:ser>
          <c:idx val="3"/>
          <c:order val="3"/>
          <c:tx>
            <c:strRef>
              <c:f>寝屋川市!$R$9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寝屋川市!$S$9:$T$9</c:f>
              <c:numCache>
                <c:formatCode>General</c:formatCode>
                <c:ptCount val="2"/>
                <c:pt idx="0">
                  <c:v>1111167303</c:v>
                </c:pt>
                <c:pt idx="1">
                  <c:v>1320763706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EF5-415A-A773-5B56B1BFDA6B}"/>
            </c:ext>
          </c:extLst>
        </c:ser>
        <c:ser>
          <c:idx val="4"/>
          <c:order val="4"/>
          <c:tx>
            <c:strRef>
              <c:f>寝屋川市!$R$10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寝屋川市!$S$10:$T$10</c:f>
              <c:numCache>
                <c:formatCode>General</c:formatCode>
                <c:ptCount val="2"/>
                <c:pt idx="0">
                  <c:v>265080078</c:v>
                </c:pt>
                <c:pt idx="1">
                  <c:v>533163145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8EF5-415A-A773-5B56B1BFDA6B}"/>
            </c:ext>
          </c:extLst>
        </c:ser>
        <c:ser>
          <c:idx val="5"/>
          <c:order val="5"/>
          <c:tx>
            <c:strRef>
              <c:f>寝屋川市!$R$11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寝屋川市!$S$11:$T$11</c:f>
              <c:numCache>
                <c:formatCode>General</c:formatCode>
                <c:ptCount val="2"/>
                <c:pt idx="0">
                  <c:v>578249272</c:v>
                </c:pt>
                <c:pt idx="1">
                  <c:v>1026643336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8EF5-415A-A773-5B56B1BFDA6B}"/>
            </c:ext>
          </c:extLst>
        </c:ser>
        <c:ser>
          <c:idx val="6"/>
          <c:order val="6"/>
          <c:tx>
            <c:strRef>
              <c:f>寝屋川市!$R$12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寝屋川市!$S$12:$T$12</c:f>
              <c:numCache>
                <c:formatCode>General</c:formatCode>
                <c:ptCount val="2"/>
                <c:pt idx="0">
                  <c:v>533072043</c:v>
                </c:pt>
                <c:pt idx="1">
                  <c:v>820858310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8EF5-415A-A773-5B56B1BFDA6B}"/>
            </c:ext>
          </c:extLst>
        </c:ser>
        <c:ser>
          <c:idx val="7"/>
          <c:order val="7"/>
          <c:tx>
            <c:strRef>
              <c:f>寝屋川市!$R$13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寝屋川市!$S$13:$T$13</c:f>
              <c:numCache>
                <c:formatCode>General</c:formatCode>
                <c:ptCount val="2"/>
                <c:pt idx="0">
                  <c:v>44456483</c:v>
                </c:pt>
                <c:pt idx="1">
                  <c:v>99866409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8EF5-415A-A773-5B56B1BFDA6B}"/>
            </c:ext>
          </c:extLst>
        </c:ser>
        <c:ser>
          <c:idx val="8"/>
          <c:order val="8"/>
          <c:tx>
            <c:strRef>
              <c:f>寝屋川市!$R$14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寝屋川市!$S$14:$T$14</c:f>
              <c:numCache>
                <c:formatCode>General</c:formatCode>
                <c:ptCount val="2"/>
                <c:pt idx="0">
                  <c:v>2921929333</c:v>
                </c:pt>
                <c:pt idx="1">
                  <c:v>3540575624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8EF5-415A-A773-5B56B1BFDA6B}"/>
            </c:ext>
          </c:extLst>
        </c:ser>
        <c:ser>
          <c:idx val="9"/>
          <c:order val="9"/>
          <c:tx>
            <c:strRef>
              <c:f>寝屋川市!$R$15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寝屋川市!$S$15:$T$15</c:f>
              <c:numCache>
                <c:formatCode>General</c:formatCode>
                <c:ptCount val="2"/>
                <c:pt idx="0">
                  <c:v>1534978209</c:v>
                </c:pt>
                <c:pt idx="1">
                  <c:v>1334115283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8EF5-415A-A773-5B56B1BFDA6B}"/>
            </c:ext>
          </c:extLst>
        </c:ser>
        <c:ser>
          <c:idx val="10"/>
          <c:order val="10"/>
          <c:tx>
            <c:strRef>
              <c:f>寝屋川市!$R$16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寝屋川市!$S$16:$T$16</c:f>
              <c:numCache>
                <c:formatCode>General</c:formatCode>
                <c:ptCount val="2"/>
                <c:pt idx="0">
                  <c:v>1165646736</c:v>
                </c:pt>
                <c:pt idx="1">
                  <c:v>1509761856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8EF5-415A-A773-5B56B1BFDA6B}"/>
            </c:ext>
          </c:extLst>
        </c:ser>
        <c:ser>
          <c:idx val="11"/>
          <c:order val="11"/>
          <c:tx>
            <c:strRef>
              <c:f>寝屋川市!$R$17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寝屋川市!$S$17:$T$17</c:f>
              <c:numCache>
                <c:formatCode>General</c:formatCode>
                <c:ptCount val="2"/>
                <c:pt idx="0">
                  <c:v>301984692</c:v>
                </c:pt>
                <c:pt idx="1">
                  <c:v>397728685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8EF5-415A-A773-5B56B1BFDA6B}"/>
            </c:ext>
          </c:extLst>
        </c:ser>
        <c:ser>
          <c:idx val="12"/>
          <c:order val="12"/>
          <c:tx>
            <c:strRef>
              <c:f>寝屋川市!$R$18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寝屋川市!$S$18:$T$18</c:f>
              <c:numCache>
                <c:formatCode>General</c:formatCode>
                <c:ptCount val="2"/>
                <c:pt idx="0">
                  <c:v>1322999061</c:v>
                </c:pt>
                <c:pt idx="1">
                  <c:v>3154327182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8EF5-415A-A773-5B56B1BFDA6B}"/>
            </c:ext>
          </c:extLst>
        </c:ser>
        <c:ser>
          <c:idx val="13"/>
          <c:order val="13"/>
          <c:tx>
            <c:strRef>
              <c:f>寝屋川市!$R$19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寝屋川市!$S$19:$T$19</c:f>
              <c:numCache>
                <c:formatCode>General</c:formatCode>
                <c:ptCount val="2"/>
                <c:pt idx="0">
                  <c:v>1588129202</c:v>
                </c:pt>
                <c:pt idx="1">
                  <c:v>1221015196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8EF5-415A-A773-5B56B1BFDA6B}"/>
            </c:ext>
          </c:extLst>
        </c:ser>
        <c:ser>
          <c:idx val="14"/>
          <c:order val="14"/>
          <c:tx>
            <c:strRef>
              <c:f>寝屋川市!$R$20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寝屋川市!$S$20:$T$20</c:f>
              <c:numCache>
                <c:formatCode>General</c:formatCode>
                <c:ptCount val="2"/>
                <c:pt idx="0">
                  <c:v>8761</c:v>
                </c:pt>
                <c:pt idx="1">
                  <c:v>12223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8EF5-415A-A773-5B56B1BFDA6B}"/>
            </c:ext>
          </c:extLst>
        </c:ser>
        <c:ser>
          <c:idx val="15"/>
          <c:order val="15"/>
          <c:tx>
            <c:strRef>
              <c:f>寝屋川市!$R$21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寝屋川市!$S$21:$T$21</c:f>
              <c:numCache>
                <c:formatCode>General</c:formatCode>
                <c:ptCount val="2"/>
                <c:pt idx="0">
                  <c:v>2940</c:v>
                </c:pt>
                <c:pt idx="1">
                  <c:v>3653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EF5-415A-A773-5B56B1BFDA6B}"/>
            </c:ext>
          </c:extLst>
        </c:ser>
        <c:ser>
          <c:idx val="16"/>
          <c:order val="16"/>
          <c:tx>
            <c:strRef>
              <c:f>寝屋川市!$R$22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寝屋川市!$S$22:$T$22</c:f>
              <c:numCache>
                <c:formatCode>General</c:formatCode>
                <c:ptCount val="2"/>
                <c:pt idx="0">
                  <c:v>1575281</c:v>
                </c:pt>
                <c:pt idx="1">
                  <c:v>4513519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8EF5-415A-A773-5B56B1BFDA6B}"/>
            </c:ext>
          </c:extLst>
        </c:ser>
        <c:ser>
          <c:idx val="17"/>
          <c:order val="17"/>
          <c:tx>
            <c:strRef>
              <c:f>寝屋川市!$R$23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寝屋川市!$S$23:$T$23</c:f>
              <c:numCache>
                <c:formatCode>General</c:formatCode>
                <c:ptCount val="2"/>
                <c:pt idx="0">
                  <c:v>239006072</c:v>
                </c:pt>
                <c:pt idx="1">
                  <c:v>373326595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8EF5-415A-A773-5B56B1BFDA6B}"/>
            </c:ext>
          </c:extLst>
        </c:ser>
        <c:ser>
          <c:idx val="18"/>
          <c:order val="18"/>
          <c:tx>
            <c:strRef>
              <c:f>寝屋川市!$R$24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EF5-415A-A773-5B56B1BFDA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寝屋川市!$S$24:$T$24</c:f>
              <c:numCache>
                <c:formatCode>General</c:formatCode>
                <c:ptCount val="2"/>
                <c:pt idx="0">
                  <c:v>709272972</c:v>
                </c:pt>
                <c:pt idx="1">
                  <c:v>1582115919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8EF5-415A-A773-5B56B1BFDA6B}"/>
            </c:ext>
          </c:extLst>
        </c:ser>
        <c:ser>
          <c:idx val="19"/>
          <c:order val="19"/>
          <c:tx>
            <c:strRef>
              <c:f>寝屋川市!$R$25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寝屋川市!$S$25:$T$25</c:f>
              <c:numCache>
                <c:formatCode>General</c:formatCode>
                <c:ptCount val="2"/>
                <c:pt idx="0">
                  <c:v>50944878</c:v>
                </c:pt>
                <c:pt idx="1">
                  <c:v>110734713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8EF5-415A-A773-5B56B1BFDA6B}"/>
            </c:ext>
          </c:extLst>
        </c:ser>
        <c:ser>
          <c:idx val="20"/>
          <c:order val="20"/>
          <c:tx>
            <c:strRef>
              <c:f>寝屋川市!$R$26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寝屋川市!$S$26:$T$26</c:f>
              <c:numCache>
                <c:formatCode>General</c:formatCode>
                <c:ptCount val="2"/>
                <c:pt idx="0">
                  <c:v>240922548</c:v>
                </c:pt>
                <c:pt idx="1">
                  <c:v>247911701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8EF5-415A-A773-5B56B1BFDA6B}"/>
            </c:ext>
          </c:extLst>
        </c:ser>
        <c:ser>
          <c:idx val="21"/>
          <c:order val="21"/>
          <c:tx>
            <c:strRef>
              <c:f>寝屋川市!$R$27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寝屋川市!$S$4:$T$5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寝屋川市!$S$27:$T$27</c:f>
              <c:numCache>
                <c:formatCode>General</c:formatCode>
                <c:ptCount val="2"/>
                <c:pt idx="0">
                  <c:v>290080</c:v>
                </c:pt>
                <c:pt idx="1">
                  <c:v>518476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8EF5-415A-A773-5B56B1BFDA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09750784"/>
        <c:axId val="455052672"/>
      </c:barChart>
      <c:catAx>
        <c:axId val="509750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052672"/>
        <c:crosses val="autoZero"/>
        <c:auto val="1"/>
        <c:lblAlgn val="ctr"/>
        <c:lblOffset val="100"/>
        <c:noMultiLvlLbl val="0"/>
      </c:catAx>
      <c:valAx>
        <c:axId val="45505267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0975078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河内長野市!$R$6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河内長野市!$S$6:$T$6</c:f>
              <c:numCache>
                <c:formatCode>General</c:formatCode>
                <c:ptCount val="2"/>
                <c:pt idx="0">
                  <c:v>154595631</c:v>
                </c:pt>
                <c:pt idx="1">
                  <c:v>202774837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E74-41C5-A38C-BD892981BED3}"/>
            </c:ext>
          </c:extLst>
        </c:ser>
        <c:ser>
          <c:idx val="1"/>
          <c:order val="1"/>
          <c:tx>
            <c:strRef>
              <c:f>河内長野市!$R$7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河内長野市!$S$7:$T$7</c:f>
              <c:numCache>
                <c:formatCode>General</c:formatCode>
                <c:ptCount val="2"/>
                <c:pt idx="0">
                  <c:v>1804715774</c:v>
                </c:pt>
                <c:pt idx="1">
                  <c:v>1158863337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E74-41C5-A38C-BD892981BED3}"/>
            </c:ext>
          </c:extLst>
        </c:ser>
        <c:ser>
          <c:idx val="2"/>
          <c:order val="2"/>
          <c:tx>
            <c:strRef>
              <c:f>河内長野市!$R$8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河内長野市!$S$8:$T$8</c:f>
              <c:numCache>
                <c:formatCode>General</c:formatCode>
                <c:ptCount val="2"/>
                <c:pt idx="0">
                  <c:v>132477634</c:v>
                </c:pt>
                <c:pt idx="1">
                  <c:v>237575331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E74-41C5-A38C-BD892981BED3}"/>
            </c:ext>
          </c:extLst>
        </c:ser>
        <c:ser>
          <c:idx val="3"/>
          <c:order val="3"/>
          <c:tx>
            <c:strRef>
              <c:f>河内長野市!$R$9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河内長野市!$S$9:$T$9</c:f>
              <c:numCache>
                <c:formatCode>General</c:formatCode>
                <c:ptCount val="2"/>
                <c:pt idx="0">
                  <c:v>621274382</c:v>
                </c:pt>
                <c:pt idx="1">
                  <c:v>684937846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E74-41C5-A38C-BD892981BED3}"/>
            </c:ext>
          </c:extLst>
        </c:ser>
        <c:ser>
          <c:idx val="4"/>
          <c:order val="4"/>
          <c:tx>
            <c:strRef>
              <c:f>河内長野市!$R$10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河内長野市!$S$10:$T$10</c:f>
              <c:numCache>
                <c:formatCode>General</c:formatCode>
                <c:ptCount val="2"/>
                <c:pt idx="0">
                  <c:v>188303063</c:v>
                </c:pt>
                <c:pt idx="1">
                  <c:v>348119625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E74-41C5-A38C-BD892981BED3}"/>
            </c:ext>
          </c:extLst>
        </c:ser>
        <c:ser>
          <c:idx val="5"/>
          <c:order val="5"/>
          <c:tx>
            <c:strRef>
              <c:f>河内長野市!$R$11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河内長野市!$S$11:$T$11</c:f>
              <c:numCache>
                <c:formatCode>General</c:formatCode>
                <c:ptCount val="2"/>
                <c:pt idx="0">
                  <c:v>334659548</c:v>
                </c:pt>
                <c:pt idx="1">
                  <c:v>590343882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E74-41C5-A38C-BD892981BED3}"/>
            </c:ext>
          </c:extLst>
        </c:ser>
        <c:ser>
          <c:idx val="6"/>
          <c:order val="6"/>
          <c:tx>
            <c:strRef>
              <c:f>河内長野市!$R$12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河内長野市!$S$12:$T$12</c:f>
              <c:numCache>
                <c:formatCode>General</c:formatCode>
                <c:ptCount val="2"/>
                <c:pt idx="0">
                  <c:v>452525220</c:v>
                </c:pt>
                <c:pt idx="1">
                  <c:v>584677948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E74-41C5-A38C-BD892981BED3}"/>
            </c:ext>
          </c:extLst>
        </c:ser>
        <c:ser>
          <c:idx val="7"/>
          <c:order val="7"/>
          <c:tx>
            <c:strRef>
              <c:f>河内長野市!$R$13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河内長野市!$S$13:$T$13</c:f>
              <c:numCache>
                <c:formatCode>General</c:formatCode>
                <c:ptCount val="2"/>
                <c:pt idx="0">
                  <c:v>21708491</c:v>
                </c:pt>
                <c:pt idx="1">
                  <c:v>30029198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E74-41C5-A38C-BD892981BED3}"/>
            </c:ext>
          </c:extLst>
        </c:ser>
        <c:ser>
          <c:idx val="8"/>
          <c:order val="8"/>
          <c:tx>
            <c:strRef>
              <c:f>河内長野市!$R$14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河内長野市!$S$14:$T$14</c:f>
              <c:numCache>
                <c:formatCode>General</c:formatCode>
                <c:ptCount val="2"/>
                <c:pt idx="0">
                  <c:v>1580349974</c:v>
                </c:pt>
                <c:pt idx="1">
                  <c:v>1925156677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E74-41C5-A38C-BD892981BED3}"/>
            </c:ext>
          </c:extLst>
        </c:ser>
        <c:ser>
          <c:idx val="9"/>
          <c:order val="9"/>
          <c:tx>
            <c:strRef>
              <c:f>河内長野市!$R$15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河内長野市!$S$15:$T$15</c:f>
              <c:numCache>
                <c:formatCode>General</c:formatCode>
                <c:ptCount val="2"/>
                <c:pt idx="0">
                  <c:v>761960716</c:v>
                </c:pt>
                <c:pt idx="1">
                  <c:v>747152307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E74-41C5-A38C-BD892981BED3}"/>
            </c:ext>
          </c:extLst>
        </c:ser>
        <c:ser>
          <c:idx val="10"/>
          <c:order val="10"/>
          <c:tx>
            <c:strRef>
              <c:f>河内長野市!$R$16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河内長野市!$S$16:$T$16</c:f>
              <c:numCache>
                <c:formatCode>General</c:formatCode>
                <c:ptCount val="2"/>
                <c:pt idx="0">
                  <c:v>613255054</c:v>
                </c:pt>
                <c:pt idx="1">
                  <c:v>762469718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E74-41C5-A38C-BD892981BED3}"/>
            </c:ext>
          </c:extLst>
        </c:ser>
        <c:ser>
          <c:idx val="11"/>
          <c:order val="11"/>
          <c:tx>
            <c:strRef>
              <c:f>河内長野市!$R$17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河内長野市!$S$17:$T$17</c:f>
              <c:numCache>
                <c:formatCode>General</c:formatCode>
                <c:ptCount val="2"/>
                <c:pt idx="0">
                  <c:v>148788149</c:v>
                </c:pt>
                <c:pt idx="1">
                  <c:v>177204960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E74-41C5-A38C-BD892981BED3}"/>
            </c:ext>
          </c:extLst>
        </c:ser>
        <c:ser>
          <c:idx val="12"/>
          <c:order val="12"/>
          <c:tx>
            <c:strRef>
              <c:f>河内長野市!$R$18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河内長野市!$S$18:$T$18</c:f>
              <c:numCache>
                <c:formatCode>General</c:formatCode>
                <c:ptCount val="2"/>
                <c:pt idx="0">
                  <c:v>644016746</c:v>
                </c:pt>
                <c:pt idx="1">
                  <c:v>1632658278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E74-41C5-A38C-BD892981BED3}"/>
            </c:ext>
          </c:extLst>
        </c:ser>
        <c:ser>
          <c:idx val="13"/>
          <c:order val="13"/>
          <c:tx>
            <c:strRef>
              <c:f>河内長野市!$R$19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河内長野市!$S$19:$T$19</c:f>
              <c:numCache>
                <c:formatCode>General</c:formatCode>
                <c:ptCount val="2"/>
                <c:pt idx="0">
                  <c:v>792863319</c:v>
                </c:pt>
                <c:pt idx="1">
                  <c:v>592923895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E74-41C5-A38C-BD892981BED3}"/>
            </c:ext>
          </c:extLst>
        </c:ser>
        <c:ser>
          <c:idx val="14"/>
          <c:order val="14"/>
          <c:tx>
            <c:strRef>
              <c:f>河内長野市!$R$20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河内長野市!$S$20:$T$20</c:f>
              <c:numCache>
                <c:formatCode>General</c:formatCode>
                <c:ptCount val="2"/>
                <c:pt idx="0">
                  <c:v>3790</c:v>
                </c:pt>
                <c:pt idx="1">
                  <c:v>98353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E74-41C5-A38C-BD892981BED3}"/>
            </c:ext>
          </c:extLst>
        </c:ser>
        <c:ser>
          <c:idx val="15"/>
          <c:order val="15"/>
          <c:tx>
            <c:strRef>
              <c:f>河内長野市!$R$21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河内長野市!$S$21:$T$21</c:f>
              <c:numCache>
                <c:formatCode>General</c:formatCode>
                <c:ptCount val="2"/>
                <c:pt idx="0">
                  <c:v>11062</c:v>
                </c:pt>
                <c:pt idx="1">
                  <c:v>22695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E74-41C5-A38C-BD892981BED3}"/>
            </c:ext>
          </c:extLst>
        </c:ser>
        <c:ser>
          <c:idx val="16"/>
          <c:order val="16"/>
          <c:tx>
            <c:strRef>
              <c:f>河内長野市!$R$22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河内長野市!$S$22:$T$22</c:f>
              <c:numCache>
                <c:formatCode>General</c:formatCode>
                <c:ptCount val="2"/>
                <c:pt idx="0">
                  <c:v>1357450</c:v>
                </c:pt>
                <c:pt idx="1">
                  <c:v>3552285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E74-41C5-A38C-BD892981BED3}"/>
            </c:ext>
          </c:extLst>
        </c:ser>
        <c:ser>
          <c:idx val="17"/>
          <c:order val="17"/>
          <c:tx>
            <c:strRef>
              <c:f>河内長野市!$R$23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河内長野市!$S$23:$T$23</c:f>
              <c:numCache>
                <c:formatCode>General</c:formatCode>
                <c:ptCount val="2"/>
                <c:pt idx="0">
                  <c:v>141341524</c:v>
                </c:pt>
                <c:pt idx="1">
                  <c:v>208898879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E74-41C5-A38C-BD892981BED3}"/>
            </c:ext>
          </c:extLst>
        </c:ser>
        <c:ser>
          <c:idx val="18"/>
          <c:order val="18"/>
          <c:tx>
            <c:strRef>
              <c:f>河内長野市!$R$24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E74-41C5-A38C-BD892981BE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河内長野市!$S$24:$T$24</c:f>
              <c:numCache>
                <c:formatCode>General</c:formatCode>
                <c:ptCount val="2"/>
                <c:pt idx="0">
                  <c:v>388646332</c:v>
                </c:pt>
                <c:pt idx="1">
                  <c:v>793040869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E74-41C5-A38C-BD892981BED3}"/>
            </c:ext>
          </c:extLst>
        </c:ser>
        <c:ser>
          <c:idx val="19"/>
          <c:order val="19"/>
          <c:tx>
            <c:strRef>
              <c:f>河内長野市!$R$25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河内長野市!$S$25:$T$25</c:f>
              <c:numCache>
                <c:formatCode>General</c:formatCode>
                <c:ptCount val="2"/>
                <c:pt idx="0">
                  <c:v>33840538</c:v>
                </c:pt>
                <c:pt idx="1">
                  <c:v>64246416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E74-41C5-A38C-BD892981BED3}"/>
            </c:ext>
          </c:extLst>
        </c:ser>
        <c:ser>
          <c:idx val="20"/>
          <c:order val="20"/>
          <c:tx>
            <c:strRef>
              <c:f>河内長野市!$R$26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河内長野市!$S$26:$T$26</c:f>
              <c:numCache>
                <c:formatCode>General</c:formatCode>
                <c:ptCount val="2"/>
                <c:pt idx="0">
                  <c:v>136961276</c:v>
                </c:pt>
                <c:pt idx="1">
                  <c:v>157394649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E74-41C5-A38C-BD892981BED3}"/>
            </c:ext>
          </c:extLst>
        </c:ser>
        <c:ser>
          <c:idx val="21"/>
          <c:order val="21"/>
          <c:tx>
            <c:strRef>
              <c:f>河内長野市!$R$27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河内長野市!$S$4:$T$5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河内長野市!$S$27:$T$27</c:f>
              <c:numCache>
                <c:formatCode>General</c:formatCode>
                <c:ptCount val="2"/>
                <c:pt idx="0">
                  <c:v>440197</c:v>
                </c:pt>
                <c:pt idx="1">
                  <c:v>437525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E74-41C5-A38C-BD892981BE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09775360"/>
        <c:axId val="455055552"/>
      </c:barChart>
      <c:catAx>
        <c:axId val="5097753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055552"/>
        <c:crosses val="autoZero"/>
        <c:auto val="1"/>
        <c:lblAlgn val="ctr"/>
        <c:lblOffset val="100"/>
        <c:noMultiLvlLbl val="0"/>
      </c:catAx>
      <c:valAx>
        <c:axId val="45505555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0977536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此花区!$R$6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此花区!$S$6:$T$6</c:f>
              <c:numCache>
                <c:formatCode>General</c:formatCode>
                <c:ptCount val="2"/>
                <c:pt idx="0">
                  <c:v>109081173</c:v>
                </c:pt>
                <c:pt idx="1">
                  <c:v>109881219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24-4544-BD36-0345F18B07A7}"/>
            </c:ext>
          </c:extLst>
        </c:ser>
        <c:ser>
          <c:idx val="1"/>
          <c:order val="1"/>
          <c:tx>
            <c:strRef>
              <c:f>此花区!$R$7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此花区!$S$7:$T$7</c:f>
              <c:numCache>
                <c:formatCode>General</c:formatCode>
                <c:ptCount val="2"/>
                <c:pt idx="0">
                  <c:v>700358478</c:v>
                </c:pt>
                <c:pt idx="1">
                  <c:v>583448097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24-4544-BD36-0345F18B07A7}"/>
            </c:ext>
          </c:extLst>
        </c:ser>
        <c:ser>
          <c:idx val="2"/>
          <c:order val="2"/>
          <c:tx>
            <c:strRef>
              <c:f>此花区!$R$8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此花区!$S$8:$T$8</c:f>
              <c:numCache>
                <c:formatCode>General</c:formatCode>
                <c:ptCount val="2"/>
                <c:pt idx="0">
                  <c:v>53788627</c:v>
                </c:pt>
                <c:pt idx="1">
                  <c:v>93672688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24-4544-BD36-0345F18B07A7}"/>
            </c:ext>
          </c:extLst>
        </c:ser>
        <c:ser>
          <c:idx val="3"/>
          <c:order val="3"/>
          <c:tx>
            <c:strRef>
              <c:f>此花区!$R$9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此花区!$S$9:$T$9</c:f>
              <c:numCache>
                <c:formatCode>General</c:formatCode>
                <c:ptCount val="2"/>
                <c:pt idx="0">
                  <c:v>286607073</c:v>
                </c:pt>
                <c:pt idx="1">
                  <c:v>353665608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124-4544-BD36-0345F18B07A7}"/>
            </c:ext>
          </c:extLst>
        </c:ser>
        <c:ser>
          <c:idx val="4"/>
          <c:order val="4"/>
          <c:tx>
            <c:strRef>
              <c:f>此花区!$R$10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4033132447909E-3"/>
                </c:manualLayout>
              </c:layout>
              <c:tx>
                <c:rich>
                  <a:bodyPr/>
                  <a:lstStyle/>
                  <a:p>
                    <a:fld id="{FE68D2E7-2301-4520-946E-129E8F842247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此花区!$S$10:$T$10</c:f>
              <c:numCache>
                <c:formatCode>General</c:formatCode>
                <c:ptCount val="2"/>
                <c:pt idx="0">
                  <c:v>47991701</c:v>
                </c:pt>
                <c:pt idx="1">
                  <c:v>104160941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124-4544-BD36-0345F18B07A7}"/>
            </c:ext>
          </c:extLst>
        </c:ser>
        <c:ser>
          <c:idx val="5"/>
          <c:order val="5"/>
          <c:tx>
            <c:strRef>
              <c:f>此花区!$R$11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0D4D476B-AB08-4D67-A8DA-E86A012A49C7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此花区!$S$11:$T$11</c:f>
              <c:numCache>
                <c:formatCode>General</c:formatCode>
                <c:ptCount val="2"/>
                <c:pt idx="0">
                  <c:v>172709601</c:v>
                </c:pt>
                <c:pt idx="1">
                  <c:v>285743081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124-4544-BD36-0345F18B07A7}"/>
            </c:ext>
          </c:extLst>
        </c:ser>
        <c:ser>
          <c:idx val="6"/>
          <c:order val="6"/>
          <c:tx>
            <c:strRef>
              <c:f>此花区!$R$12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此花区!$S$12:$T$12</c:f>
              <c:numCache>
                <c:formatCode>General</c:formatCode>
                <c:ptCount val="2"/>
                <c:pt idx="0">
                  <c:v>118226997</c:v>
                </c:pt>
                <c:pt idx="1">
                  <c:v>174862263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124-4544-BD36-0345F18B07A7}"/>
            </c:ext>
          </c:extLst>
        </c:ser>
        <c:ser>
          <c:idx val="7"/>
          <c:order val="7"/>
          <c:tx>
            <c:strRef>
              <c:f>此花区!$R$13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此花区!$S$13:$T$13</c:f>
              <c:numCache>
                <c:formatCode>General</c:formatCode>
                <c:ptCount val="2"/>
                <c:pt idx="0">
                  <c:v>13462391</c:v>
                </c:pt>
                <c:pt idx="1">
                  <c:v>32873125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124-4544-BD36-0345F18B07A7}"/>
            </c:ext>
          </c:extLst>
        </c:ser>
        <c:ser>
          <c:idx val="8"/>
          <c:order val="8"/>
          <c:tx>
            <c:strRef>
              <c:f>此花区!$R$14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此花区!$S$14:$T$14</c:f>
              <c:numCache>
                <c:formatCode>General</c:formatCode>
                <c:ptCount val="2"/>
                <c:pt idx="0">
                  <c:v>956552395</c:v>
                </c:pt>
                <c:pt idx="1">
                  <c:v>1189097996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124-4544-BD36-0345F18B07A7}"/>
            </c:ext>
          </c:extLst>
        </c:ser>
        <c:ser>
          <c:idx val="9"/>
          <c:order val="9"/>
          <c:tx>
            <c:strRef>
              <c:f>此花区!$R$15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此花区!$S$15:$T$15</c:f>
              <c:numCache>
                <c:formatCode>General</c:formatCode>
                <c:ptCount val="2"/>
                <c:pt idx="0">
                  <c:v>495290537</c:v>
                </c:pt>
                <c:pt idx="1">
                  <c:v>474743288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124-4544-BD36-0345F18B07A7}"/>
            </c:ext>
          </c:extLst>
        </c:ser>
        <c:ser>
          <c:idx val="10"/>
          <c:order val="10"/>
          <c:tx>
            <c:strRef>
              <c:f>此花区!$R$16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此花区!$S$16:$T$16</c:f>
              <c:numCache>
                <c:formatCode>General</c:formatCode>
                <c:ptCount val="2"/>
                <c:pt idx="0">
                  <c:v>298133720</c:v>
                </c:pt>
                <c:pt idx="1">
                  <c:v>395728908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124-4544-BD36-0345F18B07A7}"/>
            </c:ext>
          </c:extLst>
        </c:ser>
        <c:ser>
          <c:idx val="11"/>
          <c:order val="11"/>
          <c:tx>
            <c:strRef>
              <c:f>此花区!$R$17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此花区!$S$17:$T$17</c:f>
              <c:numCache>
                <c:formatCode>General</c:formatCode>
                <c:ptCount val="2"/>
                <c:pt idx="0">
                  <c:v>98770770</c:v>
                </c:pt>
                <c:pt idx="1">
                  <c:v>117439395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124-4544-BD36-0345F18B07A7}"/>
            </c:ext>
          </c:extLst>
        </c:ser>
        <c:ser>
          <c:idx val="12"/>
          <c:order val="12"/>
          <c:tx>
            <c:strRef>
              <c:f>此花区!$R$18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此花区!$S$18:$T$18</c:f>
              <c:numCache>
                <c:formatCode>General</c:formatCode>
                <c:ptCount val="2"/>
                <c:pt idx="0">
                  <c:v>407786176</c:v>
                </c:pt>
                <c:pt idx="1">
                  <c:v>971827136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124-4544-BD36-0345F18B07A7}"/>
            </c:ext>
          </c:extLst>
        </c:ser>
        <c:ser>
          <c:idx val="13"/>
          <c:order val="13"/>
          <c:tx>
            <c:strRef>
              <c:f>此花区!$R$19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此花区!$S$19:$T$19</c:f>
              <c:numCache>
                <c:formatCode>General</c:formatCode>
                <c:ptCount val="2"/>
                <c:pt idx="0">
                  <c:v>362715189</c:v>
                </c:pt>
                <c:pt idx="1">
                  <c:v>314869007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124-4544-BD36-0345F18B07A7}"/>
            </c:ext>
          </c:extLst>
        </c:ser>
        <c:ser>
          <c:idx val="14"/>
          <c:order val="14"/>
          <c:tx>
            <c:strRef>
              <c:f>此花区!$R$20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此花区!$S$20:$T$20</c:f>
              <c:numCache>
                <c:formatCode>General</c:formatCode>
                <c:ptCount val="2"/>
                <c:pt idx="0">
                  <c:v>0</c:v>
                </c:pt>
                <c:pt idx="1">
                  <c:v>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124-4544-BD36-0345F18B07A7}"/>
            </c:ext>
          </c:extLst>
        </c:ser>
        <c:ser>
          <c:idx val="15"/>
          <c:order val="15"/>
          <c:tx>
            <c:strRef>
              <c:f>此花区!$R$21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此花区!$S$21:$T$21</c:f>
              <c:numCache>
                <c:formatCode>General</c:formatCode>
                <c:ptCount val="2"/>
                <c:pt idx="0">
                  <c:v>0</c:v>
                </c:pt>
                <c:pt idx="1">
                  <c:v>8112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124-4544-BD36-0345F18B07A7}"/>
            </c:ext>
          </c:extLst>
        </c:ser>
        <c:ser>
          <c:idx val="16"/>
          <c:order val="16"/>
          <c:tx>
            <c:strRef>
              <c:f>此花区!$R$22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此花区!$S$22:$T$22</c:f>
              <c:numCache>
                <c:formatCode>General</c:formatCode>
                <c:ptCount val="2"/>
                <c:pt idx="0">
                  <c:v>903538</c:v>
                </c:pt>
                <c:pt idx="1">
                  <c:v>4134219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124-4544-BD36-0345F18B07A7}"/>
            </c:ext>
          </c:extLst>
        </c:ser>
        <c:ser>
          <c:idx val="17"/>
          <c:order val="17"/>
          <c:tx>
            <c:strRef>
              <c:f>此花区!$R$23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此花区!$S$23:$T$23</c:f>
              <c:numCache>
                <c:formatCode>General</c:formatCode>
                <c:ptCount val="2"/>
                <c:pt idx="0">
                  <c:v>60480391</c:v>
                </c:pt>
                <c:pt idx="1">
                  <c:v>94711080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124-4544-BD36-0345F18B07A7}"/>
            </c:ext>
          </c:extLst>
        </c:ser>
        <c:ser>
          <c:idx val="18"/>
          <c:order val="18"/>
          <c:tx>
            <c:strRef>
              <c:f>此花区!$R$24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5124-4544-BD36-0345F18B07A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此花区!$S$24:$T$24</c:f>
              <c:numCache>
                <c:formatCode>General</c:formatCode>
                <c:ptCount val="2"/>
                <c:pt idx="0">
                  <c:v>260282772</c:v>
                </c:pt>
                <c:pt idx="1">
                  <c:v>615980785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124-4544-BD36-0345F18B07A7}"/>
            </c:ext>
          </c:extLst>
        </c:ser>
        <c:ser>
          <c:idx val="19"/>
          <c:order val="19"/>
          <c:tx>
            <c:strRef>
              <c:f>此花区!$R$25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此花区!$S$25:$T$25</c:f>
              <c:numCache>
                <c:formatCode>General</c:formatCode>
                <c:ptCount val="2"/>
                <c:pt idx="0">
                  <c:v>23165109</c:v>
                </c:pt>
                <c:pt idx="1">
                  <c:v>41105338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124-4544-BD36-0345F18B07A7}"/>
            </c:ext>
          </c:extLst>
        </c:ser>
        <c:ser>
          <c:idx val="20"/>
          <c:order val="20"/>
          <c:tx>
            <c:strRef>
              <c:f>此花区!$R$26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此花区!$S$26:$T$26</c:f>
              <c:numCache>
                <c:formatCode>General</c:formatCode>
                <c:ptCount val="2"/>
                <c:pt idx="0">
                  <c:v>67151506</c:v>
                </c:pt>
                <c:pt idx="1">
                  <c:v>93366708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124-4544-BD36-0345F18B07A7}"/>
            </c:ext>
          </c:extLst>
        </c:ser>
        <c:ser>
          <c:idx val="21"/>
          <c:order val="21"/>
          <c:tx>
            <c:strRef>
              <c:f>此花区!$R$27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此花区!$S$4:$T$5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此花区!$S$27:$T$27</c:f>
              <c:numCache>
                <c:formatCode>General</c:formatCode>
                <c:ptCount val="2"/>
                <c:pt idx="0">
                  <c:v>36246</c:v>
                </c:pt>
                <c:pt idx="1">
                  <c:v>77039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124-4544-BD36-0345F18B07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7058816"/>
        <c:axId val="651172032"/>
      </c:barChart>
      <c:catAx>
        <c:axId val="5705881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651172032"/>
        <c:crosses val="autoZero"/>
        <c:auto val="1"/>
        <c:lblAlgn val="ctr"/>
        <c:lblOffset val="100"/>
        <c:noMultiLvlLbl val="0"/>
      </c:catAx>
      <c:valAx>
        <c:axId val="65117203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705881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26470592496016226"/>
          <c:y val="8.9117647058823524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松原市!$R$6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松原市!$S$6:$T$6</c:f>
              <c:numCache>
                <c:formatCode>General</c:formatCode>
                <c:ptCount val="2"/>
                <c:pt idx="0">
                  <c:v>165415698</c:v>
                </c:pt>
                <c:pt idx="1">
                  <c:v>228749362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101-4048-99E9-4EDFCDEFD36C}"/>
            </c:ext>
          </c:extLst>
        </c:ser>
        <c:ser>
          <c:idx val="1"/>
          <c:order val="1"/>
          <c:tx>
            <c:strRef>
              <c:f>松原市!$R$7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松原市!$S$7:$T$7</c:f>
              <c:numCache>
                <c:formatCode>General</c:formatCode>
                <c:ptCount val="2"/>
                <c:pt idx="0">
                  <c:v>1351676872</c:v>
                </c:pt>
                <c:pt idx="1">
                  <c:v>970824182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01-4048-99E9-4EDFCDEFD36C}"/>
            </c:ext>
          </c:extLst>
        </c:ser>
        <c:ser>
          <c:idx val="2"/>
          <c:order val="2"/>
          <c:tx>
            <c:strRef>
              <c:f>松原市!$R$8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松原市!$S$8:$T$8</c:f>
              <c:numCache>
                <c:formatCode>General</c:formatCode>
                <c:ptCount val="2"/>
                <c:pt idx="0">
                  <c:v>89113991</c:v>
                </c:pt>
                <c:pt idx="1">
                  <c:v>177264063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101-4048-99E9-4EDFCDEFD36C}"/>
            </c:ext>
          </c:extLst>
        </c:ser>
        <c:ser>
          <c:idx val="3"/>
          <c:order val="3"/>
          <c:tx>
            <c:strRef>
              <c:f>松原市!$R$9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松原市!$S$9:$T$9</c:f>
              <c:numCache>
                <c:formatCode>General</c:formatCode>
                <c:ptCount val="2"/>
                <c:pt idx="0">
                  <c:v>519594577</c:v>
                </c:pt>
                <c:pt idx="1">
                  <c:v>710132719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101-4048-99E9-4EDFCDEFD36C}"/>
            </c:ext>
          </c:extLst>
        </c:ser>
        <c:ser>
          <c:idx val="4"/>
          <c:order val="4"/>
          <c:tx>
            <c:strRef>
              <c:f>松原市!$R$10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松原市!$S$10:$T$10</c:f>
              <c:numCache>
                <c:formatCode>General</c:formatCode>
                <c:ptCount val="2"/>
                <c:pt idx="0">
                  <c:v>214809008</c:v>
                </c:pt>
                <c:pt idx="1">
                  <c:v>354197690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101-4048-99E9-4EDFCDEFD36C}"/>
            </c:ext>
          </c:extLst>
        </c:ser>
        <c:ser>
          <c:idx val="5"/>
          <c:order val="5"/>
          <c:tx>
            <c:strRef>
              <c:f>松原市!$R$11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松原市!$S$11:$T$11</c:f>
              <c:numCache>
                <c:formatCode>General</c:formatCode>
                <c:ptCount val="2"/>
                <c:pt idx="0">
                  <c:v>396419644</c:v>
                </c:pt>
                <c:pt idx="1">
                  <c:v>623140990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101-4048-99E9-4EDFCDEFD36C}"/>
            </c:ext>
          </c:extLst>
        </c:ser>
        <c:ser>
          <c:idx val="6"/>
          <c:order val="6"/>
          <c:tx>
            <c:strRef>
              <c:f>松原市!$R$12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松原市!$S$12:$T$12</c:f>
              <c:numCache>
                <c:formatCode>General</c:formatCode>
                <c:ptCount val="2"/>
                <c:pt idx="0">
                  <c:v>323662651</c:v>
                </c:pt>
                <c:pt idx="1">
                  <c:v>462591831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101-4048-99E9-4EDFCDEFD36C}"/>
            </c:ext>
          </c:extLst>
        </c:ser>
        <c:ser>
          <c:idx val="7"/>
          <c:order val="7"/>
          <c:tx>
            <c:strRef>
              <c:f>松原市!$R$13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松原市!$S$13:$T$13</c:f>
              <c:numCache>
                <c:formatCode>General</c:formatCode>
                <c:ptCount val="2"/>
                <c:pt idx="0">
                  <c:v>18292887</c:v>
                </c:pt>
                <c:pt idx="1">
                  <c:v>35726617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101-4048-99E9-4EDFCDEFD36C}"/>
            </c:ext>
          </c:extLst>
        </c:ser>
        <c:ser>
          <c:idx val="8"/>
          <c:order val="8"/>
          <c:tx>
            <c:strRef>
              <c:f>松原市!$R$14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松原市!$S$14:$T$14</c:f>
              <c:numCache>
                <c:formatCode>General</c:formatCode>
                <c:ptCount val="2"/>
                <c:pt idx="0">
                  <c:v>1638294807</c:v>
                </c:pt>
                <c:pt idx="1">
                  <c:v>1889111970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101-4048-99E9-4EDFCDEFD36C}"/>
            </c:ext>
          </c:extLst>
        </c:ser>
        <c:ser>
          <c:idx val="9"/>
          <c:order val="9"/>
          <c:tx>
            <c:strRef>
              <c:f>松原市!$R$15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松原市!$S$15:$T$15</c:f>
              <c:numCache>
                <c:formatCode>General</c:formatCode>
                <c:ptCount val="2"/>
                <c:pt idx="0">
                  <c:v>972738252</c:v>
                </c:pt>
                <c:pt idx="1">
                  <c:v>784160551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101-4048-99E9-4EDFCDEFD36C}"/>
            </c:ext>
          </c:extLst>
        </c:ser>
        <c:ser>
          <c:idx val="10"/>
          <c:order val="10"/>
          <c:tx>
            <c:strRef>
              <c:f>松原市!$R$16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松原市!$S$16:$T$16</c:f>
              <c:numCache>
                <c:formatCode>General</c:formatCode>
                <c:ptCount val="2"/>
                <c:pt idx="0">
                  <c:v>613056021</c:v>
                </c:pt>
                <c:pt idx="1">
                  <c:v>824172184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101-4048-99E9-4EDFCDEFD36C}"/>
            </c:ext>
          </c:extLst>
        </c:ser>
        <c:ser>
          <c:idx val="11"/>
          <c:order val="11"/>
          <c:tx>
            <c:strRef>
              <c:f>松原市!$R$17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松原市!$S$17:$T$17</c:f>
              <c:numCache>
                <c:formatCode>General</c:formatCode>
                <c:ptCount val="2"/>
                <c:pt idx="0">
                  <c:v>162631489</c:v>
                </c:pt>
                <c:pt idx="1">
                  <c:v>210026543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101-4048-99E9-4EDFCDEFD36C}"/>
            </c:ext>
          </c:extLst>
        </c:ser>
        <c:ser>
          <c:idx val="12"/>
          <c:order val="12"/>
          <c:tx>
            <c:strRef>
              <c:f>松原市!$R$18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松原市!$S$18:$T$18</c:f>
              <c:numCache>
                <c:formatCode>General</c:formatCode>
                <c:ptCount val="2"/>
                <c:pt idx="0">
                  <c:v>713028884</c:v>
                </c:pt>
                <c:pt idx="1">
                  <c:v>1658966988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101-4048-99E9-4EDFCDEFD36C}"/>
            </c:ext>
          </c:extLst>
        </c:ser>
        <c:ser>
          <c:idx val="13"/>
          <c:order val="13"/>
          <c:tx>
            <c:strRef>
              <c:f>松原市!$R$19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松原市!$S$19:$T$19</c:f>
              <c:numCache>
                <c:formatCode>General</c:formatCode>
                <c:ptCount val="2"/>
                <c:pt idx="0">
                  <c:v>766581715</c:v>
                </c:pt>
                <c:pt idx="1">
                  <c:v>619448645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101-4048-99E9-4EDFCDEFD36C}"/>
            </c:ext>
          </c:extLst>
        </c:ser>
        <c:ser>
          <c:idx val="14"/>
          <c:order val="14"/>
          <c:tx>
            <c:strRef>
              <c:f>松原市!$R$20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松原市!$S$20:$T$20</c:f>
              <c:numCache>
                <c:formatCode>General</c:formatCode>
                <c:ptCount val="2"/>
                <c:pt idx="0">
                  <c:v>5291</c:v>
                </c:pt>
                <c:pt idx="1">
                  <c:v>5571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101-4048-99E9-4EDFCDEFD36C}"/>
            </c:ext>
          </c:extLst>
        </c:ser>
        <c:ser>
          <c:idx val="15"/>
          <c:order val="15"/>
          <c:tx>
            <c:strRef>
              <c:f>松原市!$R$21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101-4048-99E9-4EDFCDEFD36C}"/>
            </c:ext>
          </c:extLst>
        </c:ser>
        <c:ser>
          <c:idx val="16"/>
          <c:order val="16"/>
          <c:tx>
            <c:strRef>
              <c:f>松原市!$R$22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松原市!$S$22:$T$22</c:f>
              <c:numCache>
                <c:formatCode>General</c:formatCode>
                <c:ptCount val="2"/>
                <c:pt idx="0">
                  <c:v>3320889</c:v>
                </c:pt>
                <c:pt idx="1">
                  <c:v>2320814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101-4048-99E9-4EDFCDEFD36C}"/>
            </c:ext>
          </c:extLst>
        </c:ser>
        <c:ser>
          <c:idx val="17"/>
          <c:order val="17"/>
          <c:tx>
            <c:strRef>
              <c:f>松原市!$R$23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松原市!$S$23:$T$23</c:f>
              <c:numCache>
                <c:formatCode>General</c:formatCode>
                <c:ptCount val="2"/>
                <c:pt idx="0">
                  <c:v>151978623</c:v>
                </c:pt>
                <c:pt idx="1">
                  <c:v>205990935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101-4048-99E9-4EDFCDEFD36C}"/>
            </c:ext>
          </c:extLst>
        </c:ser>
        <c:ser>
          <c:idx val="18"/>
          <c:order val="18"/>
          <c:tx>
            <c:strRef>
              <c:f>松原市!$R$24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101-4048-99E9-4EDFCDEFD36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松原市!$S$24:$T$24</c:f>
              <c:numCache>
                <c:formatCode>General</c:formatCode>
                <c:ptCount val="2"/>
                <c:pt idx="0">
                  <c:v>360768304</c:v>
                </c:pt>
                <c:pt idx="1">
                  <c:v>809794629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101-4048-99E9-4EDFCDEFD36C}"/>
            </c:ext>
          </c:extLst>
        </c:ser>
        <c:ser>
          <c:idx val="19"/>
          <c:order val="19"/>
          <c:tx>
            <c:strRef>
              <c:f>松原市!$R$25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松原市!$S$25:$T$25</c:f>
              <c:numCache>
                <c:formatCode>General</c:formatCode>
                <c:ptCount val="2"/>
                <c:pt idx="0">
                  <c:v>36151404</c:v>
                </c:pt>
                <c:pt idx="1">
                  <c:v>52728057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101-4048-99E9-4EDFCDEFD36C}"/>
            </c:ext>
          </c:extLst>
        </c:ser>
        <c:ser>
          <c:idx val="20"/>
          <c:order val="20"/>
          <c:tx>
            <c:strRef>
              <c:f>松原市!$R$26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松原市!$S$26:$T$26</c:f>
              <c:numCache>
                <c:formatCode>General</c:formatCode>
                <c:ptCount val="2"/>
                <c:pt idx="0">
                  <c:v>124335632</c:v>
                </c:pt>
                <c:pt idx="1">
                  <c:v>127015946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101-4048-99E9-4EDFCDEFD36C}"/>
            </c:ext>
          </c:extLst>
        </c:ser>
        <c:ser>
          <c:idx val="21"/>
          <c:order val="21"/>
          <c:tx>
            <c:strRef>
              <c:f>松原市!$R$27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松原市!$S$4:$T$5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松原市!$S$27:$T$27</c:f>
              <c:numCache>
                <c:formatCode>General</c:formatCode>
                <c:ptCount val="2"/>
                <c:pt idx="0">
                  <c:v>64611</c:v>
                </c:pt>
                <c:pt idx="1">
                  <c:v>359053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101-4048-99E9-4EDFCDEFD3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0529024"/>
        <c:axId val="455509120"/>
      </c:barChart>
      <c:catAx>
        <c:axId val="51052902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509120"/>
        <c:crosses val="autoZero"/>
        <c:auto val="1"/>
        <c:lblAlgn val="ctr"/>
        <c:lblOffset val="100"/>
        <c:noMultiLvlLbl val="0"/>
      </c:catAx>
      <c:valAx>
        <c:axId val="45550912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052902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大東市!$R$6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大東市!$S$6:$T$6</c:f>
              <c:numCache>
                <c:formatCode>General</c:formatCode>
                <c:ptCount val="2"/>
                <c:pt idx="0">
                  <c:v>218904923</c:v>
                </c:pt>
                <c:pt idx="1">
                  <c:v>275577790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443-4B11-9FD9-06AA4968672E}"/>
            </c:ext>
          </c:extLst>
        </c:ser>
        <c:ser>
          <c:idx val="1"/>
          <c:order val="1"/>
          <c:tx>
            <c:strRef>
              <c:f>大東市!$R$7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大東市!$S$7:$T$7</c:f>
              <c:numCache>
                <c:formatCode>General</c:formatCode>
                <c:ptCount val="2"/>
                <c:pt idx="0">
                  <c:v>1327769113</c:v>
                </c:pt>
                <c:pt idx="1">
                  <c:v>998299725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443-4B11-9FD9-06AA4968672E}"/>
            </c:ext>
          </c:extLst>
        </c:ser>
        <c:ser>
          <c:idx val="2"/>
          <c:order val="2"/>
          <c:tx>
            <c:strRef>
              <c:f>大東市!$R$8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大東市!$S$8:$T$8</c:f>
              <c:numCache>
                <c:formatCode>General</c:formatCode>
                <c:ptCount val="2"/>
                <c:pt idx="0">
                  <c:v>118583466</c:v>
                </c:pt>
                <c:pt idx="1">
                  <c:v>167713490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443-4B11-9FD9-06AA4968672E}"/>
            </c:ext>
          </c:extLst>
        </c:ser>
        <c:ser>
          <c:idx val="3"/>
          <c:order val="3"/>
          <c:tx>
            <c:strRef>
              <c:f>大東市!$R$9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大東市!$S$9:$T$9</c:f>
              <c:numCache>
                <c:formatCode>General</c:formatCode>
                <c:ptCount val="2"/>
                <c:pt idx="0">
                  <c:v>542791753</c:v>
                </c:pt>
                <c:pt idx="1">
                  <c:v>689260143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443-4B11-9FD9-06AA4968672E}"/>
            </c:ext>
          </c:extLst>
        </c:ser>
        <c:ser>
          <c:idx val="4"/>
          <c:order val="4"/>
          <c:tx>
            <c:strRef>
              <c:f>大東市!$R$10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大東市!$S$10:$T$10</c:f>
              <c:numCache>
                <c:formatCode>General</c:formatCode>
                <c:ptCount val="2"/>
                <c:pt idx="0">
                  <c:v>123131876</c:v>
                </c:pt>
                <c:pt idx="1">
                  <c:v>224479496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443-4B11-9FD9-06AA4968672E}"/>
            </c:ext>
          </c:extLst>
        </c:ser>
        <c:ser>
          <c:idx val="5"/>
          <c:order val="5"/>
          <c:tx>
            <c:strRef>
              <c:f>大東市!$R$11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大東市!$S$11:$T$11</c:f>
              <c:numCache>
                <c:formatCode>General</c:formatCode>
                <c:ptCount val="2"/>
                <c:pt idx="0">
                  <c:v>297952964</c:v>
                </c:pt>
                <c:pt idx="1">
                  <c:v>481267610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43-4B11-9FD9-06AA4968672E}"/>
            </c:ext>
          </c:extLst>
        </c:ser>
        <c:ser>
          <c:idx val="6"/>
          <c:order val="6"/>
          <c:tx>
            <c:strRef>
              <c:f>大東市!$R$12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大東市!$S$12:$T$12</c:f>
              <c:numCache>
                <c:formatCode>General</c:formatCode>
                <c:ptCount val="2"/>
                <c:pt idx="0">
                  <c:v>298819077</c:v>
                </c:pt>
                <c:pt idx="1">
                  <c:v>460539113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443-4B11-9FD9-06AA4968672E}"/>
            </c:ext>
          </c:extLst>
        </c:ser>
        <c:ser>
          <c:idx val="7"/>
          <c:order val="7"/>
          <c:tx>
            <c:strRef>
              <c:f>大東市!$R$13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大東市!$S$13:$T$13</c:f>
              <c:numCache>
                <c:formatCode>General</c:formatCode>
                <c:ptCount val="2"/>
                <c:pt idx="0">
                  <c:v>14578873</c:v>
                </c:pt>
                <c:pt idx="1">
                  <c:v>36245141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443-4B11-9FD9-06AA4968672E}"/>
            </c:ext>
          </c:extLst>
        </c:ser>
        <c:ser>
          <c:idx val="8"/>
          <c:order val="8"/>
          <c:tx>
            <c:strRef>
              <c:f>大東市!$R$14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大東市!$S$14:$T$14</c:f>
              <c:numCache>
                <c:formatCode>General</c:formatCode>
                <c:ptCount val="2"/>
                <c:pt idx="0">
                  <c:v>1560721075</c:v>
                </c:pt>
                <c:pt idx="1">
                  <c:v>1912484590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443-4B11-9FD9-06AA4968672E}"/>
            </c:ext>
          </c:extLst>
        </c:ser>
        <c:ser>
          <c:idx val="9"/>
          <c:order val="9"/>
          <c:tx>
            <c:strRef>
              <c:f>大東市!$R$15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大東市!$S$15:$T$15</c:f>
              <c:numCache>
                <c:formatCode>General</c:formatCode>
                <c:ptCount val="2"/>
                <c:pt idx="0">
                  <c:v>731282992</c:v>
                </c:pt>
                <c:pt idx="1">
                  <c:v>672393523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443-4B11-9FD9-06AA4968672E}"/>
            </c:ext>
          </c:extLst>
        </c:ser>
        <c:ser>
          <c:idx val="10"/>
          <c:order val="10"/>
          <c:tx>
            <c:strRef>
              <c:f>大東市!$R$16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大東市!$S$16:$T$16</c:f>
              <c:numCache>
                <c:formatCode>General</c:formatCode>
                <c:ptCount val="2"/>
                <c:pt idx="0">
                  <c:v>507384462</c:v>
                </c:pt>
                <c:pt idx="1">
                  <c:v>687151327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443-4B11-9FD9-06AA4968672E}"/>
            </c:ext>
          </c:extLst>
        </c:ser>
        <c:ser>
          <c:idx val="11"/>
          <c:order val="11"/>
          <c:tx>
            <c:strRef>
              <c:f>大東市!$R$17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大東市!$S$17:$T$17</c:f>
              <c:numCache>
                <c:formatCode>General</c:formatCode>
                <c:ptCount val="2"/>
                <c:pt idx="0">
                  <c:v>129734267</c:v>
                </c:pt>
                <c:pt idx="1">
                  <c:v>185711177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43-4B11-9FD9-06AA4968672E}"/>
            </c:ext>
          </c:extLst>
        </c:ser>
        <c:ser>
          <c:idx val="12"/>
          <c:order val="12"/>
          <c:tx>
            <c:strRef>
              <c:f>大東市!$R$18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大東市!$S$18:$T$18</c:f>
              <c:numCache>
                <c:formatCode>General</c:formatCode>
                <c:ptCount val="2"/>
                <c:pt idx="0">
                  <c:v>671967467</c:v>
                </c:pt>
                <c:pt idx="1">
                  <c:v>1723316472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443-4B11-9FD9-06AA4968672E}"/>
            </c:ext>
          </c:extLst>
        </c:ser>
        <c:ser>
          <c:idx val="13"/>
          <c:order val="13"/>
          <c:tx>
            <c:strRef>
              <c:f>大東市!$R$19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大東市!$S$19:$T$19</c:f>
              <c:numCache>
                <c:formatCode>General</c:formatCode>
                <c:ptCount val="2"/>
                <c:pt idx="0">
                  <c:v>807641045</c:v>
                </c:pt>
                <c:pt idx="1">
                  <c:v>615458279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443-4B11-9FD9-06AA4968672E}"/>
            </c:ext>
          </c:extLst>
        </c:ser>
        <c:ser>
          <c:idx val="14"/>
          <c:order val="14"/>
          <c:tx>
            <c:strRef>
              <c:f>大東市!$R$20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大東市!$S$20:$T$20</c:f>
              <c:numCache>
                <c:formatCode>General</c:formatCode>
                <c:ptCount val="2"/>
                <c:pt idx="0">
                  <c:v>0</c:v>
                </c:pt>
                <c:pt idx="1">
                  <c:v>2888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443-4B11-9FD9-06AA4968672E}"/>
            </c:ext>
          </c:extLst>
        </c:ser>
        <c:ser>
          <c:idx val="15"/>
          <c:order val="15"/>
          <c:tx>
            <c:strRef>
              <c:f>大東市!$R$21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大東市!$S$21:$T$21</c:f>
              <c:numCache>
                <c:formatCode>General</c:formatCode>
                <c:ptCount val="2"/>
                <c:pt idx="0">
                  <c:v>0</c:v>
                </c:pt>
                <c:pt idx="1">
                  <c:v>3175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443-4B11-9FD9-06AA4968672E}"/>
            </c:ext>
          </c:extLst>
        </c:ser>
        <c:ser>
          <c:idx val="16"/>
          <c:order val="16"/>
          <c:tx>
            <c:strRef>
              <c:f>大東市!$R$22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大東市!$S$22:$T$22</c:f>
              <c:numCache>
                <c:formatCode>General</c:formatCode>
                <c:ptCount val="2"/>
                <c:pt idx="0">
                  <c:v>1299223</c:v>
                </c:pt>
                <c:pt idx="1">
                  <c:v>2367572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443-4B11-9FD9-06AA4968672E}"/>
            </c:ext>
          </c:extLst>
        </c:ser>
        <c:ser>
          <c:idx val="17"/>
          <c:order val="17"/>
          <c:tx>
            <c:strRef>
              <c:f>大東市!$R$23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大東市!$S$23:$T$23</c:f>
              <c:numCache>
                <c:formatCode>General</c:formatCode>
                <c:ptCount val="2"/>
                <c:pt idx="0">
                  <c:v>127464232</c:v>
                </c:pt>
                <c:pt idx="1">
                  <c:v>171910283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443-4B11-9FD9-06AA4968672E}"/>
            </c:ext>
          </c:extLst>
        </c:ser>
        <c:ser>
          <c:idx val="18"/>
          <c:order val="18"/>
          <c:tx>
            <c:strRef>
              <c:f>大東市!$R$24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443-4B11-9FD9-06AA4968672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大東市!$S$24:$T$24</c:f>
              <c:numCache>
                <c:formatCode>General</c:formatCode>
                <c:ptCount val="2"/>
                <c:pt idx="0">
                  <c:v>366036766</c:v>
                </c:pt>
                <c:pt idx="1">
                  <c:v>771733069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443-4B11-9FD9-06AA4968672E}"/>
            </c:ext>
          </c:extLst>
        </c:ser>
        <c:ser>
          <c:idx val="19"/>
          <c:order val="19"/>
          <c:tx>
            <c:strRef>
              <c:f>大東市!$R$25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大東市!$S$25:$T$25</c:f>
              <c:numCache>
                <c:formatCode>General</c:formatCode>
                <c:ptCount val="2"/>
                <c:pt idx="0">
                  <c:v>36664512</c:v>
                </c:pt>
                <c:pt idx="1">
                  <c:v>61804480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443-4B11-9FD9-06AA4968672E}"/>
            </c:ext>
          </c:extLst>
        </c:ser>
        <c:ser>
          <c:idx val="20"/>
          <c:order val="20"/>
          <c:tx>
            <c:strRef>
              <c:f>大東市!$R$26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大東市!$S$26:$T$26</c:f>
              <c:numCache>
                <c:formatCode>General</c:formatCode>
                <c:ptCount val="2"/>
                <c:pt idx="0">
                  <c:v>103165194</c:v>
                </c:pt>
                <c:pt idx="1">
                  <c:v>134057603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443-4B11-9FD9-06AA4968672E}"/>
            </c:ext>
          </c:extLst>
        </c:ser>
        <c:ser>
          <c:idx val="21"/>
          <c:order val="21"/>
          <c:tx>
            <c:strRef>
              <c:f>大東市!$R$27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大東市!$S$27:$T$27</c:f>
              <c:numCache>
                <c:formatCode>General</c:formatCode>
                <c:ptCount val="2"/>
                <c:pt idx="0">
                  <c:v>237860</c:v>
                </c:pt>
                <c:pt idx="1">
                  <c:v>163204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443-4B11-9FD9-06AA496867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1434240"/>
        <c:axId val="455512576"/>
      </c:barChart>
      <c:catAx>
        <c:axId val="511434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512576"/>
        <c:crosses val="autoZero"/>
        <c:auto val="1"/>
        <c:lblAlgn val="ctr"/>
        <c:lblOffset val="100"/>
        <c:noMultiLvlLbl val="0"/>
      </c:catAx>
      <c:valAx>
        <c:axId val="4555125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143424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和泉市!$R$6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和泉市!$S$6:$T$6</c:f>
              <c:numCache>
                <c:formatCode>General</c:formatCode>
                <c:ptCount val="2"/>
                <c:pt idx="0">
                  <c:v>207373326</c:v>
                </c:pt>
                <c:pt idx="1">
                  <c:v>223938646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175-498F-A873-544A2CB99C30}"/>
            </c:ext>
          </c:extLst>
        </c:ser>
        <c:ser>
          <c:idx val="1"/>
          <c:order val="1"/>
          <c:tx>
            <c:strRef>
              <c:f>和泉市!$R$7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和泉市!$S$7:$T$7</c:f>
              <c:numCache>
                <c:formatCode>General</c:formatCode>
                <c:ptCount val="2"/>
                <c:pt idx="0">
                  <c:v>1877403530</c:v>
                </c:pt>
                <c:pt idx="1">
                  <c:v>1258997379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175-498F-A873-544A2CB99C30}"/>
            </c:ext>
          </c:extLst>
        </c:ser>
        <c:ser>
          <c:idx val="2"/>
          <c:order val="2"/>
          <c:tx>
            <c:strRef>
              <c:f>和泉市!$R$8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和泉市!$S$8:$T$8</c:f>
              <c:numCache>
                <c:formatCode>General</c:formatCode>
                <c:ptCount val="2"/>
                <c:pt idx="0">
                  <c:v>249842095</c:v>
                </c:pt>
                <c:pt idx="1">
                  <c:v>189762591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75-498F-A873-544A2CB99C30}"/>
            </c:ext>
          </c:extLst>
        </c:ser>
        <c:ser>
          <c:idx val="3"/>
          <c:order val="3"/>
          <c:tx>
            <c:strRef>
              <c:f>和泉市!$R$9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和泉市!$S$9:$T$9</c:f>
              <c:numCache>
                <c:formatCode>General</c:formatCode>
                <c:ptCount val="2"/>
                <c:pt idx="0">
                  <c:v>673938725</c:v>
                </c:pt>
                <c:pt idx="1">
                  <c:v>786917078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75-498F-A873-544A2CB99C30}"/>
            </c:ext>
          </c:extLst>
        </c:ser>
        <c:ser>
          <c:idx val="4"/>
          <c:order val="4"/>
          <c:tx>
            <c:strRef>
              <c:f>和泉市!$R$10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和泉市!$S$10:$T$10</c:f>
              <c:numCache>
                <c:formatCode>General</c:formatCode>
                <c:ptCount val="2"/>
                <c:pt idx="0">
                  <c:v>326888990</c:v>
                </c:pt>
                <c:pt idx="1">
                  <c:v>598568763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75-498F-A873-544A2CB99C30}"/>
            </c:ext>
          </c:extLst>
        </c:ser>
        <c:ser>
          <c:idx val="5"/>
          <c:order val="5"/>
          <c:tx>
            <c:strRef>
              <c:f>和泉市!$R$11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和泉市!$S$11:$T$11</c:f>
              <c:numCache>
                <c:formatCode>General</c:formatCode>
                <c:ptCount val="2"/>
                <c:pt idx="0">
                  <c:v>628838225</c:v>
                </c:pt>
                <c:pt idx="1">
                  <c:v>1002685900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75-498F-A873-544A2CB99C30}"/>
            </c:ext>
          </c:extLst>
        </c:ser>
        <c:ser>
          <c:idx val="6"/>
          <c:order val="6"/>
          <c:tx>
            <c:strRef>
              <c:f>和泉市!$R$12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和泉市!$S$12:$T$12</c:f>
              <c:numCache>
                <c:formatCode>General</c:formatCode>
                <c:ptCount val="2"/>
                <c:pt idx="0">
                  <c:v>409869266</c:v>
                </c:pt>
                <c:pt idx="1">
                  <c:v>487572797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175-498F-A873-544A2CB99C30}"/>
            </c:ext>
          </c:extLst>
        </c:ser>
        <c:ser>
          <c:idx val="7"/>
          <c:order val="7"/>
          <c:tx>
            <c:strRef>
              <c:f>和泉市!$R$13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和泉市!$S$13:$T$13</c:f>
              <c:numCache>
                <c:formatCode>General</c:formatCode>
                <c:ptCount val="2"/>
                <c:pt idx="0">
                  <c:v>26088954</c:v>
                </c:pt>
                <c:pt idx="1">
                  <c:v>40421226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75-498F-A873-544A2CB99C30}"/>
            </c:ext>
          </c:extLst>
        </c:ser>
        <c:ser>
          <c:idx val="8"/>
          <c:order val="8"/>
          <c:tx>
            <c:strRef>
              <c:f>和泉市!$R$14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和泉市!$S$14:$T$14</c:f>
              <c:numCache>
                <c:formatCode>General</c:formatCode>
                <c:ptCount val="2"/>
                <c:pt idx="0">
                  <c:v>2158227351</c:v>
                </c:pt>
                <c:pt idx="1">
                  <c:v>2800949621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175-498F-A873-544A2CB99C30}"/>
            </c:ext>
          </c:extLst>
        </c:ser>
        <c:ser>
          <c:idx val="9"/>
          <c:order val="9"/>
          <c:tx>
            <c:strRef>
              <c:f>和泉市!$R$15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和泉市!$S$15:$T$15</c:f>
              <c:numCache>
                <c:formatCode>General</c:formatCode>
                <c:ptCount val="2"/>
                <c:pt idx="0">
                  <c:v>1101510310</c:v>
                </c:pt>
                <c:pt idx="1">
                  <c:v>852421304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175-498F-A873-544A2CB99C30}"/>
            </c:ext>
          </c:extLst>
        </c:ser>
        <c:ser>
          <c:idx val="10"/>
          <c:order val="10"/>
          <c:tx>
            <c:strRef>
              <c:f>和泉市!$R$16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和泉市!$S$16:$T$16</c:f>
              <c:numCache>
                <c:formatCode>General</c:formatCode>
                <c:ptCount val="2"/>
                <c:pt idx="0">
                  <c:v>753693035</c:v>
                </c:pt>
                <c:pt idx="1">
                  <c:v>957144677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175-498F-A873-544A2CB99C30}"/>
            </c:ext>
          </c:extLst>
        </c:ser>
        <c:ser>
          <c:idx val="11"/>
          <c:order val="11"/>
          <c:tx>
            <c:strRef>
              <c:f>和泉市!$R$17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和泉市!$S$17:$T$17</c:f>
              <c:numCache>
                <c:formatCode>General</c:formatCode>
                <c:ptCount val="2"/>
                <c:pt idx="0">
                  <c:v>184168353</c:v>
                </c:pt>
                <c:pt idx="1">
                  <c:v>213560751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75-498F-A873-544A2CB99C30}"/>
            </c:ext>
          </c:extLst>
        </c:ser>
        <c:ser>
          <c:idx val="12"/>
          <c:order val="12"/>
          <c:tx>
            <c:strRef>
              <c:f>和泉市!$R$18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和泉市!$S$18:$T$18</c:f>
              <c:numCache>
                <c:formatCode>General</c:formatCode>
                <c:ptCount val="2"/>
                <c:pt idx="0">
                  <c:v>984901246</c:v>
                </c:pt>
                <c:pt idx="1">
                  <c:v>2278624107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175-498F-A873-544A2CB99C30}"/>
            </c:ext>
          </c:extLst>
        </c:ser>
        <c:ser>
          <c:idx val="13"/>
          <c:order val="13"/>
          <c:tx>
            <c:strRef>
              <c:f>和泉市!$R$19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和泉市!$S$19:$T$19</c:f>
              <c:numCache>
                <c:formatCode>General</c:formatCode>
                <c:ptCount val="2"/>
                <c:pt idx="0">
                  <c:v>1003092592</c:v>
                </c:pt>
                <c:pt idx="1">
                  <c:v>757913183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175-498F-A873-544A2CB99C30}"/>
            </c:ext>
          </c:extLst>
        </c:ser>
        <c:ser>
          <c:idx val="14"/>
          <c:order val="14"/>
          <c:tx>
            <c:strRef>
              <c:f>和泉市!$R$20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和泉市!$S$20:$T$20</c:f>
              <c:numCache>
                <c:formatCode>General</c:formatCode>
                <c:ptCount val="2"/>
                <c:pt idx="0">
                  <c:v>0</c:v>
                </c:pt>
                <c:pt idx="1">
                  <c:v>12360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175-498F-A873-544A2CB99C30}"/>
            </c:ext>
          </c:extLst>
        </c:ser>
        <c:ser>
          <c:idx val="15"/>
          <c:order val="15"/>
          <c:tx>
            <c:strRef>
              <c:f>和泉市!$R$21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175-498F-A873-544A2CB99C30}"/>
            </c:ext>
          </c:extLst>
        </c:ser>
        <c:ser>
          <c:idx val="16"/>
          <c:order val="16"/>
          <c:tx>
            <c:strRef>
              <c:f>和泉市!$R$22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和泉市!$S$22:$T$22</c:f>
              <c:numCache>
                <c:formatCode>General</c:formatCode>
                <c:ptCount val="2"/>
                <c:pt idx="0">
                  <c:v>4134052</c:v>
                </c:pt>
                <c:pt idx="1">
                  <c:v>6502769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175-498F-A873-544A2CB99C30}"/>
            </c:ext>
          </c:extLst>
        </c:ser>
        <c:ser>
          <c:idx val="17"/>
          <c:order val="17"/>
          <c:tx>
            <c:strRef>
              <c:f>和泉市!$R$23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和泉市!$S$23:$T$23</c:f>
              <c:numCache>
                <c:formatCode>General</c:formatCode>
                <c:ptCount val="2"/>
                <c:pt idx="0">
                  <c:v>163569043</c:v>
                </c:pt>
                <c:pt idx="1">
                  <c:v>213386331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175-498F-A873-544A2CB99C30}"/>
            </c:ext>
          </c:extLst>
        </c:ser>
        <c:ser>
          <c:idx val="18"/>
          <c:order val="18"/>
          <c:tx>
            <c:strRef>
              <c:f>和泉市!$R$24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175-498F-A873-544A2CB99C3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和泉市!$S$24:$T$24</c:f>
              <c:numCache>
                <c:formatCode>General</c:formatCode>
                <c:ptCount val="2"/>
                <c:pt idx="0">
                  <c:v>589320173</c:v>
                </c:pt>
                <c:pt idx="1">
                  <c:v>1276184615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175-498F-A873-544A2CB99C30}"/>
            </c:ext>
          </c:extLst>
        </c:ser>
        <c:ser>
          <c:idx val="19"/>
          <c:order val="19"/>
          <c:tx>
            <c:strRef>
              <c:f>和泉市!$R$25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和泉市!$S$25:$T$25</c:f>
              <c:numCache>
                <c:formatCode>General</c:formatCode>
                <c:ptCount val="2"/>
                <c:pt idx="0">
                  <c:v>59960503</c:v>
                </c:pt>
                <c:pt idx="1">
                  <c:v>84705141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175-498F-A873-544A2CB99C30}"/>
            </c:ext>
          </c:extLst>
        </c:ser>
        <c:ser>
          <c:idx val="20"/>
          <c:order val="20"/>
          <c:tx>
            <c:strRef>
              <c:f>和泉市!$R$26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和泉市!$S$26:$T$26</c:f>
              <c:numCache>
                <c:formatCode>General</c:formatCode>
                <c:ptCount val="2"/>
                <c:pt idx="0">
                  <c:v>175185212</c:v>
                </c:pt>
                <c:pt idx="1">
                  <c:v>186664286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175-498F-A873-544A2CB99C30}"/>
            </c:ext>
          </c:extLst>
        </c:ser>
        <c:ser>
          <c:idx val="21"/>
          <c:order val="21"/>
          <c:tx>
            <c:strRef>
              <c:f>和泉市!$R$27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和泉市!$S$4:$T$5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和泉市!$S$27:$T$27</c:f>
              <c:numCache>
                <c:formatCode>General</c:formatCode>
                <c:ptCount val="2"/>
                <c:pt idx="0">
                  <c:v>147969</c:v>
                </c:pt>
                <c:pt idx="1">
                  <c:v>365805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175-498F-A873-544A2CB99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6513280"/>
        <c:axId val="455514880"/>
      </c:barChart>
      <c:catAx>
        <c:axId val="5165132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514880"/>
        <c:crosses val="autoZero"/>
        <c:auto val="1"/>
        <c:lblAlgn val="ctr"/>
        <c:lblOffset val="100"/>
        <c:noMultiLvlLbl val="0"/>
      </c:catAx>
      <c:valAx>
        <c:axId val="45551488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65132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箕面市!$R$6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箕面市!$S$6:$T$6</c:f>
              <c:numCache>
                <c:formatCode>General</c:formatCode>
                <c:ptCount val="2"/>
                <c:pt idx="0">
                  <c:v>194281866</c:v>
                </c:pt>
                <c:pt idx="1">
                  <c:v>201904857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10-43BA-82CF-099343E74841}"/>
            </c:ext>
          </c:extLst>
        </c:ser>
        <c:ser>
          <c:idx val="1"/>
          <c:order val="1"/>
          <c:tx>
            <c:strRef>
              <c:f>箕面市!$R$7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箕面市!$S$7:$T$7</c:f>
              <c:numCache>
                <c:formatCode>General</c:formatCode>
                <c:ptCount val="2"/>
                <c:pt idx="0">
                  <c:v>1519524140</c:v>
                </c:pt>
                <c:pt idx="1">
                  <c:v>1052459604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610-43BA-82CF-099343E74841}"/>
            </c:ext>
          </c:extLst>
        </c:ser>
        <c:ser>
          <c:idx val="2"/>
          <c:order val="2"/>
          <c:tx>
            <c:strRef>
              <c:f>箕面市!$R$8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箕面市!$S$8:$T$8</c:f>
              <c:numCache>
                <c:formatCode>General</c:formatCode>
                <c:ptCount val="2"/>
                <c:pt idx="0">
                  <c:v>164645119</c:v>
                </c:pt>
                <c:pt idx="1">
                  <c:v>126002872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610-43BA-82CF-099343E74841}"/>
            </c:ext>
          </c:extLst>
        </c:ser>
        <c:ser>
          <c:idx val="3"/>
          <c:order val="3"/>
          <c:tx>
            <c:strRef>
              <c:f>箕面市!$R$9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箕面市!$S$9:$T$9</c:f>
              <c:numCache>
                <c:formatCode>General</c:formatCode>
                <c:ptCount val="2"/>
                <c:pt idx="0">
                  <c:v>621573149</c:v>
                </c:pt>
                <c:pt idx="1">
                  <c:v>642065045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610-43BA-82CF-099343E74841}"/>
            </c:ext>
          </c:extLst>
        </c:ser>
        <c:ser>
          <c:idx val="4"/>
          <c:order val="4"/>
          <c:tx>
            <c:strRef>
              <c:f>箕面市!$R$10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箕面市!$S$10:$T$10</c:f>
              <c:numCache>
                <c:formatCode>General</c:formatCode>
                <c:ptCount val="2"/>
                <c:pt idx="0">
                  <c:v>176133744</c:v>
                </c:pt>
                <c:pt idx="1">
                  <c:v>365628619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7610-43BA-82CF-099343E74841}"/>
            </c:ext>
          </c:extLst>
        </c:ser>
        <c:ser>
          <c:idx val="5"/>
          <c:order val="5"/>
          <c:tx>
            <c:strRef>
              <c:f>箕面市!$R$11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箕面市!$S$11:$T$11</c:f>
              <c:numCache>
                <c:formatCode>General</c:formatCode>
                <c:ptCount val="2"/>
                <c:pt idx="0">
                  <c:v>458230044</c:v>
                </c:pt>
                <c:pt idx="1">
                  <c:v>685548677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610-43BA-82CF-099343E74841}"/>
            </c:ext>
          </c:extLst>
        </c:ser>
        <c:ser>
          <c:idx val="6"/>
          <c:order val="6"/>
          <c:tx>
            <c:strRef>
              <c:f>箕面市!$R$12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箕面市!$S$12:$T$12</c:f>
              <c:numCache>
                <c:formatCode>General</c:formatCode>
                <c:ptCount val="2"/>
                <c:pt idx="0">
                  <c:v>339725002</c:v>
                </c:pt>
                <c:pt idx="1">
                  <c:v>445176311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610-43BA-82CF-099343E74841}"/>
            </c:ext>
          </c:extLst>
        </c:ser>
        <c:ser>
          <c:idx val="7"/>
          <c:order val="7"/>
          <c:tx>
            <c:strRef>
              <c:f>箕面市!$R$13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箕面市!$S$13:$T$13</c:f>
              <c:numCache>
                <c:formatCode>General</c:formatCode>
                <c:ptCount val="2"/>
                <c:pt idx="0">
                  <c:v>27259417</c:v>
                </c:pt>
                <c:pt idx="1">
                  <c:v>40798201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610-43BA-82CF-099343E74841}"/>
            </c:ext>
          </c:extLst>
        </c:ser>
        <c:ser>
          <c:idx val="8"/>
          <c:order val="8"/>
          <c:tx>
            <c:strRef>
              <c:f>箕面市!$R$14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箕面市!$S$14:$T$14</c:f>
              <c:numCache>
                <c:formatCode>General</c:formatCode>
                <c:ptCount val="2"/>
                <c:pt idx="0">
                  <c:v>1703245401</c:v>
                </c:pt>
                <c:pt idx="1">
                  <c:v>2049496106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610-43BA-82CF-099343E74841}"/>
            </c:ext>
          </c:extLst>
        </c:ser>
        <c:ser>
          <c:idx val="9"/>
          <c:order val="9"/>
          <c:tx>
            <c:strRef>
              <c:f>箕面市!$R$15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箕面市!$S$15:$T$15</c:f>
              <c:numCache>
                <c:formatCode>General</c:formatCode>
                <c:ptCount val="2"/>
                <c:pt idx="0">
                  <c:v>902544743</c:v>
                </c:pt>
                <c:pt idx="1">
                  <c:v>753433269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610-43BA-82CF-099343E74841}"/>
            </c:ext>
          </c:extLst>
        </c:ser>
        <c:ser>
          <c:idx val="10"/>
          <c:order val="10"/>
          <c:tx>
            <c:strRef>
              <c:f>箕面市!$R$16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箕面市!$S$16:$T$16</c:f>
              <c:numCache>
                <c:formatCode>General</c:formatCode>
                <c:ptCount val="2"/>
                <c:pt idx="0">
                  <c:v>620995252</c:v>
                </c:pt>
                <c:pt idx="1">
                  <c:v>746583925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610-43BA-82CF-099343E74841}"/>
            </c:ext>
          </c:extLst>
        </c:ser>
        <c:ser>
          <c:idx val="11"/>
          <c:order val="11"/>
          <c:tx>
            <c:strRef>
              <c:f>箕面市!$R$17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箕面市!$S$17:$T$17</c:f>
              <c:numCache>
                <c:formatCode>General</c:formatCode>
                <c:ptCount val="2"/>
                <c:pt idx="0">
                  <c:v>150205373</c:v>
                </c:pt>
                <c:pt idx="1">
                  <c:v>178344260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610-43BA-82CF-099343E74841}"/>
            </c:ext>
          </c:extLst>
        </c:ser>
        <c:ser>
          <c:idx val="12"/>
          <c:order val="12"/>
          <c:tx>
            <c:strRef>
              <c:f>箕面市!$R$18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箕面市!$S$18:$T$18</c:f>
              <c:numCache>
                <c:formatCode>General</c:formatCode>
                <c:ptCount val="2"/>
                <c:pt idx="0">
                  <c:v>707907154</c:v>
                </c:pt>
                <c:pt idx="1">
                  <c:v>1667013570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7610-43BA-82CF-099343E74841}"/>
            </c:ext>
          </c:extLst>
        </c:ser>
        <c:ser>
          <c:idx val="13"/>
          <c:order val="13"/>
          <c:tx>
            <c:strRef>
              <c:f>箕面市!$R$19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箕面市!$S$19:$T$19</c:f>
              <c:numCache>
                <c:formatCode>General</c:formatCode>
                <c:ptCount val="2"/>
                <c:pt idx="0">
                  <c:v>696378111</c:v>
                </c:pt>
                <c:pt idx="1">
                  <c:v>485774830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7610-43BA-82CF-099343E74841}"/>
            </c:ext>
          </c:extLst>
        </c:ser>
        <c:ser>
          <c:idx val="14"/>
          <c:order val="14"/>
          <c:tx>
            <c:strRef>
              <c:f>箕面市!$R$20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箕面市!$S$20:$T$20</c:f>
              <c:numCache>
                <c:formatCode>General</c:formatCode>
                <c:ptCount val="2"/>
                <c:pt idx="0">
                  <c:v>3460</c:v>
                </c:pt>
                <c:pt idx="1">
                  <c:v>53299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610-43BA-82CF-099343E74841}"/>
            </c:ext>
          </c:extLst>
        </c:ser>
        <c:ser>
          <c:idx val="15"/>
          <c:order val="15"/>
          <c:tx>
            <c:strRef>
              <c:f>箕面市!$R$21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箕面市!$S$21:$T$21</c:f>
              <c:numCache>
                <c:formatCode>General</c:formatCode>
                <c:ptCount val="2"/>
                <c:pt idx="0">
                  <c:v>4089</c:v>
                </c:pt>
                <c:pt idx="1">
                  <c:v>7152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610-43BA-82CF-099343E74841}"/>
            </c:ext>
          </c:extLst>
        </c:ser>
        <c:ser>
          <c:idx val="16"/>
          <c:order val="16"/>
          <c:tx>
            <c:strRef>
              <c:f>箕面市!$R$22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箕面市!$S$22:$T$22</c:f>
              <c:numCache>
                <c:formatCode>General</c:formatCode>
                <c:ptCount val="2"/>
                <c:pt idx="0">
                  <c:v>2026472</c:v>
                </c:pt>
                <c:pt idx="1">
                  <c:v>1981653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610-43BA-82CF-099343E74841}"/>
            </c:ext>
          </c:extLst>
        </c:ser>
        <c:ser>
          <c:idx val="17"/>
          <c:order val="17"/>
          <c:tx>
            <c:strRef>
              <c:f>箕面市!$R$23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箕面市!$S$23:$T$23</c:f>
              <c:numCache>
                <c:formatCode>General</c:formatCode>
                <c:ptCount val="2"/>
                <c:pt idx="0">
                  <c:v>159208795</c:v>
                </c:pt>
                <c:pt idx="1">
                  <c:v>232059686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610-43BA-82CF-099343E74841}"/>
            </c:ext>
          </c:extLst>
        </c:ser>
        <c:ser>
          <c:idx val="18"/>
          <c:order val="18"/>
          <c:tx>
            <c:strRef>
              <c:f>箕面市!$R$24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7610-43BA-82CF-099343E7484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箕面市!$S$24:$T$24</c:f>
              <c:numCache>
                <c:formatCode>General</c:formatCode>
                <c:ptCount val="2"/>
                <c:pt idx="0">
                  <c:v>382284697</c:v>
                </c:pt>
                <c:pt idx="1">
                  <c:v>760040653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7610-43BA-82CF-099343E74841}"/>
            </c:ext>
          </c:extLst>
        </c:ser>
        <c:ser>
          <c:idx val="19"/>
          <c:order val="19"/>
          <c:tx>
            <c:strRef>
              <c:f>箕面市!$R$25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箕面市!$S$25:$T$25</c:f>
              <c:numCache>
                <c:formatCode>General</c:formatCode>
                <c:ptCount val="2"/>
                <c:pt idx="0">
                  <c:v>33345895</c:v>
                </c:pt>
                <c:pt idx="1">
                  <c:v>43240871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610-43BA-82CF-099343E74841}"/>
            </c:ext>
          </c:extLst>
        </c:ser>
        <c:ser>
          <c:idx val="20"/>
          <c:order val="20"/>
          <c:tx>
            <c:strRef>
              <c:f>箕面市!$R$26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箕面市!$S$26:$T$26</c:f>
              <c:numCache>
                <c:formatCode>General</c:formatCode>
                <c:ptCount val="2"/>
                <c:pt idx="0">
                  <c:v>141641957</c:v>
                </c:pt>
                <c:pt idx="1">
                  <c:v>139438504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610-43BA-82CF-099343E74841}"/>
            </c:ext>
          </c:extLst>
        </c:ser>
        <c:ser>
          <c:idx val="21"/>
          <c:order val="21"/>
          <c:tx>
            <c:strRef>
              <c:f>箕面市!$R$27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箕面市!$S$4:$T$5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箕面市!$S$27:$T$27</c:f>
              <c:numCache>
                <c:formatCode>General</c:formatCode>
                <c:ptCount val="2"/>
                <c:pt idx="0">
                  <c:v>120450</c:v>
                </c:pt>
                <c:pt idx="1">
                  <c:v>119066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610-43BA-82CF-099343E748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7754368"/>
        <c:axId val="454690496"/>
      </c:barChart>
      <c:catAx>
        <c:axId val="5177543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4690496"/>
        <c:crosses val="autoZero"/>
        <c:auto val="1"/>
        <c:lblAlgn val="ctr"/>
        <c:lblOffset val="100"/>
        <c:noMultiLvlLbl val="0"/>
      </c:catAx>
      <c:valAx>
        <c:axId val="4546904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775436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柏原市!$R$6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柏原市!$S$6:$T$6</c:f>
              <c:numCache>
                <c:formatCode>General</c:formatCode>
                <c:ptCount val="2"/>
                <c:pt idx="0">
                  <c:v>107323454</c:v>
                </c:pt>
                <c:pt idx="1">
                  <c:v>121249735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7F3-44CD-82A9-53EE6B80C883}"/>
            </c:ext>
          </c:extLst>
        </c:ser>
        <c:ser>
          <c:idx val="1"/>
          <c:order val="1"/>
          <c:tx>
            <c:strRef>
              <c:f>柏原市!$R$7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柏原市!$S$7:$T$7</c:f>
              <c:numCache>
                <c:formatCode>General</c:formatCode>
                <c:ptCount val="2"/>
                <c:pt idx="0">
                  <c:v>879741799</c:v>
                </c:pt>
                <c:pt idx="1">
                  <c:v>535976508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7F3-44CD-82A9-53EE6B80C883}"/>
            </c:ext>
          </c:extLst>
        </c:ser>
        <c:ser>
          <c:idx val="2"/>
          <c:order val="2"/>
          <c:tx>
            <c:strRef>
              <c:f>柏原市!$R$8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柏原市!$S$8:$T$8</c:f>
              <c:numCache>
                <c:formatCode>General</c:formatCode>
                <c:ptCount val="2"/>
                <c:pt idx="0">
                  <c:v>83976835</c:v>
                </c:pt>
                <c:pt idx="1">
                  <c:v>88080878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7F3-44CD-82A9-53EE6B80C883}"/>
            </c:ext>
          </c:extLst>
        </c:ser>
        <c:ser>
          <c:idx val="3"/>
          <c:order val="3"/>
          <c:tx>
            <c:strRef>
              <c:f>柏原市!$R$9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柏原市!$S$9:$T$9</c:f>
              <c:numCache>
                <c:formatCode>General</c:formatCode>
                <c:ptCount val="2"/>
                <c:pt idx="0">
                  <c:v>317138954</c:v>
                </c:pt>
                <c:pt idx="1">
                  <c:v>380401554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7F3-44CD-82A9-53EE6B80C883}"/>
            </c:ext>
          </c:extLst>
        </c:ser>
        <c:ser>
          <c:idx val="4"/>
          <c:order val="4"/>
          <c:tx>
            <c:strRef>
              <c:f>柏原市!$R$10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柏原市!$S$10:$T$10</c:f>
              <c:numCache>
                <c:formatCode>General</c:formatCode>
                <c:ptCount val="2"/>
                <c:pt idx="0">
                  <c:v>64554829</c:v>
                </c:pt>
                <c:pt idx="1">
                  <c:v>162811984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7F3-44CD-82A9-53EE6B80C883}"/>
            </c:ext>
          </c:extLst>
        </c:ser>
        <c:ser>
          <c:idx val="5"/>
          <c:order val="5"/>
          <c:tx>
            <c:strRef>
              <c:f>柏原市!$R$11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柏原市!$S$11:$T$11</c:f>
              <c:numCache>
                <c:formatCode>General</c:formatCode>
                <c:ptCount val="2"/>
                <c:pt idx="0">
                  <c:v>211512059</c:v>
                </c:pt>
                <c:pt idx="1">
                  <c:v>328367923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7F3-44CD-82A9-53EE6B80C883}"/>
            </c:ext>
          </c:extLst>
        </c:ser>
        <c:ser>
          <c:idx val="6"/>
          <c:order val="6"/>
          <c:tx>
            <c:strRef>
              <c:f>柏原市!$R$12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柏原市!$S$12:$T$12</c:f>
              <c:numCache>
                <c:formatCode>General</c:formatCode>
                <c:ptCount val="2"/>
                <c:pt idx="0">
                  <c:v>186369017</c:v>
                </c:pt>
                <c:pt idx="1">
                  <c:v>269999037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7F3-44CD-82A9-53EE6B80C883}"/>
            </c:ext>
          </c:extLst>
        </c:ser>
        <c:ser>
          <c:idx val="7"/>
          <c:order val="7"/>
          <c:tx>
            <c:strRef>
              <c:f>柏原市!$R$13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柏原市!$S$13:$T$13</c:f>
              <c:numCache>
                <c:formatCode>General</c:formatCode>
                <c:ptCount val="2"/>
                <c:pt idx="0">
                  <c:v>12903949</c:v>
                </c:pt>
                <c:pt idx="1">
                  <c:v>28231811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7F3-44CD-82A9-53EE6B80C883}"/>
            </c:ext>
          </c:extLst>
        </c:ser>
        <c:ser>
          <c:idx val="8"/>
          <c:order val="8"/>
          <c:tx>
            <c:strRef>
              <c:f>柏原市!$R$14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柏原市!$S$14:$T$14</c:f>
              <c:numCache>
                <c:formatCode>General</c:formatCode>
                <c:ptCount val="2"/>
                <c:pt idx="0">
                  <c:v>872503203</c:v>
                </c:pt>
                <c:pt idx="1">
                  <c:v>1006432242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7F3-44CD-82A9-53EE6B80C883}"/>
            </c:ext>
          </c:extLst>
        </c:ser>
        <c:ser>
          <c:idx val="9"/>
          <c:order val="9"/>
          <c:tx>
            <c:strRef>
              <c:f>柏原市!$R$15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柏原市!$S$15:$T$15</c:f>
              <c:numCache>
                <c:formatCode>General</c:formatCode>
                <c:ptCount val="2"/>
                <c:pt idx="0">
                  <c:v>467498203</c:v>
                </c:pt>
                <c:pt idx="1">
                  <c:v>343412796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7F3-44CD-82A9-53EE6B80C883}"/>
            </c:ext>
          </c:extLst>
        </c:ser>
        <c:ser>
          <c:idx val="10"/>
          <c:order val="10"/>
          <c:tx>
            <c:strRef>
              <c:f>柏原市!$R$16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柏原市!$S$16:$T$16</c:f>
              <c:numCache>
                <c:formatCode>General</c:formatCode>
                <c:ptCount val="2"/>
                <c:pt idx="0">
                  <c:v>318359449</c:v>
                </c:pt>
                <c:pt idx="1">
                  <c:v>449350373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7F3-44CD-82A9-53EE6B80C883}"/>
            </c:ext>
          </c:extLst>
        </c:ser>
        <c:ser>
          <c:idx val="11"/>
          <c:order val="11"/>
          <c:tx>
            <c:strRef>
              <c:f>柏原市!$R$17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柏原市!$S$17:$T$17</c:f>
              <c:numCache>
                <c:formatCode>General</c:formatCode>
                <c:ptCount val="2"/>
                <c:pt idx="0">
                  <c:v>84533244</c:v>
                </c:pt>
                <c:pt idx="1">
                  <c:v>88225911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7F3-44CD-82A9-53EE6B80C883}"/>
            </c:ext>
          </c:extLst>
        </c:ser>
        <c:ser>
          <c:idx val="12"/>
          <c:order val="12"/>
          <c:tx>
            <c:strRef>
              <c:f>柏原市!$R$18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柏原市!$S$18:$T$18</c:f>
              <c:numCache>
                <c:formatCode>General</c:formatCode>
                <c:ptCount val="2"/>
                <c:pt idx="0">
                  <c:v>341956433</c:v>
                </c:pt>
                <c:pt idx="1">
                  <c:v>853717433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7F3-44CD-82A9-53EE6B80C883}"/>
            </c:ext>
          </c:extLst>
        </c:ser>
        <c:ser>
          <c:idx val="13"/>
          <c:order val="13"/>
          <c:tx>
            <c:strRef>
              <c:f>柏原市!$R$19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柏原市!$S$19:$T$19</c:f>
              <c:numCache>
                <c:formatCode>General</c:formatCode>
                <c:ptCount val="2"/>
                <c:pt idx="0">
                  <c:v>465378438</c:v>
                </c:pt>
                <c:pt idx="1">
                  <c:v>278804642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7F3-44CD-82A9-53EE6B80C883}"/>
            </c:ext>
          </c:extLst>
        </c:ser>
        <c:ser>
          <c:idx val="14"/>
          <c:order val="14"/>
          <c:tx>
            <c:strRef>
              <c:f>柏原市!$R$20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柏原市!$S$20:$T$20</c:f>
              <c:numCache>
                <c:formatCode>General</c:formatCode>
                <c:ptCount val="2"/>
                <c:pt idx="0">
                  <c:v>0</c:v>
                </c:pt>
                <c:pt idx="1">
                  <c:v>3240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7F3-44CD-82A9-53EE6B80C883}"/>
            </c:ext>
          </c:extLst>
        </c:ser>
        <c:ser>
          <c:idx val="15"/>
          <c:order val="15"/>
          <c:tx>
            <c:strRef>
              <c:f>柏原市!$R$21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7F3-44CD-82A9-53EE6B80C883}"/>
            </c:ext>
          </c:extLst>
        </c:ser>
        <c:ser>
          <c:idx val="16"/>
          <c:order val="16"/>
          <c:tx>
            <c:strRef>
              <c:f>柏原市!$R$22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柏原市!$S$22:$T$22</c:f>
              <c:numCache>
                <c:formatCode>General</c:formatCode>
                <c:ptCount val="2"/>
                <c:pt idx="0">
                  <c:v>1457476</c:v>
                </c:pt>
                <c:pt idx="1">
                  <c:v>1920124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7F3-44CD-82A9-53EE6B80C883}"/>
            </c:ext>
          </c:extLst>
        </c:ser>
        <c:ser>
          <c:idx val="17"/>
          <c:order val="17"/>
          <c:tx>
            <c:strRef>
              <c:f>柏原市!$R$23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柏原市!$S$23:$T$23</c:f>
              <c:numCache>
                <c:formatCode>General</c:formatCode>
                <c:ptCount val="2"/>
                <c:pt idx="0">
                  <c:v>67171725</c:v>
                </c:pt>
                <c:pt idx="1">
                  <c:v>110392460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7F3-44CD-82A9-53EE6B80C883}"/>
            </c:ext>
          </c:extLst>
        </c:ser>
        <c:ser>
          <c:idx val="18"/>
          <c:order val="18"/>
          <c:tx>
            <c:strRef>
              <c:f>柏原市!$R$24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7F3-44CD-82A9-53EE6B80C88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柏原市!$S$24:$T$24</c:f>
              <c:numCache>
                <c:formatCode>General</c:formatCode>
                <c:ptCount val="2"/>
                <c:pt idx="0">
                  <c:v>212590235</c:v>
                </c:pt>
                <c:pt idx="1">
                  <c:v>464014642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7F3-44CD-82A9-53EE6B80C883}"/>
            </c:ext>
          </c:extLst>
        </c:ser>
        <c:ser>
          <c:idx val="19"/>
          <c:order val="19"/>
          <c:tx>
            <c:strRef>
              <c:f>柏原市!$R$25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柏原市!$S$25:$T$25</c:f>
              <c:numCache>
                <c:formatCode>General</c:formatCode>
                <c:ptCount val="2"/>
                <c:pt idx="0">
                  <c:v>14758348</c:v>
                </c:pt>
                <c:pt idx="1">
                  <c:v>33122736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7F3-44CD-82A9-53EE6B80C883}"/>
            </c:ext>
          </c:extLst>
        </c:ser>
        <c:ser>
          <c:idx val="20"/>
          <c:order val="20"/>
          <c:tx>
            <c:strRef>
              <c:f>柏原市!$R$26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柏原市!$S$26:$T$26</c:f>
              <c:numCache>
                <c:formatCode>General</c:formatCode>
                <c:ptCount val="2"/>
                <c:pt idx="0">
                  <c:v>58699252</c:v>
                </c:pt>
                <c:pt idx="1">
                  <c:v>64041416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7F3-44CD-82A9-53EE6B80C883}"/>
            </c:ext>
          </c:extLst>
        </c:ser>
        <c:ser>
          <c:idx val="21"/>
          <c:order val="21"/>
          <c:tx>
            <c:strRef>
              <c:f>柏原市!$R$27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柏原市!$S$4:$T$5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柏原市!$S$27:$T$27</c:f>
              <c:numCache>
                <c:formatCode>General</c:formatCode>
                <c:ptCount val="2"/>
                <c:pt idx="0">
                  <c:v>157498</c:v>
                </c:pt>
                <c:pt idx="1">
                  <c:v>52445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7F3-44CD-82A9-53EE6B80C8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8520320"/>
        <c:axId val="454693376"/>
      </c:barChart>
      <c:catAx>
        <c:axId val="518520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4693376"/>
        <c:crosses val="autoZero"/>
        <c:auto val="1"/>
        <c:lblAlgn val="ctr"/>
        <c:lblOffset val="100"/>
        <c:noMultiLvlLbl val="0"/>
      </c:catAx>
      <c:valAx>
        <c:axId val="4546933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852032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羽曳野市!$R$6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羽曳野市!$S$6:$T$6</c:f>
              <c:numCache>
                <c:formatCode>General</c:formatCode>
                <c:ptCount val="2"/>
                <c:pt idx="0">
                  <c:v>173927063</c:v>
                </c:pt>
                <c:pt idx="1">
                  <c:v>200094900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88-4790-BBDC-EA12CC64DDDF}"/>
            </c:ext>
          </c:extLst>
        </c:ser>
        <c:ser>
          <c:idx val="1"/>
          <c:order val="1"/>
          <c:tx>
            <c:strRef>
              <c:f>羽曳野市!$R$7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羽曳野市!$S$7:$T$7</c:f>
              <c:numCache>
                <c:formatCode>General</c:formatCode>
                <c:ptCount val="2"/>
                <c:pt idx="0">
                  <c:v>1267989501</c:v>
                </c:pt>
                <c:pt idx="1">
                  <c:v>979693791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088-4790-BBDC-EA12CC64DDDF}"/>
            </c:ext>
          </c:extLst>
        </c:ser>
        <c:ser>
          <c:idx val="2"/>
          <c:order val="2"/>
          <c:tx>
            <c:strRef>
              <c:f>羽曳野市!$R$8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羽曳野市!$S$8:$T$8</c:f>
              <c:numCache>
                <c:formatCode>General</c:formatCode>
                <c:ptCount val="2"/>
                <c:pt idx="0">
                  <c:v>112488767</c:v>
                </c:pt>
                <c:pt idx="1">
                  <c:v>127951561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088-4790-BBDC-EA12CC64DDDF}"/>
            </c:ext>
          </c:extLst>
        </c:ser>
        <c:ser>
          <c:idx val="3"/>
          <c:order val="3"/>
          <c:tx>
            <c:strRef>
              <c:f>羽曳野市!$R$9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羽曳野市!$S$9:$T$9</c:f>
              <c:numCache>
                <c:formatCode>General</c:formatCode>
                <c:ptCount val="2"/>
                <c:pt idx="0">
                  <c:v>545132137</c:v>
                </c:pt>
                <c:pt idx="1">
                  <c:v>593953141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088-4790-BBDC-EA12CC64DDDF}"/>
            </c:ext>
          </c:extLst>
        </c:ser>
        <c:ser>
          <c:idx val="4"/>
          <c:order val="4"/>
          <c:tx>
            <c:strRef>
              <c:f>羽曳野市!$R$10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9.2360680821849638E-3"/>
                  <c:y val="6.227104969867186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088-4790-BBDC-EA12CC64DDD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羽曳野市!$S$10:$T$10</c:f>
              <c:numCache>
                <c:formatCode>General</c:formatCode>
                <c:ptCount val="2"/>
                <c:pt idx="0">
                  <c:v>130835940</c:v>
                </c:pt>
                <c:pt idx="1">
                  <c:v>290404010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9088-4790-BBDC-EA12CC64DDDF}"/>
            </c:ext>
          </c:extLst>
        </c:ser>
        <c:ser>
          <c:idx val="5"/>
          <c:order val="5"/>
          <c:tx>
            <c:strRef>
              <c:f>羽曳野市!$R$11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羽曳野市!$S$11:$T$11</c:f>
              <c:numCache>
                <c:formatCode>General</c:formatCode>
                <c:ptCount val="2"/>
                <c:pt idx="0">
                  <c:v>326600068</c:v>
                </c:pt>
                <c:pt idx="1">
                  <c:v>549405729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9088-4790-BBDC-EA12CC64DDDF}"/>
            </c:ext>
          </c:extLst>
        </c:ser>
        <c:ser>
          <c:idx val="6"/>
          <c:order val="6"/>
          <c:tx>
            <c:strRef>
              <c:f>羽曳野市!$R$12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羽曳野市!$S$12:$T$12</c:f>
              <c:numCache>
                <c:formatCode>General</c:formatCode>
                <c:ptCount val="2"/>
                <c:pt idx="0">
                  <c:v>324787471</c:v>
                </c:pt>
                <c:pt idx="1">
                  <c:v>447596737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9088-4790-BBDC-EA12CC64DDDF}"/>
            </c:ext>
          </c:extLst>
        </c:ser>
        <c:ser>
          <c:idx val="7"/>
          <c:order val="7"/>
          <c:tx>
            <c:strRef>
              <c:f>羽曳野市!$R$13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羽曳野市!$S$13:$T$13</c:f>
              <c:numCache>
                <c:formatCode>General</c:formatCode>
                <c:ptCount val="2"/>
                <c:pt idx="0">
                  <c:v>19194342</c:v>
                </c:pt>
                <c:pt idx="1">
                  <c:v>32947974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9088-4790-BBDC-EA12CC64DDDF}"/>
            </c:ext>
          </c:extLst>
        </c:ser>
        <c:ser>
          <c:idx val="8"/>
          <c:order val="8"/>
          <c:tx>
            <c:strRef>
              <c:f>羽曳野市!$R$14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羽曳野市!$S$14:$T$14</c:f>
              <c:numCache>
                <c:formatCode>General</c:formatCode>
                <c:ptCount val="2"/>
                <c:pt idx="0">
                  <c:v>1520759972</c:v>
                </c:pt>
                <c:pt idx="1">
                  <c:v>1923292282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9088-4790-BBDC-EA12CC64DDDF}"/>
            </c:ext>
          </c:extLst>
        </c:ser>
        <c:ser>
          <c:idx val="9"/>
          <c:order val="9"/>
          <c:tx>
            <c:strRef>
              <c:f>羽曳野市!$R$15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羽曳野市!$S$15:$T$15</c:f>
              <c:numCache>
                <c:formatCode>General</c:formatCode>
                <c:ptCount val="2"/>
                <c:pt idx="0">
                  <c:v>716687105</c:v>
                </c:pt>
                <c:pt idx="1">
                  <c:v>743553308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088-4790-BBDC-EA12CC64DDDF}"/>
            </c:ext>
          </c:extLst>
        </c:ser>
        <c:ser>
          <c:idx val="10"/>
          <c:order val="10"/>
          <c:tx>
            <c:strRef>
              <c:f>羽曳野市!$R$16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羽曳野市!$S$16:$T$16</c:f>
              <c:numCache>
                <c:formatCode>General</c:formatCode>
                <c:ptCount val="2"/>
                <c:pt idx="0">
                  <c:v>594647112</c:v>
                </c:pt>
                <c:pt idx="1">
                  <c:v>758895579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088-4790-BBDC-EA12CC64DDDF}"/>
            </c:ext>
          </c:extLst>
        </c:ser>
        <c:ser>
          <c:idx val="11"/>
          <c:order val="11"/>
          <c:tx>
            <c:strRef>
              <c:f>羽曳野市!$R$17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羽曳野市!$S$17:$T$17</c:f>
              <c:numCache>
                <c:formatCode>General</c:formatCode>
                <c:ptCount val="2"/>
                <c:pt idx="0">
                  <c:v>130990319</c:v>
                </c:pt>
                <c:pt idx="1">
                  <c:v>216025278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088-4790-BBDC-EA12CC64DDDF}"/>
            </c:ext>
          </c:extLst>
        </c:ser>
        <c:ser>
          <c:idx val="12"/>
          <c:order val="12"/>
          <c:tx>
            <c:strRef>
              <c:f>羽曳野市!$R$18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羽曳野市!$S$18:$T$18</c:f>
              <c:numCache>
                <c:formatCode>General</c:formatCode>
                <c:ptCount val="2"/>
                <c:pt idx="0">
                  <c:v>683059646</c:v>
                </c:pt>
                <c:pt idx="1">
                  <c:v>1545995194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9088-4790-BBDC-EA12CC64DDDF}"/>
            </c:ext>
          </c:extLst>
        </c:ser>
        <c:ser>
          <c:idx val="13"/>
          <c:order val="13"/>
          <c:tx>
            <c:strRef>
              <c:f>羽曳野市!$R$19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羽曳野市!$S$19:$T$19</c:f>
              <c:numCache>
                <c:formatCode>General</c:formatCode>
                <c:ptCount val="2"/>
                <c:pt idx="0">
                  <c:v>675061835</c:v>
                </c:pt>
                <c:pt idx="1">
                  <c:v>540838454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9088-4790-BBDC-EA12CC64DDDF}"/>
            </c:ext>
          </c:extLst>
        </c:ser>
        <c:ser>
          <c:idx val="14"/>
          <c:order val="14"/>
          <c:tx>
            <c:strRef>
              <c:f>羽曳野市!$R$20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羽曳野市!$S$20:$T$20</c:f>
              <c:numCache>
                <c:formatCode>General</c:formatCode>
                <c:ptCount val="2"/>
                <c:pt idx="0">
                  <c:v>0</c:v>
                </c:pt>
                <c:pt idx="1">
                  <c:v>11670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9088-4790-BBDC-EA12CC64DDDF}"/>
            </c:ext>
          </c:extLst>
        </c:ser>
        <c:ser>
          <c:idx val="15"/>
          <c:order val="15"/>
          <c:tx>
            <c:strRef>
              <c:f>羽曳野市!$R$21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9088-4790-BBDC-EA12CC64DDDF}"/>
            </c:ext>
          </c:extLst>
        </c:ser>
        <c:ser>
          <c:idx val="16"/>
          <c:order val="16"/>
          <c:tx>
            <c:strRef>
              <c:f>羽曳野市!$R$22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羽曳野市!$S$22:$T$22</c:f>
              <c:numCache>
                <c:formatCode>General</c:formatCode>
                <c:ptCount val="2"/>
                <c:pt idx="0">
                  <c:v>1361116</c:v>
                </c:pt>
                <c:pt idx="1">
                  <c:v>2452567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9088-4790-BBDC-EA12CC64DDDF}"/>
            </c:ext>
          </c:extLst>
        </c:ser>
        <c:ser>
          <c:idx val="17"/>
          <c:order val="17"/>
          <c:tx>
            <c:strRef>
              <c:f>羽曳野市!$R$23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羽曳野市!$S$23:$T$23</c:f>
              <c:numCache>
                <c:formatCode>General</c:formatCode>
                <c:ptCount val="2"/>
                <c:pt idx="0">
                  <c:v>139093365</c:v>
                </c:pt>
                <c:pt idx="1">
                  <c:v>198889304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9088-4790-BBDC-EA12CC64DDDF}"/>
            </c:ext>
          </c:extLst>
        </c:ser>
        <c:ser>
          <c:idx val="18"/>
          <c:order val="18"/>
          <c:tx>
            <c:strRef>
              <c:f>羽曳野市!$R$24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0D5B4A79-9525-4915-930C-0FCC3A4C6AD8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9088-4790-BBDC-EA12CC64DDD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羽曳野市!$S$24:$T$24</c:f>
              <c:numCache>
                <c:formatCode>General</c:formatCode>
                <c:ptCount val="2"/>
                <c:pt idx="0">
                  <c:v>337330316</c:v>
                </c:pt>
                <c:pt idx="1">
                  <c:v>825843615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9088-4790-BBDC-EA12CC64DDDF}"/>
            </c:ext>
          </c:extLst>
        </c:ser>
        <c:ser>
          <c:idx val="19"/>
          <c:order val="19"/>
          <c:tx>
            <c:strRef>
              <c:f>羽曳野市!$R$25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羽曳野市!$S$25:$T$25</c:f>
              <c:numCache>
                <c:formatCode>General</c:formatCode>
                <c:ptCount val="2"/>
                <c:pt idx="0">
                  <c:v>30567583</c:v>
                </c:pt>
                <c:pt idx="1">
                  <c:v>49884862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9088-4790-BBDC-EA12CC64DDDF}"/>
            </c:ext>
          </c:extLst>
        </c:ser>
        <c:ser>
          <c:idx val="20"/>
          <c:order val="20"/>
          <c:tx>
            <c:strRef>
              <c:f>羽曳野市!$R$26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羽曳野市!$S$26:$T$26</c:f>
              <c:numCache>
                <c:formatCode>General</c:formatCode>
                <c:ptCount val="2"/>
                <c:pt idx="0">
                  <c:v>101318310</c:v>
                </c:pt>
                <c:pt idx="1">
                  <c:v>124303247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9088-4790-BBDC-EA12CC64DDDF}"/>
            </c:ext>
          </c:extLst>
        </c:ser>
        <c:ser>
          <c:idx val="21"/>
          <c:order val="21"/>
          <c:tx>
            <c:strRef>
              <c:f>羽曳野市!$R$27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羽曳野市!$S$4:$T$5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羽曳野市!$S$27:$T$27</c:f>
              <c:numCache>
                <c:formatCode>General</c:formatCode>
                <c:ptCount val="2"/>
                <c:pt idx="0">
                  <c:v>1946832</c:v>
                </c:pt>
                <c:pt idx="1">
                  <c:v>201407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9088-4790-BBDC-EA12CC64DD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19425536"/>
        <c:axId val="455229440"/>
      </c:barChart>
      <c:catAx>
        <c:axId val="5194255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229440"/>
        <c:crosses val="autoZero"/>
        <c:auto val="1"/>
        <c:lblAlgn val="ctr"/>
        <c:lblOffset val="100"/>
        <c:noMultiLvlLbl val="0"/>
      </c:catAx>
      <c:valAx>
        <c:axId val="45522944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1942553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門真市!$R$6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門真市!$S$6:$T$6</c:f>
              <c:numCache>
                <c:formatCode>General</c:formatCode>
                <c:ptCount val="2"/>
                <c:pt idx="0">
                  <c:v>182008661</c:v>
                </c:pt>
                <c:pt idx="1">
                  <c:v>196013341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97-4FCA-B7F2-4BDDC3F936FC}"/>
            </c:ext>
          </c:extLst>
        </c:ser>
        <c:ser>
          <c:idx val="1"/>
          <c:order val="1"/>
          <c:tx>
            <c:strRef>
              <c:f>門真市!$R$7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門真市!$S$7:$T$7</c:f>
              <c:numCache>
                <c:formatCode>General</c:formatCode>
                <c:ptCount val="2"/>
                <c:pt idx="0">
                  <c:v>1215493289</c:v>
                </c:pt>
                <c:pt idx="1">
                  <c:v>918682042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497-4FCA-B7F2-4BDDC3F936FC}"/>
            </c:ext>
          </c:extLst>
        </c:ser>
        <c:ser>
          <c:idx val="2"/>
          <c:order val="2"/>
          <c:tx>
            <c:strRef>
              <c:f>門真市!$R$8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門真市!$S$8:$T$8</c:f>
              <c:numCache>
                <c:formatCode>General</c:formatCode>
                <c:ptCount val="2"/>
                <c:pt idx="0">
                  <c:v>108024670</c:v>
                </c:pt>
                <c:pt idx="1">
                  <c:v>147241381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497-4FCA-B7F2-4BDDC3F936FC}"/>
            </c:ext>
          </c:extLst>
        </c:ser>
        <c:ser>
          <c:idx val="3"/>
          <c:order val="3"/>
          <c:tx>
            <c:strRef>
              <c:f>門真市!$R$9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門真市!$S$9:$T$9</c:f>
              <c:numCache>
                <c:formatCode>General</c:formatCode>
                <c:ptCount val="2"/>
                <c:pt idx="0">
                  <c:v>526583354</c:v>
                </c:pt>
                <c:pt idx="1">
                  <c:v>658007693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497-4FCA-B7F2-4BDDC3F936FC}"/>
            </c:ext>
          </c:extLst>
        </c:ser>
        <c:ser>
          <c:idx val="4"/>
          <c:order val="4"/>
          <c:tx>
            <c:strRef>
              <c:f>門真市!$R$10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門真市!$S$10:$T$10</c:f>
              <c:numCache>
                <c:formatCode>General</c:formatCode>
                <c:ptCount val="2"/>
                <c:pt idx="0">
                  <c:v>104354439</c:v>
                </c:pt>
                <c:pt idx="1">
                  <c:v>231076672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6497-4FCA-B7F2-4BDDC3F936FC}"/>
            </c:ext>
          </c:extLst>
        </c:ser>
        <c:ser>
          <c:idx val="5"/>
          <c:order val="5"/>
          <c:tx>
            <c:strRef>
              <c:f>門真市!$R$11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門真市!$S$11:$T$11</c:f>
              <c:numCache>
                <c:formatCode>General</c:formatCode>
                <c:ptCount val="2"/>
                <c:pt idx="0">
                  <c:v>281033743</c:v>
                </c:pt>
                <c:pt idx="1">
                  <c:v>527833755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497-4FCA-B7F2-4BDDC3F936FC}"/>
            </c:ext>
          </c:extLst>
        </c:ser>
        <c:ser>
          <c:idx val="6"/>
          <c:order val="6"/>
          <c:tx>
            <c:strRef>
              <c:f>門真市!$R$12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門真市!$S$12:$T$12</c:f>
              <c:numCache>
                <c:formatCode>General</c:formatCode>
                <c:ptCount val="2"/>
                <c:pt idx="0">
                  <c:v>291010724</c:v>
                </c:pt>
                <c:pt idx="1">
                  <c:v>476437600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6497-4FCA-B7F2-4BDDC3F936FC}"/>
            </c:ext>
          </c:extLst>
        </c:ser>
        <c:ser>
          <c:idx val="7"/>
          <c:order val="7"/>
          <c:tx>
            <c:strRef>
              <c:f>門真市!$R$13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門真市!$S$13:$T$13</c:f>
              <c:numCache>
                <c:formatCode>General</c:formatCode>
                <c:ptCount val="2"/>
                <c:pt idx="0">
                  <c:v>18495670</c:v>
                </c:pt>
                <c:pt idx="1">
                  <c:v>36176876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497-4FCA-B7F2-4BDDC3F936FC}"/>
            </c:ext>
          </c:extLst>
        </c:ser>
        <c:ser>
          <c:idx val="8"/>
          <c:order val="8"/>
          <c:tx>
            <c:strRef>
              <c:f>門真市!$R$14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門真市!$S$14:$T$14</c:f>
              <c:numCache>
                <c:formatCode>General</c:formatCode>
                <c:ptCount val="2"/>
                <c:pt idx="0">
                  <c:v>1532998662</c:v>
                </c:pt>
                <c:pt idx="1">
                  <c:v>1988995946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497-4FCA-B7F2-4BDDC3F936FC}"/>
            </c:ext>
          </c:extLst>
        </c:ser>
        <c:ser>
          <c:idx val="9"/>
          <c:order val="9"/>
          <c:tx>
            <c:strRef>
              <c:f>門真市!$R$15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門真市!$S$15:$T$15</c:f>
              <c:numCache>
                <c:formatCode>General</c:formatCode>
                <c:ptCount val="2"/>
                <c:pt idx="0">
                  <c:v>735887354</c:v>
                </c:pt>
                <c:pt idx="1">
                  <c:v>659092067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497-4FCA-B7F2-4BDDC3F936FC}"/>
            </c:ext>
          </c:extLst>
        </c:ser>
        <c:ser>
          <c:idx val="10"/>
          <c:order val="10"/>
          <c:tx>
            <c:strRef>
              <c:f>門真市!$R$16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門真市!$S$16:$T$16</c:f>
              <c:numCache>
                <c:formatCode>General</c:formatCode>
                <c:ptCount val="2"/>
                <c:pt idx="0">
                  <c:v>559872428</c:v>
                </c:pt>
                <c:pt idx="1">
                  <c:v>762826604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497-4FCA-B7F2-4BDDC3F936FC}"/>
            </c:ext>
          </c:extLst>
        </c:ser>
        <c:ser>
          <c:idx val="11"/>
          <c:order val="11"/>
          <c:tx>
            <c:strRef>
              <c:f>門真市!$R$17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門真市!$S$17:$T$17</c:f>
              <c:numCache>
                <c:formatCode>General</c:formatCode>
                <c:ptCount val="2"/>
                <c:pt idx="0">
                  <c:v>133997605</c:v>
                </c:pt>
                <c:pt idx="1">
                  <c:v>218017127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497-4FCA-B7F2-4BDDC3F936FC}"/>
            </c:ext>
          </c:extLst>
        </c:ser>
        <c:ser>
          <c:idx val="12"/>
          <c:order val="12"/>
          <c:tx>
            <c:strRef>
              <c:f>門真市!$R$18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門真市!$S$18:$T$18</c:f>
              <c:numCache>
                <c:formatCode>General</c:formatCode>
                <c:ptCount val="2"/>
                <c:pt idx="0">
                  <c:v>583904291</c:v>
                </c:pt>
                <c:pt idx="1">
                  <c:v>1665466277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497-4FCA-B7F2-4BDDC3F936FC}"/>
            </c:ext>
          </c:extLst>
        </c:ser>
        <c:ser>
          <c:idx val="13"/>
          <c:order val="13"/>
          <c:tx>
            <c:strRef>
              <c:f>門真市!$R$19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門真市!$S$19:$T$19</c:f>
              <c:numCache>
                <c:formatCode>General</c:formatCode>
                <c:ptCount val="2"/>
                <c:pt idx="0">
                  <c:v>827097257</c:v>
                </c:pt>
                <c:pt idx="1">
                  <c:v>781530168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497-4FCA-B7F2-4BDDC3F936FC}"/>
            </c:ext>
          </c:extLst>
        </c:ser>
        <c:ser>
          <c:idx val="14"/>
          <c:order val="14"/>
          <c:tx>
            <c:strRef>
              <c:f>門真市!$R$20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門真市!$S$20:$T$20</c:f>
              <c:numCache>
                <c:formatCode>General</c:formatCode>
                <c:ptCount val="2"/>
                <c:pt idx="0">
                  <c:v>837</c:v>
                </c:pt>
                <c:pt idx="1">
                  <c:v>37929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497-4FCA-B7F2-4BDDC3F936FC}"/>
            </c:ext>
          </c:extLst>
        </c:ser>
        <c:ser>
          <c:idx val="15"/>
          <c:order val="15"/>
          <c:tx>
            <c:strRef>
              <c:f>門真市!$R$21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497-4FCA-B7F2-4BDDC3F936FC}"/>
            </c:ext>
          </c:extLst>
        </c:ser>
        <c:ser>
          <c:idx val="16"/>
          <c:order val="16"/>
          <c:tx>
            <c:strRef>
              <c:f>門真市!$R$22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門真市!$S$22:$T$22</c:f>
              <c:numCache>
                <c:formatCode>General</c:formatCode>
                <c:ptCount val="2"/>
                <c:pt idx="0">
                  <c:v>2032904</c:v>
                </c:pt>
                <c:pt idx="1">
                  <c:v>3623415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497-4FCA-B7F2-4BDDC3F936FC}"/>
            </c:ext>
          </c:extLst>
        </c:ser>
        <c:ser>
          <c:idx val="17"/>
          <c:order val="17"/>
          <c:tx>
            <c:strRef>
              <c:f>門真市!$R$23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門真市!$S$23:$T$23</c:f>
              <c:numCache>
                <c:formatCode>General</c:formatCode>
                <c:ptCount val="2"/>
                <c:pt idx="0">
                  <c:v>131308147</c:v>
                </c:pt>
                <c:pt idx="1">
                  <c:v>209708060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497-4FCA-B7F2-4BDDC3F936FC}"/>
            </c:ext>
          </c:extLst>
        </c:ser>
        <c:ser>
          <c:idx val="18"/>
          <c:order val="18"/>
          <c:tx>
            <c:strRef>
              <c:f>門真市!$R$24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6497-4FCA-B7F2-4BDDC3F936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門真市!$S$24:$T$24</c:f>
              <c:numCache>
                <c:formatCode>General</c:formatCode>
                <c:ptCount val="2"/>
                <c:pt idx="0">
                  <c:v>383482010</c:v>
                </c:pt>
                <c:pt idx="1">
                  <c:v>752647844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497-4FCA-B7F2-4BDDC3F936FC}"/>
            </c:ext>
          </c:extLst>
        </c:ser>
        <c:ser>
          <c:idx val="19"/>
          <c:order val="19"/>
          <c:tx>
            <c:strRef>
              <c:f>門真市!$R$25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門真市!$S$25:$T$25</c:f>
              <c:numCache>
                <c:formatCode>General</c:formatCode>
                <c:ptCount val="2"/>
                <c:pt idx="0">
                  <c:v>37519974</c:v>
                </c:pt>
                <c:pt idx="1">
                  <c:v>56999548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6497-4FCA-B7F2-4BDDC3F936FC}"/>
            </c:ext>
          </c:extLst>
        </c:ser>
        <c:ser>
          <c:idx val="20"/>
          <c:order val="20"/>
          <c:tx>
            <c:strRef>
              <c:f>門真市!$R$26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門真市!$S$26:$T$26</c:f>
              <c:numCache>
                <c:formatCode>General</c:formatCode>
                <c:ptCount val="2"/>
                <c:pt idx="0">
                  <c:v>121583793</c:v>
                </c:pt>
                <c:pt idx="1">
                  <c:v>132959380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497-4FCA-B7F2-4BDDC3F936FC}"/>
            </c:ext>
          </c:extLst>
        </c:ser>
        <c:ser>
          <c:idx val="21"/>
          <c:order val="21"/>
          <c:tx>
            <c:strRef>
              <c:f>門真市!$R$27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門真市!$S$4:$T$5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門真市!$S$27:$T$27</c:f>
              <c:numCache>
                <c:formatCode>General</c:formatCode>
                <c:ptCount val="2"/>
                <c:pt idx="0">
                  <c:v>223988</c:v>
                </c:pt>
                <c:pt idx="1">
                  <c:v>180795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497-4FCA-B7F2-4BDDC3F93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26124544"/>
        <c:axId val="455231744"/>
      </c:barChart>
      <c:catAx>
        <c:axId val="526124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231744"/>
        <c:crosses val="autoZero"/>
        <c:auto val="1"/>
        <c:lblAlgn val="ctr"/>
        <c:lblOffset val="100"/>
        <c:noMultiLvlLbl val="0"/>
      </c:catAx>
      <c:valAx>
        <c:axId val="4552317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2612454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摂津市!$R$6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摂津市!$S$6:$T$6</c:f>
              <c:numCache>
                <c:formatCode>General</c:formatCode>
                <c:ptCount val="2"/>
                <c:pt idx="0">
                  <c:v>126468007</c:v>
                </c:pt>
                <c:pt idx="1">
                  <c:v>121044452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45-4296-AE42-5AE8E13B065F}"/>
            </c:ext>
          </c:extLst>
        </c:ser>
        <c:ser>
          <c:idx val="1"/>
          <c:order val="1"/>
          <c:tx>
            <c:strRef>
              <c:f>摂津市!$R$7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摂津市!$S$7:$T$7</c:f>
              <c:numCache>
                <c:formatCode>General</c:formatCode>
                <c:ptCount val="2"/>
                <c:pt idx="0">
                  <c:v>857551292</c:v>
                </c:pt>
                <c:pt idx="1">
                  <c:v>724648497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945-4296-AE42-5AE8E13B065F}"/>
            </c:ext>
          </c:extLst>
        </c:ser>
        <c:ser>
          <c:idx val="2"/>
          <c:order val="2"/>
          <c:tx>
            <c:strRef>
              <c:f>摂津市!$R$8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摂津市!$S$8:$T$8</c:f>
              <c:numCache>
                <c:formatCode>General</c:formatCode>
                <c:ptCount val="2"/>
                <c:pt idx="0">
                  <c:v>75538147</c:v>
                </c:pt>
                <c:pt idx="1">
                  <c:v>139961523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945-4296-AE42-5AE8E13B065F}"/>
            </c:ext>
          </c:extLst>
        </c:ser>
        <c:ser>
          <c:idx val="3"/>
          <c:order val="3"/>
          <c:tx>
            <c:strRef>
              <c:f>摂津市!$R$9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摂津市!$S$9:$T$9</c:f>
              <c:numCache>
                <c:formatCode>General</c:formatCode>
                <c:ptCount val="2"/>
                <c:pt idx="0">
                  <c:v>426446594</c:v>
                </c:pt>
                <c:pt idx="1">
                  <c:v>488966708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945-4296-AE42-5AE8E13B065F}"/>
            </c:ext>
          </c:extLst>
        </c:ser>
        <c:ser>
          <c:idx val="4"/>
          <c:order val="4"/>
          <c:tx>
            <c:strRef>
              <c:f>摂津市!$R$10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960784313725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45-4296-AE42-5AE8E13B065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摂津市!$S$10:$T$10</c:f>
              <c:numCache>
                <c:formatCode>General</c:formatCode>
                <c:ptCount val="2"/>
                <c:pt idx="0">
                  <c:v>91944146</c:v>
                </c:pt>
                <c:pt idx="1">
                  <c:v>164195365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5945-4296-AE42-5AE8E13B065F}"/>
            </c:ext>
          </c:extLst>
        </c:ser>
        <c:ser>
          <c:idx val="5"/>
          <c:order val="5"/>
          <c:tx>
            <c:strRef>
              <c:f>摂津市!$R$11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摂津市!$S$11:$T$11</c:f>
              <c:numCache>
                <c:formatCode>General</c:formatCode>
                <c:ptCount val="2"/>
                <c:pt idx="0">
                  <c:v>227840938</c:v>
                </c:pt>
                <c:pt idx="1">
                  <c:v>386913877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945-4296-AE42-5AE8E13B065F}"/>
            </c:ext>
          </c:extLst>
        </c:ser>
        <c:ser>
          <c:idx val="6"/>
          <c:order val="6"/>
          <c:tx>
            <c:strRef>
              <c:f>摂津市!$R$12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摂津市!$S$12:$T$12</c:f>
              <c:numCache>
                <c:formatCode>General</c:formatCode>
                <c:ptCount val="2"/>
                <c:pt idx="0">
                  <c:v>181226463</c:v>
                </c:pt>
                <c:pt idx="1">
                  <c:v>243313537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945-4296-AE42-5AE8E13B065F}"/>
            </c:ext>
          </c:extLst>
        </c:ser>
        <c:ser>
          <c:idx val="7"/>
          <c:order val="7"/>
          <c:tx>
            <c:strRef>
              <c:f>摂津市!$R$13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摂津市!$S$13:$T$13</c:f>
              <c:numCache>
                <c:formatCode>General</c:formatCode>
                <c:ptCount val="2"/>
                <c:pt idx="0">
                  <c:v>12045700</c:v>
                </c:pt>
                <c:pt idx="1">
                  <c:v>23246696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5945-4296-AE42-5AE8E13B065F}"/>
            </c:ext>
          </c:extLst>
        </c:ser>
        <c:ser>
          <c:idx val="8"/>
          <c:order val="8"/>
          <c:tx>
            <c:strRef>
              <c:f>摂津市!$R$14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摂津市!$S$14:$T$14</c:f>
              <c:numCache>
                <c:formatCode>General</c:formatCode>
                <c:ptCount val="2"/>
                <c:pt idx="0">
                  <c:v>1167948358</c:v>
                </c:pt>
                <c:pt idx="1">
                  <c:v>1381671439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945-4296-AE42-5AE8E13B065F}"/>
            </c:ext>
          </c:extLst>
        </c:ser>
        <c:ser>
          <c:idx val="9"/>
          <c:order val="9"/>
          <c:tx>
            <c:strRef>
              <c:f>摂津市!$R$15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摂津市!$S$15:$T$15</c:f>
              <c:numCache>
                <c:formatCode>General</c:formatCode>
                <c:ptCount val="2"/>
                <c:pt idx="0">
                  <c:v>508994203</c:v>
                </c:pt>
                <c:pt idx="1">
                  <c:v>399740412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5945-4296-AE42-5AE8E13B065F}"/>
            </c:ext>
          </c:extLst>
        </c:ser>
        <c:ser>
          <c:idx val="10"/>
          <c:order val="10"/>
          <c:tx>
            <c:strRef>
              <c:f>摂津市!$R$16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摂津市!$S$16:$T$16</c:f>
              <c:numCache>
                <c:formatCode>General</c:formatCode>
                <c:ptCount val="2"/>
                <c:pt idx="0">
                  <c:v>399215616</c:v>
                </c:pt>
                <c:pt idx="1">
                  <c:v>486194564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945-4296-AE42-5AE8E13B065F}"/>
            </c:ext>
          </c:extLst>
        </c:ser>
        <c:ser>
          <c:idx val="11"/>
          <c:order val="11"/>
          <c:tx>
            <c:strRef>
              <c:f>摂津市!$R$17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摂津市!$S$17:$T$17</c:f>
              <c:numCache>
                <c:formatCode>General</c:formatCode>
                <c:ptCount val="2"/>
                <c:pt idx="0">
                  <c:v>125979289</c:v>
                </c:pt>
                <c:pt idx="1">
                  <c:v>159111356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5945-4296-AE42-5AE8E13B065F}"/>
            </c:ext>
          </c:extLst>
        </c:ser>
        <c:ser>
          <c:idx val="12"/>
          <c:order val="12"/>
          <c:tx>
            <c:strRef>
              <c:f>摂津市!$R$18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摂津市!$S$18:$T$18</c:f>
              <c:numCache>
                <c:formatCode>General</c:formatCode>
                <c:ptCount val="2"/>
                <c:pt idx="0">
                  <c:v>416673013</c:v>
                </c:pt>
                <c:pt idx="1">
                  <c:v>1043224174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5945-4296-AE42-5AE8E13B065F}"/>
            </c:ext>
          </c:extLst>
        </c:ser>
        <c:ser>
          <c:idx val="13"/>
          <c:order val="13"/>
          <c:tx>
            <c:strRef>
              <c:f>摂津市!$R$19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摂津市!$S$19:$T$19</c:f>
              <c:numCache>
                <c:formatCode>General</c:formatCode>
                <c:ptCount val="2"/>
                <c:pt idx="0">
                  <c:v>524673502</c:v>
                </c:pt>
                <c:pt idx="1">
                  <c:v>423141525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945-4296-AE42-5AE8E13B065F}"/>
            </c:ext>
          </c:extLst>
        </c:ser>
        <c:ser>
          <c:idx val="14"/>
          <c:order val="14"/>
          <c:tx>
            <c:strRef>
              <c:f>摂津市!$R$20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摂津市!$S$20:$T$20</c:f>
              <c:numCache>
                <c:formatCode>General</c:formatCode>
                <c:ptCount val="2"/>
                <c:pt idx="0">
                  <c:v>6209</c:v>
                </c:pt>
                <c:pt idx="1">
                  <c:v>65139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945-4296-AE42-5AE8E13B065F}"/>
            </c:ext>
          </c:extLst>
        </c:ser>
        <c:ser>
          <c:idx val="15"/>
          <c:order val="15"/>
          <c:tx>
            <c:strRef>
              <c:f>摂津市!$R$21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摂津市!$S$21:$T$21</c:f>
              <c:numCache>
                <c:formatCode>General</c:formatCode>
                <c:ptCount val="2"/>
                <c:pt idx="0">
                  <c:v>2488</c:v>
                </c:pt>
                <c:pt idx="1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945-4296-AE42-5AE8E13B065F}"/>
            </c:ext>
          </c:extLst>
        </c:ser>
        <c:ser>
          <c:idx val="16"/>
          <c:order val="16"/>
          <c:tx>
            <c:strRef>
              <c:f>摂津市!$R$22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摂津市!$S$22:$T$22</c:f>
              <c:numCache>
                <c:formatCode>General</c:formatCode>
                <c:ptCount val="2"/>
                <c:pt idx="0">
                  <c:v>3219204</c:v>
                </c:pt>
                <c:pt idx="1">
                  <c:v>1668236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945-4296-AE42-5AE8E13B065F}"/>
            </c:ext>
          </c:extLst>
        </c:ser>
        <c:ser>
          <c:idx val="17"/>
          <c:order val="17"/>
          <c:tx>
            <c:strRef>
              <c:f>摂津市!$R$23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摂津市!$S$23:$T$23</c:f>
              <c:numCache>
                <c:formatCode>General</c:formatCode>
                <c:ptCount val="2"/>
                <c:pt idx="0">
                  <c:v>80751005</c:v>
                </c:pt>
                <c:pt idx="1">
                  <c:v>146537303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5945-4296-AE42-5AE8E13B065F}"/>
            </c:ext>
          </c:extLst>
        </c:ser>
        <c:ser>
          <c:idx val="18"/>
          <c:order val="18"/>
          <c:tx>
            <c:strRef>
              <c:f>摂津市!$R$24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5945-4296-AE42-5AE8E13B065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摂津市!$S$24:$T$24</c:f>
              <c:numCache>
                <c:formatCode>General</c:formatCode>
                <c:ptCount val="2"/>
                <c:pt idx="0">
                  <c:v>257833273</c:v>
                </c:pt>
                <c:pt idx="1">
                  <c:v>572480130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945-4296-AE42-5AE8E13B065F}"/>
            </c:ext>
          </c:extLst>
        </c:ser>
        <c:ser>
          <c:idx val="19"/>
          <c:order val="19"/>
          <c:tx>
            <c:strRef>
              <c:f>摂津市!$R$25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摂津市!$S$25:$T$25</c:f>
              <c:numCache>
                <c:formatCode>General</c:formatCode>
                <c:ptCount val="2"/>
                <c:pt idx="0">
                  <c:v>23940281</c:v>
                </c:pt>
                <c:pt idx="1">
                  <c:v>39301678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945-4296-AE42-5AE8E13B065F}"/>
            </c:ext>
          </c:extLst>
        </c:ser>
        <c:ser>
          <c:idx val="20"/>
          <c:order val="20"/>
          <c:tx>
            <c:strRef>
              <c:f>摂津市!$R$26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摂津市!$S$26:$T$26</c:f>
              <c:numCache>
                <c:formatCode>General</c:formatCode>
                <c:ptCount val="2"/>
                <c:pt idx="0">
                  <c:v>84747391</c:v>
                </c:pt>
                <c:pt idx="1">
                  <c:v>93987930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945-4296-AE42-5AE8E13B065F}"/>
            </c:ext>
          </c:extLst>
        </c:ser>
        <c:ser>
          <c:idx val="21"/>
          <c:order val="21"/>
          <c:tx>
            <c:strRef>
              <c:f>摂津市!$R$27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摂津市!$S$4:$T$5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摂津市!$S$27:$T$27</c:f>
              <c:numCache>
                <c:formatCode>General</c:formatCode>
                <c:ptCount val="2"/>
                <c:pt idx="0">
                  <c:v>141621</c:v>
                </c:pt>
                <c:pt idx="1">
                  <c:v>62349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5945-4296-AE42-5AE8E13B0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26996992"/>
        <c:axId val="455234624"/>
      </c:barChart>
      <c:catAx>
        <c:axId val="5269969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5234624"/>
        <c:crosses val="autoZero"/>
        <c:auto val="1"/>
        <c:lblAlgn val="ctr"/>
        <c:lblOffset val="100"/>
        <c:noMultiLvlLbl val="0"/>
      </c:catAx>
      <c:valAx>
        <c:axId val="4552346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269969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高石市!$R$6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高石市!$S$6:$T$6</c:f>
              <c:numCache>
                <c:formatCode>General</c:formatCode>
                <c:ptCount val="2"/>
                <c:pt idx="0">
                  <c:v>82296444</c:v>
                </c:pt>
                <c:pt idx="1">
                  <c:v>86099425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88-420D-B0B1-65A76E009A8B}"/>
            </c:ext>
          </c:extLst>
        </c:ser>
        <c:ser>
          <c:idx val="1"/>
          <c:order val="1"/>
          <c:tx>
            <c:strRef>
              <c:f>高石市!$R$7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高石市!$S$7:$T$7</c:f>
              <c:numCache>
                <c:formatCode>General</c:formatCode>
                <c:ptCount val="2"/>
                <c:pt idx="0">
                  <c:v>698990923</c:v>
                </c:pt>
                <c:pt idx="1">
                  <c:v>450431649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D88-420D-B0B1-65A76E009A8B}"/>
            </c:ext>
          </c:extLst>
        </c:ser>
        <c:ser>
          <c:idx val="2"/>
          <c:order val="2"/>
          <c:tx>
            <c:strRef>
              <c:f>高石市!$R$8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高石市!$S$8:$T$8</c:f>
              <c:numCache>
                <c:formatCode>General</c:formatCode>
                <c:ptCount val="2"/>
                <c:pt idx="0">
                  <c:v>47937313</c:v>
                </c:pt>
                <c:pt idx="1">
                  <c:v>47896325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D88-420D-B0B1-65A76E009A8B}"/>
            </c:ext>
          </c:extLst>
        </c:ser>
        <c:ser>
          <c:idx val="3"/>
          <c:order val="3"/>
          <c:tx>
            <c:strRef>
              <c:f>高石市!$R$9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高石市!$S$9:$T$9</c:f>
              <c:numCache>
                <c:formatCode>General</c:formatCode>
                <c:ptCount val="2"/>
                <c:pt idx="0">
                  <c:v>222757720</c:v>
                </c:pt>
                <c:pt idx="1">
                  <c:v>290727089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D88-420D-B0B1-65A76E009A8B}"/>
            </c:ext>
          </c:extLst>
        </c:ser>
        <c:ser>
          <c:idx val="4"/>
          <c:order val="4"/>
          <c:tx>
            <c:strRef>
              <c:f>高石市!$R$10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高石市!$S$10:$T$10</c:f>
              <c:numCache>
                <c:formatCode>General</c:formatCode>
                <c:ptCount val="2"/>
                <c:pt idx="0">
                  <c:v>179037101</c:v>
                </c:pt>
                <c:pt idx="1">
                  <c:v>352961311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D88-420D-B0B1-65A76E009A8B}"/>
            </c:ext>
          </c:extLst>
        </c:ser>
        <c:ser>
          <c:idx val="5"/>
          <c:order val="5"/>
          <c:tx>
            <c:strRef>
              <c:f>高石市!$R$11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高石市!$S$11:$T$11</c:f>
              <c:numCache>
                <c:formatCode>General</c:formatCode>
                <c:ptCount val="2"/>
                <c:pt idx="0">
                  <c:v>202929654</c:v>
                </c:pt>
                <c:pt idx="1">
                  <c:v>368459237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D88-420D-B0B1-65A76E009A8B}"/>
            </c:ext>
          </c:extLst>
        </c:ser>
        <c:ser>
          <c:idx val="6"/>
          <c:order val="6"/>
          <c:tx>
            <c:strRef>
              <c:f>高石市!$R$12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高石市!$S$12:$T$12</c:f>
              <c:numCache>
                <c:formatCode>General</c:formatCode>
                <c:ptCount val="2"/>
                <c:pt idx="0">
                  <c:v>120240706</c:v>
                </c:pt>
                <c:pt idx="1">
                  <c:v>187711539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D88-420D-B0B1-65A76E009A8B}"/>
            </c:ext>
          </c:extLst>
        </c:ser>
        <c:ser>
          <c:idx val="7"/>
          <c:order val="7"/>
          <c:tx>
            <c:strRef>
              <c:f>高石市!$R$13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高石市!$S$13:$T$13</c:f>
              <c:numCache>
                <c:formatCode>General</c:formatCode>
                <c:ptCount val="2"/>
                <c:pt idx="0">
                  <c:v>9277524</c:v>
                </c:pt>
                <c:pt idx="1">
                  <c:v>19214594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D88-420D-B0B1-65A76E009A8B}"/>
            </c:ext>
          </c:extLst>
        </c:ser>
        <c:ser>
          <c:idx val="8"/>
          <c:order val="8"/>
          <c:tx>
            <c:strRef>
              <c:f>高石市!$R$14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高石市!$S$14:$T$14</c:f>
              <c:numCache>
                <c:formatCode>General</c:formatCode>
                <c:ptCount val="2"/>
                <c:pt idx="0">
                  <c:v>837849301</c:v>
                </c:pt>
                <c:pt idx="1">
                  <c:v>825128113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D88-420D-B0B1-65A76E009A8B}"/>
            </c:ext>
          </c:extLst>
        </c:ser>
        <c:ser>
          <c:idx val="9"/>
          <c:order val="9"/>
          <c:tx>
            <c:strRef>
              <c:f>高石市!$R$15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高石市!$S$15:$T$15</c:f>
              <c:numCache>
                <c:formatCode>General</c:formatCode>
                <c:ptCount val="2"/>
                <c:pt idx="0">
                  <c:v>355015496</c:v>
                </c:pt>
                <c:pt idx="1">
                  <c:v>288615382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BD88-420D-B0B1-65A76E009A8B}"/>
            </c:ext>
          </c:extLst>
        </c:ser>
        <c:ser>
          <c:idx val="10"/>
          <c:order val="10"/>
          <c:tx>
            <c:strRef>
              <c:f>高石市!$R$16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高石市!$S$16:$T$16</c:f>
              <c:numCache>
                <c:formatCode>General</c:formatCode>
                <c:ptCount val="2"/>
                <c:pt idx="0">
                  <c:v>248322687</c:v>
                </c:pt>
                <c:pt idx="1">
                  <c:v>364086874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BD88-420D-B0B1-65A76E009A8B}"/>
            </c:ext>
          </c:extLst>
        </c:ser>
        <c:ser>
          <c:idx val="11"/>
          <c:order val="11"/>
          <c:tx>
            <c:strRef>
              <c:f>高石市!$R$17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高石市!$S$17:$T$17</c:f>
              <c:numCache>
                <c:formatCode>General</c:formatCode>
                <c:ptCount val="2"/>
                <c:pt idx="0">
                  <c:v>62947097</c:v>
                </c:pt>
                <c:pt idx="1">
                  <c:v>76092124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D88-420D-B0B1-65A76E009A8B}"/>
            </c:ext>
          </c:extLst>
        </c:ser>
        <c:ser>
          <c:idx val="12"/>
          <c:order val="12"/>
          <c:tx>
            <c:strRef>
              <c:f>高石市!$R$18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高石市!$S$18:$T$18</c:f>
              <c:numCache>
                <c:formatCode>General</c:formatCode>
                <c:ptCount val="2"/>
                <c:pt idx="0">
                  <c:v>343066554</c:v>
                </c:pt>
                <c:pt idx="1">
                  <c:v>903603630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D88-420D-B0B1-65A76E009A8B}"/>
            </c:ext>
          </c:extLst>
        </c:ser>
        <c:ser>
          <c:idx val="13"/>
          <c:order val="13"/>
          <c:tx>
            <c:strRef>
              <c:f>高石市!$R$19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高石市!$S$19:$T$19</c:f>
              <c:numCache>
                <c:formatCode>General</c:formatCode>
                <c:ptCount val="2"/>
                <c:pt idx="0">
                  <c:v>318489650</c:v>
                </c:pt>
                <c:pt idx="1">
                  <c:v>225242304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D88-420D-B0B1-65A76E009A8B}"/>
            </c:ext>
          </c:extLst>
        </c:ser>
        <c:ser>
          <c:idx val="14"/>
          <c:order val="14"/>
          <c:tx>
            <c:strRef>
              <c:f>高石市!$R$20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高石市!$S$20:$T$20</c:f>
              <c:numCache>
                <c:formatCode>General</c:formatCode>
                <c:ptCount val="2"/>
                <c:pt idx="0">
                  <c:v>11025</c:v>
                </c:pt>
                <c:pt idx="1">
                  <c:v>2152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D88-420D-B0B1-65A76E009A8B}"/>
            </c:ext>
          </c:extLst>
        </c:ser>
        <c:ser>
          <c:idx val="15"/>
          <c:order val="15"/>
          <c:tx>
            <c:strRef>
              <c:f>高石市!$R$21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高石市!$S$21:$T$21</c:f>
              <c:numCache>
                <c:formatCode>General</c:formatCode>
                <c:ptCount val="2"/>
                <c:pt idx="0">
                  <c:v>0</c:v>
                </c:pt>
                <c:pt idx="1">
                  <c:v>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D88-420D-B0B1-65A76E009A8B}"/>
            </c:ext>
          </c:extLst>
        </c:ser>
        <c:ser>
          <c:idx val="16"/>
          <c:order val="16"/>
          <c:tx>
            <c:strRef>
              <c:f>高石市!$R$22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高石市!$S$22:$T$22</c:f>
              <c:numCache>
                <c:formatCode>General</c:formatCode>
                <c:ptCount val="2"/>
                <c:pt idx="0">
                  <c:v>2385599</c:v>
                </c:pt>
                <c:pt idx="1">
                  <c:v>3013474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D88-420D-B0B1-65A76E009A8B}"/>
            </c:ext>
          </c:extLst>
        </c:ser>
        <c:ser>
          <c:idx val="17"/>
          <c:order val="17"/>
          <c:tx>
            <c:strRef>
              <c:f>高石市!$R$23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高石市!$S$23:$T$23</c:f>
              <c:numCache>
                <c:formatCode>General</c:formatCode>
                <c:ptCount val="2"/>
                <c:pt idx="0">
                  <c:v>55989627</c:v>
                </c:pt>
                <c:pt idx="1">
                  <c:v>82426957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D88-420D-B0B1-65A76E009A8B}"/>
            </c:ext>
          </c:extLst>
        </c:ser>
        <c:ser>
          <c:idx val="18"/>
          <c:order val="18"/>
          <c:tx>
            <c:strRef>
              <c:f>高石市!$R$24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BD88-420D-B0B1-65A76E009A8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高石市!$S$24:$T$24</c:f>
              <c:numCache>
                <c:formatCode>General</c:formatCode>
                <c:ptCount val="2"/>
                <c:pt idx="0">
                  <c:v>172523676</c:v>
                </c:pt>
                <c:pt idx="1">
                  <c:v>478394566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BD88-420D-B0B1-65A76E009A8B}"/>
            </c:ext>
          </c:extLst>
        </c:ser>
        <c:ser>
          <c:idx val="19"/>
          <c:order val="19"/>
          <c:tx>
            <c:strRef>
              <c:f>高石市!$R$25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高石市!$S$25:$T$25</c:f>
              <c:numCache>
                <c:formatCode>General</c:formatCode>
                <c:ptCount val="2"/>
                <c:pt idx="0">
                  <c:v>21831130</c:v>
                </c:pt>
                <c:pt idx="1">
                  <c:v>34328926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D88-420D-B0B1-65A76E009A8B}"/>
            </c:ext>
          </c:extLst>
        </c:ser>
        <c:ser>
          <c:idx val="20"/>
          <c:order val="20"/>
          <c:tx>
            <c:strRef>
              <c:f>高石市!$R$26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高石市!$S$26:$T$26</c:f>
              <c:numCache>
                <c:formatCode>General</c:formatCode>
                <c:ptCount val="2"/>
                <c:pt idx="0">
                  <c:v>43654585</c:v>
                </c:pt>
                <c:pt idx="1">
                  <c:v>51873551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D88-420D-B0B1-65A76E009A8B}"/>
            </c:ext>
          </c:extLst>
        </c:ser>
        <c:ser>
          <c:idx val="21"/>
          <c:order val="21"/>
          <c:tx>
            <c:strRef>
              <c:f>高石市!$R$27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高石市!$S$4:$T$5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高石市!$S$27:$T$27</c:f>
              <c:numCache>
                <c:formatCode>General</c:formatCode>
                <c:ptCount val="2"/>
                <c:pt idx="0">
                  <c:v>66628</c:v>
                </c:pt>
                <c:pt idx="1">
                  <c:v>31994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D88-420D-B0B1-65A76E009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28172544"/>
        <c:axId val="389752512"/>
      </c:barChart>
      <c:catAx>
        <c:axId val="5281725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389752512"/>
        <c:crosses val="autoZero"/>
        <c:auto val="1"/>
        <c:lblAlgn val="ctr"/>
        <c:lblOffset val="100"/>
        <c:noMultiLvlLbl val="0"/>
      </c:catAx>
      <c:valAx>
        <c:axId val="38975251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2817254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藤井寺市!$R$6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藤井寺市!$S$6:$T$6</c:f>
              <c:numCache>
                <c:formatCode>General</c:formatCode>
                <c:ptCount val="2"/>
                <c:pt idx="0">
                  <c:v>67181808</c:v>
                </c:pt>
                <c:pt idx="1">
                  <c:v>85380659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3C-497F-887D-DB349006EC77}"/>
            </c:ext>
          </c:extLst>
        </c:ser>
        <c:ser>
          <c:idx val="1"/>
          <c:order val="1"/>
          <c:tx>
            <c:strRef>
              <c:f>藤井寺市!$R$7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藤井寺市!$S$7:$T$7</c:f>
              <c:numCache>
                <c:formatCode>General</c:formatCode>
                <c:ptCount val="2"/>
                <c:pt idx="0">
                  <c:v>609067735</c:v>
                </c:pt>
                <c:pt idx="1">
                  <c:v>573411511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3C-497F-887D-DB349006EC77}"/>
            </c:ext>
          </c:extLst>
        </c:ser>
        <c:ser>
          <c:idx val="2"/>
          <c:order val="2"/>
          <c:tx>
            <c:strRef>
              <c:f>藤井寺市!$R$8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藤井寺市!$S$8:$T$8</c:f>
              <c:numCache>
                <c:formatCode>General</c:formatCode>
                <c:ptCount val="2"/>
                <c:pt idx="0">
                  <c:v>55213711</c:v>
                </c:pt>
                <c:pt idx="1">
                  <c:v>72831178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3C-497F-887D-DB349006EC77}"/>
            </c:ext>
          </c:extLst>
        </c:ser>
        <c:ser>
          <c:idx val="3"/>
          <c:order val="3"/>
          <c:tx>
            <c:strRef>
              <c:f>藤井寺市!$R$9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藤井寺市!$S$9:$T$9</c:f>
              <c:numCache>
                <c:formatCode>General</c:formatCode>
                <c:ptCount val="2"/>
                <c:pt idx="0">
                  <c:v>284965670</c:v>
                </c:pt>
                <c:pt idx="1">
                  <c:v>320220847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3C-497F-887D-DB349006EC77}"/>
            </c:ext>
          </c:extLst>
        </c:ser>
        <c:ser>
          <c:idx val="4"/>
          <c:order val="4"/>
          <c:tx>
            <c:strRef>
              <c:f>藤井寺市!$R$10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0757016566222432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3C-497F-887D-DB349006EC77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藤井寺市!$S$10:$T$10</c:f>
              <c:numCache>
                <c:formatCode>General</c:formatCode>
                <c:ptCount val="2"/>
                <c:pt idx="0">
                  <c:v>63745404</c:v>
                </c:pt>
                <c:pt idx="1">
                  <c:v>150623418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3C-497F-887D-DB349006EC77}"/>
            </c:ext>
          </c:extLst>
        </c:ser>
        <c:ser>
          <c:idx val="5"/>
          <c:order val="5"/>
          <c:tx>
            <c:strRef>
              <c:f>藤井寺市!$R$11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藤井寺市!$S$11:$T$11</c:f>
              <c:numCache>
                <c:formatCode>General</c:formatCode>
                <c:ptCount val="2"/>
                <c:pt idx="0">
                  <c:v>179151990</c:v>
                </c:pt>
                <c:pt idx="1">
                  <c:v>344100196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3C-497F-887D-DB349006EC77}"/>
            </c:ext>
          </c:extLst>
        </c:ser>
        <c:ser>
          <c:idx val="6"/>
          <c:order val="6"/>
          <c:tx>
            <c:strRef>
              <c:f>藤井寺市!$R$12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藤井寺市!$S$12:$T$12</c:f>
              <c:numCache>
                <c:formatCode>General</c:formatCode>
                <c:ptCount val="2"/>
                <c:pt idx="0">
                  <c:v>167938377</c:v>
                </c:pt>
                <c:pt idx="1">
                  <c:v>241845960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3C-497F-887D-DB349006EC77}"/>
            </c:ext>
          </c:extLst>
        </c:ser>
        <c:ser>
          <c:idx val="7"/>
          <c:order val="7"/>
          <c:tx>
            <c:strRef>
              <c:f>藤井寺市!$R$13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藤井寺市!$S$13:$T$13</c:f>
              <c:numCache>
                <c:formatCode>General</c:formatCode>
                <c:ptCount val="2"/>
                <c:pt idx="0">
                  <c:v>7452556</c:v>
                </c:pt>
                <c:pt idx="1">
                  <c:v>15264520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3C-497F-887D-DB349006EC77}"/>
            </c:ext>
          </c:extLst>
        </c:ser>
        <c:ser>
          <c:idx val="8"/>
          <c:order val="8"/>
          <c:tx>
            <c:strRef>
              <c:f>藤井寺市!$R$14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藤井寺市!$S$14:$T$14</c:f>
              <c:numCache>
                <c:formatCode>General</c:formatCode>
                <c:ptCount val="2"/>
                <c:pt idx="0">
                  <c:v>818763194</c:v>
                </c:pt>
                <c:pt idx="1">
                  <c:v>964510707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3C-497F-887D-DB349006EC77}"/>
            </c:ext>
          </c:extLst>
        </c:ser>
        <c:ser>
          <c:idx val="9"/>
          <c:order val="9"/>
          <c:tx>
            <c:strRef>
              <c:f>藤井寺市!$R$15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藤井寺市!$S$15:$T$15</c:f>
              <c:numCache>
                <c:formatCode>General</c:formatCode>
                <c:ptCount val="2"/>
                <c:pt idx="0">
                  <c:v>379118962</c:v>
                </c:pt>
                <c:pt idx="1">
                  <c:v>387320648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83C-497F-887D-DB349006EC77}"/>
            </c:ext>
          </c:extLst>
        </c:ser>
        <c:ser>
          <c:idx val="10"/>
          <c:order val="10"/>
          <c:tx>
            <c:strRef>
              <c:f>藤井寺市!$R$16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藤井寺市!$S$16:$T$16</c:f>
              <c:numCache>
                <c:formatCode>General</c:formatCode>
                <c:ptCount val="2"/>
                <c:pt idx="0">
                  <c:v>310890261</c:v>
                </c:pt>
                <c:pt idx="1">
                  <c:v>413672530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3C-497F-887D-DB349006EC77}"/>
            </c:ext>
          </c:extLst>
        </c:ser>
        <c:ser>
          <c:idx val="11"/>
          <c:order val="11"/>
          <c:tx>
            <c:strRef>
              <c:f>藤井寺市!$R$17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藤井寺市!$S$17:$T$17</c:f>
              <c:numCache>
                <c:formatCode>General</c:formatCode>
                <c:ptCount val="2"/>
                <c:pt idx="0">
                  <c:v>76474321</c:v>
                </c:pt>
                <c:pt idx="1">
                  <c:v>103929496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83C-497F-887D-DB349006EC77}"/>
            </c:ext>
          </c:extLst>
        </c:ser>
        <c:ser>
          <c:idx val="12"/>
          <c:order val="12"/>
          <c:tx>
            <c:strRef>
              <c:f>藤井寺市!$R$18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藤井寺市!$S$18:$T$18</c:f>
              <c:numCache>
                <c:formatCode>General</c:formatCode>
                <c:ptCount val="2"/>
                <c:pt idx="0">
                  <c:v>374190178</c:v>
                </c:pt>
                <c:pt idx="1">
                  <c:v>822556866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3C-497F-887D-DB349006EC77}"/>
            </c:ext>
          </c:extLst>
        </c:ser>
        <c:ser>
          <c:idx val="13"/>
          <c:order val="13"/>
          <c:tx>
            <c:strRef>
              <c:f>藤井寺市!$R$19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藤井寺市!$S$19:$T$19</c:f>
              <c:numCache>
                <c:formatCode>General</c:formatCode>
                <c:ptCount val="2"/>
                <c:pt idx="0">
                  <c:v>422166810</c:v>
                </c:pt>
                <c:pt idx="1">
                  <c:v>269725871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83C-497F-887D-DB349006EC77}"/>
            </c:ext>
          </c:extLst>
        </c:ser>
        <c:ser>
          <c:idx val="14"/>
          <c:order val="14"/>
          <c:tx>
            <c:strRef>
              <c:f>藤井寺市!$R$20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藤井寺市!$S$20:$T$20</c:f>
              <c:numCache>
                <c:formatCode>General</c:formatCode>
                <c:ptCount val="2"/>
                <c:pt idx="0">
                  <c:v>0</c:v>
                </c:pt>
                <c:pt idx="1">
                  <c:v>380707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83C-497F-887D-DB349006EC77}"/>
            </c:ext>
          </c:extLst>
        </c:ser>
        <c:ser>
          <c:idx val="15"/>
          <c:order val="15"/>
          <c:tx>
            <c:strRef>
              <c:f>藤井寺市!$R$21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83C-497F-887D-DB349006EC77}"/>
            </c:ext>
          </c:extLst>
        </c:ser>
        <c:ser>
          <c:idx val="16"/>
          <c:order val="16"/>
          <c:tx>
            <c:strRef>
              <c:f>藤井寺市!$R$22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藤井寺市!$S$22:$T$22</c:f>
              <c:numCache>
                <c:formatCode>General</c:formatCode>
                <c:ptCount val="2"/>
                <c:pt idx="0">
                  <c:v>346786</c:v>
                </c:pt>
                <c:pt idx="1">
                  <c:v>598662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3C-497F-887D-DB349006EC77}"/>
            </c:ext>
          </c:extLst>
        </c:ser>
        <c:ser>
          <c:idx val="17"/>
          <c:order val="17"/>
          <c:tx>
            <c:strRef>
              <c:f>藤井寺市!$R$23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藤井寺市!$S$23:$T$23</c:f>
              <c:numCache>
                <c:formatCode>General</c:formatCode>
                <c:ptCount val="2"/>
                <c:pt idx="0">
                  <c:v>67047615</c:v>
                </c:pt>
                <c:pt idx="1">
                  <c:v>123534810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83C-497F-887D-DB349006EC77}"/>
            </c:ext>
          </c:extLst>
        </c:ser>
        <c:ser>
          <c:idx val="18"/>
          <c:order val="18"/>
          <c:tx>
            <c:strRef>
              <c:f>藤井寺市!$R$24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A364B265-740F-477C-A3D6-11817E9D73C9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B83C-497F-887D-DB349006EC77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藤井寺市!$S$24:$T$24</c:f>
              <c:numCache>
                <c:formatCode>General</c:formatCode>
                <c:ptCount val="2"/>
                <c:pt idx="0">
                  <c:v>170848026</c:v>
                </c:pt>
                <c:pt idx="1">
                  <c:v>426733475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83C-497F-887D-DB349006EC77}"/>
            </c:ext>
          </c:extLst>
        </c:ser>
        <c:ser>
          <c:idx val="19"/>
          <c:order val="19"/>
          <c:tx>
            <c:strRef>
              <c:f>藤井寺市!$R$25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藤井寺市!$S$25:$T$25</c:f>
              <c:numCache>
                <c:formatCode>General</c:formatCode>
                <c:ptCount val="2"/>
                <c:pt idx="0">
                  <c:v>23175804</c:v>
                </c:pt>
                <c:pt idx="1">
                  <c:v>28678830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83C-497F-887D-DB349006EC77}"/>
            </c:ext>
          </c:extLst>
        </c:ser>
        <c:ser>
          <c:idx val="20"/>
          <c:order val="20"/>
          <c:tx>
            <c:strRef>
              <c:f>藤井寺市!$R$26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藤井寺市!$S$26:$T$26</c:f>
              <c:numCache>
                <c:formatCode>General</c:formatCode>
                <c:ptCount val="2"/>
                <c:pt idx="0">
                  <c:v>56783248</c:v>
                </c:pt>
                <c:pt idx="1">
                  <c:v>66992099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83C-497F-887D-DB349006EC77}"/>
            </c:ext>
          </c:extLst>
        </c:ser>
        <c:ser>
          <c:idx val="21"/>
          <c:order val="21"/>
          <c:tx>
            <c:strRef>
              <c:f>藤井寺市!$R$27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藤井寺市!$S$4:$T$5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藤井寺市!$S$27:$T$27</c:f>
              <c:numCache>
                <c:formatCode>General</c:formatCode>
                <c:ptCount val="2"/>
                <c:pt idx="0">
                  <c:v>299874</c:v>
                </c:pt>
                <c:pt idx="1">
                  <c:v>144950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83C-497F-887D-DB349006EC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29192448"/>
        <c:axId val="456328896"/>
      </c:barChart>
      <c:catAx>
        <c:axId val="52919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328896"/>
        <c:crosses val="autoZero"/>
        <c:auto val="1"/>
        <c:lblAlgn val="ctr"/>
        <c:lblOffset val="100"/>
        <c:noMultiLvlLbl val="0"/>
      </c:catAx>
      <c:valAx>
        <c:axId val="4563288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291924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西区!$R$6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西区!$S$6:$T$6</c:f>
              <c:numCache>
                <c:formatCode>General</c:formatCode>
                <c:ptCount val="2"/>
                <c:pt idx="0">
                  <c:v>65144512</c:v>
                </c:pt>
                <c:pt idx="1">
                  <c:v>92912885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3D-441F-A98F-BEDD1AD14F79}"/>
            </c:ext>
          </c:extLst>
        </c:ser>
        <c:ser>
          <c:idx val="1"/>
          <c:order val="1"/>
          <c:tx>
            <c:strRef>
              <c:f>西区!$R$7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西区!$S$7:$T$7</c:f>
              <c:numCache>
                <c:formatCode>General</c:formatCode>
                <c:ptCount val="2"/>
                <c:pt idx="0">
                  <c:v>675682000</c:v>
                </c:pt>
                <c:pt idx="1">
                  <c:v>529113023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3D-441F-A98F-BEDD1AD14F79}"/>
            </c:ext>
          </c:extLst>
        </c:ser>
        <c:ser>
          <c:idx val="2"/>
          <c:order val="2"/>
          <c:tx>
            <c:strRef>
              <c:f>西区!$R$8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西区!$S$8:$T$8</c:f>
              <c:numCache>
                <c:formatCode>General</c:formatCode>
                <c:ptCount val="2"/>
                <c:pt idx="0">
                  <c:v>42607160</c:v>
                </c:pt>
                <c:pt idx="1">
                  <c:v>129627364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53D-441F-A98F-BEDD1AD14F79}"/>
            </c:ext>
          </c:extLst>
        </c:ser>
        <c:ser>
          <c:idx val="3"/>
          <c:order val="3"/>
          <c:tx>
            <c:strRef>
              <c:f>西区!$R$9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西区!$S$9:$T$9</c:f>
              <c:numCache>
                <c:formatCode>General</c:formatCode>
                <c:ptCount val="2"/>
                <c:pt idx="0">
                  <c:v>253520553</c:v>
                </c:pt>
                <c:pt idx="1">
                  <c:v>303170294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53D-441F-A98F-BEDD1AD14F79}"/>
            </c:ext>
          </c:extLst>
        </c:ser>
        <c:ser>
          <c:idx val="4"/>
          <c:order val="4"/>
          <c:tx>
            <c:strRef>
              <c:f>西区!$R$10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4033132446383E-3"/>
                </c:manualLayout>
              </c:layout>
              <c:tx>
                <c:rich>
                  <a:bodyPr/>
                  <a:lstStyle/>
                  <a:p>
                    <a:fld id="{B16E8793-9663-43DF-A159-4406A7344560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西区!$S$10:$T$10</c:f>
              <c:numCache>
                <c:formatCode>General</c:formatCode>
                <c:ptCount val="2"/>
                <c:pt idx="0">
                  <c:v>41124480</c:v>
                </c:pt>
                <c:pt idx="1">
                  <c:v>114813958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553D-441F-A98F-BEDD1AD14F79}"/>
            </c:ext>
          </c:extLst>
        </c:ser>
        <c:ser>
          <c:idx val="5"/>
          <c:order val="5"/>
          <c:tx>
            <c:strRef>
              <c:f>西区!$R$11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8866BEC3-5ACC-4685-925E-B702FB999733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西区!$S$11:$T$11</c:f>
              <c:numCache>
                <c:formatCode>General</c:formatCode>
                <c:ptCount val="2"/>
                <c:pt idx="0">
                  <c:v>176142215</c:v>
                </c:pt>
                <c:pt idx="1">
                  <c:v>269528623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553D-441F-A98F-BEDD1AD14F79}"/>
            </c:ext>
          </c:extLst>
        </c:ser>
        <c:ser>
          <c:idx val="6"/>
          <c:order val="6"/>
          <c:tx>
            <c:strRef>
              <c:f>西区!$R$12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西区!$S$12:$T$12</c:f>
              <c:numCache>
                <c:formatCode>General</c:formatCode>
                <c:ptCount val="2"/>
                <c:pt idx="0">
                  <c:v>130720582</c:v>
                </c:pt>
                <c:pt idx="1">
                  <c:v>231161202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553D-441F-A98F-BEDD1AD14F79}"/>
            </c:ext>
          </c:extLst>
        </c:ser>
        <c:ser>
          <c:idx val="7"/>
          <c:order val="7"/>
          <c:tx>
            <c:strRef>
              <c:f>西区!$R$13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西区!$S$13:$T$13</c:f>
              <c:numCache>
                <c:formatCode>General</c:formatCode>
                <c:ptCount val="2"/>
                <c:pt idx="0">
                  <c:v>8340225</c:v>
                </c:pt>
                <c:pt idx="1">
                  <c:v>23140662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553D-441F-A98F-BEDD1AD14F79}"/>
            </c:ext>
          </c:extLst>
        </c:ser>
        <c:ser>
          <c:idx val="8"/>
          <c:order val="8"/>
          <c:tx>
            <c:strRef>
              <c:f>西区!$R$14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西区!$S$14:$T$14</c:f>
              <c:numCache>
                <c:formatCode>General</c:formatCode>
                <c:ptCount val="2"/>
                <c:pt idx="0">
                  <c:v>627097333</c:v>
                </c:pt>
                <c:pt idx="1">
                  <c:v>850615253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553D-441F-A98F-BEDD1AD14F79}"/>
            </c:ext>
          </c:extLst>
        </c:ser>
        <c:ser>
          <c:idx val="9"/>
          <c:order val="9"/>
          <c:tx>
            <c:strRef>
              <c:f>西区!$R$15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西区!$S$15:$T$15</c:f>
              <c:numCache>
                <c:formatCode>General</c:formatCode>
                <c:ptCount val="2"/>
                <c:pt idx="0">
                  <c:v>285184350</c:v>
                </c:pt>
                <c:pt idx="1">
                  <c:v>340082370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553D-441F-A98F-BEDD1AD14F79}"/>
            </c:ext>
          </c:extLst>
        </c:ser>
        <c:ser>
          <c:idx val="10"/>
          <c:order val="10"/>
          <c:tx>
            <c:strRef>
              <c:f>西区!$R$16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06984193-DF6E-4EAD-826B-90708D4BA02F}" type="SERIESNAME">
                      <a:rPr lang="en-US" altLang="ja-JP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西区!$S$16:$T$16</c:f>
              <c:numCache>
                <c:formatCode>General</c:formatCode>
                <c:ptCount val="2"/>
                <c:pt idx="0">
                  <c:v>249871536</c:v>
                </c:pt>
                <c:pt idx="1">
                  <c:v>364125205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553D-441F-A98F-BEDD1AD14F79}"/>
            </c:ext>
          </c:extLst>
        </c:ser>
        <c:ser>
          <c:idx val="11"/>
          <c:order val="11"/>
          <c:tx>
            <c:strRef>
              <c:f>西区!$R$17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西区!$S$17:$T$17</c:f>
              <c:numCache>
                <c:formatCode>General</c:formatCode>
                <c:ptCount val="2"/>
                <c:pt idx="0">
                  <c:v>52997492</c:v>
                </c:pt>
                <c:pt idx="1">
                  <c:v>100912750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553D-441F-A98F-BEDD1AD14F79}"/>
            </c:ext>
          </c:extLst>
        </c:ser>
        <c:ser>
          <c:idx val="12"/>
          <c:order val="12"/>
          <c:tx>
            <c:strRef>
              <c:f>西区!$R$18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西区!$S$18:$T$18</c:f>
              <c:numCache>
                <c:formatCode>General</c:formatCode>
                <c:ptCount val="2"/>
                <c:pt idx="0">
                  <c:v>268620296</c:v>
                </c:pt>
                <c:pt idx="1">
                  <c:v>810018904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553D-441F-A98F-BEDD1AD14F79}"/>
            </c:ext>
          </c:extLst>
        </c:ser>
        <c:ser>
          <c:idx val="13"/>
          <c:order val="13"/>
          <c:tx>
            <c:strRef>
              <c:f>西区!$R$19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西区!$S$19:$T$19</c:f>
              <c:numCache>
                <c:formatCode>General</c:formatCode>
                <c:ptCount val="2"/>
                <c:pt idx="0">
                  <c:v>324415191</c:v>
                </c:pt>
                <c:pt idx="1">
                  <c:v>300716487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553D-441F-A98F-BEDD1AD14F79}"/>
            </c:ext>
          </c:extLst>
        </c:ser>
        <c:ser>
          <c:idx val="14"/>
          <c:order val="14"/>
          <c:tx>
            <c:strRef>
              <c:f>西区!$R$20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西区!$S$20:$T$20</c:f>
              <c:numCache>
                <c:formatCode>General</c:formatCode>
                <c:ptCount val="2"/>
                <c:pt idx="0">
                  <c:v>0</c:v>
                </c:pt>
                <c:pt idx="1">
                  <c:v>64085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553D-441F-A98F-BEDD1AD14F79}"/>
            </c:ext>
          </c:extLst>
        </c:ser>
        <c:ser>
          <c:idx val="15"/>
          <c:order val="15"/>
          <c:tx>
            <c:strRef>
              <c:f>西区!$R$21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553D-441F-A98F-BEDD1AD14F79}"/>
            </c:ext>
          </c:extLst>
        </c:ser>
        <c:ser>
          <c:idx val="16"/>
          <c:order val="16"/>
          <c:tx>
            <c:strRef>
              <c:f>西区!$R$22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西区!$S$22:$T$22</c:f>
              <c:numCache>
                <c:formatCode>General</c:formatCode>
                <c:ptCount val="2"/>
                <c:pt idx="0">
                  <c:v>525097</c:v>
                </c:pt>
                <c:pt idx="1">
                  <c:v>3506496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553D-441F-A98F-BEDD1AD14F79}"/>
            </c:ext>
          </c:extLst>
        </c:ser>
        <c:ser>
          <c:idx val="17"/>
          <c:order val="17"/>
          <c:tx>
            <c:strRef>
              <c:f>西区!$R$23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西区!$S$23:$T$23</c:f>
              <c:numCache>
                <c:formatCode>General</c:formatCode>
                <c:ptCount val="2"/>
                <c:pt idx="0">
                  <c:v>49717998</c:v>
                </c:pt>
                <c:pt idx="1">
                  <c:v>88288822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553D-441F-A98F-BEDD1AD14F79}"/>
            </c:ext>
          </c:extLst>
        </c:ser>
        <c:ser>
          <c:idx val="18"/>
          <c:order val="18"/>
          <c:tx>
            <c:strRef>
              <c:f>西区!$R$24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76CCD7BA-DEFD-4C75-8465-DE884B38FB10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B-553D-441F-A98F-BEDD1AD14F7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西区!$S$24:$T$24</c:f>
              <c:numCache>
                <c:formatCode>General</c:formatCode>
                <c:ptCount val="2"/>
                <c:pt idx="0">
                  <c:v>158695559</c:v>
                </c:pt>
                <c:pt idx="1">
                  <c:v>385476917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553D-441F-A98F-BEDD1AD14F79}"/>
            </c:ext>
          </c:extLst>
        </c:ser>
        <c:ser>
          <c:idx val="19"/>
          <c:order val="19"/>
          <c:tx>
            <c:strRef>
              <c:f>西区!$R$25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西区!$S$25:$T$25</c:f>
              <c:numCache>
                <c:formatCode>General</c:formatCode>
                <c:ptCount val="2"/>
                <c:pt idx="0">
                  <c:v>15687006</c:v>
                </c:pt>
                <c:pt idx="1">
                  <c:v>26506325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553D-441F-A98F-BEDD1AD14F79}"/>
            </c:ext>
          </c:extLst>
        </c:ser>
        <c:ser>
          <c:idx val="20"/>
          <c:order val="20"/>
          <c:tx>
            <c:strRef>
              <c:f>西区!$R$26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西区!$S$26:$T$26</c:f>
              <c:numCache>
                <c:formatCode>General</c:formatCode>
                <c:ptCount val="2"/>
                <c:pt idx="0">
                  <c:v>50595011</c:v>
                </c:pt>
                <c:pt idx="1">
                  <c:v>70227818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553D-441F-A98F-BEDD1AD14F79}"/>
            </c:ext>
          </c:extLst>
        </c:ser>
        <c:ser>
          <c:idx val="21"/>
          <c:order val="21"/>
          <c:tx>
            <c:strRef>
              <c:f>西区!$R$27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西区!$S$4:$T$5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西区!$S$27:$T$27</c:f>
              <c:numCache>
                <c:formatCode>General</c:formatCode>
                <c:ptCount val="2"/>
                <c:pt idx="0">
                  <c:v>298574</c:v>
                </c:pt>
                <c:pt idx="1">
                  <c:v>55707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553D-441F-A98F-BEDD1AD14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488320"/>
        <c:axId val="53012736"/>
      </c:barChart>
      <c:catAx>
        <c:axId val="584883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012736"/>
        <c:crosses val="autoZero"/>
        <c:auto val="1"/>
        <c:lblAlgn val="ctr"/>
        <c:lblOffset val="100"/>
        <c:noMultiLvlLbl val="0"/>
      </c:catAx>
      <c:valAx>
        <c:axId val="5301273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48832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東大阪市!$R$6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東大阪市!$S$6:$T$6</c:f>
              <c:numCache>
                <c:formatCode>General</c:formatCode>
                <c:ptCount val="2"/>
                <c:pt idx="0">
                  <c:v>649714850</c:v>
                </c:pt>
                <c:pt idx="1">
                  <c:v>743533910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60-4722-8A52-1CC74797B6EB}"/>
            </c:ext>
          </c:extLst>
        </c:ser>
        <c:ser>
          <c:idx val="1"/>
          <c:order val="1"/>
          <c:tx>
            <c:strRef>
              <c:f>東大阪市!$R$7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東大阪市!$S$7:$T$7</c:f>
              <c:numCache>
                <c:formatCode>General</c:formatCode>
                <c:ptCount val="2"/>
                <c:pt idx="0">
                  <c:v>4970980308</c:v>
                </c:pt>
                <c:pt idx="1">
                  <c:v>3635803444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960-4722-8A52-1CC74797B6EB}"/>
            </c:ext>
          </c:extLst>
        </c:ser>
        <c:ser>
          <c:idx val="2"/>
          <c:order val="2"/>
          <c:tx>
            <c:strRef>
              <c:f>東大阪市!$R$8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東大阪市!$S$8:$T$8</c:f>
              <c:numCache>
                <c:formatCode>General</c:formatCode>
                <c:ptCount val="2"/>
                <c:pt idx="0">
                  <c:v>487210496</c:v>
                </c:pt>
                <c:pt idx="1">
                  <c:v>551940706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960-4722-8A52-1CC74797B6EB}"/>
            </c:ext>
          </c:extLst>
        </c:ser>
        <c:ser>
          <c:idx val="3"/>
          <c:order val="3"/>
          <c:tx>
            <c:strRef>
              <c:f>東大阪市!$R$9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東大阪市!$S$9:$T$9</c:f>
              <c:numCache>
                <c:formatCode>General</c:formatCode>
                <c:ptCount val="2"/>
                <c:pt idx="0">
                  <c:v>2141061956</c:v>
                </c:pt>
                <c:pt idx="1">
                  <c:v>2642103089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960-4722-8A52-1CC74797B6EB}"/>
            </c:ext>
          </c:extLst>
        </c:ser>
        <c:ser>
          <c:idx val="4"/>
          <c:order val="4"/>
          <c:tx>
            <c:strRef>
              <c:f>東大阪市!$R$10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4.233148969303339E-17"/>
                  <c:y val="4.151403313244638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960-4722-8A52-1CC74797B6E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東大阪市!$S$10:$T$10</c:f>
              <c:numCache>
                <c:formatCode>General</c:formatCode>
                <c:ptCount val="2"/>
                <c:pt idx="0">
                  <c:v>595853196</c:v>
                </c:pt>
                <c:pt idx="1">
                  <c:v>1054129903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960-4722-8A52-1CC74797B6EB}"/>
            </c:ext>
          </c:extLst>
        </c:ser>
        <c:ser>
          <c:idx val="5"/>
          <c:order val="5"/>
          <c:tx>
            <c:strRef>
              <c:f>東大阪市!$R$11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東大阪市!$S$11:$T$11</c:f>
              <c:numCache>
                <c:formatCode>General</c:formatCode>
                <c:ptCount val="2"/>
                <c:pt idx="0">
                  <c:v>1377961462</c:v>
                </c:pt>
                <c:pt idx="1">
                  <c:v>2267180955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960-4722-8A52-1CC74797B6EB}"/>
            </c:ext>
          </c:extLst>
        </c:ser>
        <c:ser>
          <c:idx val="6"/>
          <c:order val="6"/>
          <c:tx>
            <c:strRef>
              <c:f>東大阪市!$R$12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東大阪市!$S$12:$T$12</c:f>
              <c:numCache>
                <c:formatCode>General</c:formatCode>
                <c:ptCount val="2"/>
                <c:pt idx="0">
                  <c:v>1125438284</c:v>
                </c:pt>
                <c:pt idx="1">
                  <c:v>1759809109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960-4722-8A52-1CC74797B6EB}"/>
            </c:ext>
          </c:extLst>
        </c:ser>
        <c:ser>
          <c:idx val="7"/>
          <c:order val="7"/>
          <c:tx>
            <c:strRef>
              <c:f>東大阪市!$R$13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東大阪市!$S$13:$T$13</c:f>
              <c:numCache>
                <c:formatCode>General</c:formatCode>
                <c:ptCount val="2"/>
                <c:pt idx="0">
                  <c:v>76931737</c:v>
                </c:pt>
                <c:pt idx="1">
                  <c:v>138376411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960-4722-8A52-1CC74797B6EB}"/>
            </c:ext>
          </c:extLst>
        </c:ser>
        <c:ser>
          <c:idx val="8"/>
          <c:order val="8"/>
          <c:tx>
            <c:strRef>
              <c:f>東大阪市!$R$14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東大阪市!$S$14:$T$14</c:f>
              <c:numCache>
                <c:formatCode>General</c:formatCode>
                <c:ptCount val="2"/>
                <c:pt idx="0">
                  <c:v>6465889041</c:v>
                </c:pt>
                <c:pt idx="1">
                  <c:v>7514601320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960-4722-8A52-1CC74797B6EB}"/>
            </c:ext>
          </c:extLst>
        </c:ser>
        <c:ser>
          <c:idx val="9"/>
          <c:order val="9"/>
          <c:tx>
            <c:strRef>
              <c:f>東大阪市!$R$15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東大阪市!$S$15:$T$15</c:f>
              <c:numCache>
                <c:formatCode>General</c:formatCode>
                <c:ptCount val="2"/>
                <c:pt idx="0">
                  <c:v>2708054185</c:v>
                </c:pt>
                <c:pt idx="1">
                  <c:v>2680544598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960-4722-8A52-1CC74797B6EB}"/>
            </c:ext>
          </c:extLst>
        </c:ser>
        <c:ser>
          <c:idx val="10"/>
          <c:order val="10"/>
          <c:tx>
            <c:strRef>
              <c:f>東大阪市!$R$16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東大阪市!$S$16:$T$16</c:f>
              <c:numCache>
                <c:formatCode>General</c:formatCode>
                <c:ptCount val="2"/>
                <c:pt idx="0">
                  <c:v>2170652488</c:v>
                </c:pt>
                <c:pt idx="1">
                  <c:v>3040088141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960-4722-8A52-1CC74797B6EB}"/>
            </c:ext>
          </c:extLst>
        </c:ser>
        <c:ser>
          <c:idx val="11"/>
          <c:order val="11"/>
          <c:tx>
            <c:strRef>
              <c:f>東大阪市!$R$17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東大阪市!$S$17:$T$17</c:f>
              <c:numCache>
                <c:formatCode>General</c:formatCode>
                <c:ptCount val="2"/>
                <c:pt idx="0">
                  <c:v>537464920</c:v>
                </c:pt>
                <c:pt idx="1">
                  <c:v>798580304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960-4722-8A52-1CC74797B6EB}"/>
            </c:ext>
          </c:extLst>
        </c:ser>
        <c:ser>
          <c:idx val="12"/>
          <c:order val="12"/>
          <c:tx>
            <c:strRef>
              <c:f>東大阪市!$R$18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東大阪市!$S$18:$T$18</c:f>
              <c:numCache>
                <c:formatCode>General</c:formatCode>
                <c:ptCount val="2"/>
                <c:pt idx="0">
                  <c:v>2891514724</c:v>
                </c:pt>
                <c:pt idx="1">
                  <c:v>7155640128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960-4722-8A52-1CC74797B6EB}"/>
            </c:ext>
          </c:extLst>
        </c:ser>
        <c:ser>
          <c:idx val="13"/>
          <c:order val="13"/>
          <c:tx>
            <c:strRef>
              <c:f>東大阪市!$R$19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東大阪市!$S$19:$T$19</c:f>
              <c:numCache>
                <c:formatCode>General</c:formatCode>
                <c:ptCount val="2"/>
                <c:pt idx="0">
                  <c:v>2963303340</c:v>
                </c:pt>
                <c:pt idx="1">
                  <c:v>2288331859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960-4722-8A52-1CC74797B6EB}"/>
            </c:ext>
          </c:extLst>
        </c:ser>
        <c:ser>
          <c:idx val="14"/>
          <c:order val="14"/>
          <c:tx>
            <c:strRef>
              <c:f>東大阪市!$R$20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東大阪市!$S$20:$T$20</c:f>
              <c:numCache>
                <c:formatCode>General</c:formatCode>
                <c:ptCount val="2"/>
                <c:pt idx="0">
                  <c:v>2173</c:v>
                </c:pt>
                <c:pt idx="1">
                  <c:v>31812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960-4722-8A52-1CC74797B6EB}"/>
            </c:ext>
          </c:extLst>
        </c:ser>
        <c:ser>
          <c:idx val="15"/>
          <c:order val="15"/>
          <c:tx>
            <c:strRef>
              <c:f>東大阪市!$R$21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東大阪市!$S$21:$T$21</c:f>
              <c:numCache>
                <c:formatCode>General</c:formatCode>
                <c:ptCount val="2"/>
                <c:pt idx="0">
                  <c:v>5724</c:v>
                </c:pt>
                <c:pt idx="1">
                  <c:v>15211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960-4722-8A52-1CC74797B6EB}"/>
            </c:ext>
          </c:extLst>
        </c:ser>
        <c:ser>
          <c:idx val="16"/>
          <c:order val="16"/>
          <c:tx>
            <c:strRef>
              <c:f>東大阪市!$R$22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東大阪市!$S$22:$T$22</c:f>
              <c:numCache>
                <c:formatCode>General</c:formatCode>
                <c:ptCount val="2"/>
                <c:pt idx="0">
                  <c:v>6288668</c:v>
                </c:pt>
                <c:pt idx="1">
                  <c:v>15740193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960-4722-8A52-1CC74797B6EB}"/>
            </c:ext>
          </c:extLst>
        </c:ser>
        <c:ser>
          <c:idx val="17"/>
          <c:order val="17"/>
          <c:tx>
            <c:strRef>
              <c:f>東大阪市!$R$23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東大阪市!$S$23:$T$23</c:f>
              <c:numCache>
                <c:formatCode>General</c:formatCode>
                <c:ptCount val="2"/>
                <c:pt idx="0">
                  <c:v>593811537</c:v>
                </c:pt>
                <c:pt idx="1">
                  <c:v>818147104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960-4722-8A52-1CC74797B6EB}"/>
            </c:ext>
          </c:extLst>
        </c:ser>
        <c:ser>
          <c:idx val="18"/>
          <c:order val="18"/>
          <c:tx>
            <c:strRef>
              <c:f>東大阪市!$R$24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960-4722-8A52-1CC74797B6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東大阪市!$S$24:$T$24</c:f>
              <c:numCache>
                <c:formatCode>General</c:formatCode>
                <c:ptCount val="2"/>
                <c:pt idx="0">
                  <c:v>1400262962</c:v>
                </c:pt>
                <c:pt idx="1">
                  <c:v>3273325023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960-4722-8A52-1CC74797B6EB}"/>
            </c:ext>
          </c:extLst>
        </c:ser>
        <c:ser>
          <c:idx val="19"/>
          <c:order val="19"/>
          <c:tx>
            <c:strRef>
              <c:f>東大阪市!$R$25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東大阪市!$S$25:$T$25</c:f>
              <c:numCache>
                <c:formatCode>General</c:formatCode>
                <c:ptCount val="2"/>
                <c:pt idx="0">
                  <c:v>131880287</c:v>
                </c:pt>
                <c:pt idx="1">
                  <c:v>232179736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960-4722-8A52-1CC74797B6EB}"/>
            </c:ext>
          </c:extLst>
        </c:ser>
        <c:ser>
          <c:idx val="20"/>
          <c:order val="20"/>
          <c:tx>
            <c:strRef>
              <c:f>東大阪市!$R$26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東大阪市!$S$26:$T$26</c:f>
              <c:numCache>
                <c:formatCode>General</c:formatCode>
                <c:ptCount val="2"/>
                <c:pt idx="0">
                  <c:v>378942808</c:v>
                </c:pt>
                <c:pt idx="1">
                  <c:v>484043736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960-4722-8A52-1CC74797B6EB}"/>
            </c:ext>
          </c:extLst>
        </c:ser>
        <c:ser>
          <c:idx val="21"/>
          <c:order val="21"/>
          <c:tx>
            <c:strRef>
              <c:f>東大阪市!$R$27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東大阪市!$S$4:$T$5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東大阪市!$S$27:$T$27</c:f>
              <c:numCache>
                <c:formatCode>General</c:formatCode>
                <c:ptCount val="2"/>
                <c:pt idx="0">
                  <c:v>588644</c:v>
                </c:pt>
                <c:pt idx="1">
                  <c:v>1149088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960-4722-8A52-1CC74797B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32592128"/>
        <c:axId val="456331776"/>
      </c:barChart>
      <c:catAx>
        <c:axId val="5325921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331776"/>
        <c:crosses val="autoZero"/>
        <c:auto val="1"/>
        <c:lblAlgn val="ctr"/>
        <c:lblOffset val="100"/>
        <c:noMultiLvlLbl val="0"/>
      </c:catAx>
      <c:valAx>
        <c:axId val="45633177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259212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泉南市!$R$6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泉南市!$S$6:$T$6</c:f>
              <c:numCache>
                <c:formatCode>General</c:formatCode>
                <c:ptCount val="2"/>
                <c:pt idx="0">
                  <c:v>89343089</c:v>
                </c:pt>
                <c:pt idx="1">
                  <c:v>74968288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B-408C-9818-47EC78925D9F}"/>
            </c:ext>
          </c:extLst>
        </c:ser>
        <c:ser>
          <c:idx val="1"/>
          <c:order val="1"/>
          <c:tx>
            <c:strRef>
              <c:f>泉南市!$R$7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泉南市!$S$7:$T$7</c:f>
              <c:numCache>
                <c:formatCode>General</c:formatCode>
                <c:ptCount val="2"/>
                <c:pt idx="0">
                  <c:v>594865322</c:v>
                </c:pt>
                <c:pt idx="1">
                  <c:v>514073747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B-408C-9818-47EC78925D9F}"/>
            </c:ext>
          </c:extLst>
        </c:ser>
        <c:ser>
          <c:idx val="2"/>
          <c:order val="2"/>
          <c:tx>
            <c:strRef>
              <c:f>泉南市!$R$8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泉南市!$S$8:$T$8</c:f>
              <c:numCache>
                <c:formatCode>General</c:formatCode>
                <c:ptCount val="2"/>
                <c:pt idx="0">
                  <c:v>48312046</c:v>
                </c:pt>
                <c:pt idx="1">
                  <c:v>65688606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6B-408C-9818-47EC78925D9F}"/>
            </c:ext>
          </c:extLst>
        </c:ser>
        <c:ser>
          <c:idx val="3"/>
          <c:order val="3"/>
          <c:tx>
            <c:strRef>
              <c:f>泉南市!$R$9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泉南市!$S$9:$T$9</c:f>
              <c:numCache>
                <c:formatCode>General</c:formatCode>
                <c:ptCount val="2"/>
                <c:pt idx="0">
                  <c:v>276307965</c:v>
                </c:pt>
                <c:pt idx="1">
                  <c:v>314043498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6B-408C-9818-47EC78925D9F}"/>
            </c:ext>
          </c:extLst>
        </c:ser>
        <c:ser>
          <c:idx val="4"/>
          <c:order val="4"/>
          <c:tx>
            <c:strRef>
              <c:f>泉南市!$R$10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泉南市!$S$10:$T$10</c:f>
              <c:numCache>
                <c:formatCode>General</c:formatCode>
                <c:ptCount val="2"/>
                <c:pt idx="0">
                  <c:v>95499594</c:v>
                </c:pt>
                <c:pt idx="1">
                  <c:v>244919206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6B-408C-9818-47EC78925D9F}"/>
            </c:ext>
          </c:extLst>
        </c:ser>
        <c:ser>
          <c:idx val="5"/>
          <c:order val="5"/>
          <c:tx>
            <c:strRef>
              <c:f>泉南市!$R$11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泉南市!$S$11:$T$11</c:f>
              <c:numCache>
                <c:formatCode>General</c:formatCode>
                <c:ptCount val="2"/>
                <c:pt idx="0">
                  <c:v>273376037</c:v>
                </c:pt>
                <c:pt idx="1">
                  <c:v>452723784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6B-408C-9818-47EC78925D9F}"/>
            </c:ext>
          </c:extLst>
        </c:ser>
        <c:ser>
          <c:idx val="6"/>
          <c:order val="6"/>
          <c:tx>
            <c:strRef>
              <c:f>泉南市!$R$12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泉南市!$S$12:$T$12</c:f>
              <c:numCache>
                <c:formatCode>General</c:formatCode>
                <c:ptCount val="2"/>
                <c:pt idx="0">
                  <c:v>124360275</c:v>
                </c:pt>
                <c:pt idx="1">
                  <c:v>164949551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6B-408C-9818-47EC78925D9F}"/>
            </c:ext>
          </c:extLst>
        </c:ser>
        <c:ser>
          <c:idx val="7"/>
          <c:order val="7"/>
          <c:tx>
            <c:strRef>
              <c:f>泉南市!$R$13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泉南市!$S$13:$T$13</c:f>
              <c:numCache>
                <c:formatCode>General</c:formatCode>
                <c:ptCount val="2"/>
                <c:pt idx="0">
                  <c:v>21960584</c:v>
                </c:pt>
                <c:pt idx="1">
                  <c:v>22452063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6B-408C-9818-47EC78925D9F}"/>
            </c:ext>
          </c:extLst>
        </c:ser>
        <c:ser>
          <c:idx val="8"/>
          <c:order val="8"/>
          <c:tx>
            <c:strRef>
              <c:f>泉南市!$R$14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泉南市!$S$14:$T$14</c:f>
              <c:numCache>
                <c:formatCode>General</c:formatCode>
                <c:ptCount val="2"/>
                <c:pt idx="0">
                  <c:v>846751729</c:v>
                </c:pt>
                <c:pt idx="1">
                  <c:v>1019109610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6B-408C-9818-47EC78925D9F}"/>
            </c:ext>
          </c:extLst>
        </c:ser>
        <c:ser>
          <c:idx val="9"/>
          <c:order val="9"/>
          <c:tx>
            <c:strRef>
              <c:f>泉南市!$R$15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泉南市!$S$15:$T$15</c:f>
              <c:numCache>
                <c:formatCode>General</c:formatCode>
                <c:ptCount val="2"/>
                <c:pt idx="0">
                  <c:v>352634406</c:v>
                </c:pt>
                <c:pt idx="1">
                  <c:v>282167024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26B-408C-9818-47EC78925D9F}"/>
            </c:ext>
          </c:extLst>
        </c:ser>
        <c:ser>
          <c:idx val="10"/>
          <c:order val="10"/>
          <c:tx>
            <c:strRef>
              <c:f>泉南市!$R$16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泉南市!$S$16:$T$16</c:f>
              <c:numCache>
                <c:formatCode>General</c:formatCode>
                <c:ptCount val="2"/>
                <c:pt idx="0">
                  <c:v>293415630</c:v>
                </c:pt>
                <c:pt idx="1">
                  <c:v>346486534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26B-408C-9818-47EC78925D9F}"/>
            </c:ext>
          </c:extLst>
        </c:ser>
        <c:ser>
          <c:idx val="11"/>
          <c:order val="11"/>
          <c:tx>
            <c:strRef>
              <c:f>泉南市!$R$17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泉南市!$S$17:$T$17</c:f>
              <c:numCache>
                <c:formatCode>General</c:formatCode>
                <c:ptCount val="2"/>
                <c:pt idx="0">
                  <c:v>72851034</c:v>
                </c:pt>
                <c:pt idx="1">
                  <c:v>103251483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6B-408C-9818-47EC78925D9F}"/>
            </c:ext>
          </c:extLst>
        </c:ser>
        <c:ser>
          <c:idx val="12"/>
          <c:order val="12"/>
          <c:tx>
            <c:strRef>
              <c:f>泉南市!$R$18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泉南市!$S$18:$T$18</c:f>
              <c:numCache>
                <c:formatCode>General</c:formatCode>
                <c:ptCount val="2"/>
                <c:pt idx="0">
                  <c:v>435738205</c:v>
                </c:pt>
                <c:pt idx="1">
                  <c:v>1106618462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6B-408C-9818-47EC78925D9F}"/>
            </c:ext>
          </c:extLst>
        </c:ser>
        <c:ser>
          <c:idx val="13"/>
          <c:order val="13"/>
          <c:tx>
            <c:strRef>
              <c:f>泉南市!$R$19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泉南市!$S$19:$T$19</c:f>
              <c:numCache>
                <c:formatCode>General</c:formatCode>
                <c:ptCount val="2"/>
                <c:pt idx="0">
                  <c:v>454098126</c:v>
                </c:pt>
                <c:pt idx="1">
                  <c:v>283430837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6B-408C-9818-47EC78925D9F}"/>
            </c:ext>
          </c:extLst>
        </c:ser>
        <c:ser>
          <c:idx val="14"/>
          <c:order val="14"/>
          <c:tx>
            <c:strRef>
              <c:f>泉南市!$R$20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泉南市!$S$20:$T$20</c:f>
              <c:numCache>
                <c:formatCode>General</c:formatCode>
                <c:ptCount val="2"/>
                <c:pt idx="0">
                  <c:v>4470</c:v>
                </c:pt>
                <c:pt idx="1">
                  <c:v>11021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26B-408C-9818-47EC78925D9F}"/>
            </c:ext>
          </c:extLst>
        </c:ser>
        <c:ser>
          <c:idx val="15"/>
          <c:order val="15"/>
          <c:tx>
            <c:strRef>
              <c:f>泉南市!$R$21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泉南市!$S$21:$T$21</c:f>
              <c:numCache>
                <c:formatCode>General</c:formatCode>
                <c:ptCount val="2"/>
                <c:pt idx="0">
                  <c:v>0</c:v>
                </c:pt>
                <c:pt idx="1">
                  <c:v>368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6B-408C-9818-47EC78925D9F}"/>
            </c:ext>
          </c:extLst>
        </c:ser>
        <c:ser>
          <c:idx val="16"/>
          <c:order val="16"/>
          <c:tx>
            <c:strRef>
              <c:f>泉南市!$R$22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泉南市!$S$22:$T$22</c:f>
              <c:numCache>
                <c:formatCode>General</c:formatCode>
                <c:ptCount val="2"/>
                <c:pt idx="0">
                  <c:v>422484</c:v>
                </c:pt>
                <c:pt idx="1">
                  <c:v>1813561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26B-408C-9818-47EC78925D9F}"/>
            </c:ext>
          </c:extLst>
        </c:ser>
        <c:ser>
          <c:idx val="17"/>
          <c:order val="17"/>
          <c:tx>
            <c:strRef>
              <c:f>泉南市!$R$23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泉南市!$S$23:$T$23</c:f>
              <c:numCache>
                <c:formatCode>General</c:formatCode>
                <c:ptCount val="2"/>
                <c:pt idx="0">
                  <c:v>69478427</c:v>
                </c:pt>
                <c:pt idx="1">
                  <c:v>109644344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6B-408C-9818-47EC78925D9F}"/>
            </c:ext>
          </c:extLst>
        </c:ser>
        <c:ser>
          <c:idx val="18"/>
          <c:order val="18"/>
          <c:tx>
            <c:strRef>
              <c:f>泉南市!$R$24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6B-408C-9818-47EC78925D9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泉南市!$S$24:$T$24</c:f>
              <c:numCache>
                <c:formatCode>General</c:formatCode>
                <c:ptCount val="2"/>
                <c:pt idx="0">
                  <c:v>224258039</c:v>
                </c:pt>
                <c:pt idx="1">
                  <c:v>471970881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6B-408C-9818-47EC78925D9F}"/>
            </c:ext>
          </c:extLst>
        </c:ser>
        <c:ser>
          <c:idx val="19"/>
          <c:order val="19"/>
          <c:tx>
            <c:strRef>
              <c:f>泉南市!$R$25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泉南市!$S$25:$T$25</c:f>
              <c:numCache>
                <c:formatCode>General</c:formatCode>
                <c:ptCount val="2"/>
                <c:pt idx="0">
                  <c:v>17358755</c:v>
                </c:pt>
                <c:pt idx="1">
                  <c:v>46323264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26B-408C-9818-47EC78925D9F}"/>
            </c:ext>
          </c:extLst>
        </c:ser>
        <c:ser>
          <c:idx val="20"/>
          <c:order val="20"/>
          <c:tx>
            <c:strRef>
              <c:f>泉南市!$R$26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泉南市!$S$26:$T$26</c:f>
              <c:numCache>
                <c:formatCode>General</c:formatCode>
                <c:ptCount val="2"/>
                <c:pt idx="0">
                  <c:v>57403315</c:v>
                </c:pt>
                <c:pt idx="1">
                  <c:v>70955572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26B-408C-9818-47EC78925D9F}"/>
            </c:ext>
          </c:extLst>
        </c:ser>
        <c:ser>
          <c:idx val="21"/>
          <c:order val="21"/>
          <c:tx>
            <c:strRef>
              <c:f>泉南市!$R$27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泉南市!$S$4:$T$5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泉南市!$S$27:$T$27</c:f>
              <c:numCache>
                <c:formatCode>General</c:formatCode>
                <c:ptCount val="2"/>
                <c:pt idx="0">
                  <c:v>283498</c:v>
                </c:pt>
                <c:pt idx="1">
                  <c:v>2469856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26B-408C-9818-47EC78925D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34332928"/>
        <c:axId val="456589312"/>
      </c:barChart>
      <c:catAx>
        <c:axId val="53433292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589312"/>
        <c:crosses val="autoZero"/>
        <c:auto val="1"/>
        <c:lblAlgn val="ctr"/>
        <c:lblOffset val="100"/>
        <c:noMultiLvlLbl val="0"/>
      </c:catAx>
      <c:valAx>
        <c:axId val="456589312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433292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四條畷市!$R$6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四條畷市!$S$6:$T$6</c:f>
              <c:numCache>
                <c:formatCode>General</c:formatCode>
                <c:ptCount val="2"/>
                <c:pt idx="0">
                  <c:v>54875484</c:v>
                </c:pt>
                <c:pt idx="1">
                  <c:v>73977293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89F-466F-BDC8-A0D447D39A6A}"/>
            </c:ext>
          </c:extLst>
        </c:ser>
        <c:ser>
          <c:idx val="1"/>
          <c:order val="1"/>
          <c:tx>
            <c:strRef>
              <c:f>四條畷市!$R$7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四條畷市!$S$7:$T$7</c:f>
              <c:numCache>
                <c:formatCode>General</c:formatCode>
                <c:ptCount val="2"/>
                <c:pt idx="0">
                  <c:v>621838432</c:v>
                </c:pt>
                <c:pt idx="1">
                  <c:v>429627721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89F-466F-BDC8-A0D447D39A6A}"/>
            </c:ext>
          </c:extLst>
        </c:ser>
        <c:ser>
          <c:idx val="2"/>
          <c:order val="2"/>
          <c:tx>
            <c:strRef>
              <c:f>四條畷市!$R$8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四條畷市!$S$8:$T$8</c:f>
              <c:numCache>
                <c:formatCode>General</c:formatCode>
                <c:ptCount val="2"/>
                <c:pt idx="0">
                  <c:v>51822042</c:v>
                </c:pt>
                <c:pt idx="1">
                  <c:v>115389476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89F-466F-BDC8-A0D447D39A6A}"/>
            </c:ext>
          </c:extLst>
        </c:ser>
        <c:ser>
          <c:idx val="3"/>
          <c:order val="3"/>
          <c:tx>
            <c:strRef>
              <c:f>四條畷市!$R$9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四條畷市!$S$9:$T$9</c:f>
              <c:numCache>
                <c:formatCode>General</c:formatCode>
                <c:ptCount val="2"/>
                <c:pt idx="0">
                  <c:v>224581906</c:v>
                </c:pt>
                <c:pt idx="1">
                  <c:v>278888697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89F-466F-BDC8-A0D447D39A6A}"/>
            </c:ext>
          </c:extLst>
        </c:ser>
        <c:ser>
          <c:idx val="4"/>
          <c:order val="4"/>
          <c:tx>
            <c:strRef>
              <c:f>四條畷市!$R$10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4033132446383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B89F-466F-BDC8-A0D447D39A6A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四條畷市!$S$10:$T$10</c:f>
              <c:numCache>
                <c:formatCode>General</c:formatCode>
                <c:ptCount val="2"/>
                <c:pt idx="0">
                  <c:v>78489442</c:v>
                </c:pt>
                <c:pt idx="1">
                  <c:v>154003698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89F-466F-BDC8-A0D447D39A6A}"/>
            </c:ext>
          </c:extLst>
        </c:ser>
        <c:ser>
          <c:idx val="5"/>
          <c:order val="5"/>
          <c:tx>
            <c:strRef>
              <c:f>四條畷市!$R$11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四條畷市!$S$11:$T$11</c:f>
              <c:numCache>
                <c:formatCode>General</c:formatCode>
                <c:ptCount val="2"/>
                <c:pt idx="0">
                  <c:v>129680226</c:v>
                </c:pt>
                <c:pt idx="1">
                  <c:v>247750033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89F-466F-BDC8-A0D447D39A6A}"/>
            </c:ext>
          </c:extLst>
        </c:ser>
        <c:ser>
          <c:idx val="6"/>
          <c:order val="6"/>
          <c:tx>
            <c:strRef>
              <c:f>四條畷市!$R$12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四條畷市!$S$12:$T$12</c:f>
              <c:numCache>
                <c:formatCode>General</c:formatCode>
                <c:ptCount val="2"/>
                <c:pt idx="0">
                  <c:v>171768681</c:v>
                </c:pt>
                <c:pt idx="1">
                  <c:v>246342482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89F-466F-BDC8-A0D447D39A6A}"/>
            </c:ext>
          </c:extLst>
        </c:ser>
        <c:ser>
          <c:idx val="7"/>
          <c:order val="7"/>
          <c:tx>
            <c:strRef>
              <c:f>四條畷市!$R$13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四條畷市!$S$13:$T$13</c:f>
              <c:numCache>
                <c:formatCode>General</c:formatCode>
                <c:ptCount val="2"/>
                <c:pt idx="0">
                  <c:v>11055549</c:v>
                </c:pt>
                <c:pt idx="1">
                  <c:v>19786464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89F-466F-BDC8-A0D447D39A6A}"/>
            </c:ext>
          </c:extLst>
        </c:ser>
        <c:ser>
          <c:idx val="8"/>
          <c:order val="8"/>
          <c:tx>
            <c:strRef>
              <c:f>四條畷市!$R$14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四條畷市!$S$14:$T$14</c:f>
              <c:numCache>
                <c:formatCode>General</c:formatCode>
                <c:ptCount val="2"/>
                <c:pt idx="0">
                  <c:v>820180703</c:v>
                </c:pt>
                <c:pt idx="1">
                  <c:v>836007241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89F-466F-BDC8-A0D447D39A6A}"/>
            </c:ext>
          </c:extLst>
        </c:ser>
        <c:ser>
          <c:idx val="9"/>
          <c:order val="9"/>
          <c:tx>
            <c:strRef>
              <c:f>四條畷市!$R$15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四條畷市!$S$15:$T$15</c:f>
              <c:numCache>
                <c:formatCode>General</c:formatCode>
                <c:ptCount val="2"/>
                <c:pt idx="0">
                  <c:v>395105868</c:v>
                </c:pt>
                <c:pt idx="1">
                  <c:v>282409955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89F-466F-BDC8-A0D447D39A6A}"/>
            </c:ext>
          </c:extLst>
        </c:ser>
        <c:ser>
          <c:idx val="10"/>
          <c:order val="10"/>
          <c:tx>
            <c:strRef>
              <c:f>四條畷市!$R$16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四條畷市!$S$16:$T$16</c:f>
              <c:numCache>
                <c:formatCode>General</c:formatCode>
                <c:ptCount val="2"/>
                <c:pt idx="0">
                  <c:v>230931011</c:v>
                </c:pt>
                <c:pt idx="1">
                  <c:v>327186115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F-466F-BDC8-A0D447D39A6A}"/>
            </c:ext>
          </c:extLst>
        </c:ser>
        <c:ser>
          <c:idx val="11"/>
          <c:order val="11"/>
          <c:tx>
            <c:strRef>
              <c:f>四條畷市!$R$17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四條畷市!$S$17:$T$17</c:f>
              <c:numCache>
                <c:formatCode>General</c:formatCode>
                <c:ptCount val="2"/>
                <c:pt idx="0">
                  <c:v>62947361</c:v>
                </c:pt>
                <c:pt idx="1">
                  <c:v>69681399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B89F-466F-BDC8-A0D447D39A6A}"/>
            </c:ext>
          </c:extLst>
        </c:ser>
        <c:ser>
          <c:idx val="12"/>
          <c:order val="12"/>
          <c:tx>
            <c:strRef>
              <c:f>四條畷市!$R$18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四條畷市!$S$18:$T$18</c:f>
              <c:numCache>
                <c:formatCode>General</c:formatCode>
                <c:ptCount val="2"/>
                <c:pt idx="0">
                  <c:v>318603074</c:v>
                </c:pt>
                <c:pt idx="1">
                  <c:v>737282043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B89F-466F-BDC8-A0D447D39A6A}"/>
            </c:ext>
          </c:extLst>
        </c:ser>
        <c:ser>
          <c:idx val="13"/>
          <c:order val="13"/>
          <c:tx>
            <c:strRef>
              <c:f>四條畷市!$R$19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四條畷市!$S$19:$T$19</c:f>
              <c:numCache>
                <c:formatCode>General</c:formatCode>
                <c:ptCount val="2"/>
                <c:pt idx="0">
                  <c:v>365162432</c:v>
                </c:pt>
                <c:pt idx="1">
                  <c:v>246203439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89F-466F-BDC8-A0D447D39A6A}"/>
            </c:ext>
          </c:extLst>
        </c:ser>
        <c:ser>
          <c:idx val="14"/>
          <c:order val="14"/>
          <c:tx>
            <c:strRef>
              <c:f>四條畷市!$R$20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四條畷市!$S$20:$T$20</c:f>
              <c:numCache>
                <c:formatCode>General</c:formatCode>
                <c:ptCount val="2"/>
                <c:pt idx="0">
                  <c:v>0</c:v>
                </c:pt>
                <c:pt idx="1">
                  <c:v>4678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89F-466F-BDC8-A0D447D39A6A}"/>
            </c:ext>
          </c:extLst>
        </c:ser>
        <c:ser>
          <c:idx val="15"/>
          <c:order val="15"/>
          <c:tx>
            <c:strRef>
              <c:f>四條畷市!$R$21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四條畷市!$S$21:$T$21</c:f>
              <c:numCache>
                <c:formatCode>General</c:formatCode>
                <c:ptCount val="2"/>
                <c:pt idx="0">
                  <c:v>12559</c:v>
                </c:pt>
                <c:pt idx="1">
                  <c:v>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89F-466F-BDC8-A0D447D39A6A}"/>
            </c:ext>
          </c:extLst>
        </c:ser>
        <c:ser>
          <c:idx val="16"/>
          <c:order val="16"/>
          <c:tx>
            <c:strRef>
              <c:f>四條畷市!$R$22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四條畷市!$S$22:$T$22</c:f>
              <c:numCache>
                <c:formatCode>General</c:formatCode>
                <c:ptCount val="2"/>
                <c:pt idx="0">
                  <c:v>814577</c:v>
                </c:pt>
                <c:pt idx="1">
                  <c:v>1020981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B89F-466F-BDC8-A0D447D39A6A}"/>
            </c:ext>
          </c:extLst>
        </c:ser>
        <c:ser>
          <c:idx val="17"/>
          <c:order val="17"/>
          <c:tx>
            <c:strRef>
              <c:f>四條畷市!$R$23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四條畷市!$S$23:$T$23</c:f>
              <c:numCache>
                <c:formatCode>General</c:formatCode>
                <c:ptCount val="2"/>
                <c:pt idx="0">
                  <c:v>53222757</c:v>
                </c:pt>
                <c:pt idx="1">
                  <c:v>68953665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B89F-466F-BDC8-A0D447D39A6A}"/>
            </c:ext>
          </c:extLst>
        </c:ser>
        <c:ser>
          <c:idx val="18"/>
          <c:order val="18"/>
          <c:tx>
            <c:strRef>
              <c:f>四條畷市!$R$24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B89F-466F-BDC8-A0D447D39A6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四條畷市!$S$24:$T$24</c:f>
              <c:numCache>
                <c:formatCode>General</c:formatCode>
                <c:ptCount val="2"/>
                <c:pt idx="0">
                  <c:v>165346474</c:v>
                </c:pt>
                <c:pt idx="1">
                  <c:v>397092474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B89F-466F-BDC8-A0D447D39A6A}"/>
            </c:ext>
          </c:extLst>
        </c:ser>
        <c:ser>
          <c:idx val="19"/>
          <c:order val="19"/>
          <c:tx>
            <c:strRef>
              <c:f>四條畷市!$R$25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四條畷市!$S$25:$T$25</c:f>
              <c:numCache>
                <c:formatCode>General</c:formatCode>
                <c:ptCount val="2"/>
                <c:pt idx="0">
                  <c:v>18105889</c:v>
                </c:pt>
                <c:pt idx="1">
                  <c:v>24673768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B89F-466F-BDC8-A0D447D39A6A}"/>
            </c:ext>
          </c:extLst>
        </c:ser>
        <c:ser>
          <c:idx val="20"/>
          <c:order val="20"/>
          <c:tx>
            <c:strRef>
              <c:f>四條畷市!$R$26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四條畷市!$S$26:$T$26</c:f>
              <c:numCache>
                <c:formatCode>General</c:formatCode>
                <c:ptCount val="2"/>
                <c:pt idx="0">
                  <c:v>44513362</c:v>
                </c:pt>
                <c:pt idx="1">
                  <c:v>51674342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B89F-466F-BDC8-A0D447D39A6A}"/>
            </c:ext>
          </c:extLst>
        </c:ser>
        <c:ser>
          <c:idx val="21"/>
          <c:order val="21"/>
          <c:tx>
            <c:strRef>
              <c:f>四條畷市!$R$27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四條畷市!$S$4:$T$5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四條畷市!$S$27:$T$27</c:f>
              <c:numCache>
                <c:formatCode>General</c:formatCode>
                <c:ptCount val="2"/>
                <c:pt idx="0">
                  <c:v>101951</c:v>
                </c:pt>
                <c:pt idx="1">
                  <c:v>181370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B89F-466F-BDC8-A0D447D39A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35635456"/>
        <c:axId val="456591616"/>
      </c:barChart>
      <c:catAx>
        <c:axId val="5356354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591616"/>
        <c:crosses val="autoZero"/>
        <c:auto val="1"/>
        <c:lblAlgn val="ctr"/>
        <c:lblOffset val="100"/>
        <c:noMultiLvlLbl val="0"/>
      </c:catAx>
      <c:valAx>
        <c:axId val="45659161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56354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交野市!$R$6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交野市!$S$6:$T$6</c:f>
              <c:numCache>
                <c:formatCode>General</c:formatCode>
                <c:ptCount val="2"/>
                <c:pt idx="0">
                  <c:v>76950137</c:v>
                </c:pt>
                <c:pt idx="1">
                  <c:v>102311839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C8-4A2C-B51A-A8487D5E5415}"/>
            </c:ext>
          </c:extLst>
        </c:ser>
        <c:ser>
          <c:idx val="1"/>
          <c:order val="1"/>
          <c:tx>
            <c:strRef>
              <c:f>交野市!$R$7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交野市!$S$7:$T$7</c:f>
              <c:numCache>
                <c:formatCode>General</c:formatCode>
                <c:ptCount val="2"/>
                <c:pt idx="0">
                  <c:v>1025650888</c:v>
                </c:pt>
                <c:pt idx="1">
                  <c:v>668444087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C8-4A2C-B51A-A8487D5E5415}"/>
            </c:ext>
          </c:extLst>
        </c:ser>
        <c:ser>
          <c:idx val="2"/>
          <c:order val="2"/>
          <c:tx>
            <c:strRef>
              <c:f>交野市!$R$8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交野市!$S$8:$T$8</c:f>
              <c:numCache>
                <c:formatCode>General</c:formatCode>
                <c:ptCount val="2"/>
                <c:pt idx="0">
                  <c:v>44666435</c:v>
                </c:pt>
                <c:pt idx="1">
                  <c:v>64076938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C8-4A2C-B51A-A8487D5E5415}"/>
            </c:ext>
          </c:extLst>
        </c:ser>
        <c:ser>
          <c:idx val="3"/>
          <c:order val="3"/>
          <c:tx>
            <c:strRef>
              <c:f>交野市!$R$9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交野市!$S$9:$T$9</c:f>
              <c:numCache>
                <c:formatCode>General</c:formatCode>
                <c:ptCount val="2"/>
                <c:pt idx="0">
                  <c:v>355050909</c:v>
                </c:pt>
                <c:pt idx="1">
                  <c:v>410943151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C8-4A2C-B51A-A8487D5E5415}"/>
            </c:ext>
          </c:extLst>
        </c:ser>
        <c:ser>
          <c:idx val="4"/>
          <c:order val="4"/>
          <c:tx>
            <c:strRef>
              <c:f>交野市!$R$10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960784313725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C8-4A2C-B51A-A8487D5E5415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交野市!$S$10:$T$10</c:f>
              <c:numCache>
                <c:formatCode>General</c:formatCode>
                <c:ptCount val="2"/>
                <c:pt idx="0">
                  <c:v>77184936</c:v>
                </c:pt>
                <c:pt idx="1">
                  <c:v>133019118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C8-4A2C-B51A-A8487D5E5415}"/>
            </c:ext>
          </c:extLst>
        </c:ser>
        <c:ser>
          <c:idx val="5"/>
          <c:order val="5"/>
          <c:tx>
            <c:strRef>
              <c:f>交野市!$R$11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交野市!$S$11:$T$11</c:f>
              <c:numCache>
                <c:formatCode>General</c:formatCode>
                <c:ptCount val="2"/>
                <c:pt idx="0">
                  <c:v>235135529</c:v>
                </c:pt>
                <c:pt idx="1">
                  <c:v>316342549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C8-4A2C-B51A-A8487D5E5415}"/>
            </c:ext>
          </c:extLst>
        </c:ser>
        <c:ser>
          <c:idx val="6"/>
          <c:order val="6"/>
          <c:tx>
            <c:strRef>
              <c:f>交野市!$R$12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交野市!$S$12:$T$12</c:f>
              <c:numCache>
                <c:formatCode>General</c:formatCode>
                <c:ptCount val="2"/>
                <c:pt idx="0">
                  <c:v>217254725</c:v>
                </c:pt>
                <c:pt idx="1">
                  <c:v>284919442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C8-4A2C-B51A-A8487D5E5415}"/>
            </c:ext>
          </c:extLst>
        </c:ser>
        <c:ser>
          <c:idx val="7"/>
          <c:order val="7"/>
          <c:tx>
            <c:strRef>
              <c:f>交野市!$R$13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交野市!$S$13:$T$13</c:f>
              <c:numCache>
                <c:formatCode>General</c:formatCode>
                <c:ptCount val="2"/>
                <c:pt idx="0">
                  <c:v>11083167</c:v>
                </c:pt>
                <c:pt idx="1">
                  <c:v>30504211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C8-4A2C-B51A-A8487D5E5415}"/>
            </c:ext>
          </c:extLst>
        </c:ser>
        <c:ser>
          <c:idx val="8"/>
          <c:order val="8"/>
          <c:tx>
            <c:strRef>
              <c:f>交野市!$R$14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交野市!$S$14:$T$14</c:f>
              <c:numCache>
                <c:formatCode>General</c:formatCode>
                <c:ptCount val="2"/>
                <c:pt idx="0">
                  <c:v>1019663240</c:v>
                </c:pt>
                <c:pt idx="1">
                  <c:v>1093136405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C8-4A2C-B51A-A8487D5E5415}"/>
            </c:ext>
          </c:extLst>
        </c:ser>
        <c:ser>
          <c:idx val="9"/>
          <c:order val="9"/>
          <c:tx>
            <c:strRef>
              <c:f>交野市!$R$15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交野市!$S$15:$T$15</c:f>
              <c:numCache>
                <c:formatCode>General</c:formatCode>
                <c:ptCount val="2"/>
                <c:pt idx="0">
                  <c:v>496844313</c:v>
                </c:pt>
                <c:pt idx="1">
                  <c:v>411286448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C8-4A2C-B51A-A8487D5E5415}"/>
            </c:ext>
          </c:extLst>
        </c:ser>
        <c:ser>
          <c:idx val="10"/>
          <c:order val="10"/>
          <c:tx>
            <c:strRef>
              <c:f>交野市!$R$16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交野市!$S$16:$T$16</c:f>
              <c:numCache>
                <c:formatCode>General</c:formatCode>
                <c:ptCount val="2"/>
                <c:pt idx="0">
                  <c:v>368527021</c:v>
                </c:pt>
                <c:pt idx="1">
                  <c:v>436080892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C8-4A2C-B51A-A8487D5E5415}"/>
            </c:ext>
          </c:extLst>
        </c:ser>
        <c:ser>
          <c:idx val="11"/>
          <c:order val="11"/>
          <c:tx>
            <c:strRef>
              <c:f>交野市!$R$17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交野市!$S$17:$T$17</c:f>
              <c:numCache>
                <c:formatCode>General</c:formatCode>
                <c:ptCount val="2"/>
                <c:pt idx="0">
                  <c:v>107620635</c:v>
                </c:pt>
                <c:pt idx="1">
                  <c:v>147768700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C8-4A2C-B51A-A8487D5E5415}"/>
            </c:ext>
          </c:extLst>
        </c:ser>
        <c:ser>
          <c:idx val="12"/>
          <c:order val="12"/>
          <c:tx>
            <c:strRef>
              <c:f>交野市!$R$18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交野市!$S$18:$T$18</c:f>
              <c:numCache>
                <c:formatCode>General</c:formatCode>
                <c:ptCount val="2"/>
                <c:pt idx="0">
                  <c:v>462329522</c:v>
                </c:pt>
                <c:pt idx="1">
                  <c:v>999146214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0C8-4A2C-B51A-A8487D5E5415}"/>
            </c:ext>
          </c:extLst>
        </c:ser>
        <c:ser>
          <c:idx val="13"/>
          <c:order val="13"/>
          <c:tx>
            <c:strRef>
              <c:f>交野市!$R$19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交野市!$S$19:$T$19</c:f>
              <c:numCache>
                <c:formatCode>General</c:formatCode>
                <c:ptCount val="2"/>
                <c:pt idx="0">
                  <c:v>543765707</c:v>
                </c:pt>
                <c:pt idx="1">
                  <c:v>373124375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C8-4A2C-B51A-A8487D5E5415}"/>
            </c:ext>
          </c:extLst>
        </c:ser>
        <c:ser>
          <c:idx val="14"/>
          <c:order val="14"/>
          <c:tx>
            <c:strRef>
              <c:f>交野市!$R$20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0C8-4A2C-B51A-A8487D5E5415}"/>
            </c:ext>
          </c:extLst>
        </c:ser>
        <c:ser>
          <c:idx val="15"/>
          <c:order val="15"/>
          <c:tx>
            <c:strRef>
              <c:f>交野市!$R$21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0C8-4A2C-B51A-A8487D5E5415}"/>
            </c:ext>
          </c:extLst>
        </c:ser>
        <c:ser>
          <c:idx val="16"/>
          <c:order val="16"/>
          <c:tx>
            <c:strRef>
              <c:f>交野市!$R$22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交野市!$S$22:$T$22</c:f>
              <c:numCache>
                <c:formatCode>General</c:formatCode>
                <c:ptCount val="2"/>
                <c:pt idx="0">
                  <c:v>1056322</c:v>
                </c:pt>
                <c:pt idx="1">
                  <c:v>1070912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0C8-4A2C-B51A-A8487D5E5415}"/>
            </c:ext>
          </c:extLst>
        </c:ser>
        <c:ser>
          <c:idx val="17"/>
          <c:order val="17"/>
          <c:tx>
            <c:strRef>
              <c:f>交野市!$R$23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交野市!$S$23:$T$23</c:f>
              <c:numCache>
                <c:formatCode>General</c:formatCode>
                <c:ptCount val="2"/>
                <c:pt idx="0">
                  <c:v>89057762</c:v>
                </c:pt>
                <c:pt idx="1">
                  <c:v>95959925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0C8-4A2C-B51A-A8487D5E5415}"/>
            </c:ext>
          </c:extLst>
        </c:ser>
        <c:ser>
          <c:idx val="18"/>
          <c:order val="18"/>
          <c:tx>
            <c:strRef>
              <c:f>交野市!$R$24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0C8-4A2C-B51A-A8487D5E541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交野市!$S$24:$T$24</c:f>
              <c:numCache>
                <c:formatCode>General</c:formatCode>
                <c:ptCount val="2"/>
                <c:pt idx="0">
                  <c:v>261289698</c:v>
                </c:pt>
                <c:pt idx="1">
                  <c:v>584626437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0C8-4A2C-B51A-A8487D5E5415}"/>
            </c:ext>
          </c:extLst>
        </c:ser>
        <c:ser>
          <c:idx val="19"/>
          <c:order val="19"/>
          <c:tx>
            <c:strRef>
              <c:f>交野市!$R$25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交野市!$S$25:$T$25</c:f>
              <c:numCache>
                <c:formatCode>General</c:formatCode>
                <c:ptCount val="2"/>
                <c:pt idx="0">
                  <c:v>20588852</c:v>
                </c:pt>
                <c:pt idx="1">
                  <c:v>60701100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0C8-4A2C-B51A-A8487D5E5415}"/>
            </c:ext>
          </c:extLst>
        </c:ser>
        <c:ser>
          <c:idx val="20"/>
          <c:order val="20"/>
          <c:tx>
            <c:strRef>
              <c:f>交野市!$R$26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交野市!$S$26:$T$26</c:f>
              <c:numCache>
                <c:formatCode>General</c:formatCode>
                <c:ptCount val="2"/>
                <c:pt idx="0">
                  <c:v>71051541</c:v>
                </c:pt>
                <c:pt idx="1">
                  <c:v>67060024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0C8-4A2C-B51A-A8487D5E5415}"/>
            </c:ext>
          </c:extLst>
        </c:ser>
        <c:ser>
          <c:idx val="21"/>
          <c:order val="21"/>
          <c:tx>
            <c:strRef>
              <c:f>交野市!$R$27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交野市!$S$4:$T$5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交野市!$S$27:$T$27</c:f>
              <c:numCache>
                <c:formatCode>General</c:formatCode>
                <c:ptCount val="2"/>
                <c:pt idx="0">
                  <c:v>131791</c:v>
                </c:pt>
                <c:pt idx="1">
                  <c:v>115663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C8-4A2C-B51A-A8487D5E54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45879552"/>
        <c:axId val="456594496"/>
      </c:barChart>
      <c:catAx>
        <c:axId val="54587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594496"/>
        <c:crosses val="autoZero"/>
        <c:auto val="1"/>
        <c:lblAlgn val="ctr"/>
        <c:lblOffset val="100"/>
        <c:noMultiLvlLbl val="0"/>
      </c:catAx>
      <c:valAx>
        <c:axId val="45659449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45879552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大阪狭山市!$R$6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大阪狭山市!$S$6:$T$6</c:f>
              <c:numCache>
                <c:formatCode>General</c:formatCode>
                <c:ptCount val="2"/>
                <c:pt idx="0">
                  <c:v>68390939</c:v>
                </c:pt>
                <c:pt idx="1">
                  <c:v>82970458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094-410F-B4F1-C7B3D8CA8635}"/>
            </c:ext>
          </c:extLst>
        </c:ser>
        <c:ser>
          <c:idx val="1"/>
          <c:order val="1"/>
          <c:tx>
            <c:strRef>
              <c:f>大阪狭山市!$R$7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大阪狭山市!$S$7:$T$7</c:f>
              <c:numCache>
                <c:formatCode>General</c:formatCode>
                <c:ptCount val="2"/>
                <c:pt idx="0">
                  <c:v>631119083</c:v>
                </c:pt>
                <c:pt idx="1">
                  <c:v>525032671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94-410F-B4F1-C7B3D8CA8635}"/>
            </c:ext>
          </c:extLst>
        </c:ser>
        <c:ser>
          <c:idx val="2"/>
          <c:order val="2"/>
          <c:tx>
            <c:strRef>
              <c:f>大阪狭山市!$R$8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大阪狭山市!$S$8:$T$8</c:f>
              <c:numCache>
                <c:formatCode>General</c:formatCode>
                <c:ptCount val="2"/>
                <c:pt idx="0">
                  <c:v>39809881</c:v>
                </c:pt>
                <c:pt idx="1">
                  <c:v>106724522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094-410F-B4F1-C7B3D8CA8635}"/>
            </c:ext>
          </c:extLst>
        </c:ser>
        <c:ser>
          <c:idx val="3"/>
          <c:order val="3"/>
          <c:tx>
            <c:strRef>
              <c:f>大阪狭山市!$R$9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大阪狭山市!$S$9:$T$9</c:f>
              <c:numCache>
                <c:formatCode>General</c:formatCode>
                <c:ptCount val="2"/>
                <c:pt idx="0">
                  <c:v>246375007</c:v>
                </c:pt>
                <c:pt idx="1">
                  <c:v>304366413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094-410F-B4F1-C7B3D8CA8635}"/>
            </c:ext>
          </c:extLst>
        </c:ser>
        <c:ser>
          <c:idx val="4"/>
          <c:order val="4"/>
          <c:tx>
            <c:strRef>
              <c:f>大阪狭山市!$R$10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大阪狭山市!$S$10:$T$10</c:f>
              <c:numCache>
                <c:formatCode>General</c:formatCode>
                <c:ptCount val="2"/>
                <c:pt idx="0">
                  <c:v>76728656</c:v>
                </c:pt>
                <c:pt idx="1">
                  <c:v>162829667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94-410F-B4F1-C7B3D8CA8635}"/>
            </c:ext>
          </c:extLst>
        </c:ser>
        <c:ser>
          <c:idx val="5"/>
          <c:order val="5"/>
          <c:tx>
            <c:strRef>
              <c:f>大阪狭山市!$R$11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大阪狭山市!$S$11:$T$11</c:f>
              <c:numCache>
                <c:formatCode>General</c:formatCode>
                <c:ptCount val="2"/>
                <c:pt idx="0">
                  <c:v>170395640</c:v>
                </c:pt>
                <c:pt idx="1">
                  <c:v>367603417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094-410F-B4F1-C7B3D8CA8635}"/>
            </c:ext>
          </c:extLst>
        </c:ser>
        <c:ser>
          <c:idx val="6"/>
          <c:order val="6"/>
          <c:tx>
            <c:strRef>
              <c:f>大阪狭山市!$R$12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大阪狭山市!$S$12:$T$12</c:f>
              <c:numCache>
                <c:formatCode>General</c:formatCode>
                <c:ptCount val="2"/>
                <c:pt idx="0">
                  <c:v>138043166</c:v>
                </c:pt>
                <c:pt idx="1">
                  <c:v>178315619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094-410F-B4F1-C7B3D8CA8635}"/>
            </c:ext>
          </c:extLst>
        </c:ser>
        <c:ser>
          <c:idx val="7"/>
          <c:order val="7"/>
          <c:tx>
            <c:strRef>
              <c:f>大阪狭山市!$R$13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大阪狭山市!$S$13:$T$13</c:f>
              <c:numCache>
                <c:formatCode>General</c:formatCode>
                <c:ptCount val="2"/>
                <c:pt idx="0">
                  <c:v>9673640</c:v>
                </c:pt>
                <c:pt idx="1">
                  <c:v>15957658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094-410F-B4F1-C7B3D8CA8635}"/>
            </c:ext>
          </c:extLst>
        </c:ser>
        <c:ser>
          <c:idx val="8"/>
          <c:order val="8"/>
          <c:tx>
            <c:strRef>
              <c:f>大阪狭山市!$R$14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大阪狭山市!$S$14:$T$14</c:f>
              <c:numCache>
                <c:formatCode>General</c:formatCode>
                <c:ptCount val="2"/>
                <c:pt idx="0">
                  <c:v>826693029</c:v>
                </c:pt>
                <c:pt idx="1">
                  <c:v>967314423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094-410F-B4F1-C7B3D8CA8635}"/>
            </c:ext>
          </c:extLst>
        </c:ser>
        <c:ser>
          <c:idx val="9"/>
          <c:order val="9"/>
          <c:tx>
            <c:strRef>
              <c:f>大阪狭山市!$R$15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大阪狭山市!$S$15:$T$15</c:f>
              <c:numCache>
                <c:formatCode>General</c:formatCode>
                <c:ptCount val="2"/>
                <c:pt idx="0">
                  <c:v>369963100</c:v>
                </c:pt>
                <c:pt idx="1">
                  <c:v>317636183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3094-410F-B4F1-C7B3D8CA8635}"/>
            </c:ext>
          </c:extLst>
        </c:ser>
        <c:ser>
          <c:idx val="10"/>
          <c:order val="10"/>
          <c:tx>
            <c:strRef>
              <c:f>大阪狭山市!$R$16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大阪狭山市!$S$16:$T$16</c:f>
              <c:numCache>
                <c:formatCode>General</c:formatCode>
                <c:ptCount val="2"/>
                <c:pt idx="0">
                  <c:v>263223414</c:v>
                </c:pt>
                <c:pt idx="1">
                  <c:v>346470193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094-410F-B4F1-C7B3D8CA8635}"/>
            </c:ext>
          </c:extLst>
        </c:ser>
        <c:ser>
          <c:idx val="11"/>
          <c:order val="11"/>
          <c:tx>
            <c:strRef>
              <c:f>大阪狭山市!$R$17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大阪狭山市!$S$17:$T$17</c:f>
              <c:numCache>
                <c:formatCode>General</c:formatCode>
                <c:ptCount val="2"/>
                <c:pt idx="0">
                  <c:v>62858543</c:v>
                </c:pt>
                <c:pt idx="1">
                  <c:v>89643333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094-410F-B4F1-C7B3D8CA8635}"/>
            </c:ext>
          </c:extLst>
        </c:ser>
        <c:ser>
          <c:idx val="12"/>
          <c:order val="12"/>
          <c:tx>
            <c:strRef>
              <c:f>大阪狭山市!$R$18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3094-410F-B4F1-C7B3D8CA8635}"/>
                </c:ext>
              </c:extLst>
            </c:dLbl>
            <c:dLbl>
              <c:idx val="1"/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1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大阪狭山市!$S$18:$T$18</c:f>
              <c:numCache>
                <c:formatCode>General</c:formatCode>
                <c:ptCount val="2"/>
                <c:pt idx="0">
                  <c:v>309726297</c:v>
                </c:pt>
                <c:pt idx="1">
                  <c:v>866329023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3094-410F-B4F1-C7B3D8CA8635}"/>
            </c:ext>
          </c:extLst>
        </c:ser>
        <c:ser>
          <c:idx val="13"/>
          <c:order val="13"/>
          <c:tx>
            <c:strRef>
              <c:f>大阪狭山市!$R$19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大阪狭山市!$S$19:$T$19</c:f>
              <c:numCache>
                <c:formatCode>General</c:formatCode>
                <c:ptCount val="2"/>
                <c:pt idx="0">
                  <c:v>372308165</c:v>
                </c:pt>
                <c:pt idx="1">
                  <c:v>264596007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94-410F-B4F1-C7B3D8CA8635}"/>
            </c:ext>
          </c:extLst>
        </c:ser>
        <c:ser>
          <c:idx val="14"/>
          <c:order val="14"/>
          <c:tx>
            <c:strRef>
              <c:f>大阪狭山市!$R$20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大阪狭山市!$S$20:$T$20</c:f>
              <c:numCache>
                <c:formatCode>General</c:formatCode>
                <c:ptCount val="2"/>
                <c:pt idx="0">
                  <c:v>346</c:v>
                </c:pt>
                <c:pt idx="1">
                  <c:v>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94-410F-B4F1-C7B3D8CA8635}"/>
            </c:ext>
          </c:extLst>
        </c:ser>
        <c:ser>
          <c:idx val="15"/>
          <c:order val="15"/>
          <c:tx>
            <c:strRef>
              <c:f>大阪狭山市!$R$21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94-410F-B4F1-C7B3D8CA8635}"/>
            </c:ext>
          </c:extLst>
        </c:ser>
        <c:ser>
          <c:idx val="16"/>
          <c:order val="16"/>
          <c:tx>
            <c:strRef>
              <c:f>大阪狭山市!$R$22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大阪狭山市!$S$22:$T$22</c:f>
              <c:numCache>
                <c:formatCode>General</c:formatCode>
                <c:ptCount val="2"/>
                <c:pt idx="0">
                  <c:v>2618086</c:v>
                </c:pt>
                <c:pt idx="1">
                  <c:v>2511963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3094-410F-B4F1-C7B3D8CA8635}"/>
            </c:ext>
          </c:extLst>
        </c:ser>
        <c:ser>
          <c:idx val="17"/>
          <c:order val="17"/>
          <c:tx>
            <c:strRef>
              <c:f>大阪狭山市!$R$23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大阪狭山市!$S$23:$T$23</c:f>
              <c:numCache>
                <c:formatCode>General</c:formatCode>
                <c:ptCount val="2"/>
                <c:pt idx="0">
                  <c:v>102433470</c:v>
                </c:pt>
                <c:pt idx="1">
                  <c:v>137392542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3094-410F-B4F1-C7B3D8CA8635}"/>
            </c:ext>
          </c:extLst>
        </c:ser>
        <c:ser>
          <c:idx val="18"/>
          <c:order val="18"/>
          <c:tx>
            <c:strRef>
              <c:f>大阪狭山市!$R$24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3094-410F-B4F1-C7B3D8CA8635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大阪狭山市!$S$24:$T$24</c:f>
              <c:numCache>
                <c:formatCode>General</c:formatCode>
                <c:ptCount val="2"/>
                <c:pt idx="0">
                  <c:v>184597338</c:v>
                </c:pt>
                <c:pt idx="1">
                  <c:v>412995917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3094-410F-B4F1-C7B3D8CA8635}"/>
            </c:ext>
          </c:extLst>
        </c:ser>
        <c:ser>
          <c:idx val="19"/>
          <c:order val="19"/>
          <c:tx>
            <c:strRef>
              <c:f>大阪狭山市!$R$25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大阪狭山市!$S$25:$T$25</c:f>
              <c:numCache>
                <c:formatCode>General</c:formatCode>
                <c:ptCount val="2"/>
                <c:pt idx="0">
                  <c:v>24547993</c:v>
                </c:pt>
                <c:pt idx="1">
                  <c:v>38883608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3094-410F-B4F1-C7B3D8CA8635}"/>
            </c:ext>
          </c:extLst>
        </c:ser>
        <c:ser>
          <c:idx val="20"/>
          <c:order val="20"/>
          <c:tx>
            <c:strRef>
              <c:f>大阪狭山市!$R$26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大阪狭山市!$S$26:$T$26</c:f>
              <c:numCache>
                <c:formatCode>General</c:formatCode>
                <c:ptCount val="2"/>
                <c:pt idx="0">
                  <c:v>49132218</c:v>
                </c:pt>
                <c:pt idx="1">
                  <c:v>64686007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3094-410F-B4F1-C7B3D8CA8635}"/>
            </c:ext>
          </c:extLst>
        </c:ser>
        <c:ser>
          <c:idx val="21"/>
          <c:order val="21"/>
          <c:tx>
            <c:strRef>
              <c:f>大阪狭山市!$R$27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大阪狭山市!$S$4:$T$5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大阪狭山市!$S$27:$T$27</c:f>
              <c:numCache>
                <c:formatCode>General</c:formatCode>
                <c:ptCount val="2"/>
                <c:pt idx="0">
                  <c:v>2881669</c:v>
                </c:pt>
                <c:pt idx="1">
                  <c:v>374619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3094-410F-B4F1-C7B3D8CA86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56332032"/>
        <c:axId val="457990144"/>
      </c:barChart>
      <c:catAx>
        <c:axId val="5563320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990144"/>
        <c:crosses val="autoZero"/>
        <c:auto val="1"/>
        <c:lblAlgn val="ctr"/>
        <c:lblOffset val="100"/>
        <c:noMultiLvlLbl val="0"/>
      </c:catAx>
      <c:valAx>
        <c:axId val="4579901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5633203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阪南市!$R$6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阪南市!$S$6:$T$6</c:f>
              <c:numCache>
                <c:formatCode>General</c:formatCode>
                <c:ptCount val="2"/>
                <c:pt idx="0">
                  <c:v>79100805</c:v>
                </c:pt>
                <c:pt idx="1">
                  <c:v>74132328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E1A-47DC-95F7-828D3EA234DA}"/>
            </c:ext>
          </c:extLst>
        </c:ser>
        <c:ser>
          <c:idx val="1"/>
          <c:order val="1"/>
          <c:tx>
            <c:strRef>
              <c:f>阪南市!$R$7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阪南市!$S$7:$T$7</c:f>
              <c:numCache>
                <c:formatCode>General</c:formatCode>
                <c:ptCount val="2"/>
                <c:pt idx="0">
                  <c:v>858646801</c:v>
                </c:pt>
                <c:pt idx="1">
                  <c:v>516447713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E1A-47DC-95F7-828D3EA234DA}"/>
            </c:ext>
          </c:extLst>
        </c:ser>
        <c:ser>
          <c:idx val="2"/>
          <c:order val="2"/>
          <c:tx>
            <c:strRef>
              <c:f>阪南市!$R$8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阪南市!$S$8:$T$8</c:f>
              <c:numCache>
                <c:formatCode>General</c:formatCode>
                <c:ptCount val="2"/>
                <c:pt idx="0">
                  <c:v>41742097</c:v>
                </c:pt>
                <c:pt idx="1">
                  <c:v>61332908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E1A-47DC-95F7-828D3EA234DA}"/>
            </c:ext>
          </c:extLst>
        </c:ser>
        <c:ser>
          <c:idx val="3"/>
          <c:order val="3"/>
          <c:tx>
            <c:strRef>
              <c:f>阪南市!$R$9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阪南市!$S$9:$T$9</c:f>
              <c:numCache>
                <c:formatCode>General</c:formatCode>
                <c:ptCount val="2"/>
                <c:pt idx="0">
                  <c:v>294633354</c:v>
                </c:pt>
                <c:pt idx="1">
                  <c:v>314886793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E1A-47DC-95F7-828D3EA234DA}"/>
            </c:ext>
          </c:extLst>
        </c:ser>
        <c:ser>
          <c:idx val="4"/>
          <c:order val="4"/>
          <c:tx>
            <c:strRef>
              <c:f>阪南市!$R$10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阪南市!$S$10:$T$10</c:f>
              <c:numCache>
                <c:formatCode>General</c:formatCode>
                <c:ptCount val="2"/>
                <c:pt idx="0">
                  <c:v>100871335</c:v>
                </c:pt>
                <c:pt idx="1">
                  <c:v>190468548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E1A-47DC-95F7-828D3EA234DA}"/>
            </c:ext>
          </c:extLst>
        </c:ser>
        <c:ser>
          <c:idx val="5"/>
          <c:order val="5"/>
          <c:tx>
            <c:strRef>
              <c:f>阪南市!$R$11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阪南市!$S$11:$T$11</c:f>
              <c:numCache>
                <c:formatCode>General</c:formatCode>
                <c:ptCount val="2"/>
                <c:pt idx="0">
                  <c:v>190911462</c:v>
                </c:pt>
                <c:pt idx="1">
                  <c:v>389142197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E1A-47DC-95F7-828D3EA234DA}"/>
            </c:ext>
          </c:extLst>
        </c:ser>
        <c:ser>
          <c:idx val="6"/>
          <c:order val="6"/>
          <c:tx>
            <c:strRef>
              <c:f>阪南市!$R$12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阪南市!$S$12:$T$12</c:f>
              <c:numCache>
                <c:formatCode>General</c:formatCode>
                <c:ptCount val="2"/>
                <c:pt idx="0">
                  <c:v>155831173</c:v>
                </c:pt>
                <c:pt idx="1">
                  <c:v>189513597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E1A-47DC-95F7-828D3EA234DA}"/>
            </c:ext>
          </c:extLst>
        </c:ser>
        <c:ser>
          <c:idx val="7"/>
          <c:order val="7"/>
          <c:tx>
            <c:strRef>
              <c:f>阪南市!$R$13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阪南市!$S$13:$T$13</c:f>
              <c:numCache>
                <c:formatCode>General</c:formatCode>
                <c:ptCount val="2"/>
                <c:pt idx="0">
                  <c:v>11649819</c:v>
                </c:pt>
                <c:pt idx="1">
                  <c:v>21348386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E1A-47DC-95F7-828D3EA234DA}"/>
            </c:ext>
          </c:extLst>
        </c:ser>
        <c:ser>
          <c:idx val="8"/>
          <c:order val="8"/>
          <c:tx>
            <c:strRef>
              <c:f>阪南市!$R$14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阪南市!$S$14:$T$14</c:f>
              <c:numCache>
                <c:formatCode>General</c:formatCode>
                <c:ptCount val="2"/>
                <c:pt idx="0">
                  <c:v>860239281</c:v>
                </c:pt>
                <c:pt idx="1">
                  <c:v>957429456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E1A-47DC-95F7-828D3EA234DA}"/>
            </c:ext>
          </c:extLst>
        </c:ser>
        <c:ser>
          <c:idx val="9"/>
          <c:order val="9"/>
          <c:tx>
            <c:strRef>
              <c:f>阪南市!$R$15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阪南市!$S$15:$T$15</c:f>
              <c:numCache>
                <c:formatCode>General</c:formatCode>
                <c:ptCount val="2"/>
                <c:pt idx="0">
                  <c:v>336946642</c:v>
                </c:pt>
                <c:pt idx="1">
                  <c:v>290077139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E1A-47DC-95F7-828D3EA234DA}"/>
            </c:ext>
          </c:extLst>
        </c:ser>
        <c:ser>
          <c:idx val="10"/>
          <c:order val="10"/>
          <c:tx>
            <c:strRef>
              <c:f>阪南市!$R$16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阪南市!$S$16:$T$16</c:f>
              <c:numCache>
                <c:formatCode>General</c:formatCode>
                <c:ptCount val="2"/>
                <c:pt idx="0">
                  <c:v>302721689</c:v>
                </c:pt>
                <c:pt idx="1">
                  <c:v>361189022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E1A-47DC-95F7-828D3EA234DA}"/>
            </c:ext>
          </c:extLst>
        </c:ser>
        <c:ser>
          <c:idx val="11"/>
          <c:order val="11"/>
          <c:tx>
            <c:strRef>
              <c:f>阪南市!$R$17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阪南市!$S$17:$T$17</c:f>
              <c:numCache>
                <c:formatCode>General</c:formatCode>
                <c:ptCount val="2"/>
                <c:pt idx="0">
                  <c:v>74023734</c:v>
                </c:pt>
                <c:pt idx="1">
                  <c:v>92507690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E1A-47DC-95F7-828D3EA234DA}"/>
            </c:ext>
          </c:extLst>
        </c:ser>
        <c:ser>
          <c:idx val="12"/>
          <c:order val="12"/>
          <c:tx>
            <c:strRef>
              <c:f>阪南市!$R$18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阪南市!$S$18:$T$18</c:f>
              <c:numCache>
                <c:formatCode>General</c:formatCode>
                <c:ptCount val="2"/>
                <c:pt idx="0">
                  <c:v>428263770</c:v>
                </c:pt>
                <c:pt idx="1">
                  <c:v>1008559096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E1A-47DC-95F7-828D3EA234DA}"/>
            </c:ext>
          </c:extLst>
        </c:ser>
        <c:ser>
          <c:idx val="13"/>
          <c:order val="13"/>
          <c:tx>
            <c:strRef>
              <c:f>阪南市!$R$19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阪南市!$S$19:$T$19</c:f>
              <c:numCache>
                <c:formatCode>General</c:formatCode>
                <c:ptCount val="2"/>
                <c:pt idx="0">
                  <c:v>480443416</c:v>
                </c:pt>
                <c:pt idx="1">
                  <c:v>264258625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AE1A-47DC-95F7-828D3EA234DA}"/>
            </c:ext>
          </c:extLst>
        </c:ser>
        <c:ser>
          <c:idx val="14"/>
          <c:order val="14"/>
          <c:tx>
            <c:strRef>
              <c:f>阪南市!$R$20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阪南市!$S$20:$T$20</c:f>
              <c:numCache>
                <c:formatCode>General</c:formatCode>
                <c:ptCount val="2"/>
                <c:pt idx="0">
                  <c:v>0</c:v>
                </c:pt>
                <c:pt idx="1">
                  <c:v>5003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E1A-47DC-95F7-828D3EA234DA}"/>
            </c:ext>
          </c:extLst>
        </c:ser>
        <c:ser>
          <c:idx val="15"/>
          <c:order val="15"/>
          <c:tx>
            <c:strRef>
              <c:f>阪南市!$R$21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阪南市!$S$21:$T$21</c:f>
              <c:numCache>
                <c:formatCode>General</c:formatCode>
                <c:ptCount val="2"/>
                <c:pt idx="0">
                  <c:v>1492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E1A-47DC-95F7-828D3EA234DA}"/>
            </c:ext>
          </c:extLst>
        </c:ser>
        <c:ser>
          <c:idx val="16"/>
          <c:order val="16"/>
          <c:tx>
            <c:strRef>
              <c:f>阪南市!$R$22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阪南市!$S$22:$T$22</c:f>
              <c:numCache>
                <c:formatCode>General</c:formatCode>
                <c:ptCount val="2"/>
                <c:pt idx="0">
                  <c:v>1593460</c:v>
                </c:pt>
                <c:pt idx="1">
                  <c:v>852714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E1A-47DC-95F7-828D3EA234DA}"/>
            </c:ext>
          </c:extLst>
        </c:ser>
        <c:ser>
          <c:idx val="17"/>
          <c:order val="17"/>
          <c:tx>
            <c:strRef>
              <c:f>阪南市!$R$23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阪南市!$S$23:$T$23</c:f>
              <c:numCache>
                <c:formatCode>General</c:formatCode>
                <c:ptCount val="2"/>
                <c:pt idx="0">
                  <c:v>59180239</c:v>
                </c:pt>
                <c:pt idx="1">
                  <c:v>88040233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E1A-47DC-95F7-828D3EA234DA}"/>
            </c:ext>
          </c:extLst>
        </c:ser>
        <c:ser>
          <c:idx val="18"/>
          <c:order val="18"/>
          <c:tx>
            <c:strRef>
              <c:f>阪南市!$R$24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AE1A-47DC-95F7-828D3EA234D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阪南市!$S$24:$T$24</c:f>
              <c:numCache>
                <c:formatCode>General</c:formatCode>
                <c:ptCount val="2"/>
                <c:pt idx="0">
                  <c:v>223398790</c:v>
                </c:pt>
                <c:pt idx="1">
                  <c:v>447760874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AE1A-47DC-95F7-828D3EA234DA}"/>
            </c:ext>
          </c:extLst>
        </c:ser>
        <c:ser>
          <c:idx val="19"/>
          <c:order val="19"/>
          <c:tx>
            <c:strRef>
              <c:f>阪南市!$R$25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阪南市!$S$25:$T$25</c:f>
              <c:numCache>
                <c:formatCode>General</c:formatCode>
                <c:ptCount val="2"/>
                <c:pt idx="0">
                  <c:v>24842558</c:v>
                </c:pt>
                <c:pt idx="1">
                  <c:v>44899860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E1A-47DC-95F7-828D3EA234DA}"/>
            </c:ext>
          </c:extLst>
        </c:ser>
        <c:ser>
          <c:idx val="20"/>
          <c:order val="20"/>
          <c:tx>
            <c:strRef>
              <c:f>阪南市!$R$26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阪南市!$S$26:$T$26</c:f>
              <c:numCache>
                <c:formatCode>General</c:formatCode>
                <c:ptCount val="2"/>
                <c:pt idx="0">
                  <c:v>53438350</c:v>
                </c:pt>
                <c:pt idx="1">
                  <c:v>66259755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E1A-47DC-95F7-828D3EA234DA}"/>
            </c:ext>
          </c:extLst>
        </c:ser>
        <c:ser>
          <c:idx val="21"/>
          <c:order val="21"/>
          <c:tx>
            <c:strRef>
              <c:f>阪南市!$R$27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阪南市!$S$4:$T$5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阪南市!$S$27:$T$27</c:f>
              <c:numCache>
                <c:formatCode>General</c:formatCode>
                <c:ptCount val="2"/>
                <c:pt idx="0">
                  <c:v>84133</c:v>
                </c:pt>
                <c:pt idx="1">
                  <c:v>402233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E1A-47DC-95F7-828D3EA234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56334592"/>
        <c:axId val="457993600"/>
      </c:barChart>
      <c:catAx>
        <c:axId val="556334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993600"/>
        <c:crosses val="autoZero"/>
        <c:auto val="1"/>
        <c:lblAlgn val="ctr"/>
        <c:lblOffset val="100"/>
        <c:noMultiLvlLbl val="0"/>
      </c:catAx>
      <c:valAx>
        <c:axId val="457993600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563345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島本町!$R$6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島本町!$S$6:$T$6</c:f>
              <c:numCache>
                <c:formatCode>General</c:formatCode>
                <c:ptCount val="2"/>
                <c:pt idx="0">
                  <c:v>35978930</c:v>
                </c:pt>
                <c:pt idx="1">
                  <c:v>47418173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2D-44B6-B3C9-88C18B24401E}"/>
            </c:ext>
          </c:extLst>
        </c:ser>
        <c:ser>
          <c:idx val="1"/>
          <c:order val="1"/>
          <c:tx>
            <c:strRef>
              <c:f>島本町!$R$7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島本町!$S$7:$T$7</c:f>
              <c:numCache>
                <c:formatCode>General</c:formatCode>
                <c:ptCount val="2"/>
                <c:pt idx="0">
                  <c:v>369639258</c:v>
                </c:pt>
                <c:pt idx="1">
                  <c:v>239170780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A2D-44B6-B3C9-88C18B24401E}"/>
            </c:ext>
          </c:extLst>
        </c:ser>
        <c:ser>
          <c:idx val="2"/>
          <c:order val="2"/>
          <c:tx>
            <c:strRef>
              <c:f>島本町!$R$8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島本町!$S$8:$T$8</c:f>
              <c:numCache>
                <c:formatCode>General</c:formatCode>
                <c:ptCount val="2"/>
                <c:pt idx="0">
                  <c:v>22057468</c:v>
                </c:pt>
                <c:pt idx="1">
                  <c:v>20711153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A2D-44B6-B3C9-88C18B24401E}"/>
            </c:ext>
          </c:extLst>
        </c:ser>
        <c:ser>
          <c:idx val="3"/>
          <c:order val="3"/>
          <c:tx>
            <c:strRef>
              <c:f>島本町!$R$9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島本町!$S$9:$T$9</c:f>
              <c:numCache>
                <c:formatCode>General</c:formatCode>
                <c:ptCount val="2"/>
                <c:pt idx="0">
                  <c:v>121932289</c:v>
                </c:pt>
                <c:pt idx="1">
                  <c:v>141876398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A2D-44B6-B3C9-88C18B24401E}"/>
            </c:ext>
          </c:extLst>
        </c:ser>
        <c:ser>
          <c:idx val="4"/>
          <c:order val="4"/>
          <c:tx>
            <c:strRef>
              <c:f>島本町!$R$10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島本町!$S$10:$T$10</c:f>
              <c:numCache>
                <c:formatCode>General</c:formatCode>
                <c:ptCount val="2"/>
                <c:pt idx="0">
                  <c:v>50063872</c:v>
                </c:pt>
                <c:pt idx="1">
                  <c:v>82280653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A2D-44B6-B3C9-88C18B24401E}"/>
            </c:ext>
          </c:extLst>
        </c:ser>
        <c:ser>
          <c:idx val="5"/>
          <c:order val="5"/>
          <c:tx>
            <c:strRef>
              <c:f>島本町!$R$11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島本町!$S$11:$T$11</c:f>
              <c:numCache>
                <c:formatCode>General</c:formatCode>
                <c:ptCount val="2"/>
                <c:pt idx="0">
                  <c:v>104622982</c:v>
                </c:pt>
                <c:pt idx="1">
                  <c:v>162922851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0A2D-44B6-B3C9-88C18B24401E}"/>
            </c:ext>
          </c:extLst>
        </c:ser>
        <c:ser>
          <c:idx val="6"/>
          <c:order val="6"/>
          <c:tx>
            <c:strRef>
              <c:f>島本町!$R$12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島本町!$S$12:$T$12</c:f>
              <c:numCache>
                <c:formatCode>General</c:formatCode>
                <c:ptCount val="2"/>
                <c:pt idx="0">
                  <c:v>67573699</c:v>
                </c:pt>
                <c:pt idx="1">
                  <c:v>100407379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A2D-44B6-B3C9-88C18B24401E}"/>
            </c:ext>
          </c:extLst>
        </c:ser>
        <c:ser>
          <c:idx val="7"/>
          <c:order val="7"/>
          <c:tx>
            <c:strRef>
              <c:f>島本町!$R$13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島本町!$S$13:$T$13</c:f>
              <c:numCache>
                <c:formatCode>General</c:formatCode>
                <c:ptCount val="2"/>
                <c:pt idx="0">
                  <c:v>6057689</c:v>
                </c:pt>
                <c:pt idx="1">
                  <c:v>8048479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A2D-44B6-B3C9-88C18B24401E}"/>
            </c:ext>
          </c:extLst>
        </c:ser>
        <c:ser>
          <c:idx val="8"/>
          <c:order val="8"/>
          <c:tx>
            <c:strRef>
              <c:f>島本町!$R$14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島本町!$S$14:$T$14</c:f>
              <c:numCache>
                <c:formatCode>General</c:formatCode>
                <c:ptCount val="2"/>
                <c:pt idx="0">
                  <c:v>379330526</c:v>
                </c:pt>
                <c:pt idx="1">
                  <c:v>508461481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0A2D-44B6-B3C9-88C18B24401E}"/>
            </c:ext>
          </c:extLst>
        </c:ser>
        <c:ser>
          <c:idx val="9"/>
          <c:order val="9"/>
          <c:tx>
            <c:strRef>
              <c:f>島本町!$R$15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島本町!$S$15:$T$15</c:f>
              <c:numCache>
                <c:formatCode>General</c:formatCode>
                <c:ptCount val="2"/>
                <c:pt idx="0">
                  <c:v>159041157</c:v>
                </c:pt>
                <c:pt idx="1">
                  <c:v>156157265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0A2D-44B6-B3C9-88C18B24401E}"/>
            </c:ext>
          </c:extLst>
        </c:ser>
        <c:ser>
          <c:idx val="10"/>
          <c:order val="10"/>
          <c:tx>
            <c:strRef>
              <c:f>島本町!$R$16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島本町!$S$16:$T$16</c:f>
              <c:numCache>
                <c:formatCode>General</c:formatCode>
                <c:ptCount val="2"/>
                <c:pt idx="0">
                  <c:v>144913064</c:v>
                </c:pt>
                <c:pt idx="1">
                  <c:v>199915532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0A2D-44B6-B3C9-88C18B24401E}"/>
            </c:ext>
          </c:extLst>
        </c:ser>
        <c:ser>
          <c:idx val="11"/>
          <c:order val="11"/>
          <c:tx>
            <c:strRef>
              <c:f>島本町!$R$17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島本町!$S$17:$T$17</c:f>
              <c:numCache>
                <c:formatCode>General</c:formatCode>
                <c:ptCount val="2"/>
                <c:pt idx="0">
                  <c:v>33765500</c:v>
                </c:pt>
                <c:pt idx="1">
                  <c:v>39837254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A2D-44B6-B3C9-88C18B24401E}"/>
            </c:ext>
          </c:extLst>
        </c:ser>
        <c:ser>
          <c:idx val="12"/>
          <c:order val="12"/>
          <c:tx>
            <c:strRef>
              <c:f>島本町!$R$18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島本町!$S$18:$T$18</c:f>
              <c:numCache>
                <c:formatCode>General</c:formatCode>
                <c:ptCount val="2"/>
                <c:pt idx="0">
                  <c:v>208949304</c:v>
                </c:pt>
                <c:pt idx="1">
                  <c:v>596470426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0A2D-44B6-B3C9-88C18B24401E}"/>
            </c:ext>
          </c:extLst>
        </c:ser>
        <c:ser>
          <c:idx val="13"/>
          <c:order val="13"/>
          <c:tx>
            <c:strRef>
              <c:f>島本町!$R$19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島本町!$S$19:$T$19</c:f>
              <c:numCache>
                <c:formatCode>General</c:formatCode>
                <c:ptCount val="2"/>
                <c:pt idx="0">
                  <c:v>195915396</c:v>
                </c:pt>
                <c:pt idx="1">
                  <c:v>143326047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0A2D-44B6-B3C9-88C18B24401E}"/>
            </c:ext>
          </c:extLst>
        </c:ser>
        <c:ser>
          <c:idx val="14"/>
          <c:order val="14"/>
          <c:tx>
            <c:strRef>
              <c:f>島本町!$R$20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島本町!$S$20:$T$20</c:f>
              <c:numCache>
                <c:formatCode>General</c:formatCode>
                <c:ptCount val="2"/>
                <c:pt idx="0">
                  <c:v>5552</c:v>
                </c:pt>
                <c:pt idx="1">
                  <c:v>5728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A2D-44B6-B3C9-88C18B24401E}"/>
            </c:ext>
          </c:extLst>
        </c:ser>
        <c:ser>
          <c:idx val="15"/>
          <c:order val="15"/>
          <c:tx>
            <c:strRef>
              <c:f>島本町!$R$21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島本町!$S$21:$T$21</c:f>
              <c:numCache>
                <c:formatCode>General</c:formatCode>
                <c:ptCount val="2"/>
                <c:pt idx="0">
                  <c:v>0</c:v>
                </c:pt>
                <c:pt idx="1">
                  <c:v>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A2D-44B6-B3C9-88C18B24401E}"/>
            </c:ext>
          </c:extLst>
        </c:ser>
        <c:ser>
          <c:idx val="16"/>
          <c:order val="16"/>
          <c:tx>
            <c:strRef>
              <c:f>島本町!$R$22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島本町!$S$22:$T$22</c:f>
              <c:numCache>
                <c:formatCode>General</c:formatCode>
                <c:ptCount val="2"/>
                <c:pt idx="0">
                  <c:v>3049178</c:v>
                </c:pt>
                <c:pt idx="1">
                  <c:v>1703723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A2D-44B6-B3C9-88C18B24401E}"/>
            </c:ext>
          </c:extLst>
        </c:ser>
        <c:ser>
          <c:idx val="17"/>
          <c:order val="17"/>
          <c:tx>
            <c:strRef>
              <c:f>島本町!$R$23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島本町!$S$23:$T$23</c:f>
              <c:numCache>
                <c:formatCode>General</c:formatCode>
                <c:ptCount val="2"/>
                <c:pt idx="0">
                  <c:v>38466794</c:v>
                </c:pt>
                <c:pt idx="1">
                  <c:v>52120918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A2D-44B6-B3C9-88C18B24401E}"/>
            </c:ext>
          </c:extLst>
        </c:ser>
        <c:ser>
          <c:idx val="18"/>
          <c:order val="18"/>
          <c:tx>
            <c:strRef>
              <c:f>島本町!$R$24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0A2D-44B6-B3C9-88C18B24401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島本町!$S$24:$T$24</c:f>
              <c:numCache>
                <c:formatCode>General</c:formatCode>
                <c:ptCount val="2"/>
                <c:pt idx="0">
                  <c:v>89444652</c:v>
                </c:pt>
                <c:pt idx="1">
                  <c:v>198798687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0A2D-44B6-B3C9-88C18B24401E}"/>
            </c:ext>
          </c:extLst>
        </c:ser>
        <c:ser>
          <c:idx val="19"/>
          <c:order val="19"/>
          <c:tx>
            <c:strRef>
              <c:f>島本町!$R$25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島本町!$S$25:$T$25</c:f>
              <c:numCache>
                <c:formatCode>General</c:formatCode>
                <c:ptCount val="2"/>
                <c:pt idx="0">
                  <c:v>8103126</c:v>
                </c:pt>
                <c:pt idx="1">
                  <c:v>12880877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A2D-44B6-B3C9-88C18B24401E}"/>
            </c:ext>
          </c:extLst>
        </c:ser>
        <c:ser>
          <c:idx val="20"/>
          <c:order val="20"/>
          <c:tx>
            <c:strRef>
              <c:f>島本町!$R$26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島本町!$S$26:$T$26</c:f>
              <c:numCache>
                <c:formatCode>General</c:formatCode>
                <c:ptCount val="2"/>
                <c:pt idx="0">
                  <c:v>35265750</c:v>
                </c:pt>
                <c:pt idx="1">
                  <c:v>37848775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A2D-44B6-B3C9-88C18B24401E}"/>
            </c:ext>
          </c:extLst>
        </c:ser>
        <c:ser>
          <c:idx val="21"/>
          <c:order val="21"/>
          <c:tx>
            <c:strRef>
              <c:f>島本町!$R$27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島本町!$S$4:$T$5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島本町!$S$27:$T$27</c:f>
              <c:numCache>
                <c:formatCode>General</c:formatCode>
                <c:ptCount val="2"/>
                <c:pt idx="0">
                  <c:v>195494</c:v>
                </c:pt>
                <c:pt idx="1">
                  <c:v>989303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A2D-44B6-B3C9-88C18B244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78706944"/>
        <c:axId val="457995904"/>
      </c:barChart>
      <c:catAx>
        <c:axId val="5787069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995904"/>
        <c:crosses val="autoZero"/>
        <c:auto val="1"/>
        <c:lblAlgn val="ctr"/>
        <c:lblOffset val="100"/>
        <c:noMultiLvlLbl val="0"/>
      </c:catAx>
      <c:valAx>
        <c:axId val="45799590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78706944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豊能町!$R$6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豊能町!$S$6:$T$6</c:f>
              <c:numCache>
                <c:formatCode>General</c:formatCode>
                <c:ptCount val="2"/>
                <c:pt idx="0">
                  <c:v>49706054</c:v>
                </c:pt>
                <c:pt idx="1">
                  <c:v>53092340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9A-4519-9BE5-6CA281B83B7E}"/>
            </c:ext>
          </c:extLst>
        </c:ser>
        <c:ser>
          <c:idx val="1"/>
          <c:order val="1"/>
          <c:tx>
            <c:strRef>
              <c:f>豊能町!$R$7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豊能町!$S$7:$T$7</c:f>
              <c:numCache>
                <c:formatCode>General</c:formatCode>
                <c:ptCount val="2"/>
                <c:pt idx="0">
                  <c:v>473822301</c:v>
                </c:pt>
                <c:pt idx="1">
                  <c:v>181401057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9A-4519-9BE5-6CA281B83B7E}"/>
            </c:ext>
          </c:extLst>
        </c:ser>
        <c:ser>
          <c:idx val="2"/>
          <c:order val="2"/>
          <c:tx>
            <c:strRef>
              <c:f>豊能町!$R$8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豊能町!$S$8:$T$8</c:f>
              <c:numCache>
                <c:formatCode>General</c:formatCode>
                <c:ptCount val="2"/>
                <c:pt idx="0">
                  <c:v>26155271</c:v>
                </c:pt>
                <c:pt idx="1">
                  <c:v>25589450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9A-4519-9BE5-6CA281B83B7E}"/>
            </c:ext>
          </c:extLst>
        </c:ser>
        <c:ser>
          <c:idx val="3"/>
          <c:order val="3"/>
          <c:tx>
            <c:strRef>
              <c:f>豊能町!$R$9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豊能町!$S$9:$T$9</c:f>
              <c:numCache>
                <c:formatCode>General</c:formatCode>
                <c:ptCount val="2"/>
                <c:pt idx="0">
                  <c:v>163825361</c:v>
                </c:pt>
                <c:pt idx="1">
                  <c:v>174086078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9A-4519-9BE5-6CA281B83B7E}"/>
            </c:ext>
          </c:extLst>
        </c:ser>
        <c:ser>
          <c:idx val="4"/>
          <c:order val="4"/>
          <c:tx>
            <c:strRef>
              <c:f>豊能町!$R$10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075701656622395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9A-4519-9BE5-6CA281B83B7E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豊能町!$S$10:$T$10</c:f>
              <c:numCache>
                <c:formatCode>General</c:formatCode>
                <c:ptCount val="2"/>
                <c:pt idx="0">
                  <c:v>48142636</c:v>
                </c:pt>
                <c:pt idx="1">
                  <c:v>67293151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49A-4519-9BE5-6CA281B83B7E}"/>
            </c:ext>
          </c:extLst>
        </c:ser>
        <c:ser>
          <c:idx val="5"/>
          <c:order val="5"/>
          <c:tx>
            <c:strRef>
              <c:f>豊能町!$R$11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豊能町!$S$11:$T$11</c:f>
              <c:numCache>
                <c:formatCode>General</c:formatCode>
                <c:ptCount val="2"/>
                <c:pt idx="0">
                  <c:v>136144069</c:v>
                </c:pt>
                <c:pt idx="1">
                  <c:v>110609841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9A-4519-9BE5-6CA281B83B7E}"/>
            </c:ext>
          </c:extLst>
        </c:ser>
        <c:ser>
          <c:idx val="6"/>
          <c:order val="6"/>
          <c:tx>
            <c:strRef>
              <c:f>豊能町!$R$12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豊能町!$S$12:$T$12</c:f>
              <c:numCache>
                <c:formatCode>General</c:formatCode>
                <c:ptCount val="2"/>
                <c:pt idx="0">
                  <c:v>94574256</c:v>
                </c:pt>
                <c:pt idx="1">
                  <c:v>92294861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9A-4519-9BE5-6CA281B83B7E}"/>
            </c:ext>
          </c:extLst>
        </c:ser>
        <c:ser>
          <c:idx val="7"/>
          <c:order val="7"/>
          <c:tx>
            <c:strRef>
              <c:f>豊能町!$R$13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豊能町!$S$13:$T$13</c:f>
              <c:numCache>
                <c:formatCode>General</c:formatCode>
                <c:ptCount val="2"/>
                <c:pt idx="0">
                  <c:v>7784890</c:v>
                </c:pt>
                <c:pt idx="1">
                  <c:v>10664459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A49A-4519-9BE5-6CA281B83B7E}"/>
            </c:ext>
          </c:extLst>
        </c:ser>
        <c:ser>
          <c:idx val="8"/>
          <c:order val="8"/>
          <c:tx>
            <c:strRef>
              <c:f>豊能町!$R$14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豊能町!$S$14:$T$14</c:f>
              <c:numCache>
                <c:formatCode>General</c:formatCode>
                <c:ptCount val="2"/>
                <c:pt idx="0">
                  <c:v>443950289</c:v>
                </c:pt>
                <c:pt idx="1">
                  <c:v>492585862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A49A-4519-9BE5-6CA281B83B7E}"/>
            </c:ext>
          </c:extLst>
        </c:ser>
        <c:ser>
          <c:idx val="9"/>
          <c:order val="9"/>
          <c:tx>
            <c:strRef>
              <c:f>豊能町!$R$15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豊能町!$S$15:$T$15</c:f>
              <c:numCache>
                <c:formatCode>General</c:formatCode>
                <c:ptCount val="2"/>
                <c:pt idx="0">
                  <c:v>193493911</c:v>
                </c:pt>
                <c:pt idx="1">
                  <c:v>157115058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49A-4519-9BE5-6CA281B83B7E}"/>
            </c:ext>
          </c:extLst>
        </c:ser>
        <c:ser>
          <c:idx val="10"/>
          <c:order val="10"/>
          <c:tx>
            <c:strRef>
              <c:f>豊能町!$R$16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豊能町!$S$16:$T$16</c:f>
              <c:numCache>
                <c:formatCode>General</c:formatCode>
                <c:ptCount val="2"/>
                <c:pt idx="0">
                  <c:v>153078394</c:v>
                </c:pt>
                <c:pt idx="1">
                  <c:v>151697665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9A-4519-9BE5-6CA281B83B7E}"/>
            </c:ext>
          </c:extLst>
        </c:ser>
        <c:ser>
          <c:idx val="11"/>
          <c:order val="11"/>
          <c:tx>
            <c:strRef>
              <c:f>豊能町!$R$17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豊能町!$S$17:$T$17</c:f>
              <c:numCache>
                <c:formatCode>General</c:formatCode>
                <c:ptCount val="2"/>
                <c:pt idx="0">
                  <c:v>31022273</c:v>
                </c:pt>
                <c:pt idx="1">
                  <c:v>43950166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A49A-4519-9BE5-6CA281B83B7E}"/>
            </c:ext>
          </c:extLst>
        </c:ser>
        <c:ser>
          <c:idx val="12"/>
          <c:order val="12"/>
          <c:tx>
            <c:strRef>
              <c:f>豊能町!$R$18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豊能町!$S$18:$T$18</c:f>
              <c:numCache>
                <c:formatCode>General</c:formatCode>
                <c:ptCount val="2"/>
                <c:pt idx="0">
                  <c:v>212518629</c:v>
                </c:pt>
                <c:pt idx="1">
                  <c:v>380899768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A49A-4519-9BE5-6CA281B83B7E}"/>
            </c:ext>
          </c:extLst>
        </c:ser>
        <c:ser>
          <c:idx val="13"/>
          <c:order val="13"/>
          <c:tx>
            <c:strRef>
              <c:f>豊能町!$R$19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豊能町!$S$19:$T$19</c:f>
              <c:numCache>
                <c:formatCode>General</c:formatCode>
                <c:ptCount val="2"/>
                <c:pt idx="0">
                  <c:v>191667992</c:v>
                </c:pt>
                <c:pt idx="1">
                  <c:v>93243802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49A-4519-9BE5-6CA281B83B7E}"/>
            </c:ext>
          </c:extLst>
        </c:ser>
        <c:ser>
          <c:idx val="14"/>
          <c:order val="14"/>
          <c:tx>
            <c:strRef>
              <c:f>豊能町!$R$20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豊能町!$S$20:$T$20</c:f>
              <c:numCache>
                <c:formatCode>General</c:formatCode>
                <c:ptCount val="2"/>
                <c:pt idx="0">
                  <c:v>3546</c:v>
                </c:pt>
                <c:pt idx="1">
                  <c:v>4069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49A-4519-9BE5-6CA281B83B7E}"/>
            </c:ext>
          </c:extLst>
        </c:ser>
        <c:ser>
          <c:idx val="15"/>
          <c:order val="15"/>
          <c:tx>
            <c:strRef>
              <c:f>豊能町!$R$21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49A-4519-9BE5-6CA281B83B7E}"/>
            </c:ext>
          </c:extLst>
        </c:ser>
        <c:ser>
          <c:idx val="16"/>
          <c:order val="16"/>
          <c:tx>
            <c:strRef>
              <c:f>豊能町!$R$22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豊能町!$S$22:$T$22</c:f>
              <c:numCache>
                <c:formatCode>General</c:formatCode>
                <c:ptCount val="2"/>
                <c:pt idx="0">
                  <c:v>554216</c:v>
                </c:pt>
                <c:pt idx="1">
                  <c:v>2906951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49A-4519-9BE5-6CA281B83B7E}"/>
            </c:ext>
          </c:extLst>
        </c:ser>
        <c:ser>
          <c:idx val="17"/>
          <c:order val="17"/>
          <c:tx>
            <c:strRef>
              <c:f>豊能町!$R$23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豊能町!$S$23:$T$23</c:f>
              <c:numCache>
                <c:formatCode>General</c:formatCode>
                <c:ptCount val="2"/>
                <c:pt idx="0">
                  <c:v>33492797</c:v>
                </c:pt>
                <c:pt idx="1">
                  <c:v>39317099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49A-4519-9BE5-6CA281B83B7E}"/>
            </c:ext>
          </c:extLst>
        </c:ser>
        <c:ser>
          <c:idx val="18"/>
          <c:order val="18"/>
          <c:tx>
            <c:strRef>
              <c:f>豊能町!$R$24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9A-4519-9BE5-6CA281B83B7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豊能町!$S$24:$T$24</c:f>
              <c:numCache>
                <c:formatCode>General</c:formatCode>
                <c:ptCount val="2"/>
                <c:pt idx="0">
                  <c:v>93815650</c:v>
                </c:pt>
                <c:pt idx="1">
                  <c:v>183055642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49A-4519-9BE5-6CA281B83B7E}"/>
            </c:ext>
          </c:extLst>
        </c:ser>
        <c:ser>
          <c:idx val="19"/>
          <c:order val="19"/>
          <c:tx>
            <c:strRef>
              <c:f>豊能町!$R$25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豊能町!$S$25:$T$25</c:f>
              <c:numCache>
                <c:formatCode>General</c:formatCode>
                <c:ptCount val="2"/>
                <c:pt idx="0">
                  <c:v>6414929</c:v>
                </c:pt>
                <c:pt idx="1">
                  <c:v>12157123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49A-4519-9BE5-6CA281B83B7E}"/>
            </c:ext>
          </c:extLst>
        </c:ser>
        <c:ser>
          <c:idx val="20"/>
          <c:order val="20"/>
          <c:tx>
            <c:strRef>
              <c:f>豊能町!$R$26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豊能町!$S$26:$T$26</c:f>
              <c:numCache>
                <c:formatCode>General</c:formatCode>
                <c:ptCount val="2"/>
                <c:pt idx="0">
                  <c:v>36462520</c:v>
                </c:pt>
                <c:pt idx="1">
                  <c:v>39587385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49A-4519-9BE5-6CA281B83B7E}"/>
            </c:ext>
          </c:extLst>
        </c:ser>
        <c:ser>
          <c:idx val="21"/>
          <c:order val="21"/>
          <c:tx>
            <c:strRef>
              <c:f>豊能町!$R$27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豊能町!$S$4:$T$5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豊能町!$S$27:$T$27</c:f>
              <c:numCache>
                <c:formatCode>General</c:formatCode>
                <c:ptCount val="2"/>
                <c:pt idx="0">
                  <c:v>25686</c:v>
                </c:pt>
                <c:pt idx="1">
                  <c:v>66863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49A-4519-9BE5-6CA281B83B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0083200"/>
        <c:axId val="456876608"/>
      </c:barChart>
      <c:catAx>
        <c:axId val="58008320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876608"/>
        <c:crosses val="autoZero"/>
        <c:auto val="1"/>
        <c:lblAlgn val="ctr"/>
        <c:lblOffset val="100"/>
        <c:noMultiLvlLbl val="0"/>
      </c:catAx>
      <c:valAx>
        <c:axId val="4568766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008320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能勢町!$R$6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能勢町!$S$6:$T$6</c:f>
              <c:numCache>
                <c:formatCode>General</c:formatCode>
                <c:ptCount val="2"/>
                <c:pt idx="0">
                  <c:v>15285323</c:v>
                </c:pt>
                <c:pt idx="1">
                  <c:v>15448301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F1-4365-BC94-A67BD011E552}"/>
            </c:ext>
          </c:extLst>
        </c:ser>
        <c:ser>
          <c:idx val="1"/>
          <c:order val="1"/>
          <c:tx>
            <c:strRef>
              <c:f>能勢町!$R$7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能勢町!$S$7:$T$7</c:f>
              <c:numCache>
                <c:formatCode>General</c:formatCode>
                <c:ptCount val="2"/>
                <c:pt idx="0">
                  <c:v>181926217</c:v>
                </c:pt>
                <c:pt idx="1">
                  <c:v>118539449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EF1-4365-BC94-A67BD011E552}"/>
            </c:ext>
          </c:extLst>
        </c:ser>
        <c:ser>
          <c:idx val="2"/>
          <c:order val="2"/>
          <c:tx>
            <c:strRef>
              <c:f>能勢町!$R$8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能勢町!$S$8:$T$8</c:f>
              <c:numCache>
                <c:formatCode>General</c:formatCode>
                <c:ptCount val="2"/>
                <c:pt idx="0">
                  <c:v>12714423</c:v>
                </c:pt>
                <c:pt idx="1">
                  <c:v>16049691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EF1-4365-BC94-A67BD011E552}"/>
            </c:ext>
          </c:extLst>
        </c:ser>
        <c:ser>
          <c:idx val="3"/>
          <c:order val="3"/>
          <c:tx>
            <c:strRef>
              <c:f>能勢町!$R$9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能勢町!$S$9:$T$9</c:f>
              <c:numCache>
                <c:formatCode>General</c:formatCode>
                <c:ptCount val="2"/>
                <c:pt idx="0">
                  <c:v>66688661</c:v>
                </c:pt>
                <c:pt idx="1">
                  <c:v>97197746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EF1-4365-BC94-A67BD011E552}"/>
            </c:ext>
          </c:extLst>
        </c:ser>
        <c:ser>
          <c:idx val="4"/>
          <c:order val="4"/>
          <c:tx>
            <c:strRef>
              <c:f>能勢町!$R$10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能勢町!$S$10:$T$10</c:f>
              <c:numCache>
                <c:formatCode>General</c:formatCode>
                <c:ptCount val="2"/>
                <c:pt idx="0">
                  <c:v>15110503</c:v>
                </c:pt>
                <c:pt idx="1">
                  <c:v>31730356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EF1-4365-BC94-A67BD011E552}"/>
            </c:ext>
          </c:extLst>
        </c:ser>
        <c:ser>
          <c:idx val="5"/>
          <c:order val="5"/>
          <c:tx>
            <c:strRef>
              <c:f>能勢町!$R$11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能勢町!$S$11:$T$11</c:f>
              <c:numCache>
                <c:formatCode>General</c:formatCode>
                <c:ptCount val="2"/>
                <c:pt idx="0">
                  <c:v>30511140</c:v>
                </c:pt>
                <c:pt idx="1">
                  <c:v>44295904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EF1-4365-BC94-A67BD011E552}"/>
            </c:ext>
          </c:extLst>
        </c:ser>
        <c:ser>
          <c:idx val="6"/>
          <c:order val="6"/>
          <c:tx>
            <c:strRef>
              <c:f>能勢町!$R$12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能勢町!$S$12:$T$12</c:f>
              <c:numCache>
                <c:formatCode>General</c:formatCode>
                <c:ptCount val="2"/>
                <c:pt idx="0">
                  <c:v>29664823</c:v>
                </c:pt>
                <c:pt idx="1">
                  <c:v>37401625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EF1-4365-BC94-A67BD011E552}"/>
            </c:ext>
          </c:extLst>
        </c:ser>
        <c:ser>
          <c:idx val="7"/>
          <c:order val="7"/>
          <c:tx>
            <c:strRef>
              <c:f>能勢町!$R$13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能勢町!$S$13:$T$13</c:f>
              <c:numCache>
                <c:formatCode>General</c:formatCode>
                <c:ptCount val="2"/>
                <c:pt idx="0">
                  <c:v>1683151</c:v>
                </c:pt>
                <c:pt idx="1">
                  <c:v>3311696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EF1-4365-BC94-A67BD011E552}"/>
            </c:ext>
          </c:extLst>
        </c:ser>
        <c:ser>
          <c:idx val="8"/>
          <c:order val="8"/>
          <c:tx>
            <c:strRef>
              <c:f>能勢町!$R$14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能勢町!$S$14:$T$14</c:f>
              <c:numCache>
                <c:formatCode>General</c:formatCode>
                <c:ptCount val="2"/>
                <c:pt idx="0">
                  <c:v>234518607</c:v>
                </c:pt>
                <c:pt idx="1">
                  <c:v>193256820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FEF1-4365-BC94-A67BD011E552}"/>
            </c:ext>
          </c:extLst>
        </c:ser>
        <c:ser>
          <c:idx val="9"/>
          <c:order val="9"/>
          <c:tx>
            <c:strRef>
              <c:f>能勢町!$R$15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能勢町!$S$15:$T$15</c:f>
              <c:numCache>
                <c:formatCode>General</c:formatCode>
                <c:ptCount val="2"/>
                <c:pt idx="0">
                  <c:v>64075773</c:v>
                </c:pt>
                <c:pt idx="1">
                  <c:v>78339381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FEF1-4365-BC94-A67BD011E552}"/>
            </c:ext>
          </c:extLst>
        </c:ser>
        <c:ser>
          <c:idx val="10"/>
          <c:order val="10"/>
          <c:tx>
            <c:strRef>
              <c:f>能勢町!$R$16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能勢町!$S$16:$T$16</c:f>
              <c:numCache>
                <c:formatCode>General</c:formatCode>
                <c:ptCount val="2"/>
                <c:pt idx="0">
                  <c:v>53741015</c:v>
                </c:pt>
                <c:pt idx="1">
                  <c:v>68997347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FEF1-4365-BC94-A67BD011E552}"/>
            </c:ext>
          </c:extLst>
        </c:ser>
        <c:ser>
          <c:idx val="11"/>
          <c:order val="11"/>
          <c:tx>
            <c:strRef>
              <c:f>能勢町!$R$17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能勢町!$S$17:$T$17</c:f>
              <c:numCache>
                <c:formatCode>General</c:formatCode>
                <c:ptCount val="2"/>
                <c:pt idx="0">
                  <c:v>15862601</c:v>
                </c:pt>
                <c:pt idx="1">
                  <c:v>22172930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EF1-4365-BC94-A67BD011E552}"/>
            </c:ext>
          </c:extLst>
        </c:ser>
        <c:ser>
          <c:idx val="12"/>
          <c:order val="12"/>
          <c:tx>
            <c:strRef>
              <c:f>能勢町!$R$18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能勢町!$S$18:$T$18</c:f>
              <c:numCache>
                <c:formatCode>General</c:formatCode>
                <c:ptCount val="2"/>
                <c:pt idx="0">
                  <c:v>93791329</c:v>
                </c:pt>
                <c:pt idx="1">
                  <c:v>179084038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FEF1-4365-BC94-A67BD011E552}"/>
            </c:ext>
          </c:extLst>
        </c:ser>
        <c:ser>
          <c:idx val="13"/>
          <c:order val="13"/>
          <c:tx>
            <c:strRef>
              <c:f>能勢町!$R$19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能勢町!$S$19:$T$19</c:f>
              <c:numCache>
                <c:formatCode>General</c:formatCode>
                <c:ptCount val="2"/>
                <c:pt idx="0">
                  <c:v>104103442</c:v>
                </c:pt>
                <c:pt idx="1">
                  <c:v>73978830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FEF1-4365-BC94-A67BD011E552}"/>
            </c:ext>
          </c:extLst>
        </c:ser>
        <c:ser>
          <c:idx val="14"/>
          <c:order val="14"/>
          <c:tx>
            <c:strRef>
              <c:f>能勢町!$R$20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EF1-4365-BC94-A67BD011E552}"/>
            </c:ext>
          </c:extLst>
        </c:ser>
        <c:ser>
          <c:idx val="15"/>
          <c:order val="15"/>
          <c:tx>
            <c:strRef>
              <c:f>能勢町!$R$21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能勢町!$S$21:$T$21</c:f>
              <c:numCache>
                <c:formatCode>General</c:formatCode>
                <c:ptCount val="2"/>
                <c:pt idx="0">
                  <c:v>1085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EF1-4365-BC94-A67BD011E552}"/>
            </c:ext>
          </c:extLst>
        </c:ser>
        <c:ser>
          <c:idx val="16"/>
          <c:order val="16"/>
          <c:tx>
            <c:strRef>
              <c:f>能勢町!$R$22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能勢町!$S$22:$T$22</c:f>
              <c:numCache>
                <c:formatCode>General</c:formatCode>
                <c:ptCount val="2"/>
                <c:pt idx="0">
                  <c:v>3233392</c:v>
                </c:pt>
                <c:pt idx="1">
                  <c:v>552222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EF1-4365-BC94-A67BD011E552}"/>
            </c:ext>
          </c:extLst>
        </c:ser>
        <c:ser>
          <c:idx val="17"/>
          <c:order val="17"/>
          <c:tx>
            <c:strRef>
              <c:f>能勢町!$R$23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能勢町!$S$23:$T$23</c:f>
              <c:numCache>
                <c:formatCode>General</c:formatCode>
                <c:ptCount val="2"/>
                <c:pt idx="0">
                  <c:v>17443589</c:v>
                </c:pt>
                <c:pt idx="1">
                  <c:v>20365872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EF1-4365-BC94-A67BD011E552}"/>
            </c:ext>
          </c:extLst>
        </c:ser>
        <c:ser>
          <c:idx val="18"/>
          <c:order val="18"/>
          <c:tx>
            <c:strRef>
              <c:f>能勢町!$R$24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FEF1-4365-BC94-A67BD011E55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能勢町!$S$24:$T$24</c:f>
              <c:numCache>
                <c:formatCode>General</c:formatCode>
                <c:ptCount val="2"/>
                <c:pt idx="0">
                  <c:v>59173752</c:v>
                </c:pt>
                <c:pt idx="1">
                  <c:v>114583245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FEF1-4365-BC94-A67BD011E552}"/>
            </c:ext>
          </c:extLst>
        </c:ser>
        <c:ser>
          <c:idx val="19"/>
          <c:order val="19"/>
          <c:tx>
            <c:strRef>
              <c:f>能勢町!$R$25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能勢町!$S$25:$T$25</c:f>
              <c:numCache>
                <c:formatCode>General</c:formatCode>
                <c:ptCount val="2"/>
                <c:pt idx="0">
                  <c:v>2911596</c:v>
                </c:pt>
                <c:pt idx="1">
                  <c:v>2817102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EF1-4365-BC94-A67BD011E552}"/>
            </c:ext>
          </c:extLst>
        </c:ser>
        <c:ser>
          <c:idx val="20"/>
          <c:order val="20"/>
          <c:tx>
            <c:strRef>
              <c:f>能勢町!$R$26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能勢町!$S$26:$T$26</c:f>
              <c:numCache>
                <c:formatCode>General</c:formatCode>
                <c:ptCount val="2"/>
                <c:pt idx="0">
                  <c:v>15245079</c:v>
                </c:pt>
                <c:pt idx="1">
                  <c:v>19430542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EF1-4365-BC94-A67BD011E552}"/>
            </c:ext>
          </c:extLst>
        </c:ser>
        <c:ser>
          <c:idx val="21"/>
          <c:order val="21"/>
          <c:tx>
            <c:strRef>
              <c:f>能勢町!$R$27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能勢町!$S$4:$T$5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能勢町!$S$27:$T$27</c:f>
              <c:numCache>
                <c:formatCode>General</c:formatCode>
                <c:ptCount val="2"/>
                <c:pt idx="0">
                  <c:v>69269</c:v>
                </c:pt>
                <c:pt idx="1">
                  <c:v>94763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EF1-4365-BC94-A67BD011E5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1033472"/>
        <c:axId val="456879488"/>
      </c:barChart>
      <c:catAx>
        <c:axId val="5810334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879488"/>
        <c:crosses val="autoZero"/>
        <c:auto val="1"/>
        <c:lblAlgn val="ctr"/>
        <c:lblOffset val="100"/>
        <c:noMultiLvlLbl val="0"/>
      </c:catAx>
      <c:valAx>
        <c:axId val="45687948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103347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忠岡町!$R$6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忠岡町!$S$6:$T$6</c:f>
              <c:numCache>
                <c:formatCode>General</c:formatCode>
                <c:ptCount val="2"/>
                <c:pt idx="0">
                  <c:v>29671960</c:v>
                </c:pt>
                <c:pt idx="1">
                  <c:v>18912465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4CE-445B-AFC1-FD3487BE8E80}"/>
            </c:ext>
          </c:extLst>
        </c:ser>
        <c:ser>
          <c:idx val="1"/>
          <c:order val="1"/>
          <c:tx>
            <c:strRef>
              <c:f>忠岡町!$R$7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忠岡町!$S$7:$T$7</c:f>
              <c:numCache>
                <c:formatCode>General</c:formatCode>
                <c:ptCount val="2"/>
                <c:pt idx="0">
                  <c:v>198413614</c:v>
                </c:pt>
                <c:pt idx="1">
                  <c:v>119314904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4CE-445B-AFC1-FD3487BE8E80}"/>
            </c:ext>
          </c:extLst>
        </c:ser>
        <c:ser>
          <c:idx val="2"/>
          <c:order val="2"/>
          <c:tx>
            <c:strRef>
              <c:f>忠岡町!$R$8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忠岡町!$S$8:$T$8</c:f>
              <c:numCache>
                <c:formatCode>General</c:formatCode>
                <c:ptCount val="2"/>
                <c:pt idx="0">
                  <c:v>11712054</c:v>
                </c:pt>
                <c:pt idx="1">
                  <c:v>23492710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4CE-445B-AFC1-FD3487BE8E80}"/>
            </c:ext>
          </c:extLst>
        </c:ser>
        <c:ser>
          <c:idx val="3"/>
          <c:order val="3"/>
          <c:tx>
            <c:strRef>
              <c:f>忠岡町!$R$9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忠岡町!$S$9:$T$9</c:f>
              <c:numCache>
                <c:formatCode>General</c:formatCode>
                <c:ptCount val="2"/>
                <c:pt idx="0">
                  <c:v>63577088</c:v>
                </c:pt>
                <c:pt idx="1">
                  <c:v>88227053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4CE-445B-AFC1-FD3487BE8E80}"/>
            </c:ext>
          </c:extLst>
        </c:ser>
        <c:ser>
          <c:idx val="4"/>
          <c:order val="4"/>
          <c:tx>
            <c:strRef>
              <c:f>忠岡町!$R$10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忠岡町!$S$10:$T$10</c:f>
              <c:numCache>
                <c:formatCode>General</c:formatCode>
                <c:ptCount val="2"/>
                <c:pt idx="0">
                  <c:v>40891139</c:v>
                </c:pt>
                <c:pt idx="1">
                  <c:v>84487948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4CE-445B-AFC1-FD3487BE8E80}"/>
            </c:ext>
          </c:extLst>
        </c:ser>
        <c:ser>
          <c:idx val="5"/>
          <c:order val="5"/>
          <c:tx>
            <c:strRef>
              <c:f>忠岡町!$R$11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忠岡町!$S$11:$T$11</c:f>
              <c:numCache>
                <c:formatCode>General</c:formatCode>
                <c:ptCount val="2"/>
                <c:pt idx="0">
                  <c:v>42346339</c:v>
                </c:pt>
                <c:pt idx="1">
                  <c:v>133759783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A4CE-445B-AFC1-FD3487BE8E80}"/>
            </c:ext>
          </c:extLst>
        </c:ser>
        <c:ser>
          <c:idx val="6"/>
          <c:order val="6"/>
          <c:tx>
            <c:strRef>
              <c:f>忠岡町!$R$12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忠岡町!$S$12:$T$12</c:f>
              <c:numCache>
                <c:formatCode>General</c:formatCode>
                <c:ptCount val="2"/>
                <c:pt idx="0">
                  <c:v>38882961</c:v>
                </c:pt>
                <c:pt idx="1">
                  <c:v>60069562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A4CE-445B-AFC1-FD3487BE8E80}"/>
            </c:ext>
          </c:extLst>
        </c:ser>
        <c:ser>
          <c:idx val="7"/>
          <c:order val="7"/>
          <c:tx>
            <c:strRef>
              <c:f>忠岡町!$R$13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忠岡町!$S$13:$T$13</c:f>
              <c:numCache>
                <c:formatCode>General</c:formatCode>
                <c:ptCount val="2"/>
                <c:pt idx="0">
                  <c:v>2103358</c:v>
                </c:pt>
                <c:pt idx="1">
                  <c:v>5475136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4CE-445B-AFC1-FD3487BE8E80}"/>
            </c:ext>
          </c:extLst>
        </c:ser>
        <c:ser>
          <c:idx val="8"/>
          <c:order val="8"/>
          <c:tx>
            <c:strRef>
              <c:f>忠岡町!$R$14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忠岡町!$S$14:$T$14</c:f>
              <c:numCache>
                <c:formatCode>General</c:formatCode>
                <c:ptCount val="2"/>
                <c:pt idx="0">
                  <c:v>257923665</c:v>
                </c:pt>
                <c:pt idx="1">
                  <c:v>339524013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A4CE-445B-AFC1-FD3487BE8E80}"/>
            </c:ext>
          </c:extLst>
        </c:ser>
        <c:ser>
          <c:idx val="9"/>
          <c:order val="9"/>
          <c:tx>
            <c:strRef>
              <c:f>忠岡町!$R$15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忠岡町!$S$15:$T$15</c:f>
              <c:numCache>
                <c:formatCode>General</c:formatCode>
                <c:ptCount val="2"/>
                <c:pt idx="0">
                  <c:v>90995955</c:v>
                </c:pt>
                <c:pt idx="1">
                  <c:v>79202051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A4CE-445B-AFC1-FD3487BE8E80}"/>
            </c:ext>
          </c:extLst>
        </c:ser>
        <c:ser>
          <c:idx val="10"/>
          <c:order val="10"/>
          <c:tx>
            <c:strRef>
              <c:f>忠岡町!$R$16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忠岡町!$S$16:$T$16</c:f>
              <c:numCache>
                <c:formatCode>General</c:formatCode>
                <c:ptCount val="2"/>
                <c:pt idx="0">
                  <c:v>72048090</c:v>
                </c:pt>
                <c:pt idx="1">
                  <c:v>107056972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4CE-445B-AFC1-FD3487BE8E80}"/>
            </c:ext>
          </c:extLst>
        </c:ser>
        <c:ser>
          <c:idx val="11"/>
          <c:order val="11"/>
          <c:tx>
            <c:strRef>
              <c:f>忠岡町!$R$17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忠岡町!$S$17:$T$17</c:f>
              <c:numCache>
                <c:formatCode>General</c:formatCode>
                <c:ptCount val="2"/>
                <c:pt idx="0">
                  <c:v>20711039</c:v>
                </c:pt>
                <c:pt idx="1">
                  <c:v>24583258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4CE-445B-AFC1-FD3487BE8E80}"/>
            </c:ext>
          </c:extLst>
        </c:ser>
        <c:ser>
          <c:idx val="12"/>
          <c:order val="12"/>
          <c:tx>
            <c:strRef>
              <c:f>忠岡町!$R$18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忠岡町!$S$18:$T$18</c:f>
              <c:numCache>
                <c:formatCode>General</c:formatCode>
                <c:ptCount val="2"/>
                <c:pt idx="0">
                  <c:v>120360913</c:v>
                </c:pt>
                <c:pt idx="1">
                  <c:v>302747830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A4CE-445B-AFC1-FD3487BE8E80}"/>
            </c:ext>
          </c:extLst>
        </c:ser>
        <c:ser>
          <c:idx val="13"/>
          <c:order val="13"/>
          <c:tx>
            <c:strRef>
              <c:f>忠岡町!$R$19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233148969303339E-17"/>
                  <c:y val="2.075701656622395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A4CE-445B-AFC1-FD3487BE8E80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忠岡町!$S$19:$T$19</c:f>
              <c:numCache>
                <c:formatCode>General</c:formatCode>
                <c:ptCount val="2"/>
                <c:pt idx="0">
                  <c:v>102111469</c:v>
                </c:pt>
                <c:pt idx="1">
                  <c:v>91094748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A4CE-445B-AFC1-FD3487BE8E80}"/>
            </c:ext>
          </c:extLst>
        </c:ser>
        <c:ser>
          <c:idx val="14"/>
          <c:order val="14"/>
          <c:tx>
            <c:strRef>
              <c:f>忠岡町!$R$20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A4CE-445B-AFC1-FD3487BE8E80}"/>
            </c:ext>
          </c:extLst>
        </c:ser>
        <c:ser>
          <c:idx val="15"/>
          <c:order val="15"/>
          <c:tx>
            <c:strRef>
              <c:f>忠岡町!$R$21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忠岡町!$S$21:$T$21</c:f>
              <c:numCache>
                <c:formatCode>General</c:formatCode>
                <c:ptCount val="2"/>
                <c:pt idx="0">
                  <c:v>323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A4CE-445B-AFC1-FD3487BE8E80}"/>
            </c:ext>
          </c:extLst>
        </c:ser>
        <c:ser>
          <c:idx val="16"/>
          <c:order val="16"/>
          <c:tx>
            <c:strRef>
              <c:f>忠岡町!$R$22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忠岡町!$S$22:$T$22</c:f>
              <c:numCache>
                <c:formatCode>General</c:formatCode>
                <c:ptCount val="2"/>
                <c:pt idx="0">
                  <c:v>1909488</c:v>
                </c:pt>
                <c:pt idx="1">
                  <c:v>73814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A4CE-445B-AFC1-FD3487BE8E80}"/>
            </c:ext>
          </c:extLst>
        </c:ser>
        <c:ser>
          <c:idx val="17"/>
          <c:order val="17"/>
          <c:tx>
            <c:strRef>
              <c:f>忠岡町!$R$23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忠岡町!$S$23:$T$23</c:f>
              <c:numCache>
                <c:formatCode>General</c:formatCode>
                <c:ptCount val="2"/>
                <c:pt idx="0">
                  <c:v>16802123</c:v>
                </c:pt>
                <c:pt idx="1">
                  <c:v>19705298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A4CE-445B-AFC1-FD3487BE8E80}"/>
            </c:ext>
          </c:extLst>
        </c:ser>
        <c:ser>
          <c:idx val="18"/>
          <c:order val="18"/>
          <c:tx>
            <c:strRef>
              <c:f>忠岡町!$R$24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A4CE-445B-AFC1-FD3487BE8E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忠岡町!$S$24:$T$24</c:f>
              <c:numCache>
                <c:formatCode>General</c:formatCode>
                <c:ptCount val="2"/>
                <c:pt idx="0">
                  <c:v>68406354</c:v>
                </c:pt>
                <c:pt idx="1">
                  <c:v>152598484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A4CE-445B-AFC1-FD3487BE8E80}"/>
            </c:ext>
          </c:extLst>
        </c:ser>
        <c:ser>
          <c:idx val="19"/>
          <c:order val="19"/>
          <c:tx>
            <c:strRef>
              <c:f>忠岡町!$R$25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忠岡町!$S$25:$T$25</c:f>
              <c:numCache>
                <c:formatCode>General</c:formatCode>
                <c:ptCount val="2"/>
                <c:pt idx="0">
                  <c:v>4535447</c:v>
                </c:pt>
                <c:pt idx="1">
                  <c:v>19706478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A4CE-445B-AFC1-FD3487BE8E80}"/>
            </c:ext>
          </c:extLst>
        </c:ser>
        <c:ser>
          <c:idx val="20"/>
          <c:order val="20"/>
          <c:tx>
            <c:strRef>
              <c:f>忠岡町!$R$26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忠岡町!$S$26:$T$26</c:f>
              <c:numCache>
                <c:formatCode>General</c:formatCode>
                <c:ptCount val="2"/>
                <c:pt idx="0">
                  <c:v>10188086</c:v>
                </c:pt>
                <c:pt idx="1">
                  <c:v>22262192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A4CE-445B-AFC1-FD3487BE8E80}"/>
            </c:ext>
          </c:extLst>
        </c:ser>
        <c:ser>
          <c:idx val="21"/>
          <c:order val="21"/>
          <c:tx>
            <c:strRef>
              <c:f>忠岡町!$R$27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忠岡町!$S$4:$T$5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忠岡町!$S$27:$T$27</c:f>
              <c:numCache>
                <c:formatCode>General</c:formatCode>
                <c:ptCount val="2"/>
                <c:pt idx="0">
                  <c:v>10025</c:v>
                </c:pt>
                <c:pt idx="1">
                  <c:v>18181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A4CE-445B-AFC1-FD3487BE8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1791232"/>
        <c:axId val="456882944"/>
      </c:barChart>
      <c:catAx>
        <c:axId val="5817912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6882944"/>
        <c:crosses val="autoZero"/>
        <c:auto val="1"/>
        <c:lblAlgn val="ctr"/>
        <c:lblOffset val="100"/>
        <c:noMultiLvlLbl val="0"/>
      </c:catAx>
      <c:valAx>
        <c:axId val="4568829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179123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港区!$R$6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港区!$S$6:$T$6</c:f>
              <c:numCache>
                <c:formatCode>General</c:formatCode>
                <c:ptCount val="2"/>
                <c:pt idx="0">
                  <c:v>114387380</c:v>
                </c:pt>
                <c:pt idx="1">
                  <c:v>151059491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BA-484F-8F55-BFF3E5F18C7F}"/>
            </c:ext>
          </c:extLst>
        </c:ser>
        <c:ser>
          <c:idx val="1"/>
          <c:order val="1"/>
          <c:tx>
            <c:strRef>
              <c:f>港区!$R$7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港区!$S$7:$T$7</c:f>
              <c:numCache>
                <c:formatCode>General</c:formatCode>
                <c:ptCount val="2"/>
                <c:pt idx="0">
                  <c:v>900436656</c:v>
                </c:pt>
                <c:pt idx="1">
                  <c:v>689894446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CBA-484F-8F55-BFF3E5F18C7F}"/>
            </c:ext>
          </c:extLst>
        </c:ser>
        <c:ser>
          <c:idx val="2"/>
          <c:order val="2"/>
          <c:tx>
            <c:strRef>
              <c:f>港区!$R$8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港区!$S$8:$T$8</c:f>
              <c:numCache>
                <c:formatCode>General</c:formatCode>
                <c:ptCount val="2"/>
                <c:pt idx="0">
                  <c:v>70578301</c:v>
                </c:pt>
                <c:pt idx="1">
                  <c:v>156048837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CBA-484F-8F55-BFF3E5F18C7F}"/>
            </c:ext>
          </c:extLst>
        </c:ser>
        <c:ser>
          <c:idx val="3"/>
          <c:order val="3"/>
          <c:tx>
            <c:strRef>
              <c:f>港区!$R$9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港区!$S$9:$T$9</c:f>
              <c:numCache>
                <c:formatCode>General</c:formatCode>
                <c:ptCount val="2"/>
                <c:pt idx="0">
                  <c:v>344135457</c:v>
                </c:pt>
                <c:pt idx="1">
                  <c:v>436641884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CBA-484F-8F55-BFF3E5F18C7F}"/>
            </c:ext>
          </c:extLst>
        </c:ser>
        <c:ser>
          <c:idx val="4"/>
          <c:order val="4"/>
          <c:tx>
            <c:strRef>
              <c:f>港区!$R$10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14033132447909E-3"/>
                </c:manualLayout>
              </c:layout>
              <c:tx>
                <c:rich>
                  <a:bodyPr/>
                  <a:lstStyle/>
                  <a:p>
                    <a:fld id="{845F0182-A7E1-49B8-80F9-C1A0BFD1B8DC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港区!$S$10:$T$10</c:f>
              <c:numCache>
                <c:formatCode>General</c:formatCode>
                <c:ptCount val="2"/>
                <c:pt idx="0">
                  <c:v>102481864</c:v>
                </c:pt>
                <c:pt idx="1">
                  <c:v>166925840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CBA-484F-8F55-BFF3E5F18C7F}"/>
            </c:ext>
          </c:extLst>
        </c:ser>
        <c:ser>
          <c:idx val="5"/>
          <c:order val="5"/>
          <c:tx>
            <c:strRef>
              <c:f>港区!$R$11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D7D8D29B-A76B-4391-AC36-C96E408CB897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港区!$S$11:$T$11</c:f>
              <c:numCache>
                <c:formatCode>General</c:formatCode>
                <c:ptCount val="2"/>
                <c:pt idx="0">
                  <c:v>197737084</c:v>
                </c:pt>
                <c:pt idx="1">
                  <c:v>355633068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CBA-484F-8F55-BFF3E5F18C7F}"/>
            </c:ext>
          </c:extLst>
        </c:ser>
        <c:ser>
          <c:idx val="6"/>
          <c:order val="6"/>
          <c:tx>
            <c:strRef>
              <c:f>港区!$R$12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港区!$S$12:$T$12</c:f>
              <c:numCache>
                <c:formatCode>General</c:formatCode>
                <c:ptCount val="2"/>
                <c:pt idx="0">
                  <c:v>148477187</c:v>
                </c:pt>
                <c:pt idx="1">
                  <c:v>228356010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CBA-484F-8F55-BFF3E5F18C7F}"/>
            </c:ext>
          </c:extLst>
        </c:ser>
        <c:ser>
          <c:idx val="7"/>
          <c:order val="7"/>
          <c:tx>
            <c:strRef>
              <c:f>港区!$R$13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港区!$S$13:$T$13</c:f>
              <c:numCache>
                <c:formatCode>General</c:formatCode>
                <c:ptCount val="2"/>
                <c:pt idx="0">
                  <c:v>16548958</c:v>
                </c:pt>
                <c:pt idx="1">
                  <c:v>31562396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CBA-484F-8F55-BFF3E5F18C7F}"/>
            </c:ext>
          </c:extLst>
        </c:ser>
        <c:ser>
          <c:idx val="8"/>
          <c:order val="8"/>
          <c:tx>
            <c:strRef>
              <c:f>港区!$R$14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712034A2-A484-48F7-8A92-B95D60C62D0F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C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港区!$S$14:$T$14</c:f>
              <c:numCache>
                <c:formatCode>General</c:formatCode>
                <c:ptCount val="2"/>
                <c:pt idx="0">
                  <c:v>1082739001</c:v>
                </c:pt>
                <c:pt idx="1">
                  <c:v>1236428760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CBA-484F-8F55-BFF3E5F18C7F}"/>
            </c:ext>
          </c:extLst>
        </c:ser>
        <c:ser>
          <c:idx val="9"/>
          <c:order val="9"/>
          <c:tx>
            <c:strRef>
              <c:f>港区!$R$15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2446EE13-8DFA-472F-92CD-90A135CB21D8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E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港区!$S$15:$T$15</c:f>
              <c:numCache>
                <c:formatCode>General</c:formatCode>
                <c:ptCount val="2"/>
                <c:pt idx="0">
                  <c:v>501317454</c:v>
                </c:pt>
                <c:pt idx="1">
                  <c:v>492489020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CBA-484F-8F55-BFF3E5F18C7F}"/>
            </c:ext>
          </c:extLst>
        </c:ser>
        <c:ser>
          <c:idx val="10"/>
          <c:order val="10"/>
          <c:tx>
            <c:strRef>
              <c:f>港区!$R$16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C9ED0B93-C24B-4EF0-99DB-2E84E26417DF}" type="SERIESNAME">
                      <a:rPr lang="en-US" altLang="ja-JP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0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港区!$S$16:$T$16</c:f>
              <c:numCache>
                <c:formatCode>General</c:formatCode>
                <c:ptCount val="2"/>
                <c:pt idx="0">
                  <c:v>356086387</c:v>
                </c:pt>
                <c:pt idx="1">
                  <c:v>470230979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CBA-484F-8F55-BFF3E5F18C7F}"/>
            </c:ext>
          </c:extLst>
        </c:ser>
        <c:ser>
          <c:idx val="11"/>
          <c:order val="11"/>
          <c:tx>
            <c:strRef>
              <c:f>港区!$R$17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港区!$S$17:$T$17</c:f>
              <c:numCache>
                <c:formatCode>General</c:formatCode>
                <c:ptCount val="2"/>
                <c:pt idx="0">
                  <c:v>89875555</c:v>
                </c:pt>
                <c:pt idx="1">
                  <c:v>107875454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CBA-484F-8F55-BFF3E5F18C7F}"/>
            </c:ext>
          </c:extLst>
        </c:ser>
        <c:ser>
          <c:idx val="12"/>
          <c:order val="12"/>
          <c:tx>
            <c:strRef>
              <c:f>港区!$R$18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10A92551-0851-4533-BF7C-4B2323E23FDA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3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港区!$S$18:$T$18</c:f>
              <c:numCache>
                <c:formatCode>General</c:formatCode>
                <c:ptCount val="2"/>
                <c:pt idx="0">
                  <c:v>435696664</c:v>
                </c:pt>
                <c:pt idx="1">
                  <c:v>1195432832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CBA-484F-8F55-BFF3E5F18C7F}"/>
            </c:ext>
          </c:extLst>
        </c:ser>
        <c:ser>
          <c:idx val="13"/>
          <c:order val="13"/>
          <c:tx>
            <c:strRef>
              <c:f>港区!$R$19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港区!$S$19:$T$19</c:f>
              <c:numCache>
                <c:formatCode>General</c:formatCode>
                <c:ptCount val="2"/>
                <c:pt idx="0">
                  <c:v>587879302</c:v>
                </c:pt>
                <c:pt idx="1">
                  <c:v>372239410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CBA-484F-8F55-BFF3E5F18C7F}"/>
            </c:ext>
          </c:extLst>
        </c:ser>
        <c:ser>
          <c:idx val="14"/>
          <c:order val="14"/>
          <c:tx>
            <c:strRef>
              <c:f>港区!$R$20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港区!$S$20:$T$20</c:f>
              <c:numCache>
                <c:formatCode>General</c:formatCode>
                <c:ptCount val="2"/>
                <c:pt idx="0">
                  <c:v>4435</c:v>
                </c:pt>
                <c:pt idx="1">
                  <c:v>2210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CBA-484F-8F55-BFF3E5F18C7F}"/>
            </c:ext>
          </c:extLst>
        </c:ser>
        <c:ser>
          <c:idx val="15"/>
          <c:order val="15"/>
          <c:tx>
            <c:strRef>
              <c:f>港区!$R$21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港区!$S$21:$T$21</c:f>
              <c:numCache>
                <c:formatCode>General</c:formatCode>
                <c:ptCount val="2"/>
                <c:pt idx="0">
                  <c:v>0</c:v>
                </c:pt>
                <c:pt idx="1">
                  <c:v>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CBA-484F-8F55-BFF3E5F18C7F}"/>
            </c:ext>
          </c:extLst>
        </c:ser>
        <c:ser>
          <c:idx val="16"/>
          <c:order val="16"/>
          <c:tx>
            <c:strRef>
              <c:f>港区!$R$22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港区!$S$22:$T$22</c:f>
              <c:numCache>
                <c:formatCode>General</c:formatCode>
                <c:ptCount val="2"/>
                <c:pt idx="0">
                  <c:v>935348</c:v>
                </c:pt>
                <c:pt idx="1">
                  <c:v>2468353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CBA-484F-8F55-BFF3E5F18C7F}"/>
            </c:ext>
          </c:extLst>
        </c:ser>
        <c:ser>
          <c:idx val="17"/>
          <c:order val="17"/>
          <c:tx>
            <c:strRef>
              <c:f>港区!$R$23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港区!$S$23:$T$23</c:f>
              <c:numCache>
                <c:formatCode>General</c:formatCode>
                <c:ptCount val="2"/>
                <c:pt idx="0">
                  <c:v>90712789</c:v>
                </c:pt>
                <c:pt idx="1">
                  <c:v>136008105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CBA-484F-8F55-BFF3E5F18C7F}"/>
            </c:ext>
          </c:extLst>
        </c:ser>
        <c:ser>
          <c:idx val="18"/>
          <c:order val="18"/>
          <c:tx>
            <c:strRef>
              <c:f>港区!$R$24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CBA-484F-8F55-BFF3E5F18C7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港区!$S$24:$T$24</c:f>
              <c:numCache>
                <c:formatCode>General</c:formatCode>
                <c:ptCount val="2"/>
                <c:pt idx="0">
                  <c:v>224868095</c:v>
                </c:pt>
                <c:pt idx="1">
                  <c:v>608776950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CBA-484F-8F55-BFF3E5F18C7F}"/>
            </c:ext>
          </c:extLst>
        </c:ser>
        <c:ser>
          <c:idx val="19"/>
          <c:order val="19"/>
          <c:tx>
            <c:strRef>
              <c:f>港区!$R$25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港区!$S$25:$T$25</c:f>
              <c:numCache>
                <c:formatCode>General</c:formatCode>
                <c:ptCount val="2"/>
                <c:pt idx="0">
                  <c:v>28930343</c:v>
                </c:pt>
                <c:pt idx="1">
                  <c:v>41693707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CBA-484F-8F55-BFF3E5F18C7F}"/>
            </c:ext>
          </c:extLst>
        </c:ser>
        <c:ser>
          <c:idx val="20"/>
          <c:order val="20"/>
          <c:tx>
            <c:strRef>
              <c:f>港区!$R$26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港区!$S$26:$T$26</c:f>
              <c:numCache>
                <c:formatCode>General</c:formatCode>
                <c:ptCount val="2"/>
                <c:pt idx="0">
                  <c:v>77700413</c:v>
                </c:pt>
                <c:pt idx="1">
                  <c:v>78948128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CBA-484F-8F55-BFF3E5F18C7F}"/>
            </c:ext>
          </c:extLst>
        </c:ser>
        <c:ser>
          <c:idx val="21"/>
          <c:order val="21"/>
          <c:tx>
            <c:strRef>
              <c:f>港区!$R$27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港区!$S$4:$T$5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港区!$S$27:$T$27</c:f>
              <c:numCache>
                <c:formatCode>General</c:formatCode>
                <c:ptCount val="2"/>
                <c:pt idx="0">
                  <c:v>108107</c:v>
                </c:pt>
                <c:pt idx="1">
                  <c:v>19948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CBA-484F-8F55-BFF3E5F18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9508736"/>
        <c:axId val="53015616"/>
      </c:barChart>
      <c:catAx>
        <c:axId val="5950873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3015616"/>
        <c:crosses val="autoZero"/>
        <c:auto val="1"/>
        <c:lblAlgn val="ctr"/>
        <c:lblOffset val="100"/>
        <c:noMultiLvlLbl val="0"/>
      </c:catAx>
      <c:valAx>
        <c:axId val="53015616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950873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熊取町!$R$6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熊取町!$S$6:$T$6</c:f>
              <c:numCache>
                <c:formatCode>General</c:formatCode>
                <c:ptCount val="2"/>
                <c:pt idx="0">
                  <c:v>51250371</c:v>
                </c:pt>
                <c:pt idx="1">
                  <c:v>50456400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329-4977-B34E-7ADE9C09F897}"/>
            </c:ext>
          </c:extLst>
        </c:ser>
        <c:ser>
          <c:idx val="1"/>
          <c:order val="1"/>
          <c:tx>
            <c:strRef>
              <c:f>熊取町!$R$7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熊取町!$S$7:$T$7</c:f>
              <c:numCache>
                <c:formatCode>General</c:formatCode>
                <c:ptCount val="2"/>
                <c:pt idx="0">
                  <c:v>533846606</c:v>
                </c:pt>
                <c:pt idx="1">
                  <c:v>316832088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329-4977-B34E-7ADE9C09F897}"/>
            </c:ext>
          </c:extLst>
        </c:ser>
        <c:ser>
          <c:idx val="2"/>
          <c:order val="2"/>
          <c:tx>
            <c:strRef>
              <c:f>熊取町!$R$8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熊取町!$S$8:$T$8</c:f>
              <c:numCache>
                <c:formatCode>General</c:formatCode>
                <c:ptCount val="2"/>
                <c:pt idx="0">
                  <c:v>33259823</c:v>
                </c:pt>
                <c:pt idx="1">
                  <c:v>47187225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329-4977-B34E-7ADE9C09F897}"/>
            </c:ext>
          </c:extLst>
        </c:ser>
        <c:ser>
          <c:idx val="3"/>
          <c:order val="3"/>
          <c:tx>
            <c:strRef>
              <c:f>熊取町!$R$9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熊取町!$S$9:$T$9</c:f>
              <c:numCache>
                <c:formatCode>General</c:formatCode>
                <c:ptCount val="2"/>
                <c:pt idx="0">
                  <c:v>224280528</c:v>
                </c:pt>
                <c:pt idx="1">
                  <c:v>241720643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1329-4977-B34E-7ADE9C09F897}"/>
            </c:ext>
          </c:extLst>
        </c:ser>
        <c:ser>
          <c:idx val="4"/>
          <c:order val="4"/>
          <c:tx>
            <c:strRef>
              <c:f>熊取町!$R$10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熊取町!$S$10:$T$10</c:f>
              <c:numCache>
                <c:formatCode>General</c:formatCode>
                <c:ptCount val="2"/>
                <c:pt idx="0">
                  <c:v>109475954</c:v>
                </c:pt>
                <c:pt idx="1">
                  <c:v>175486369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1329-4977-B34E-7ADE9C09F897}"/>
            </c:ext>
          </c:extLst>
        </c:ser>
        <c:ser>
          <c:idx val="5"/>
          <c:order val="5"/>
          <c:tx>
            <c:strRef>
              <c:f>熊取町!$R$11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熊取町!$S$11:$T$11</c:f>
              <c:numCache>
                <c:formatCode>General</c:formatCode>
                <c:ptCount val="2"/>
                <c:pt idx="0">
                  <c:v>152555084</c:v>
                </c:pt>
                <c:pt idx="1">
                  <c:v>289905769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1329-4977-B34E-7ADE9C09F897}"/>
            </c:ext>
          </c:extLst>
        </c:ser>
        <c:ser>
          <c:idx val="6"/>
          <c:order val="6"/>
          <c:tx>
            <c:strRef>
              <c:f>熊取町!$R$12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熊取町!$S$12:$T$12</c:f>
              <c:numCache>
                <c:formatCode>General</c:formatCode>
                <c:ptCount val="2"/>
                <c:pt idx="0">
                  <c:v>148522285</c:v>
                </c:pt>
                <c:pt idx="1">
                  <c:v>162985621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329-4977-B34E-7ADE9C09F897}"/>
            </c:ext>
          </c:extLst>
        </c:ser>
        <c:ser>
          <c:idx val="7"/>
          <c:order val="7"/>
          <c:tx>
            <c:strRef>
              <c:f>熊取町!$R$13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熊取町!$S$13:$T$13</c:f>
              <c:numCache>
                <c:formatCode>General</c:formatCode>
                <c:ptCount val="2"/>
                <c:pt idx="0">
                  <c:v>8427970</c:v>
                </c:pt>
                <c:pt idx="1">
                  <c:v>12372124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1329-4977-B34E-7ADE9C09F897}"/>
            </c:ext>
          </c:extLst>
        </c:ser>
        <c:ser>
          <c:idx val="8"/>
          <c:order val="8"/>
          <c:tx>
            <c:strRef>
              <c:f>熊取町!$R$14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熊取町!$S$14:$T$14</c:f>
              <c:numCache>
                <c:formatCode>General</c:formatCode>
                <c:ptCount val="2"/>
                <c:pt idx="0">
                  <c:v>660891535</c:v>
                </c:pt>
                <c:pt idx="1">
                  <c:v>626322376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1329-4977-B34E-7ADE9C09F897}"/>
            </c:ext>
          </c:extLst>
        </c:ser>
        <c:ser>
          <c:idx val="9"/>
          <c:order val="9"/>
          <c:tx>
            <c:strRef>
              <c:f>熊取町!$R$15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熊取町!$S$15:$T$15</c:f>
              <c:numCache>
                <c:formatCode>General</c:formatCode>
                <c:ptCount val="2"/>
                <c:pt idx="0">
                  <c:v>257050867</c:v>
                </c:pt>
                <c:pt idx="1">
                  <c:v>203180837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1329-4977-B34E-7ADE9C09F897}"/>
            </c:ext>
          </c:extLst>
        </c:ser>
        <c:ser>
          <c:idx val="10"/>
          <c:order val="10"/>
          <c:tx>
            <c:strRef>
              <c:f>熊取町!$R$16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熊取町!$S$16:$T$16</c:f>
              <c:numCache>
                <c:formatCode>General</c:formatCode>
                <c:ptCount val="2"/>
                <c:pt idx="0">
                  <c:v>205575070</c:v>
                </c:pt>
                <c:pt idx="1">
                  <c:v>240163028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1329-4977-B34E-7ADE9C09F897}"/>
            </c:ext>
          </c:extLst>
        </c:ser>
        <c:ser>
          <c:idx val="11"/>
          <c:order val="11"/>
          <c:tx>
            <c:strRef>
              <c:f>熊取町!$R$17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熊取町!$S$17:$T$17</c:f>
              <c:numCache>
                <c:formatCode>General</c:formatCode>
                <c:ptCount val="2"/>
                <c:pt idx="0">
                  <c:v>41994933</c:v>
                </c:pt>
                <c:pt idx="1">
                  <c:v>44556069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329-4977-B34E-7ADE9C09F897}"/>
            </c:ext>
          </c:extLst>
        </c:ser>
        <c:ser>
          <c:idx val="12"/>
          <c:order val="12"/>
          <c:tx>
            <c:strRef>
              <c:f>熊取町!$R$18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熊取町!$S$18:$T$18</c:f>
              <c:numCache>
                <c:formatCode>General</c:formatCode>
                <c:ptCount val="2"/>
                <c:pt idx="0">
                  <c:v>296938344</c:v>
                </c:pt>
                <c:pt idx="1">
                  <c:v>654485225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1329-4977-B34E-7ADE9C09F897}"/>
            </c:ext>
          </c:extLst>
        </c:ser>
        <c:ser>
          <c:idx val="13"/>
          <c:order val="13"/>
          <c:tx>
            <c:strRef>
              <c:f>熊取町!$R$19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熊取町!$S$19:$T$19</c:f>
              <c:numCache>
                <c:formatCode>General</c:formatCode>
                <c:ptCount val="2"/>
                <c:pt idx="0">
                  <c:v>234023790</c:v>
                </c:pt>
                <c:pt idx="1">
                  <c:v>208508582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1329-4977-B34E-7ADE9C09F897}"/>
            </c:ext>
          </c:extLst>
        </c:ser>
        <c:ser>
          <c:idx val="14"/>
          <c:order val="14"/>
          <c:tx>
            <c:strRef>
              <c:f>熊取町!$R$20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熊取町!$S$20:$T$20</c:f>
              <c:numCache>
                <c:formatCode>General</c:formatCode>
                <c:ptCount val="2"/>
                <c:pt idx="0">
                  <c:v>0</c:v>
                </c:pt>
                <c:pt idx="1">
                  <c:v>3274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1329-4977-B34E-7ADE9C09F897}"/>
            </c:ext>
          </c:extLst>
        </c:ser>
        <c:ser>
          <c:idx val="15"/>
          <c:order val="15"/>
          <c:tx>
            <c:strRef>
              <c:f>熊取町!$R$21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1329-4977-B34E-7ADE9C09F897}"/>
            </c:ext>
          </c:extLst>
        </c:ser>
        <c:ser>
          <c:idx val="16"/>
          <c:order val="16"/>
          <c:tx>
            <c:strRef>
              <c:f>熊取町!$R$22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熊取町!$S$22:$T$22</c:f>
              <c:numCache>
                <c:formatCode>General</c:formatCode>
                <c:ptCount val="2"/>
                <c:pt idx="0">
                  <c:v>414220</c:v>
                </c:pt>
                <c:pt idx="1">
                  <c:v>299977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1329-4977-B34E-7ADE9C09F897}"/>
            </c:ext>
          </c:extLst>
        </c:ser>
        <c:ser>
          <c:idx val="17"/>
          <c:order val="17"/>
          <c:tx>
            <c:strRef>
              <c:f>熊取町!$R$23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熊取町!$S$23:$T$23</c:f>
              <c:numCache>
                <c:formatCode>General</c:formatCode>
                <c:ptCount val="2"/>
                <c:pt idx="0">
                  <c:v>51329678</c:v>
                </c:pt>
                <c:pt idx="1">
                  <c:v>66186978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1329-4977-B34E-7ADE9C09F897}"/>
            </c:ext>
          </c:extLst>
        </c:ser>
        <c:ser>
          <c:idx val="18"/>
          <c:order val="18"/>
          <c:tx>
            <c:strRef>
              <c:f>熊取町!$R$24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1329-4977-B34E-7ADE9C09F897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熊取町!$S$24:$T$24</c:f>
              <c:numCache>
                <c:formatCode>General</c:formatCode>
                <c:ptCount val="2"/>
                <c:pt idx="0">
                  <c:v>145797904</c:v>
                </c:pt>
                <c:pt idx="1">
                  <c:v>304262413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1329-4977-B34E-7ADE9C09F897}"/>
            </c:ext>
          </c:extLst>
        </c:ser>
        <c:ser>
          <c:idx val="19"/>
          <c:order val="19"/>
          <c:tx>
            <c:strRef>
              <c:f>熊取町!$R$25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熊取町!$S$25:$T$25</c:f>
              <c:numCache>
                <c:formatCode>General</c:formatCode>
                <c:ptCount val="2"/>
                <c:pt idx="0">
                  <c:v>11377149</c:v>
                </c:pt>
                <c:pt idx="1">
                  <c:v>14758372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1329-4977-B34E-7ADE9C09F897}"/>
            </c:ext>
          </c:extLst>
        </c:ser>
        <c:ser>
          <c:idx val="20"/>
          <c:order val="20"/>
          <c:tx>
            <c:strRef>
              <c:f>熊取町!$R$26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熊取町!$S$26:$T$26</c:f>
              <c:numCache>
                <c:formatCode>General</c:formatCode>
                <c:ptCount val="2"/>
                <c:pt idx="0">
                  <c:v>41644320</c:v>
                </c:pt>
                <c:pt idx="1">
                  <c:v>43461204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1329-4977-B34E-7ADE9C09F897}"/>
            </c:ext>
          </c:extLst>
        </c:ser>
        <c:ser>
          <c:idx val="21"/>
          <c:order val="21"/>
          <c:tx>
            <c:strRef>
              <c:f>熊取町!$R$27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熊取町!$S$4:$T$5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熊取町!$S$27:$T$27</c:f>
              <c:numCache>
                <c:formatCode>General</c:formatCode>
                <c:ptCount val="2"/>
                <c:pt idx="0">
                  <c:v>61259</c:v>
                </c:pt>
                <c:pt idx="1">
                  <c:v>48726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1329-4977-B34E-7ADE9C09F8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2688256"/>
        <c:axId val="457286784"/>
      </c:barChart>
      <c:catAx>
        <c:axId val="58268825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286784"/>
        <c:crosses val="autoZero"/>
        <c:auto val="1"/>
        <c:lblAlgn val="ctr"/>
        <c:lblOffset val="100"/>
        <c:noMultiLvlLbl val="0"/>
      </c:catAx>
      <c:valAx>
        <c:axId val="45728678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268825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田尻町!$R$6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田尻町!$S$6:$T$6</c:f>
              <c:numCache>
                <c:formatCode>General</c:formatCode>
                <c:ptCount val="2"/>
                <c:pt idx="0">
                  <c:v>4326472</c:v>
                </c:pt>
                <c:pt idx="1">
                  <c:v>8691532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4E-40A1-8AFD-CBB0AF8052DC}"/>
            </c:ext>
          </c:extLst>
        </c:ser>
        <c:ser>
          <c:idx val="1"/>
          <c:order val="1"/>
          <c:tx>
            <c:strRef>
              <c:f>田尻町!$R$7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田尻町!$S$7:$T$7</c:f>
              <c:numCache>
                <c:formatCode>General</c:formatCode>
                <c:ptCount val="2"/>
                <c:pt idx="0">
                  <c:v>62186752</c:v>
                </c:pt>
                <c:pt idx="1">
                  <c:v>54287329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04E-40A1-8AFD-CBB0AF8052DC}"/>
            </c:ext>
          </c:extLst>
        </c:ser>
        <c:ser>
          <c:idx val="2"/>
          <c:order val="2"/>
          <c:tx>
            <c:strRef>
              <c:f>田尻町!$R$8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田尻町!$S$8:$T$8</c:f>
              <c:numCache>
                <c:formatCode>General</c:formatCode>
                <c:ptCount val="2"/>
                <c:pt idx="0">
                  <c:v>1249992</c:v>
                </c:pt>
                <c:pt idx="1">
                  <c:v>6398605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04E-40A1-8AFD-CBB0AF8052DC}"/>
            </c:ext>
          </c:extLst>
        </c:ser>
        <c:ser>
          <c:idx val="3"/>
          <c:order val="3"/>
          <c:tx>
            <c:strRef>
              <c:f>田尻町!$R$9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田尻町!$S$9:$T$9</c:f>
              <c:numCache>
                <c:formatCode>General</c:formatCode>
                <c:ptCount val="2"/>
                <c:pt idx="0">
                  <c:v>41445789</c:v>
                </c:pt>
                <c:pt idx="1">
                  <c:v>38610280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04E-40A1-8AFD-CBB0AF8052DC}"/>
            </c:ext>
          </c:extLst>
        </c:ser>
        <c:ser>
          <c:idx val="4"/>
          <c:order val="4"/>
          <c:tx>
            <c:strRef>
              <c:f>田尻町!$R$10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077287581699346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04E-40A1-8AFD-CBB0AF8052D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田尻町!$S$10:$T$10</c:f>
              <c:numCache>
                <c:formatCode>General</c:formatCode>
                <c:ptCount val="2"/>
                <c:pt idx="0">
                  <c:v>10550012</c:v>
                </c:pt>
                <c:pt idx="1">
                  <c:v>25822751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04E-40A1-8AFD-CBB0AF8052DC}"/>
            </c:ext>
          </c:extLst>
        </c:ser>
        <c:ser>
          <c:idx val="5"/>
          <c:order val="5"/>
          <c:tx>
            <c:strRef>
              <c:f>田尻町!$R$11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田尻町!$S$11:$T$11</c:f>
              <c:numCache>
                <c:formatCode>General</c:formatCode>
                <c:ptCount val="2"/>
                <c:pt idx="0">
                  <c:v>32045043</c:v>
                </c:pt>
                <c:pt idx="1">
                  <c:v>44317429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04E-40A1-8AFD-CBB0AF8052DC}"/>
            </c:ext>
          </c:extLst>
        </c:ser>
        <c:ser>
          <c:idx val="6"/>
          <c:order val="6"/>
          <c:tx>
            <c:strRef>
              <c:f>田尻町!$R$12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田尻町!$S$12:$T$12</c:f>
              <c:numCache>
                <c:formatCode>General</c:formatCode>
                <c:ptCount val="2"/>
                <c:pt idx="0">
                  <c:v>14438350</c:v>
                </c:pt>
                <c:pt idx="1">
                  <c:v>18277613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04E-40A1-8AFD-CBB0AF8052DC}"/>
            </c:ext>
          </c:extLst>
        </c:ser>
        <c:ser>
          <c:idx val="7"/>
          <c:order val="7"/>
          <c:tx>
            <c:strRef>
              <c:f>田尻町!$R$13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田尻町!$S$13:$T$13</c:f>
              <c:numCache>
                <c:formatCode>General</c:formatCode>
                <c:ptCount val="2"/>
                <c:pt idx="0">
                  <c:v>2296765</c:v>
                </c:pt>
                <c:pt idx="1">
                  <c:v>2156195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04E-40A1-8AFD-CBB0AF8052DC}"/>
            </c:ext>
          </c:extLst>
        </c:ser>
        <c:ser>
          <c:idx val="8"/>
          <c:order val="8"/>
          <c:tx>
            <c:strRef>
              <c:f>田尻町!$R$14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田尻町!$S$14:$T$14</c:f>
              <c:numCache>
                <c:formatCode>General</c:formatCode>
                <c:ptCount val="2"/>
                <c:pt idx="0">
                  <c:v>125607801</c:v>
                </c:pt>
                <c:pt idx="1">
                  <c:v>112685824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04E-40A1-8AFD-CBB0AF8052DC}"/>
            </c:ext>
          </c:extLst>
        </c:ser>
        <c:ser>
          <c:idx val="9"/>
          <c:order val="9"/>
          <c:tx>
            <c:strRef>
              <c:f>田尻町!$R$15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田尻町!$S$15:$T$15</c:f>
              <c:numCache>
                <c:formatCode>General</c:formatCode>
                <c:ptCount val="2"/>
                <c:pt idx="0">
                  <c:v>39010542</c:v>
                </c:pt>
                <c:pt idx="1">
                  <c:v>38169251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04E-40A1-8AFD-CBB0AF8052DC}"/>
            </c:ext>
          </c:extLst>
        </c:ser>
        <c:ser>
          <c:idx val="10"/>
          <c:order val="10"/>
          <c:tx>
            <c:strRef>
              <c:f>田尻町!$R$16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田尻町!$S$16:$T$16</c:f>
              <c:numCache>
                <c:formatCode>General</c:formatCode>
                <c:ptCount val="2"/>
                <c:pt idx="0">
                  <c:v>35191357</c:v>
                </c:pt>
                <c:pt idx="1">
                  <c:v>51161650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04E-40A1-8AFD-CBB0AF8052DC}"/>
            </c:ext>
          </c:extLst>
        </c:ser>
        <c:ser>
          <c:idx val="11"/>
          <c:order val="11"/>
          <c:tx>
            <c:strRef>
              <c:f>田尻町!$R$17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田尻町!$S$17:$T$17</c:f>
              <c:numCache>
                <c:formatCode>General</c:formatCode>
                <c:ptCount val="2"/>
                <c:pt idx="0">
                  <c:v>9424145</c:v>
                </c:pt>
                <c:pt idx="1">
                  <c:v>11523842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04E-40A1-8AFD-CBB0AF8052DC}"/>
            </c:ext>
          </c:extLst>
        </c:ser>
        <c:ser>
          <c:idx val="12"/>
          <c:order val="12"/>
          <c:tx>
            <c:strRef>
              <c:f>田尻町!$R$18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田尻町!$S$18:$T$18</c:f>
              <c:numCache>
                <c:formatCode>General</c:formatCode>
                <c:ptCount val="2"/>
                <c:pt idx="0">
                  <c:v>54783622</c:v>
                </c:pt>
                <c:pt idx="1">
                  <c:v>121058300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04E-40A1-8AFD-CBB0AF8052DC}"/>
            </c:ext>
          </c:extLst>
        </c:ser>
        <c:ser>
          <c:idx val="13"/>
          <c:order val="13"/>
          <c:tx>
            <c:strRef>
              <c:f>田尻町!$R$19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田尻町!$S$19:$T$19</c:f>
              <c:numCache>
                <c:formatCode>General</c:formatCode>
                <c:ptCount val="2"/>
                <c:pt idx="0">
                  <c:v>32504932</c:v>
                </c:pt>
                <c:pt idx="1">
                  <c:v>26317825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04E-40A1-8AFD-CBB0AF8052DC}"/>
            </c:ext>
          </c:extLst>
        </c:ser>
        <c:ser>
          <c:idx val="14"/>
          <c:order val="14"/>
          <c:tx>
            <c:strRef>
              <c:f>田尻町!$R$20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04E-40A1-8AFD-CBB0AF8052DC}"/>
            </c:ext>
          </c:extLst>
        </c:ser>
        <c:ser>
          <c:idx val="15"/>
          <c:order val="15"/>
          <c:tx>
            <c:strRef>
              <c:f>田尻町!$R$21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04E-40A1-8AFD-CBB0AF8052DC}"/>
            </c:ext>
          </c:extLst>
        </c:ser>
        <c:ser>
          <c:idx val="16"/>
          <c:order val="16"/>
          <c:tx>
            <c:strRef>
              <c:f>田尻町!$R$22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田尻町!$S$22:$T$22</c:f>
              <c:numCache>
                <c:formatCode>General</c:formatCode>
                <c:ptCount val="2"/>
                <c:pt idx="0">
                  <c:v>39857</c:v>
                </c:pt>
                <c:pt idx="1">
                  <c:v>123737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04E-40A1-8AFD-CBB0AF8052DC}"/>
            </c:ext>
          </c:extLst>
        </c:ser>
        <c:ser>
          <c:idx val="17"/>
          <c:order val="17"/>
          <c:tx>
            <c:strRef>
              <c:f>田尻町!$R$23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田尻町!$S$23:$T$23</c:f>
              <c:numCache>
                <c:formatCode>General</c:formatCode>
                <c:ptCount val="2"/>
                <c:pt idx="0">
                  <c:v>7958615</c:v>
                </c:pt>
                <c:pt idx="1">
                  <c:v>9422835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04E-40A1-8AFD-CBB0AF8052DC}"/>
            </c:ext>
          </c:extLst>
        </c:ser>
        <c:ser>
          <c:idx val="18"/>
          <c:order val="18"/>
          <c:tx>
            <c:strRef>
              <c:f>田尻町!$R$24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878D43A9-C667-4B73-9A7A-8825DF2572B2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C-004E-40A1-8AFD-CBB0AF8052DC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田尻町!$S$24:$T$24</c:f>
              <c:numCache>
                <c:formatCode>General</c:formatCode>
                <c:ptCount val="2"/>
                <c:pt idx="0">
                  <c:v>28234949</c:v>
                </c:pt>
                <c:pt idx="1">
                  <c:v>41459229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04E-40A1-8AFD-CBB0AF8052DC}"/>
            </c:ext>
          </c:extLst>
        </c:ser>
        <c:ser>
          <c:idx val="19"/>
          <c:order val="19"/>
          <c:tx>
            <c:strRef>
              <c:f>田尻町!$R$25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田尻町!$S$25:$T$25</c:f>
              <c:numCache>
                <c:formatCode>General</c:formatCode>
                <c:ptCount val="2"/>
                <c:pt idx="0">
                  <c:v>3282096</c:v>
                </c:pt>
                <c:pt idx="1">
                  <c:v>1648238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04E-40A1-8AFD-CBB0AF8052DC}"/>
            </c:ext>
          </c:extLst>
        </c:ser>
        <c:ser>
          <c:idx val="20"/>
          <c:order val="20"/>
          <c:tx>
            <c:strRef>
              <c:f>田尻町!$R$26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田尻町!$S$26:$T$26</c:f>
              <c:numCache>
                <c:formatCode>General</c:formatCode>
                <c:ptCount val="2"/>
                <c:pt idx="0">
                  <c:v>7186509</c:v>
                </c:pt>
                <c:pt idx="1">
                  <c:v>3931189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04E-40A1-8AFD-CBB0AF8052DC}"/>
            </c:ext>
          </c:extLst>
        </c:ser>
        <c:ser>
          <c:idx val="21"/>
          <c:order val="21"/>
          <c:tx>
            <c:strRef>
              <c:f>田尻町!$R$27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田尻町!$S$4:$T$5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田尻町!$S$27:$T$27</c:f>
              <c:numCache>
                <c:formatCode>General</c:formatCode>
                <c:ptCount val="2"/>
                <c:pt idx="0">
                  <c:v>0</c:v>
                </c:pt>
                <c:pt idx="1">
                  <c:v>7636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04E-40A1-8AFD-CBB0AF8052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4590848"/>
        <c:axId val="457289664"/>
      </c:barChart>
      <c:catAx>
        <c:axId val="5845908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289664"/>
        <c:crosses val="autoZero"/>
        <c:auto val="1"/>
        <c:lblAlgn val="ctr"/>
        <c:lblOffset val="100"/>
        <c:noMultiLvlLbl val="0"/>
      </c:catAx>
      <c:valAx>
        <c:axId val="45728966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459084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岬町!$R$6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岬町!$S$6:$T$6</c:f>
              <c:numCache>
                <c:formatCode>General</c:formatCode>
                <c:ptCount val="2"/>
                <c:pt idx="0">
                  <c:v>23731083</c:v>
                </c:pt>
                <c:pt idx="1">
                  <c:v>42454835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A2-411E-BB9A-EFC76EE3253C}"/>
            </c:ext>
          </c:extLst>
        </c:ser>
        <c:ser>
          <c:idx val="1"/>
          <c:order val="1"/>
          <c:tx>
            <c:strRef>
              <c:f>岬町!$R$7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岬町!$S$7:$T$7</c:f>
              <c:numCache>
                <c:formatCode>General</c:formatCode>
                <c:ptCount val="2"/>
                <c:pt idx="0">
                  <c:v>300918488</c:v>
                </c:pt>
                <c:pt idx="1">
                  <c:v>161858519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1A2-411E-BB9A-EFC76EE3253C}"/>
            </c:ext>
          </c:extLst>
        </c:ser>
        <c:ser>
          <c:idx val="2"/>
          <c:order val="2"/>
          <c:tx>
            <c:strRef>
              <c:f>岬町!$R$8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岬町!$S$8:$T$8</c:f>
              <c:numCache>
                <c:formatCode>General</c:formatCode>
                <c:ptCount val="2"/>
                <c:pt idx="0">
                  <c:v>18614230</c:v>
                </c:pt>
                <c:pt idx="1">
                  <c:v>35157158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1A2-411E-BB9A-EFC76EE3253C}"/>
            </c:ext>
          </c:extLst>
        </c:ser>
        <c:ser>
          <c:idx val="3"/>
          <c:order val="3"/>
          <c:tx>
            <c:strRef>
              <c:f>岬町!$R$9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岬町!$S$9:$T$9</c:f>
              <c:numCache>
                <c:formatCode>General</c:formatCode>
                <c:ptCount val="2"/>
                <c:pt idx="0">
                  <c:v>88848423</c:v>
                </c:pt>
                <c:pt idx="1">
                  <c:v>129342686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1A2-411E-BB9A-EFC76EE3253C}"/>
            </c:ext>
          </c:extLst>
        </c:ser>
        <c:ser>
          <c:idx val="4"/>
          <c:order val="4"/>
          <c:tx>
            <c:strRef>
              <c:f>岬町!$R$10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2.075701656622395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2-411E-BB9A-EFC76EE3253C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岬町!$S$10:$T$10</c:f>
              <c:numCache>
                <c:formatCode>General</c:formatCode>
                <c:ptCount val="2"/>
                <c:pt idx="0">
                  <c:v>40315335</c:v>
                </c:pt>
                <c:pt idx="1">
                  <c:v>73434081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01A2-411E-BB9A-EFC76EE3253C}"/>
            </c:ext>
          </c:extLst>
        </c:ser>
        <c:ser>
          <c:idx val="5"/>
          <c:order val="5"/>
          <c:tx>
            <c:strRef>
              <c:f>岬町!$R$11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岬町!$S$11:$T$11</c:f>
              <c:numCache>
                <c:formatCode>General</c:formatCode>
                <c:ptCount val="2"/>
                <c:pt idx="0">
                  <c:v>68358609</c:v>
                </c:pt>
                <c:pt idx="1">
                  <c:v>103408414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A2-411E-BB9A-EFC76EE3253C}"/>
            </c:ext>
          </c:extLst>
        </c:ser>
        <c:ser>
          <c:idx val="6"/>
          <c:order val="6"/>
          <c:tx>
            <c:strRef>
              <c:f>岬町!$R$12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岬町!$S$12:$T$12</c:f>
              <c:numCache>
                <c:formatCode>General</c:formatCode>
                <c:ptCount val="2"/>
                <c:pt idx="0">
                  <c:v>51349868</c:v>
                </c:pt>
                <c:pt idx="1">
                  <c:v>58472322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01A2-411E-BB9A-EFC76EE3253C}"/>
            </c:ext>
          </c:extLst>
        </c:ser>
        <c:ser>
          <c:idx val="7"/>
          <c:order val="7"/>
          <c:tx>
            <c:strRef>
              <c:f>岬町!$R$13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岬町!$S$13:$T$13</c:f>
              <c:numCache>
                <c:formatCode>General</c:formatCode>
                <c:ptCount val="2"/>
                <c:pt idx="0">
                  <c:v>6534817</c:v>
                </c:pt>
                <c:pt idx="1">
                  <c:v>8634752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01A2-411E-BB9A-EFC76EE3253C}"/>
            </c:ext>
          </c:extLst>
        </c:ser>
        <c:ser>
          <c:idx val="8"/>
          <c:order val="8"/>
          <c:tx>
            <c:strRef>
              <c:f>岬町!$R$14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岬町!$S$14:$T$14</c:f>
              <c:numCache>
                <c:formatCode>General</c:formatCode>
                <c:ptCount val="2"/>
                <c:pt idx="0">
                  <c:v>303334035</c:v>
                </c:pt>
                <c:pt idx="1">
                  <c:v>363654444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01A2-411E-BB9A-EFC76EE3253C}"/>
            </c:ext>
          </c:extLst>
        </c:ser>
        <c:ser>
          <c:idx val="9"/>
          <c:order val="9"/>
          <c:tx>
            <c:strRef>
              <c:f>岬町!$R$15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岬町!$S$15:$T$15</c:f>
              <c:numCache>
                <c:formatCode>General</c:formatCode>
                <c:ptCount val="2"/>
                <c:pt idx="0">
                  <c:v>104711791</c:v>
                </c:pt>
                <c:pt idx="1">
                  <c:v>106821378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01A2-411E-BB9A-EFC76EE3253C}"/>
            </c:ext>
          </c:extLst>
        </c:ser>
        <c:ser>
          <c:idx val="10"/>
          <c:order val="10"/>
          <c:tx>
            <c:strRef>
              <c:f>岬町!$R$16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岬町!$S$16:$T$16</c:f>
              <c:numCache>
                <c:formatCode>General</c:formatCode>
                <c:ptCount val="2"/>
                <c:pt idx="0">
                  <c:v>107883951</c:v>
                </c:pt>
                <c:pt idx="1">
                  <c:v>135942999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01A2-411E-BB9A-EFC76EE3253C}"/>
            </c:ext>
          </c:extLst>
        </c:ser>
        <c:ser>
          <c:idx val="11"/>
          <c:order val="11"/>
          <c:tx>
            <c:strRef>
              <c:f>岬町!$R$17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岬町!$S$17:$T$17</c:f>
              <c:numCache>
                <c:formatCode>General</c:formatCode>
                <c:ptCount val="2"/>
                <c:pt idx="0">
                  <c:v>24217949</c:v>
                </c:pt>
                <c:pt idx="1">
                  <c:v>36489030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01A2-411E-BB9A-EFC76EE3253C}"/>
            </c:ext>
          </c:extLst>
        </c:ser>
        <c:ser>
          <c:idx val="12"/>
          <c:order val="12"/>
          <c:tx>
            <c:strRef>
              <c:f>岬町!$R$18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岬町!$S$18:$T$18</c:f>
              <c:numCache>
                <c:formatCode>General</c:formatCode>
                <c:ptCount val="2"/>
                <c:pt idx="0">
                  <c:v>161370328</c:v>
                </c:pt>
                <c:pt idx="1">
                  <c:v>446862354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01A2-411E-BB9A-EFC76EE3253C}"/>
            </c:ext>
          </c:extLst>
        </c:ser>
        <c:ser>
          <c:idx val="13"/>
          <c:order val="13"/>
          <c:tx>
            <c:strRef>
              <c:f>岬町!$R$19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1.0232486937464928E-2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D87-48F5-987F-3CC44168C3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岬町!$S$19:$T$19</c:f>
              <c:numCache>
                <c:formatCode>General</c:formatCode>
                <c:ptCount val="2"/>
                <c:pt idx="0">
                  <c:v>99396760</c:v>
                </c:pt>
                <c:pt idx="1">
                  <c:v>122378525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01A2-411E-BB9A-EFC76EE3253C}"/>
            </c:ext>
          </c:extLst>
        </c:ser>
        <c:ser>
          <c:idx val="14"/>
          <c:order val="14"/>
          <c:tx>
            <c:strRef>
              <c:f>岬町!$R$20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岬町!$S$20:$T$20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01A2-411E-BB9A-EFC76EE3253C}"/>
            </c:ext>
          </c:extLst>
        </c:ser>
        <c:ser>
          <c:idx val="15"/>
          <c:order val="15"/>
          <c:tx>
            <c:strRef>
              <c:f>岬町!$R$21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01A2-411E-BB9A-EFC76EE3253C}"/>
            </c:ext>
          </c:extLst>
        </c:ser>
        <c:ser>
          <c:idx val="16"/>
          <c:order val="16"/>
          <c:tx>
            <c:strRef>
              <c:f>岬町!$R$22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岬町!$S$22:$T$22</c:f>
              <c:numCache>
                <c:formatCode>General</c:formatCode>
                <c:ptCount val="2"/>
                <c:pt idx="0">
                  <c:v>1991762</c:v>
                </c:pt>
                <c:pt idx="1">
                  <c:v>387302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01A2-411E-BB9A-EFC76EE3253C}"/>
            </c:ext>
          </c:extLst>
        </c:ser>
        <c:ser>
          <c:idx val="17"/>
          <c:order val="17"/>
          <c:tx>
            <c:strRef>
              <c:f>岬町!$R$23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岬町!$S$23:$T$23</c:f>
              <c:numCache>
                <c:formatCode>General</c:formatCode>
                <c:ptCount val="2"/>
                <c:pt idx="0">
                  <c:v>28081467</c:v>
                </c:pt>
                <c:pt idx="1">
                  <c:v>44843568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01A2-411E-BB9A-EFC76EE3253C}"/>
            </c:ext>
          </c:extLst>
        </c:ser>
        <c:ser>
          <c:idx val="18"/>
          <c:order val="18"/>
          <c:tx>
            <c:strRef>
              <c:f>岬町!$R$24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01A2-411E-BB9A-EFC76EE3253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岬町!$S$24:$T$24</c:f>
              <c:numCache>
                <c:formatCode>General</c:formatCode>
                <c:ptCount val="2"/>
                <c:pt idx="0">
                  <c:v>79891933</c:v>
                </c:pt>
                <c:pt idx="1">
                  <c:v>191688212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01A2-411E-BB9A-EFC76EE3253C}"/>
            </c:ext>
          </c:extLst>
        </c:ser>
        <c:ser>
          <c:idx val="19"/>
          <c:order val="19"/>
          <c:tx>
            <c:strRef>
              <c:f>岬町!$R$25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岬町!$S$25:$T$25</c:f>
              <c:numCache>
                <c:formatCode>General</c:formatCode>
                <c:ptCount val="2"/>
                <c:pt idx="0">
                  <c:v>6202578</c:v>
                </c:pt>
                <c:pt idx="1">
                  <c:v>21212625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01A2-411E-BB9A-EFC76EE3253C}"/>
            </c:ext>
          </c:extLst>
        </c:ser>
        <c:ser>
          <c:idx val="20"/>
          <c:order val="20"/>
          <c:tx>
            <c:strRef>
              <c:f>岬町!$R$26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岬町!$S$26:$T$26</c:f>
              <c:numCache>
                <c:formatCode>General</c:formatCode>
                <c:ptCount val="2"/>
                <c:pt idx="0">
                  <c:v>17545494</c:v>
                </c:pt>
                <c:pt idx="1">
                  <c:v>31019375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01A2-411E-BB9A-EFC76EE3253C}"/>
            </c:ext>
          </c:extLst>
        </c:ser>
        <c:ser>
          <c:idx val="21"/>
          <c:order val="21"/>
          <c:tx>
            <c:strRef>
              <c:f>岬町!$R$27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岬町!$S$4:$T$5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岬町!$S$27:$T$27</c:f>
              <c:numCache>
                <c:formatCode>General</c:formatCode>
                <c:ptCount val="2"/>
                <c:pt idx="0">
                  <c:v>14059</c:v>
                </c:pt>
                <c:pt idx="1">
                  <c:v>26681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01A2-411E-BB9A-EFC76EE325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5786880"/>
        <c:axId val="457292544"/>
      </c:barChart>
      <c:catAx>
        <c:axId val="5857868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7292544"/>
        <c:crosses val="autoZero"/>
        <c:auto val="1"/>
        <c:lblAlgn val="ctr"/>
        <c:lblOffset val="100"/>
        <c:noMultiLvlLbl val="0"/>
      </c:catAx>
      <c:valAx>
        <c:axId val="45729254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57868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太子町!$R$6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太子町!$S$6:$T$6</c:f>
              <c:numCache>
                <c:formatCode>General</c:formatCode>
                <c:ptCount val="2"/>
                <c:pt idx="0">
                  <c:v>20552192</c:v>
                </c:pt>
                <c:pt idx="1">
                  <c:v>30335023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B11-4824-95CB-F4910B042BC4}"/>
            </c:ext>
          </c:extLst>
        </c:ser>
        <c:ser>
          <c:idx val="1"/>
          <c:order val="1"/>
          <c:tx>
            <c:strRef>
              <c:f>太子町!$R$7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太子町!$S$7:$T$7</c:f>
              <c:numCache>
                <c:formatCode>General</c:formatCode>
                <c:ptCount val="2"/>
                <c:pt idx="0">
                  <c:v>176603758</c:v>
                </c:pt>
                <c:pt idx="1">
                  <c:v>89079567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11-4824-95CB-F4910B042BC4}"/>
            </c:ext>
          </c:extLst>
        </c:ser>
        <c:ser>
          <c:idx val="2"/>
          <c:order val="2"/>
          <c:tx>
            <c:strRef>
              <c:f>太子町!$R$8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太子町!$S$8:$T$8</c:f>
              <c:numCache>
                <c:formatCode>General</c:formatCode>
                <c:ptCount val="2"/>
                <c:pt idx="0">
                  <c:v>17758279</c:v>
                </c:pt>
                <c:pt idx="1">
                  <c:v>13401138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11-4824-95CB-F4910B042BC4}"/>
            </c:ext>
          </c:extLst>
        </c:ser>
        <c:ser>
          <c:idx val="3"/>
          <c:order val="3"/>
          <c:tx>
            <c:strRef>
              <c:f>太子町!$R$9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太子町!$S$9:$T$9</c:f>
              <c:numCache>
                <c:formatCode>General</c:formatCode>
                <c:ptCount val="2"/>
                <c:pt idx="0">
                  <c:v>59716408</c:v>
                </c:pt>
                <c:pt idx="1">
                  <c:v>66959783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B11-4824-95CB-F4910B042BC4}"/>
            </c:ext>
          </c:extLst>
        </c:ser>
        <c:ser>
          <c:idx val="4"/>
          <c:order val="4"/>
          <c:tx>
            <c:strRef>
              <c:f>太子町!$R$10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太子町!$S$10:$T$10</c:f>
              <c:numCache>
                <c:formatCode>General</c:formatCode>
                <c:ptCount val="2"/>
                <c:pt idx="0">
                  <c:v>15929270</c:v>
                </c:pt>
                <c:pt idx="1">
                  <c:v>30302213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4B11-4824-95CB-F4910B042BC4}"/>
            </c:ext>
          </c:extLst>
        </c:ser>
        <c:ser>
          <c:idx val="5"/>
          <c:order val="5"/>
          <c:tx>
            <c:strRef>
              <c:f>太子町!$R$11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太子町!$S$11:$T$11</c:f>
              <c:numCache>
                <c:formatCode>General</c:formatCode>
                <c:ptCount val="2"/>
                <c:pt idx="0">
                  <c:v>43726258</c:v>
                </c:pt>
                <c:pt idx="1">
                  <c:v>71342677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4B11-4824-95CB-F4910B042BC4}"/>
            </c:ext>
          </c:extLst>
        </c:ser>
        <c:ser>
          <c:idx val="6"/>
          <c:order val="6"/>
          <c:tx>
            <c:strRef>
              <c:f>太子町!$R$12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太子町!$S$12:$T$12</c:f>
              <c:numCache>
                <c:formatCode>General</c:formatCode>
                <c:ptCount val="2"/>
                <c:pt idx="0">
                  <c:v>42521209</c:v>
                </c:pt>
                <c:pt idx="1">
                  <c:v>41365573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4B11-4824-95CB-F4910B042BC4}"/>
            </c:ext>
          </c:extLst>
        </c:ser>
        <c:ser>
          <c:idx val="7"/>
          <c:order val="7"/>
          <c:tx>
            <c:strRef>
              <c:f>太子町!$R$13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太子町!$S$13:$T$13</c:f>
              <c:numCache>
                <c:formatCode>General</c:formatCode>
                <c:ptCount val="2"/>
                <c:pt idx="0">
                  <c:v>1344747</c:v>
                </c:pt>
                <c:pt idx="1">
                  <c:v>3553138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4B11-4824-95CB-F4910B042BC4}"/>
            </c:ext>
          </c:extLst>
        </c:ser>
        <c:ser>
          <c:idx val="8"/>
          <c:order val="8"/>
          <c:tx>
            <c:strRef>
              <c:f>太子町!$R$14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太子町!$S$14:$T$14</c:f>
              <c:numCache>
                <c:formatCode>General</c:formatCode>
                <c:ptCount val="2"/>
                <c:pt idx="0">
                  <c:v>215848479</c:v>
                </c:pt>
                <c:pt idx="1">
                  <c:v>209011740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4B11-4824-95CB-F4910B042BC4}"/>
            </c:ext>
          </c:extLst>
        </c:ser>
        <c:ser>
          <c:idx val="9"/>
          <c:order val="9"/>
          <c:tx>
            <c:strRef>
              <c:f>太子町!$R$15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太子町!$S$15:$T$15</c:f>
              <c:numCache>
                <c:formatCode>General</c:formatCode>
                <c:ptCount val="2"/>
                <c:pt idx="0">
                  <c:v>80354438</c:v>
                </c:pt>
                <c:pt idx="1">
                  <c:v>89985373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4B11-4824-95CB-F4910B042BC4}"/>
            </c:ext>
          </c:extLst>
        </c:ser>
        <c:ser>
          <c:idx val="10"/>
          <c:order val="10"/>
          <c:tx>
            <c:strRef>
              <c:f>太子町!$R$16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太子町!$S$16:$T$16</c:f>
              <c:numCache>
                <c:formatCode>General</c:formatCode>
                <c:ptCount val="2"/>
                <c:pt idx="0">
                  <c:v>68384997</c:v>
                </c:pt>
                <c:pt idx="1">
                  <c:v>87570504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4B11-4824-95CB-F4910B042BC4}"/>
            </c:ext>
          </c:extLst>
        </c:ser>
        <c:ser>
          <c:idx val="11"/>
          <c:order val="11"/>
          <c:tx>
            <c:strRef>
              <c:f>太子町!$R$17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太子町!$S$17:$T$17</c:f>
              <c:numCache>
                <c:formatCode>General</c:formatCode>
                <c:ptCount val="2"/>
                <c:pt idx="0">
                  <c:v>13598656</c:v>
                </c:pt>
                <c:pt idx="1">
                  <c:v>18054298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B11-4824-95CB-F4910B042BC4}"/>
            </c:ext>
          </c:extLst>
        </c:ser>
        <c:ser>
          <c:idx val="12"/>
          <c:order val="12"/>
          <c:tx>
            <c:strRef>
              <c:f>太子町!$R$18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太子町!$S$18:$T$18</c:f>
              <c:numCache>
                <c:formatCode>General</c:formatCode>
                <c:ptCount val="2"/>
                <c:pt idx="0">
                  <c:v>76322919</c:v>
                </c:pt>
                <c:pt idx="1">
                  <c:v>163845526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4B11-4824-95CB-F4910B042BC4}"/>
            </c:ext>
          </c:extLst>
        </c:ser>
        <c:ser>
          <c:idx val="13"/>
          <c:order val="13"/>
          <c:tx>
            <c:strRef>
              <c:f>太子町!$R$19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8.185989549972001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6D9-4258-BFD8-9A33359836F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太子町!$S$19:$T$19</c:f>
              <c:numCache>
                <c:formatCode>General</c:formatCode>
                <c:ptCount val="2"/>
                <c:pt idx="0">
                  <c:v>55200491</c:v>
                </c:pt>
                <c:pt idx="1">
                  <c:v>32459978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4B11-4824-95CB-F4910B042BC4}"/>
            </c:ext>
          </c:extLst>
        </c:ser>
        <c:ser>
          <c:idx val="14"/>
          <c:order val="14"/>
          <c:tx>
            <c:strRef>
              <c:f>太子町!$R$20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太子町!$S$20:$T$20</c:f>
              <c:numCache>
                <c:formatCode>General</c:formatCode>
                <c:ptCount val="2"/>
                <c:pt idx="0">
                  <c:v>0</c:v>
                </c:pt>
                <c:pt idx="1">
                  <c:v>2716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4B11-4824-95CB-F4910B042BC4}"/>
            </c:ext>
          </c:extLst>
        </c:ser>
        <c:ser>
          <c:idx val="15"/>
          <c:order val="15"/>
          <c:tx>
            <c:strRef>
              <c:f>太子町!$R$21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4B11-4824-95CB-F4910B042BC4}"/>
            </c:ext>
          </c:extLst>
        </c:ser>
        <c:ser>
          <c:idx val="16"/>
          <c:order val="16"/>
          <c:tx>
            <c:strRef>
              <c:f>太子町!$R$22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太子町!$S$22:$T$22</c:f>
              <c:numCache>
                <c:formatCode>General</c:formatCode>
                <c:ptCount val="2"/>
                <c:pt idx="0">
                  <c:v>248660</c:v>
                </c:pt>
                <c:pt idx="1">
                  <c:v>193924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4B11-4824-95CB-F4910B042BC4}"/>
            </c:ext>
          </c:extLst>
        </c:ser>
        <c:ser>
          <c:idx val="17"/>
          <c:order val="17"/>
          <c:tx>
            <c:strRef>
              <c:f>太子町!$R$23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太子町!$S$23:$T$23</c:f>
              <c:numCache>
                <c:formatCode>General</c:formatCode>
                <c:ptCount val="2"/>
                <c:pt idx="0">
                  <c:v>9660494</c:v>
                </c:pt>
                <c:pt idx="1">
                  <c:v>16186794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4B11-4824-95CB-F4910B042BC4}"/>
            </c:ext>
          </c:extLst>
        </c:ser>
        <c:ser>
          <c:idx val="18"/>
          <c:order val="18"/>
          <c:tx>
            <c:strRef>
              <c:f>太子町!$R$24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4B11-4824-95CB-F4910B042BC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太子町!$S$24:$T$24</c:f>
              <c:numCache>
                <c:formatCode>General</c:formatCode>
                <c:ptCount val="2"/>
                <c:pt idx="0">
                  <c:v>33833041</c:v>
                </c:pt>
                <c:pt idx="1">
                  <c:v>78624348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4B11-4824-95CB-F4910B042BC4}"/>
            </c:ext>
          </c:extLst>
        </c:ser>
        <c:ser>
          <c:idx val="19"/>
          <c:order val="19"/>
          <c:tx>
            <c:strRef>
              <c:f>太子町!$R$25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太子町!$S$25:$T$25</c:f>
              <c:numCache>
                <c:formatCode>General</c:formatCode>
                <c:ptCount val="2"/>
                <c:pt idx="0">
                  <c:v>5993599</c:v>
                </c:pt>
                <c:pt idx="1">
                  <c:v>5297102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4B11-4824-95CB-F4910B042BC4}"/>
            </c:ext>
          </c:extLst>
        </c:ser>
        <c:ser>
          <c:idx val="20"/>
          <c:order val="20"/>
          <c:tx>
            <c:strRef>
              <c:f>太子町!$R$26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太子町!$S$26:$T$26</c:f>
              <c:numCache>
                <c:formatCode>General</c:formatCode>
                <c:ptCount val="2"/>
                <c:pt idx="0">
                  <c:v>11291519</c:v>
                </c:pt>
                <c:pt idx="1">
                  <c:v>15385751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4B11-4824-95CB-F4910B042BC4}"/>
            </c:ext>
          </c:extLst>
        </c:ser>
        <c:ser>
          <c:idx val="21"/>
          <c:order val="21"/>
          <c:tx>
            <c:strRef>
              <c:f>太子町!$R$27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太子町!$S$4:$T$5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太子町!$S$27:$T$27</c:f>
              <c:numCache>
                <c:formatCode>General</c:formatCode>
                <c:ptCount val="2"/>
                <c:pt idx="0">
                  <c:v>11196</c:v>
                </c:pt>
                <c:pt idx="1">
                  <c:v>27984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4B11-4824-95CB-F4910B042B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6909696"/>
        <c:axId val="458426624"/>
      </c:barChart>
      <c:catAx>
        <c:axId val="5869096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8426624"/>
        <c:crosses val="autoZero"/>
        <c:auto val="1"/>
        <c:lblAlgn val="ctr"/>
        <c:lblOffset val="100"/>
        <c:noMultiLvlLbl val="0"/>
      </c:catAx>
      <c:valAx>
        <c:axId val="45842662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690969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河南町!$R$6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河南町!$S$6:$T$6</c:f>
              <c:numCache>
                <c:formatCode>General</c:formatCode>
                <c:ptCount val="2"/>
                <c:pt idx="0">
                  <c:v>19233197</c:v>
                </c:pt>
                <c:pt idx="1">
                  <c:v>19395637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A4-4088-A203-A689723928CD}"/>
            </c:ext>
          </c:extLst>
        </c:ser>
        <c:ser>
          <c:idx val="1"/>
          <c:order val="1"/>
          <c:tx>
            <c:strRef>
              <c:f>河南町!$R$7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河南町!$S$7:$T$7</c:f>
              <c:numCache>
                <c:formatCode>General</c:formatCode>
                <c:ptCount val="2"/>
                <c:pt idx="0">
                  <c:v>253321136</c:v>
                </c:pt>
                <c:pt idx="1">
                  <c:v>183114636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BA4-4088-A203-A689723928CD}"/>
            </c:ext>
          </c:extLst>
        </c:ser>
        <c:ser>
          <c:idx val="2"/>
          <c:order val="2"/>
          <c:tx>
            <c:strRef>
              <c:f>河南町!$R$8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河南町!$S$8:$T$8</c:f>
              <c:numCache>
                <c:formatCode>General</c:formatCode>
                <c:ptCount val="2"/>
                <c:pt idx="0">
                  <c:v>29563197</c:v>
                </c:pt>
                <c:pt idx="1">
                  <c:v>17911860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BA4-4088-A203-A689723928CD}"/>
            </c:ext>
          </c:extLst>
        </c:ser>
        <c:ser>
          <c:idx val="3"/>
          <c:order val="3"/>
          <c:tx>
            <c:strRef>
              <c:f>河南町!$R$9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河南町!$S$9:$T$9</c:f>
              <c:numCache>
                <c:formatCode>General</c:formatCode>
                <c:ptCount val="2"/>
                <c:pt idx="0">
                  <c:v>72582788</c:v>
                </c:pt>
                <c:pt idx="1">
                  <c:v>82429108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BA4-4088-A203-A689723928CD}"/>
            </c:ext>
          </c:extLst>
        </c:ser>
        <c:ser>
          <c:idx val="4"/>
          <c:order val="4"/>
          <c:tx>
            <c:strRef>
              <c:f>河南町!$R$10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1524509803921566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BA4-4088-A203-A689723928CD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河南町!$S$10:$T$10</c:f>
              <c:numCache>
                <c:formatCode>General</c:formatCode>
                <c:ptCount val="2"/>
                <c:pt idx="0">
                  <c:v>16650088</c:v>
                </c:pt>
                <c:pt idx="1">
                  <c:v>31188541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FBA4-4088-A203-A689723928CD}"/>
            </c:ext>
          </c:extLst>
        </c:ser>
        <c:ser>
          <c:idx val="5"/>
          <c:order val="5"/>
          <c:tx>
            <c:strRef>
              <c:f>河南町!$R$11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河南町!$S$11:$T$11</c:f>
              <c:numCache>
                <c:formatCode>General</c:formatCode>
                <c:ptCount val="2"/>
                <c:pt idx="0">
                  <c:v>39310860</c:v>
                </c:pt>
                <c:pt idx="1">
                  <c:v>91339404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FBA4-4088-A203-A689723928CD}"/>
            </c:ext>
          </c:extLst>
        </c:ser>
        <c:ser>
          <c:idx val="6"/>
          <c:order val="6"/>
          <c:tx>
            <c:strRef>
              <c:f>河南町!$R$12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河南町!$S$12:$T$12</c:f>
              <c:numCache>
                <c:formatCode>General</c:formatCode>
                <c:ptCount val="2"/>
                <c:pt idx="0">
                  <c:v>41223818</c:v>
                </c:pt>
                <c:pt idx="1">
                  <c:v>53304717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BA4-4088-A203-A689723928CD}"/>
            </c:ext>
          </c:extLst>
        </c:ser>
        <c:ser>
          <c:idx val="7"/>
          <c:order val="7"/>
          <c:tx>
            <c:strRef>
              <c:f>河南町!$R$13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河南町!$S$13:$T$13</c:f>
              <c:numCache>
                <c:formatCode>General</c:formatCode>
                <c:ptCount val="2"/>
                <c:pt idx="0">
                  <c:v>2006542</c:v>
                </c:pt>
                <c:pt idx="1">
                  <c:v>4683924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FBA4-4088-A203-A689723928CD}"/>
            </c:ext>
          </c:extLst>
        </c:ser>
        <c:ser>
          <c:idx val="8"/>
          <c:order val="8"/>
          <c:tx>
            <c:strRef>
              <c:f>河南町!$R$14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河南町!$S$14:$T$14</c:f>
              <c:numCache>
                <c:formatCode>General</c:formatCode>
                <c:ptCount val="2"/>
                <c:pt idx="0">
                  <c:v>214308069</c:v>
                </c:pt>
                <c:pt idx="1">
                  <c:v>244036185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FBA4-4088-A203-A689723928CD}"/>
            </c:ext>
          </c:extLst>
        </c:ser>
        <c:ser>
          <c:idx val="9"/>
          <c:order val="9"/>
          <c:tx>
            <c:strRef>
              <c:f>河南町!$R$15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河南町!$S$15:$T$15</c:f>
              <c:numCache>
                <c:formatCode>General</c:formatCode>
                <c:ptCount val="2"/>
                <c:pt idx="0">
                  <c:v>114483950</c:v>
                </c:pt>
                <c:pt idx="1">
                  <c:v>92504330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FBA4-4088-A203-A689723928CD}"/>
            </c:ext>
          </c:extLst>
        </c:ser>
        <c:ser>
          <c:idx val="10"/>
          <c:order val="10"/>
          <c:tx>
            <c:strRef>
              <c:f>河南町!$R$16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河南町!$S$16:$T$16</c:f>
              <c:numCache>
                <c:formatCode>General</c:formatCode>
                <c:ptCount val="2"/>
                <c:pt idx="0">
                  <c:v>86194803</c:v>
                </c:pt>
                <c:pt idx="1">
                  <c:v>109395366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BA4-4088-A203-A689723928CD}"/>
            </c:ext>
          </c:extLst>
        </c:ser>
        <c:ser>
          <c:idx val="11"/>
          <c:order val="11"/>
          <c:tx>
            <c:strRef>
              <c:f>河南町!$R$17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河南町!$S$17:$T$17</c:f>
              <c:numCache>
                <c:formatCode>General</c:formatCode>
                <c:ptCount val="2"/>
                <c:pt idx="0">
                  <c:v>19560786</c:v>
                </c:pt>
                <c:pt idx="1">
                  <c:v>23817638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FBA4-4088-A203-A689723928CD}"/>
            </c:ext>
          </c:extLst>
        </c:ser>
        <c:ser>
          <c:idx val="12"/>
          <c:order val="12"/>
          <c:tx>
            <c:strRef>
              <c:f>河南町!$R$18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河南町!$S$18:$T$18</c:f>
              <c:numCache>
                <c:formatCode>General</c:formatCode>
                <c:ptCount val="2"/>
                <c:pt idx="0">
                  <c:v>109533531</c:v>
                </c:pt>
                <c:pt idx="1">
                  <c:v>261103476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FBA4-4088-A203-A689723928CD}"/>
            </c:ext>
          </c:extLst>
        </c:ser>
        <c:ser>
          <c:idx val="13"/>
          <c:order val="13"/>
          <c:tx>
            <c:strRef>
              <c:f>河南町!$R$19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河南町!$S$19:$T$19</c:f>
              <c:numCache>
                <c:formatCode>General</c:formatCode>
                <c:ptCount val="2"/>
                <c:pt idx="0">
                  <c:v>120723444</c:v>
                </c:pt>
                <c:pt idx="1">
                  <c:v>71733366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FBA4-4088-A203-A689723928CD}"/>
            </c:ext>
          </c:extLst>
        </c:ser>
        <c:ser>
          <c:idx val="14"/>
          <c:order val="14"/>
          <c:tx>
            <c:strRef>
              <c:f>河南町!$R$20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河南町!$S$20:$T$20</c:f>
              <c:numCache>
                <c:formatCode>General</c:formatCode>
                <c:ptCount val="2"/>
                <c:pt idx="0">
                  <c:v>0</c:v>
                </c:pt>
                <c:pt idx="1">
                  <c:v>9163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FBA4-4088-A203-A689723928CD}"/>
            </c:ext>
          </c:extLst>
        </c:ser>
        <c:ser>
          <c:idx val="15"/>
          <c:order val="15"/>
          <c:tx>
            <c:strRef>
              <c:f>河南町!$R$21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FBA4-4088-A203-A689723928CD}"/>
            </c:ext>
          </c:extLst>
        </c:ser>
        <c:ser>
          <c:idx val="16"/>
          <c:order val="16"/>
          <c:tx>
            <c:strRef>
              <c:f>河南町!$R$22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河南町!$S$22:$T$22</c:f>
              <c:numCache>
                <c:formatCode>General</c:formatCode>
                <c:ptCount val="2"/>
                <c:pt idx="0">
                  <c:v>1171213</c:v>
                </c:pt>
                <c:pt idx="1">
                  <c:v>1861008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FBA4-4088-A203-A689723928CD}"/>
            </c:ext>
          </c:extLst>
        </c:ser>
        <c:ser>
          <c:idx val="17"/>
          <c:order val="17"/>
          <c:tx>
            <c:strRef>
              <c:f>河南町!$R$23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河南町!$S$23:$T$23</c:f>
              <c:numCache>
                <c:formatCode>General</c:formatCode>
                <c:ptCount val="2"/>
                <c:pt idx="0">
                  <c:v>26769784</c:v>
                </c:pt>
                <c:pt idx="1">
                  <c:v>29921112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FBA4-4088-A203-A689723928CD}"/>
            </c:ext>
          </c:extLst>
        </c:ser>
        <c:ser>
          <c:idx val="18"/>
          <c:order val="18"/>
          <c:tx>
            <c:strRef>
              <c:f>河南町!$R$24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FBA4-4088-A203-A689723928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河南町!$S$24:$T$24</c:f>
              <c:numCache>
                <c:formatCode>General</c:formatCode>
                <c:ptCount val="2"/>
                <c:pt idx="0">
                  <c:v>56005677</c:v>
                </c:pt>
                <c:pt idx="1">
                  <c:v>112625055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FBA4-4088-A203-A689723928CD}"/>
            </c:ext>
          </c:extLst>
        </c:ser>
        <c:ser>
          <c:idx val="19"/>
          <c:order val="19"/>
          <c:tx>
            <c:strRef>
              <c:f>河南町!$R$25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河南町!$S$25:$T$25</c:f>
              <c:numCache>
                <c:formatCode>General</c:formatCode>
                <c:ptCount val="2"/>
                <c:pt idx="0">
                  <c:v>3107744</c:v>
                </c:pt>
                <c:pt idx="1">
                  <c:v>9178166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FBA4-4088-A203-A689723928CD}"/>
            </c:ext>
          </c:extLst>
        </c:ser>
        <c:ser>
          <c:idx val="20"/>
          <c:order val="20"/>
          <c:tx>
            <c:strRef>
              <c:f>河南町!$R$26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河南町!$S$26:$T$26</c:f>
              <c:numCache>
                <c:formatCode>General</c:formatCode>
                <c:ptCount val="2"/>
                <c:pt idx="0">
                  <c:v>18782828</c:v>
                </c:pt>
                <c:pt idx="1">
                  <c:v>18593444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FBA4-4088-A203-A689723928CD}"/>
            </c:ext>
          </c:extLst>
        </c:ser>
        <c:ser>
          <c:idx val="21"/>
          <c:order val="21"/>
          <c:tx>
            <c:strRef>
              <c:f>河南町!$R$27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河南町!$S$4:$T$5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河南町!$S$27:$T$27</c:f>
              <c:numCache>
                <c:formatCode>General</c:formatCode>
                <c:ptCount val="2"/>
                <c:pt idx="0">
                  <c:v>47165</c:v>
                </c:pt>
                <c:pt idx="1">
                  <c:v>39934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FBA4-4088-A203-A68972392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7307008"/>
        <c:axId val="458428928"/>
      </c:barChart>
      <c:catAx>
        <c:axId val="5873070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8428928"/>
        <c:crosses val="autoZero"/>
        <c:auto val="1"/>
        <c:lblAlgn val="ctr"/>
        <c:lblOffset val="100"/>
        <c:noMultiLvlLbl val="0"/>
      </c:catAx>
      <c:valAx>
        <c:axId val="4584289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7307008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千早赤阪村!$R$6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千早赤阪村!$S$6:$T$6</c:f>
              <c:numCache>
                <c:formatCode>General</c:formatCode>
                <c:ptCount val="2"/>
                <c:pt idx="0">
                  <c:v>8457858</c:v>
                </c:pt>
                <c:pt idx="1">
                  <c:v>16063530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F2-4E35-B25A-4BA5AAF4785B}"/>
            </c:ext>
          </c:extLst>
        </c:ser>
        <c:ser>
          <c:idx val="1"/>
          <c:order val="1"/>
          <c:tx>
            <c:strRef>
              <c:f>千早赤阪村!$R$7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千早赤阪村!$S$7:$T$7</c:f>
              <c:numCache>
                <c:formatCode>General</c:formatCode>
                <c:ptCount val="2"/>
                <c:pt idx="0">
                  <c:v>130859995</c:v>
                </c:pt>
                <c:pt idx="1">
                  <c:v>113236497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F2-4E35-B25A-4BA5AAF4785B}"/>
            </c:ext>
          </c:extLst>
        </c:ser>
        <c:ser>
          <c:idx val="2"/>
          <c:order val="2"/>
          <c:tx>
            <c:strRef>
              <c:f>千早赤阪村!$R$8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千早赤阪村!$S$8:$T$8</c:f>
              <c:numCache>
                <c:formatCode>General</c:formatCode>
                <c:ptCount val="2"/>
                <c:pt idx="0">
                  <c:v>11155874</c:v>
                </c:pt>
                <c:pt idx="1">
                  <c:v>16317192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5F2-4E35-B25A-4BA5AAF4785B}"/>
            </c:ext>
          </c:extLst>
        </c:ser>
        <c:ser>
          <c:idx val="3"/>
          <c:order val="3"/>
          <c:tx>
            <c:strRef>
              <c:f>千早赤阪村!$R$9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65F2-4E35-B25A-4BA5AAF4785B}"/>
                </c:ext>
              </c:extLst>
            </c:dLbl>
            <c:dLbl>
              <c:idx val="1"/>
              <c:layout>
                <c:manualLayout>
                  <c:x val="8.4662979386066779E-17"/>
                  <c:y val="2.0757016566223955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千早赤阪村!$S$9:$T$9</c:f>
              <c:numCache>
                <c:formatCode>General</c:formatCode>
                <c:ptCount val="2"/>
                <c:pt idx="0">
                  <c:v>34718325</c:v>
                </c:pt>
                <c:pt idx="1">
                  <c:v>33029627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65F2-4E35-B25A-4BA5AAF4785B}"/>
            </c:ext>
          </c:extLst>
        </c:ser>
        <c:ser>
          <c:idx val="4"/>
          <c:order val="4"/>
          <c:tx>
            <c:strRef>
              <c:f>千早赤阪村!$R$10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6.2271049698671864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65F2-4E35-B25A-4BA5AAF4785B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千早赤阪村!$S$10:$T$10</c:f>
              <c:numCache>
                <c:formatCode>General</c:formatCode>
                <c:ptCount val="2"/>
                <c:pt idx="0">
                  <c:v>6777104</c:v>
                </c:pt>
                <c:pt idx="1">
                  <c:v>17653190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65F2-4E35-B25A-4BA5AAF4785B}"/>
            </c:ext>
          </c:extLst>
        </c:ser>
        <c:ser>
          <c:idx val="5"/>
          <c:order val="5"/>
          <c:tx>
            <c:strRef>
              <c:f>千早赤阪村!$R$11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千早赤阪村!$S$11:$T$11</c:f>
              <c:numCache>
                <c:formatCode>General</c:formatCode>
                <c:ptCount val="2"/>
                <c:pt idx="0">
                  <c:v>19805468</c:v>
                </c:pt>
                <c:pt idx="1">
                  <c:v>30044712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65F2-4E35-B25A-4BA5AAF4785B}"/>
            </c:ext>
          </c:extLst>
        </c:ser>
        <c:ser>
          <c:idx val="6"/>
          <c:order val="6"/>
          <c:tx>
            <c:strRef>
              <c:f>千早赤阪村!$R$12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千早赤阪村!$S$12:$T$12</c:f>
              <c:numCache>
                <c:formatCode>General</c:formatCode>
                <c:ptCount val="2"/>
                <c:pt idx="0">
                  <c:v>25345308</c:v>
                </c:pt>
                <c:pt idx="1">
                  <c:v>36450028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65F2-4E35-B25A-4BA5AAF4785B}"/>
            </c:ext>
          </c:extLst>
        </c:ser>
        <c:ser>
          <c:idx val="7"/>
          <c:order val="7"/>
          <c:tx>
            <c:strRef>
              <c:f>千早赤阪村!$R$13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千早赤阪村!$S$13:$T$13</c:f>
              <c:numCache>
                <c:formatCode>General</c:formatCode>
                <c:ptCount val="2"/>
                <c:pt idx="0">
                  <c:v>1013599</c:v>
                </c:pt>
                <c:pt idx="1">
                  <c:v>1270521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65F2-4E35-B25A-4BA5AAF4785B}"/>
            </c:ext>
          </c:extLst>
        </c:ser>
        <c:ser>
          <c:idx val="8"/>
          <c:order val="8"/>
          <c:tx>
            <c:strRef>
              <c:f>千早赤阪村!$R$14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千早赤阪村!$S$14:$T$14</c:f>
              <c:numCache>
                <c:formatCode>General</c:formatCode>
                <c:ptCount val="2"/>
                <c:pt idx="0">
                  <c:v>115663525</c:v>
                </c:pt>
                <c:pt idx="1">
                  <c:v>97564879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65F2-4E35-B25A-4BA5AAF4785B}"/>
            </c:ext>
          </c:extLst>
        </c:ser>
        <c:ser>
          <c:idx val="9"/>
          <c:order val="9"/>
          <c:tx>
            <c:strRef>
              <c:f>千早赤阪村!$R$15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千早赤阪村!$S$15:$T$15</c:f>
              <c:numCache>
                <c:formatCode>General</c:formatCode>
                <c:ptCount val="2"/>
                <c:pt idx="0">
                  <c:v>54040612</c:v>
                </c:pt>
                <c:pt idx="1">
                  <c:v>39686439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65F2-4E35-B25A-4BA5AAF4785B}"/>
            </c:ext>
          </c:extLst>
        </c:ser>
        <c:ser>
          <c:idx val="10"/>
          <c:order val="10"/>
          <c:tx>
            <c:strRef>
              <c:f>千早赤阪村!$R$16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千早赤阪村!$S$16:$T$16</c:f>
              <c:numCache>
                <c:formatCode>General</c:formatCode>
                <c:ptCount val="2"/>
                <c:pt idx="0">
                  <c:v>40214331</c:v>
                </c:pt>
                <c:pt idx="1">
                  <c:v>49550425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65F2-4E35-B25A-4BA5AAF4785B}"/>
            </c:ext>
          </c:extLst>
        </c:ser>
        <c:ser>
          <c:idx val="11"/>
          <c:order val="11"/>
          <c:tx>
            <c:strRef>
              <c:f>千早赤阪村!$R$17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千早赤阪村!$S$17:$T$17</c:f>
              <c:numCache>
                <c:formatCode>General</c:formatCode>
                <c:ptCount val="2"/>
                <c:pt idx="0">
                  <c:v>8685088</c:v>
                </c:pt>
                <c:pt idx="1">
                  <c:v>12900233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65F2-4E35-B25A-4BA5AAF4785B}"/>
            </c:ext>
          </c:extLst>
        </c:ser>
        <c:ser>
          <c:idx val="12"/>
          <c:order val="12"/>
          <c:tx>
            <c:strRef>
              <c:f>千早赤阪村!$R$18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千早赤阪村!$S$18:$T$18</c:f>
              <c:numCache>
                <c:formatCode>General</c:formatCode>
                <c:ptCount val="2"/>
                <c:pt idx="0">
                  <c:v>31524132</c:v>
                </c:pt>
                <c:pt idx="1">
                  <c:v>112486461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5F2-4E35-B25A-4BA5AAF4785B}"/>
            </c:ext>
          </c:extLst>
        </c:ser>
        <c:ser>
          <c:idx val="13"/>
          <c:order val="13"/>
          <c:tx>
            <c:strRef>
              <c:f>千早赤阪村!$R$19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千早赤阪村!$S$19:$T$19</c:f>
              <c:numCache>
                <c:formatCode>General</c:formatCode>
                <c:ptCount val="2"/>
                <c:pt idx="0">
                  <c:v>51756478</c:v>
                </c:pt>
                <c:pt idx="1">
                  <c:v>33841713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5F2-4E35-B25A-4BA5AAF4785B}"/>
            </c:ext>
          </c:extLst>
        </c:ser>
        <c:ser>
          <c:idx val="14"/>
          <c:order val="14"/>
          <c:tx>
            <c:strRef>
              <c:f>千早赤阪村!$R$20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千早赤阪村!$S$20:$T$20</c:f>
              <c:numCache>
                <c:formatCode>General</c:formatCode>
                <c:ptCount val="2"/>
                <c:pt idx="0">
                  <c:v>0</c:v>
                </c:pt>
                <c:pt idx="1">
                  <c:v>4060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5F2-4E35-B25A-4BA5AAF4785B}"/>
            </c:ext>
          </c:extLst>
        </c:ser>
        <c:ser>
          <c:idx val="15"/>
          <c:order val="15"/>
          <c:tx>
            <c:strRef>
              <c:f>千早赤阪村!$R$21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65F2-4E35-B25A-4BA5AAF4785B}"/>
            </c:ext>
          </c:extLst>
        </c:ser>
        <c:ser>
          <c:idx val="16"/>
          <c:order val="16"/>
          <c:tx>
            <c:strRef>
              <c:f>千早赤阪村!$R$22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千早赤阪村!$S$22:$T$22</c:f>
              <c:numCache>
                <c:formatCode>General</c:formatCode>
                <c:ptCount val="2"/>
                <c:pt idx="0">
                  <c:v>38990</c:v>
                </c:pt>
                <c:pt idx="1">
                  <c:v>308179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65F2-4E35-B25A-4BA5AAF4785B}"/>
            </c:ext>
          </c:extLst>
        </c:ser>
        <c:ser>
          <c:idx val="17"/>
          <c:order val="17"/>
          <c:tx>
            <c:strRef>
              <c:f>千早赤阪村!$R$23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千早赤阪村!$S$23:$T$23</c:f>
              <c:numCache>
                <c:formatCode>General</c:formatCode>
                <c:ptCount val="2"/>
                <c:pt idx="0">
                  <c:v>5999759</c:v>
                </c:pt>
                <c:pt idx="1">
                  <c:v>16367944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5F2-4E35-B25A-4BA5AAF4785B}"/>
            </c:ext>
          </c:extLst>
        </c:ser>
        <c:ser>
          <c:idx val="18"/>
          <c:order val="18"/>
          <c:tx>
            <c:strRef>
              <c:f>千早赤阪村!$R$24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D-65F2-4E35-B25A-4BA5AAF478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dLblPos val="ctr"/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千早赤阪村!$S$24:$T$24</c:f>
              <c:numCache>
                <c:formatCode>General</c:formatCode>
                <c:ptCount val="2"/>
                <c:pt idx="0">
                  <c:v>21773285</c:v>
                </c:pt>
                <c:pt idx="1">
                  <c:v>46582040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65F2-4E35-B25A-4BA5AAF4785B}"/>
            </c:ext>
          </c:extLst>
        </c:ser>
        <c:ser>
          <c:idx val="19"/>
          <c:order val="19"/>
          <c:tx>
            <c:strRef>
              <c:f>千早赤阪村!$R$25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千早赤阪村!$S$25:$T$25</c:f>
              <c:numCache>
                <c:formatCode>General</c:formatCode>
                <c:ptCount val="2"/>
                <c:pt idx="0">
                  <c:v>1693325</c:v>
                </c:pt>
                <c:pt idx="1">
                  <c:v>4474886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65F2-4E35-B25A-4BA5AAF4785B}"/>
            </c:ext>
          </c:extLst>
        </c:ser>
        <c:ser>
          <c:idx val="20"/>
          <c:order val="20"/>
          <c:tx>
            <c:strRef>
              <c:f>千早赤阪村!$R$26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千早赤阪村!$S$26:$T$26</c:f>
              <c:numCache>
                <c:formatCode>General</c:formatCode>
                <c:ptCount val="2"/>
                <c:pt idx="0">
                  <c:v>9918348</c:v>
                </c:pt>
                <c:pt idx="1">
                  <c:v>5668078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65F2-4E35-B25A-4BA5AAF4785B}"/>
            </c:ext>
          </c:extLst>
        </c:ser>
        <c:ser>
          <c:idx val="21"/>
          <c:order val="21"/>
          <c:tx>
            <c:strRef>
              <c:f>千早赤阪村!$R$27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千早赤阪村!$S$4:$T$5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千早赤阪村!$S$27:$T$27</c:f>
              <c:numCache>
                <c:formatCode>General</c:formatCode>
                <c:ptCount val="2"/>
                <c:pt idx="0">
                  <c:v>41946</c:v>
                </c:pt>
                <c:pt idx="1">
                  <c:v>29546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1-65F2-4E35-B25A-4BA5AAF478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588359680"/>
        <c:axId val="458431808"/>
      </c:barChart>
      <c:catAx>
        <c:axId val="58835968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458431808"/>
        <c:crosses val="autoZero"/>
        <c:auto val="1"/>
        <c:lblAlgn val="ctr"/>
        <c:lblOffset val="100"/>
        <c:noMultiLvlLbl val="0"/>
      </c:catAx>
      <c:valAx>
        <c:axId val="45843180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88359680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大正区!$R$6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大正区!$S$6:$T$6</c:f>
              <c:numCache>
                <c:formatCode>General</c:formatCode>
                <c:ptCount val="2"/>
                <c:pt idx="0">
                  <c:v>98762083</c:v>
                </c:pt>
                <c:pt idx="1">
                  <c:v>142491613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77-4B93-BD54-4C31ECA4FDAE}"/>
            </c:ext>
          </c:extLst>
        </c:ser>
        <c:ser>
          <c:idx val="1"/>
          <c:order val="1"/>
          <c:tx>
            <c:strRef>
              <c:f>大正区!$R$7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大正区!$S$7:$T$7</c:f>
              <c:numCache>
                <c:formatCode>General</c:formatCode>
                <c:ptCount val="2"/>
                <c:pt idx="0">
                  <c:v>846203290</c:v>
                </c:pt>
                <c:pt idx="1">
                  <c:v>580565011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77-4B93-BD54-4C31ECA4FDAE}"/>
            </c:ext>
          </c:extLst>
        </c:ser>
        <c:ser>
          <c:idx val="2"/>
          <c:order val="2"/>
          <c:tx>
            <c:strRef>
              <c:f>大正区!$R$8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大正区!$S$8:$T$8</c:f>
              <c:numCache>
                <c:formatCode>General</c:formatCode>
                <c:ptCount val="2"/>
                <c:pt idx="0">
                  <c:v>61225127</c:v>
                </c:pt>
                <c:pt idx="1">
                  <c:v>75696518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277-4B93-BD54-4C31ECA4FDAE}"/>
            </c:ext>
          </c:extLst>
        </c:ser>
        <c:ser>
          <c:idx val="3"/>
          <c:order val="3"/>
          <c:tx>
            <c:strRef>
              <c:f>大正区!$R$9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大正区!$S$9:$T$9</c:f>
              <c:numCache>
                <c:formatCode>General</c:formatCode>
                <c:ptCount val="2"/>
                <c:pt idx="0">
                  <c:v>389504436</c:v>
                </c:pt>
                <c:pt idx="1">
                  <c:v>387045822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277-4B93-BD54-4C31ECA4FDAE}"/>
            </c:ext>
          </c:extLst>
        </c:ser>
        <c:ser>
          <c:idx val="4"/>
          <c:order val="4"/>
          <c:tx>
            <c:strRef>
              <c:f>大正区!$R$10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0"/>
                  <c:y val="4.5665436445692697E-3"/>
                </c:manualLayout>
              </c:layout>
              <c:tx>
                <c:rich>
                  <a:bodyPr/>
                  <a:lstStyle/>
                  <a:p>
                    <a:fld id="{82728B1A-B311-48EB-A511-34DCF34F360D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大正区!$S$10:$T$10</c:f>
              <c:numCache>
                <c:formatCode>General</c:formatCode>
                <c:ptCount val="2"/>
                <c:pt idx="0">
                  <c:v>78423148</c:v>
                </c:pt>
                <c:pt idx="1">
                  <c:v>145782790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C277-4B93-BD54-4C31ECA4FDAE}"/>
            </c:ext>
          </c:extLst>
        </c:ser>
        <c:ser>
          <c:idx val="5"/>
          <c:order val="5"/>
          <c:tx>
            <c:strRef>
              <c:f>大正区!$R$11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11E59093-E9C3-475A-9DFA-D3C7400E7BD9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8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大正区!$S$11:$T$11</c:f>
              <c:numCache>
                <c:formatCode>General</c:formatCode>
                <c:ptCount val="2"/>
                <c:pt idx="0">
                  <c:v>183136798</c:v>
                </c:pt>
                <c:pt idx="1">
                  <c:v>337521877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C277-4B93-BD54-4C31ECA4FDAE}"/>
            </c:ext>
          </c:extLst>
        </c:ser>
        <c:ser>
          <c:idx val="6"/>
          <c:order val="6"/>
          <c:tx>
            <c:strRef>
              <c:f>大正区!$R$12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大正区!$S$12:$T$12</c:f>
              <c:numCache>
                <c:formatCode>General</c:formatCode>
                <c:ptCount val="2"/>
                <c:pt idx="0">
                  <c:v>133149136</c:v>
                </c:pt>
                <c:pt idx="1">
                  <c:v>207193707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277-4B93-BD54-4C31ECA4FDAE}"/>
            </c:ext>
          </c:extLst>
        </c:ser>
        <c:ser>
          <c:idx val="7"/>
          <c:order val="7"/>
          <c:tx>
            <c:strRef>
              <c:f>大正区!$R$13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大正区!$S$13:$T$13</c:f>
              <c:numCache>
                <c:formatCode>General</c:formatCode>
                <c:ptCount val="2"/>
                <c:pt idx="0">
                  <c:v>12264861</c:v>
                </c:pt>
                <c:pt idx="1">
                  <c:v>20543143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C277-4B93-BD54-4C31ECA4FDAE}"/>
            </c:ext>
          </c:extLst>
        </c:ser>
        <c:ser>
          <c:idx val="8"/>
          <c:order val="8"/>
          <c:tx>
            <c:strRef>
              <c:f>大正区!$R$14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大正区!$S$14:$T$14</c:f>
              <c:numCache>
                <c:formatCode>General</c:formatCode>
                <c:ptCount val="2"/>
                <c:pt idx="0">
                  <c:v>928320745</c:v>
                </c:pt>
                <c:pt idx="1">
                  <c:v>1240796802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C277-4B93-BD54-4C31ECA4FDAE}"/>
            </c:ext>
          </c:extLst>
        </c:ser>
        <c:ser>
          <c:idx val="9"/>
          <c:order val="9"/>
          <c:tx>
            <c:strRef>
              <c:f>大正区!$R$15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大正区!$S$15:$T$15</c:f>
              <c:numCache>
                <c:formatCode>General</c:formatCode>
                <c:ptCount val="2"/>
                <c:pt idx="0">
                  <c:v>491427436</c:v>
                </c:pt>
                <c:pt idx="1">
                  <c:v>447369695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C277-4B93-BD54-4C31ECA4FDAE}"/>
            </c:ext>
          </c:extLst>
        </c:ser>
        <c:ser>
          <c:idx val="10"/>
          <c:order val="10"/>
          <c:tx>
            <c:strRef>
              <c:f>大正区!$R$16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大正区!$S$16:$T$16</c:f>
              <c:numCache>
                <c:formatCode>General</c:formatCode>
                <c:ptCount val="2"/>
                <c:pt idx="0">
                  <c:v>343622774</c:v>
                </c:pt>
                <c:pt idx="1">
                  <c:v>478588586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C277-4B93-BD54-4C31ECA4FDAE}"/>
            </c:ext>
          </c:extLst>
        </c:ser>
        <c:ser>
          <c:idx val="11"/>
          <c:order val="11"/>
          <c:tx>
            <c:strRef>
              <c:f>大正区!$R$17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大正区!$S$17:$T$17</c:f>
              <c:numCache>
                <c:formatCode>General</c:formatCode>
                <c:ptCount val="2"/>
                <c:pt idx="0">
                  <c:v>113502784</c:v>
                </c:pt>
                <c:pt idx="1">
                  <c:v>127292993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277-4B93-BD54-4C31ECA4FDAE}"/>
            </c:ext>
          </c:extLst>
        </c:ser>
        <c:ser>
          <c:idx val="12"/>
          <c:order val="12"/>
          <c:tx>
            <c:strRef>
              <c:f>大正区!$R$18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大正区!$S$18:$T$18</c:f>
              <c:numCache>
                <c:formatCode>General</c:formatCode>
                <c:ptCount val="2"/>
                <c:pt idx="0">
                  <c:v>429542748</c:v>
                </c:pt>
                <c:pt idx="1">
                  <c:v>1103633631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C277-4B93-BD54-4C31ECA4FDAE}"/>
            </c:ext>
          </c:extLst>
        </c:ser>
        <c:ser>
          <c:idx val="13"/>
          <c:order val="13"/>
          <c:tx>
            <c:strRef>
              <c:f>大正区!$R$19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大正区!$S$19:$T$19</c:f>
              <c:numCache>
                <c:formatCode>General</c:formatCode>
                <c:ptCount val="2"/>
                <c:pt idx="0">
                  <c:v>507681621</c:v>
                </c:pt>
                <c:pt idx="1">
                  <c:v>450293499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C277-4B93-BD54-4C31ECA4FDAE}"/>
            </c:ext>
          </c:extLst>
        </c:ser>
        <c:ser>
          <c:idx val="14"/>
          <c:order val="14"/>
          <c:tx>
            <c:strRef>
              <c:f>大正区!$R$20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大正区!$S$20:$T$20</c:f>
              <c:numCache>
                <c:formatCode>General</c:formatCode>
                <c:ptCount val="2"/>
                <c:pt idx="0">
                  <c:v>0</c:v>
                </c:pt>
                <c:pt idx="1">
                  <c:v>6363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C277-4B93-BD54-4C31ECA4FDAE}"/>
            </c:ext>
          </c:extLst>
        </c:ser>
        <c:ser>
          <c:idx val="15"/>
          <c:order val="15"/>
          <c:tx>
            <c:strRef>
              <c:f>大正区!$R$21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C277-4B93-BD54-4C31ECA4FDAE}"/>
            </c:ext>
          </c:extLst>
        </c:ser>
        <c:ser>
          <c:idx val="16"/>
          <c:order val="16"/>
          <c:tx>
            <c:strRef>
              <c:f>大正区!$R$22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大正区!$S$22:$T$22</c:f>
              <c:numCache>
                <c:formatCode>General</c:formatCode>
                <c:ptCount val="2"/>
                <c:pt idx="0">
                  <c:v>5135646</c:v>
                </c:pt>
                <c:pt idx="1">
                  <c:v>1146412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C277-4B93-BD54-4C31ECA4FDAE}"/>
            </c:ext>
          </c:extLst>
        </c:ser>
        <c:ser>
          <c:idx val="17"/>
          <c:order val="17"/>
          <c:tx>
            <c:strRef>
              <c:f>大正区!$R$23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大正区!$S$23:$T$23</c:f>
              <c:numCache>
                <c:formatCode>General</c:formatCode>
                <c:ptCount val="2"/>
                <c:pt idx="0">
                  <c:v>67991145</c:v>
                </c:pt>
                <c:pt idx="1">
                  <c:v>93032809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C277-4B93-BD54-4C31ECA4FDAE}"/>
            </c:ext>
          </c:extLst>
        </c:ser>
        <c:ser>
          <c:idx val="18"/>
          <c:order val="18"/>
          <c:tx>
            <c:strRef>
              <c:f>大正区!$R$24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C277-4B93-BD54-4C31ECA4FD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大正区!$S$24:$T$24</c:f>
              <c:numCache>
                <c:formatCode>General</c:formatCode>
                <c:ptCount val="2"/>
                <c:pt idx="0">
                  <c:v>232157617</c:v>
                </c:pt>
                <c:pt idx="1">
                  <c:v>514433339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C277-4B93-BD54-4C31ECA4FDAE}"/>
            </c:ext>
          </c:extLst>
        </c:ser>
        <c:ser>
          <c:idx val="19"/>
          <c:order val="19"/>
          <c:tx>
            <c:strRef>
              <c:f>大正区!$R$25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大正区!$S$25:$T$25</c:f>
              <c:numCache>
                <c:formatCode>General</c:formatCode>
                <c:ptCount val="2"/>
                <c:pt idx="0">
                  <c:v>23836101</c:v>
                </c:pt>
                <c:pt idx="1">
                  <c:v>50712972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C277-4B93-BD54-4C31ECA4FDAE}"/>
            </c:ext>
          </c:extLst>
        </c:ser>
        <c:ser>
          <c:idx val="20"/>
          <c:order val="20"/>
          <c:tx>
            <c:strRef>
              <c:f>大正区!$R$26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大正区!$S$26:$T$26</c:f>
              <c:numCache>
                <c:formatCode>General</c:formatCode>
                <c:ptCount val="2"/>
                <c:pt idx="0">
                  <c:v>70122240</c:v>
                </c:pt>
                <c:pt idx="1">
                  <c:v>87635271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C277-4B93-BD54-4C31ECA4FDAE}"/>
            </c:ext>
          </c:extLst>
        </c:ser>
        <c:ser>
          <c:idx val="21"/>
          <c:order val="21"/>
          <c:tx>
            <c:strRef>
              <c:f>大正区!$R$27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大正区!$S$4:$T$5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大正区!$S$27:$T$27</c:f>
              <c:numCache>
                <c:formatCode>General</c:formatCode>
                <c:ptCount val="2"/>
                <c:pt idx="0">
                  <c:v>123054</c:v>
                </c:pt>
                <c:pt idx="1">
                  <c:v>81187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C277-4B93-BD54-4C31ECA4FD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74235392"/>
        <c:axId val="54345728"/>
      </c:barChart>
      <c:catAx>
        <c:axId val="742353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4345728"/>
        <c:crosses val="autoZero"/>
        <c:auto val="1"/>
        <c:lblAlgn val="ctr"/>
        <c:lblOffset val="100"/>
        <c:noMultiLvlLbl val="0"/>
      </c:catAx>
      <c:valAx>
        <c:axId val="54345728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74235392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0.19821449904968774"/>
          <c:y val="8.7042532146389712E-2"/>
          <c:w val="0.8017855009503122"/>
          <c:h val="0.840817776116264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天王寺区!$R$6</c:f>
              <c:strCache>
                <c:ptCount val="1"/>
                <c:pt idx="0">
                  <c:v>Ⅰ．感染症及び寄生虫症</c:v>
                </c:pt>
              </c:strCache>
            </c:strRef>
          </c:tx>
          <c:spPr>
            <a:solidFill>
              <a:srgbClr val="C0C0C0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天王寺区!$S$6:$T$6</c:f>
              <c:numCache>
                <c:formatCode>General</c:formatCode>
                <c:ptCount val="2"/>
                <c:pt idx="0">
                  <c:v>97722267</c:v>
                </c:pt>
                <c:pt idx="1">
                  <c:v>107079489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AA-4512-8633-2ABEDD623D49}"/>
            </c:ext>
          </c:extLst>
        </c:ser>
        <c:ser>
          <c:idx val="1"/>
          <c:order val="1"/>
          <c:tx>
            <c:strRef>
              <c:f>天王寺区!$R$7</c:f>
              <c:strCache>
                <c:ptCount val="1"/>
                <c:pt idx="0">
                  <c:v>Ⅱ．新生物＜腫瘍＞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E6B9B8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天王寺区!$S$7:$T$7</c:f>
              <c:numCache>
                <c:formatCode>General</c:formatCode>
                <c:ptCount val="2"/>
                <c:pt idx="0">
                  <c:v>584706666</c:v>
                </c:pt>
                <c:pt idx="1">
                  <c:v>533073509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AA-4512-8633-2ABEDD623D49}"/>
            </c:ext>
          </c:extLst>
        </c:ser>
        <c:ser>
          <c:idx val="2"/>
          <c:order val="2"/>
          <c:tx>
            <c:strRef>
              <c:f>天王寺区!$R$8</c:f>
              <c:strCache>
                <c:ptCount val="1"/>
                <c:pt idx="0">
                  <c:v>Ⅲ．血液及び造血器の疾患並びに免疫機構の障害</c:v>
                </c:pt>
              </c:strCache>
            </c:strRef>
          </c:tx>
          <c:spPr>
            <a:solidFill>
              <a:srgbClr val="77933C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天王寺区!$S$8:$T$8</c:f>
              <c:numCache>
                <c:formatCode>General</c:formatCode>
                <c:ptCount val="2"/>
                <c:pt idx="0">
                  <c:v>68570522</c:v>
                </c:pt>
                <c:pt idx="1">
                  <c:v>60384244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AA-4512-8633-2ABEDD623D49}"/>
            </c:ext>
          </c:extLst>
        </c:ser>
        <c:ser>
          <c:idx val="3"/>
          <c:order val="3"/>
          <c:tx>
            <c:strRef>
              <c:f>天王寺区!$R$9</c:f>
              <c:strCache>
                <c:ptCount val="1"/>
                <c:pt idx="0">
                  <c:v>Ⅳ．内分泌，栄養及び代謝疾患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B3A2C7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天王寺区!$S$9:$T$9</c:f>
              <c:numCache>
                <c:formatCode>General</c:formatCode>
                <c:ptCount val="2"/>
                <c:pt idx="0">
                  <c:v>250179303</c:v>
                </c:pt>
                <c:pt idx="1">
                  <c:v>307125083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3AA-4512-8633-2ABEDD623D49}"/>
            </c:ext>
          </c:extLst>
        </c:ser>
        <c:ser>
          <c:idx val="4"/>
          <c:order val="4"/>
          <c:tx>
            <c:strRef>
              <c:f>天王寺区!$R$10</c:f>
              <c:strCache>
                <c:ptCount val="1"/>
                <c:pt idx="0">
                  <c:v>Ⅴ．精神及び行動の障害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8EB4E3"/>
              </a:bgClr>
            </a:patt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-4.6180340410925036E-3"/>
                  <c:y val="2.0777777777777778E-3"/>
                </c:manualLayout>
              </c:layout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AA-4512-8633-2ABEDD623D49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1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天王寺区!$S$10:$T$10</c:f>
              <c:numCache>
                <c:formatCode>General</c:formatCode>
                <c:ptCount val="2"/>
                <c:pt idx="0">
                  <c:v>39710518</c:v>
                </c:pt>
                <c:pt idx="1">
                  <c:v>105287225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73AA-4512-8633-2ABEDD623D49}"/>
            </c:ext>
          </c:extLst>
        </c:ser>
        <c:ser>
          <c:idx val="5"/>
          <c:order val="5"/>
          <c:tx>
            <c:strRef>
              <c:f>天王寺区!$R$11</c:f>
              <c:strCache>
                <c:ptCount val="1"/>
                <c:pt idx="0">
                  <c:v>Ⅵ．神経系の疾患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FAC090"/>
              </a:bgClr>
            </a:pattFill>
            <a:ln>
              <a:noFill/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fld id="{92B2B1F8-DFC4-4F1A-96C0-4B5F06256E36}" type="SERIESNAME">
                      <a:rPr lang="ja-JP" altLang="en-US" sz="600" baseline="0"/>
                      <a:pPr/>
                      <a:t>[系列名]</a:t>
                    </a:fld>
                    <a:endParaRPr lang="ja-JP" altLang="en-US"/>
                  </a:p>
                </c:rich>
              </c:tx>
              <c:showLegendKey val="0"/>
              <c:showVal val="0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天王寺区!$S$11:$T$11</c:f>
              <c:numCache>
                <c:formatCode>General</c:formatCode>
                <c:ptCount val="2"/>
                <c:pt idx="0">
                  <c:v>155960763</c:v>
                </c:pt>
                <c:pt idx="1">
                  <c:v>309639243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73AA-4512-8633-2ABEDD623D49}"/>
            </c:ext>
          </c:extLst>
        </c:ser>
        <c:ser>
          <c:idx val="6"/>
          <c:order val="6"/>
          <c:tx>
            <c:strRef>
              <c:f>天王寺区!$R$12</c:f>
              <c:strCache>
                <c:ptCount val="1"/>
                <c:pt idx="0">
                  <c:v>Ⅶ．眼及び付属器の疾患</c:v>
                </c:pt>
              </c:strCache>
            </c:strRef>
          </c:tx>
          <c:spPr>
            <a:solidFill>
              <a:srgbClr val="376092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天王寺区!$S$12:$T$12</c:f>
              <c:numCache>
                <c:formatCode>General</c:formatCode>
                <c:ptCount val="2"/>
                <c:pt idx="0">
                  <c:v>107515225</c:v>
                </c:pt>
                <c:pt idx="1">
                  <c:v>194146786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3AA-4512-8633-2ABEDD623D49}"/>
            </c:ext>
          </c:extLst>
        </c:ser>
        <c:ser>
          <c:idx val="7"/>
          <c:order val="7"/>
          <c:tx>
            <c:strRef>
              <c:f>天王寺区!$R$13</c:f>
              <c:strCache>
                <c:ptCount val="1"/>
                <c:pt idx="0">
                  <c:v>Ⅷ．耳及び乳様突起の疾患</c:v>
                </c:pt>
              </c:strCache>
            </c:strRef>
          </c:tx>
          <c:spPr>
            <a:solidFill>
              <a:srgbClr val="953735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天王寺区!$S$13:$T$13</c:f>
              <c:numCache>
                <c:formatCode>General</c:formatCode>
                <c:ptCount val="2"/>
                <c:pt idx="0">
                  <c:v>10586877</c:v>
                </c:pt>
                <c:pt idx="1">
                  <c:v>16507582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73AA-4512-8633-2ABEDD623D49}"/>
            </c:ext>
          </c:extLst>
        </c:ser>
        <c:ser>
          <c:idx val="8"/>
          <c:order val="8"/>
          <c:tx>
            <c:strRef>
              <c:f>天王寺区!$R$14</c:f>
              <c:strCache>
                <c:ptCount val="1"/>
                <c:pt idx="0">
                  <c:v>Ⅸ．循環器系の疾患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7E4B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天王寺区!$S$14:$T$14</c:f>
              <c:numCache>
                <c:formatCode>General</c:formatCode>
                <c:ptCount val="2"/>
                <c:pt idx="0">
                  <c:v>693896794</c:v>
                </c:pt>
                <c:pt idx="1">
                  <c:v>893773233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73AA-4512-8633-2ABEDD623D49}"/>
            </c:ext>
          </c:extLst>
        </c:ser>
        <c:ser>
          <c:idx val="9"/>
          <c:order val="9"/>
          <c:tx>
            <c:strRef>
              <c:f>天王寺区!$R$15</c:f>
              <c:strCache>
                <c:ptCount val="1"/>
                <c:pt idx="0">
                  <c:v>Ⅹ．呼吸器系の疾患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CCC1DA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天王寺区!$S$15:$T$15</c:f>
              <c:numCache>
                <c:formatCode>General</c:formatCode>
                <c:ptCount val="2"/>
                <c:pt idx="0">
                  <c:v>309176081</c:v>
                </c:pt>
                <c:pt idx="1">
                  <c:v>360367077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73AA-4512-8633-2ABEDD623D49}"/>
            </c:ext>
          </c:extLst>
        </c:ser>
        <c:ser>
          <c:idx val="10"/>
          <c:order val="10"/>
          <c:tx>
            <c:strRef>
              <c:f>天王寺区!$R$16</c:f>
              <c:strCache>
                <c:ptCount val="1"/>
                <c:pt idx="0">
                  <c:v>ⅩⅠ．消化器系の疾患※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93CDDD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天王寺区!$S$16:$T$16</c:f>
              <c:numCache>
                <c:formatCode>General</c:formatCode>
                <c:ptCount val="2"/>
                <c:pt idx="0">
                  <c:v>247531324</c:v>
                </c:pt>
                <c:pt idx="1">
                  <c:v>386068046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3AA-4512-8633-2ABEDD623D49}"/>
            </c:ext>
          </c:extLst>
        </c:ser>
        <c:ser>
          <c:idx val="11"/>
          <c:order val="11"/>
          <c:tx>
            <c:strRef>
              <c:f>天王寺区!$R$17</c:f>
              <c:strCache>
                <c:ptCount val="1"/>
                <c:pt idx="0">
                  <c:v>ⅩⅡ．皮膚及び皮下組織の疾患</c:v>
                </c:pt>
              </c:strCache>
            </c:strRef>
          </c:tx>
          <c:spPr>
            <a:solidFill>
              <a:srgbClr val="F79646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天王寺区!$S$17:$T$17</c:f>
              <c:numCache>
                <c:formatCode>General</c:formatCode>
                <c:ptCount val="2"/>
                <c:pt idx="0">
                  <c:v>74113658</c:v>
                </c:pt>
                <c:pt idx="1">
                  <c:v>100102632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73AA-4512-8633-2ABEDD623D49}"/>
            </c:ext>
          </c:extLst>
        </c:ser>
        <c:ser>
          <c:idx val="12"/>
          <c:order val="12"/>
          <c:tx>
            <c:strRef>
              <c:f>天王寺区!$R$18</c:f>
              <c:strCache>
                <c:ptCount val="1"/>
                <c:pt idx="0">
                  <c:v>ⅩⅢ．筋骨格系及び結合組織の疾患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DD9C3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天王寺区!$S$18:$T$18</c:f>
              <c:numCache>
                <c:formatCode>General</c:formatCode>
                <c:ptCount val="2"/>
                <c:pt idx="0">
                  <c:v>251414819</c:v>
                </c:pt>
                <c:pt idx="1">
                  <c:v>791576504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5-73AA-4512-8633-2ABEDD623D49}"/>
            </c:ext>
          </c:extLst>
        </c:ser>
        <c:ser>
          <c:idx val="13"/>
          <c:order val="13"/>
          <c:tx>
            <c:strRef>
              <c:f>天王寺区!$R$19</c:f>
              <c:strCache>
                <c:ptCount val="1"/>
                <c:pt idx="0">
                  <c:v>ⅩⅣ．腎尿路生殖器系の疾患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9694"/>
              </a:bgClr>
            </a:pattFill>
            <a:ln>
              <a:noFill/>
            </a:ln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天王寺区!$S$19:$T$19</c:f>
              <c:numCache>
                <c:formatCode>General</c:formatCode>
                <c:ptCount val="2"/>
                <c:pt idx="0">
                  <c:v>347079578</c:v>
                </c:pt>
                <c:pt idx="1">
                  <c:v>208389251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73AA-4512-8633-2ABEDD623D49}"/>
            </c:ext>
          </c:extLst>
        </c:ser>
        <c:ser>
          <c:idx val="14"/>
          <c:order val="14"/>
          <c:tx>
            <c:strRef>
              <c:f>天王寺区!$R$20</c:f>
              <c:strCache>
                <c:ptCount val="1"/>
                <c:pt idx="0">
                  <c:v>ⅩⅤ．妊娠，分娩及び産じょく※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9D9D9"/>
              </a:bgClr>
            </a:patt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天王寺区!$S$20:$T$20</c:f>
              <c:numCache>
                <c:formatCode>General</c:formatCode>
                <c:ptCount val="2"/>
                <c:pt idx="0">
                  <c:v>0</c:v>
                </c:pt>
                <c:pt idx="1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73AA-4512-8633-2ABEDD623D49}"/>
            </c:ext>
          </c:extLst>
        </c:ser>
        <c:ser>
          <c:idx val="15"/>
          <c:order val="15"/>
          <c:tx>
            <c:strRef>
              <c:f>天王寺区!$R$21</c:f>
              <c:strCache>
                <c:ptCount val="1"/>
                <c:pt idx="0">
                  <c:v>ⅩⅥ．周産期に発生した病態※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天王寺区!$S$21:$T$21</c:f>
              <c:numCache>
                <c:formatCode>General</c:formatCode>
                <c:ptCount val="2"/>
                <c:pt idx="0">
                  <c:v>0</c:v>
                </c:pt>
                <c:pt idx="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73AA-4512-8633-2ABEDD623D49}"/>
            </c:ext>
          </c:extLst>
        </c:ser>
        <c:ser>
          <c:idx val="16"/>
          <c:order val="16"/>
          <c:tx>
            <c:strRef>
              <c:f>天王寺区!$R$22</c:f>
              <c:strCache>
                <c:ptCount val="1"/>
                <c:pt idx="0">
                  <c:v>ⅩⅦ．先天奇形，変形及び染色体異常</c:v>
                </c:pt>
              </c:strCache>
            </c:strRef>
          </c:tx>
          <c:spPr>
            <a:solidFill>
              <a:srgbClr val="A7EAFF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天王寺区!$S$22:$T$22</c:f>
              <c:numCache>
                <c:formatCode>General</c:formatCode>
                <c:ptCount val="2"/>
                <c:pt idx="0">
                  <c:v>450696</c:v>
                </c:pt>
                <c:pt idx="1">
                  <c:v>886882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A-73AA-4512-8633-2ABEDD623D49}"/>
            </c:ext>
          </c:extLst>
        </c:ser>
        <c:ser>
          <c:idx val="17"/>
          <c:order val="17"/>
          <c:tx>
            <c:strRef>
              <c:f>天王寺区!$R$23</c:f>
              <c:strCache>
                <c:ptCount val="1"/>
                <c:pt idx="0">
                  <c:v>ⅩⅧ．症状，徴候及び異常臨床所見・異常検査所見で他に分類されないもの</c:v>
                </c:pt>
              </c:strCache>
            </c:strRef>
          </c:tx>
          <c:spPr>
            <a:solidFill>
              <a:srgbClr val="FAC090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天王寺区!$S$23:$T$23</c:f>
              <c:numCache>
                <c:formatCode>General</c:formatCode>
                <c:ptCount val="2"/>
                <c:pt idx="0">
                  <c:v>77196349</c:v>
                </c:pt>
                <c:pt idx="1">
                  <c:v>117783702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B-73AA-4512-8633-2ABEDD623D49}"/>
            </c:ext>
          </c:extLst>
        </c:ser>
        <c:ser>
          <c:idx val="18"/>
          <c:order val="18"/>
          <c:tx>
            <c:strRef>
              <c:f>天王寺区!$R$24</c:f>
              <c:strCache>
                <c:ptCount val="1"/>
                <c:pt idx="0">
                  <c:v>ⅩⅨ．損傷，中毒及びその他の外因の影響</c:v>
                </c:pt>
              </c:strCache>
            </c:strRef>
          </c:tx>
          <c:spPr>
            <a:pattFill prst="pct5">
              <a:fgClr>
                <a:srgbClr val="4F81BD"/>
              </a:fgClr>
              <a:bgClr>
                <a:srgbClr val="DBEEF4"/>
              </a:bgClr>
            </a:pattFill>
            <a:ln>
              <a:noFill/>
            </a:ln>
          </c:spPr>
          <c:invertIfNegative val="0"/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C-73AA-4512-8633-2ABEDD623D4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600"/>
                </a:pPr>
                <a:endParaRPr lang="ja-JP"/>
              </a:p>
            </c:txPr>
            <c:showLegendKey val="0"/>
            <c:showVal val="0"/>
            <c:showCatName val="0"/>
            <c:showSerName val="1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天王寺区!$S$24:$T$24</c:f>
              <c:numCache>
                <c:formatCode>General</c:formatCode>
                <c:ptCount val="2"/>
                <c:pt idx="0">
                  <c:v>121413869</c:v>
                </c:pt>
                <c:pt idx="1">
                  <c:v>364887225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D-73AA-4512-8633-2ABEDD623D49}"/>
            </c:ext>
          </c:extLst>
        </c:ser>
        <c:ser>
          <c:idx val="19"/>
          <c:order val="19"/>
          <c:tx>
            <c:strRef>
              <c:f>天王寺区!$R$25</c:f>
              <c:strCache>
                <c:ptCount val="1"/>
                <c:pt idx="0">
                  <c:v>ⅩⅩⅠ．健康状態に影響を及ぼす要因及び保健サービスの利用</c:v>
                </c:pt>
              </c:strCache>
            </c:strRef>
          </c:tx>
          <c:spPr>
            <a:solidFill>
              <a:srgbClr val="F2DCDB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天王寺区!$S$25:$T$25</c:f>
              <c:numCache>
                <c:formatCode>General</c:formatCode>
                <c:ptCount val="2"/>
                <c:pt idx="0">
                  <c:v>11447372</c:v>
                </c:pt>
                <c:pt idx="1">
                  <c:v>27163435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E-73AA-4512-8633-2ABEDD623D49}"/>
            </c:ext>
          </c:extLst>
        </c:ser>
        <c:ser>
          <c:idx val="20"/>
          <c:order val="20"/>
          <c:tx>
            <c:strRef>
              <c:f>天王寺区!$R$26</c:f>
              <c:strCache>
                <c:ptCount val="1"/>
                <c:pt idx="0">
                  <c:v>ⅩⅩⅡ．特殊目的用コード</c:v>
                </c:pt>
              </c:strCache>
            </c:strRef>
          </c:tx>
          <c:spPr>
            <a:solidFill>
              <a:srgbClr val="D7E4BD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天王寺区!$S$26:$T$26</c:f>
              <c:numCache>
                <c:formatCode>General</c:formatCode>
                <c:ptCount val="2"/>
                <c:pt idx="0">
                  <c:v>48418121</c:v>
                </c:pt>
                <c:pt idx="1">
                  <c:v>61427550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F-73AA-4512-8633-2ABEDD623D49}"/>
            </c:ext>
          </c:extLst>
        </c:ser>
        <c:ser>
          <c:idx val="21"/>
          <c:order val="21"/>
          <c:tx>
            <c:strRef>
              <c:f>天王寺区!$R$27</c:f>
              <c:strCache>
                <c:ptCount val="1"/>
                <c:pt idx="0">
                  <c:v>分類外</c:v>
                </c:pt>
              </c:strCache>
            </c:strRef>
          </c:tx>
          <c:spPr>
            <a:solidFill>
              <a:srgbClr val="B3A2C7"/>
            </a:solidFill>
            <a:ln>
              <a:noFill/>
            </a:ln>
          </c:spPr>
          <c:invertIfNegative val="0"/>
          <c:cat>
            <c:multiLvlStrRef>
              <c:f>天王寺区!$S$4:$T$5</c:f>
              <c:multiLvlStrCache>
                <c:ptCount val="2"/>
                <c:lvl>
                  <c:pt idx="0">
                    <c:v>男性</c:v>
                  </c:pt>
                  <c:pt idx="1">
                    <c:v>女性</c:v>
                  </c:pt>
                </c:lvl>
                <c:lvl>
                  <c:pt idx="0">
                    <c:v>医療費(円)</c:v>
                  </c:pt>
                </c:lvl>
              </c:multiLvlStrCache>
            </c:multiLvlStrRef>
          </c:cat>
          <c:val>
            <c:numRef>
              <c:f>天王寺区!$S$27:$T$27</c:f>
              <c:numCache>
                <c:formatCode>General</c:formatCode>
                <c:ptCount val="2"/>
                <c:pt idx="0">
                  <c:v>320478</c:v>
                </c:pt>
                <c:pt idx="1">
                  <c:v>111755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0-73AA-4512-8633-2ABEDD623D4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serLines>
          <c:spPr>
            <a:ln>
              <a:solidFill>
                <a:srgbClr val="7F7F7F"/>
              </a:solidFill>
            </a:ln>
          </c:spPr>
        </c:serLines>
        <c:axId val="113040896"/>
        <c:axId val="54349184"/>
      </c:barChart>
      <c:catAx>
        <c:axId val="113040896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54349184"/>
        <c:crosses val="autoZero"/>
        <c:auto val="1"/>
        <c:lblAlgn val="ctr"/>
        <c:lblOffset val="100"/>
        <c:noMultiLvlLbl val="0"/>
      </c:catAx>
      <c:valAx>
        <c:axId val="54349184"/>
        <c:scaling>
          <c:orientation val="minMax"/>
          <c:min val="0"/>
        </c:scaling>
        <c:delete val="0"/>
        <c:axPos val="l"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ja-JP" altLang="ja-JP" sz="800" b="1" i="0" baseline="0">
                    <a:effectLst/>
                  </a:rPr>
                  <a:t>医療費（円）</a:t>
                </a:r>
                <a:r>
                  <a:rPr lang="en-US" altLang="ja-JP" sz="800" b="1" i="0" baseline="0">
                    <a:effectLst/>
                  </a:rPr>
                  <a:t>※</a:t>
                </a:r>
                <a:endParaRPr lang="ja-JP" altLang="ja-JP" sz="800">
                  <a:effectLst/>
                </a:endParaRPr>
              </a:p>
            </c:rich>
          </c:tx>
          <c:layout>
            <c:manualLayout>
              <c:xMode val="edge"/>
              <c:yMode val="edge"/>
              <c:x val="2.2988505747126436E-2"/>
              <c:y val="6.2649438849817364E-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rgbClr val="7F7F7F"/>
            </a:solidFill>
          </a:ln>
        </c:spPr>
        <c:crossAx val="113040896"/>
        <c:crosses val="autoZero"/>
        <c:crossBetween val="between"/>
      </c:valAx>
    </c:plotArea>
    <c:plotVisOnly val="1"/>
    <c:dispBlanksAs val="gap"/>
    <c:showDLblsOverMax val="0"/>
  </c:chart>
  <c:spPr>
    <a:ln>
      <a:solidFill>
        <a:srgbClr val="7F7F7F"/>
      </a:solidFill>
    </a:ln>
  </c:spPr>
  <c:txPr>
    <a:bodyPr/>
    <a:lstStyle/>
    <a:p>
      <a:pPr>
        <a:defRPr sz="800">
          <a:latin typeface="ＭＳ Ｐ明朝" panose="02020600040205080304" pitchFamily="18" charset="-128"/>
          <a:ea typeface="ＭＳ Ｐ明朝" panose="02020600040205080304" pitchFamily="18" charset="-128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6.xml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7.xml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8.xml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0.xml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1.xml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2.xml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3.xml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4.xml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5.xml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6.xml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7.xml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8.xml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9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0.xml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1.xml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2.xml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3.xml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4.xml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5.xml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6.xml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7.xml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8.xml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9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0.xml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1.xml"/></Relationships>
</file>

<file path=xl/drawings/_rels/drawing5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2.xml"/></Relationships>
</file>

<file path=xl/drawings/_rels/drawing5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3.xml"/></Relationships>
</file>

<file path=xl/drawings/_rels/drawing5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4.xml"/></Relationships>
</file>

<file path=xl/drawings/_rels/drawing5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5.xml"/></Relationships>
</file>

<file path=xl/drawings/_rels/drawing5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6.xml"/></Relationships>
</file>

<file path=xl/drawings/_rels/drawing5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7.xml"/></Relationships>
</file>

<file path=xl/drawings/_rels/drawing5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8.xml"/></Relationships>
</file>

<file path=xl/drawings/_rels/drawing5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9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6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0.xml"/></Relationships>
</file>

<file path=xl/drawings/_rels/drawing6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1.xml"/></Relationships>
</file>

<file path=xl/drawings/_rels/drawing6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2.xml"/></Relationships>
</file>

<file path=xl/drawings/_rels/drawing6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3.xml"/></Relationships>
</file>

<file path=xl/drawings/_rels/drawing6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4.xml"/></Relationships>
</file>

<file path=xl/drawings/_rels/drawing6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5.xml"/></Relationships>
</file>

<file path=xl/drawings/_rels/drawing6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6.xml"/></Relationships>
</file>

<file path=xl/drawings/_rels/drawing6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7.xml"/></Relationships>
</file>

<file path=xl/drawings/_rels/drawing6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8.xml"/></Relationships>
</file>

<file path=xl/drawings/_rels/drawing6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9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7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0.xml"/></Relationships>
</file>

<file path=xl/drawings/_rels/drawing7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1.xml"/></Relationships>
</file>

<file path=xl/drawings/_rels/drawing7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2.xml"/></Relationships>
</file>

<file path=xl/drawings/_rels/drawing7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3.xml"/></Relationships>
</file>

<file path=xl/drawings/_rels/drawing7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4.xml"/></Relationships>
</file>

<file path=xl/drawings/_rels/drawing7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60FA35B-D51C-4826-9468-EBF5252434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B525E0E1-988C-4513-8FC9-F7B72FA81E8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B6926151-6A47-44D3-9976-B2E4DF4051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168982B-F5A5-4220-B150-D0F0340DB24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462902D4-9D52-4693-90A9-35831DEAA4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1733550</xdr:colOff>
      <xdr:row>2</xdr:row>
      <xdr:rowOff>19050</xdr:rowOff>
    </xdr:from>
    <xdr:to>
      <xdr:col>3</xdr:col>
      <xdr:colOff>171225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71F72EC2-20D5-43C6-83DA-2460354B21E9}"/>
            </a:ext>
          </a:extLst>
        </xdr:cNvPr>
        <xdr:cNvSpPr>
          <a:spLocks/>
        </xdr:cNvSpPr>
      </xdr:nvSpPr>
      <xdr:spPr>
        <a:xfrm>
          <a:off x="20859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860EF13-D848-432B-A4D6-E9FE8B7A1CA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EF2F2AA-9F9C-4861-A1BA-8B79EF69A28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FBBA0B7-861B-4CBA-BAE0-AD77ACCD6C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16E8B67-9ACF-4B6E-9421-3206B6D4C68F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9A1177B7-62CA-498F-AB6C-C24A09A329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E1A3D04A-78B2-4FE1-BEB5-75BB1761942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28FC6D9-441D-40E0-BD58-39717C548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0A0E34E-AE56-4D98-85DD-B76471E6EE18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78577C5E-FDD3-40CA-957A-788EA772AB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A814E4B-6332-4F61-B340-ED82750C193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FA8A8C8-2690-4F6F-8579-11D7EF5BC06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EF3C3137-3F5F-42B8-A384-9DC1B69A989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F6354D82-C552-4B30-906A-DAC6F424D80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3650387-6ED6-4773-A844-09ADAD9E1E0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80B2065B-225F-4F1A-9811-A4C591A7BD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AD80AE7D-C2F9-4658-9AD1-B4522BBA787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1A8070F-EAE9-49E7-9C5B-58207A61A5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D3F2C7A-DC8F-4FC9-8D0F-8434C601BAD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74CBECA1-E0C6-47FF-AEAD-062C502EE43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287035E-A784-41F6-8DF8-547B1899642B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43A1977F-5605-48D9-B07A-5F1749059C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465D381E-6A0C-47BB-9557-1BB3234B7F3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D44839F6-2D07-4664-92B4-8131845D7E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16BB2E2-3573-425D-9004-53A51F87F4AF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1FE0284A-46A4-46DF-80D6-F5E96BE7B1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F7461643-2EE8-48A5-A0E1-35BBE8CC8BA7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BE7C1FE-CBD5-42A9-9972-2D6AEE756C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B71000C8-B21F-4D2A-AD40-E51F87B140EC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8FC9CCB9-443D-4AE1-A099-21261E965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62F098E-E610-4046-A135-E0A984DAA37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DAC9929-E03B-43AD-9833-B1C2E5E1438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203AC669-3951-4D3B-90B9-D92CAD583D47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overflow" horzOverflow="overflow" lIns="0" tIns="0" rIns="0" bIns="0" rtlCol="0" anchor="ctr" anchorCtr="1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442F18C-5847-4DA3-98D2-0BCDD09EF6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7A2A7B6E-A047-4E04-A6CC-A1364985B2A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3B115FA-7214-465D-B4A4-D3EAE6086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69AD1479-6EA4-4BBC-86C9-CC25574851E7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6BF71A04-392E-435E-AD9B-11ED97E99F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0C32593-66E3-4644-8181-B6FDD4FD1E1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5" name="グラフ 7">
          <a:extLst>
            <a:ext uri="{FF2B5EF4-FFF2-40B4-BE49-F238E27FC236}">
              <a16:creationId xmlns:a16="http://schemas.microsoft.com/office/drawing/2014/main" id="{3F86F621-9519-4139-A732-B8CCD38855E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BE4FA2C-5720-489E-A37E-F2FA099F99B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BB93F444-1881-487F-8456-77153566AC7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F0B12F4-BFC9-4D6B-A256-6D99DD291FC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5A52F22A-C051-4D64-B1F3-F2B63D0DE1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618E9FB-B1B6-4575-9D49-4F2DC2B6C20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B72F852-D4EF-43D2-A274-BE0D283592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8C88E163-C99B-446F-B0AA-8384CDE23E6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F87EFB9-C23A-4318-BA1C-246203CF2E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F00D911C-A4F7-4FE9-9492-8AD818FC5DE3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5A507108-FD5A-44FB-8C9E-8C2EBC29BF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7E6681EB-659A-49F2-B529-996BF81BA1E8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C5E843C-3943-4E06-967C-D177169E47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EC809BB-36FE-4E71-9006-210FEE2B823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4D6411CC-90F9-4B6D-9F88-0729366ACC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4D3DF9A-7886-4EBD-9DED-D7117C0AD107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5B85416-31B2-4FD9-B31F-7020839319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3793BE9-3886-4A2B-80CA-7653A3689B69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EABA8D6-B855-4800-A036-D9E0A144DD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2A509ACD-AED9-4609-BB40-90FD6EFEBDC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5A43A29B-B425-4E5B-8B16-774EE0FDD5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B08A8E1D-E33F-47F0-B591-6592D4A285D0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5FEDA464-521A-425F-9374-229024858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3A051BB-A828-4C5E-8B24-5500AA425E68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5E76F98-65D8-4F82-A904-00B916E03E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2EAE4A0A-2E36-4C6F-B3C0-84A6A42901D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533A42D-B96C-4481-96F5-0EF0D8183D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A3569594-1BAD-46F1-B648-5FDBC291572A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62DBE7EF-AB4D-4C62-976C-21BC9810B3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AD46CB60-B9E9-4BE1-A967-3E6EA779D78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2505664-F743-4F36-8F63-5F9C945359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7F120C3-7A7B-41C0-A383-DFACB855456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E73B1F9B-8D8A-4D8C-920C-C1DB5AF8E8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5B9AC32E-1028-4EE0-A52C-1C0803E9372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ED9F7333-0508-42A8-AD8C-6BF30A62677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CCD8F7B-404A-4993-8F45-FBFAC3EE33A8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265BF1F-240C-4045-A1BE-7327701D1E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2FCCAD7-EC6F-4BEB-A36D-D7E23C96797A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E3A56881-31CE-4ADA-9495-FC3A37A988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6C3A2F5A-A6C2-4638-8182-42D0632901AA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846AB9B2-B415-4C88-9F3D-F7C78EA4F7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5ED95352-73C9-4CCF-B0E4-BF079F981049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F8072776-2154-405B-8576-F1BB6B59B3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75345CC3-340C-4829-95B1-6E84EEFC126F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6F364BDB-AE57-4E97-B507-4DAA09E533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D851610-E302-4E62-A33C-7392388A373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02B7C9E-C3DC-401C-809F-BEE71E2AD6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7EF15B12-E164-4D37-ABA8-064B6DFC192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B220B64-BF20-40A2-A498-554E5AD15F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171BC88-6C38-4A05-B45F-098CAB221D6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6E58F0CA-E6FF-4616-B720-9283B705F0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9E23140-0F93-407E-94A0-BD86957CB29D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B21C9E7A-F259-48F7-BF58-13A7A0B321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D71ABB5-3803-437F-BD3C-BD5FD3A9B46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916567C4-DB16-4E32-8037-D8183CE8B5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6FDDBFD8-5ADF-449D-8B28-E35367105943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B4A4C1D5-0451-44EA-8D1E-BD4B675A7E4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FB16132-B72D-4757-82DA-C9EB158F482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AC0B5243-AAC8-4221-B00D-195E5D242D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5793C06B-7FCB-4706-BA5B-92314AB21C13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873D422-9114-4BD1-AFCB-ADA5AA9C6F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A069B2D-0BFB-4668-A123-15A261E6FD3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22D91932-A305-462A-879F-2664CA9A50F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419F437-13CD-49B8-A70B-3506BCE56B9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4966A31C-0EB0-4314-A5B6-1379E7CDD1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C87921E4-0212-4206-8AFF-5AC29A7E399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776262D9-BE81-41A3-938C-657BCFCA9B3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4D3F698E-D664-441B-BD11-DB25C993CCA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35FE10F-1586-41E0-B32C-BF9AAD8EAB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8E7140C-2D22-4F13-B8D9-66E533CA6B2C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9BCE9099-6A92-4B90-B47C-241D548EFB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A08BE50-C1E7-4E64-A949-BA8E92A99B83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4EAF2FE-9C01-464A-A966-E9E38B9C95A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08843035-0A04-496B-8375-407B2DBED252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93F2B026-C399-4E4B-A79B-89B7EE854D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161FBC1A-733E-4EF7-9359-A99CA790652F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C4FD78F5-089B-4E14-9DC5-7C1AAB4D01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371C5CD6-7635-4070-9E32-B37CD678079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7765E4E6-E397-463A-B131-ED94183F1A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FF78E08D-F204-4E02-AAC0-AA2266F1CE5C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701D30C6-4C82-40B8-81DC-D6267C70BC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68796A64-41F5-4D82-94A5-BA65D7C865B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BDD26A9B-9D80-4702-A6FE-F41FDBA9192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50894F3-6EF3-4CC8-B2D6-A4A32E293170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13D1AB87-9CD0-471D-9F23-6DD1FC8C35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B1E275AD-AED8-4529-8A03-63A18ED8260A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57220AAD-9394-4082-A718-3B209869D4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2FCA129-3DCC-40A9-BE1E-0CB78A5A5C87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051F9262-3BCA-418E-9C8E-AB4B460DF8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CDA4F2D9-34D1-487E-BA79-7F97112A81F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66E7B44-E952-46C2-AFA0-261CD6AB852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69221517-8CD4-436D-8CE5-53B01CDF8CCE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4E7C0541-D05B-4622-974E-4935466469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EE6F402A-79F2-4CDC-BA91-8A72CC259646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8C0271A5-8A7A-45E2-8CE0-1BCE4F6AE6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851106A8-C616-4B82-9BE6-4826B9258C81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173CBEE0-9350-41AF-ACE0-1C2E6D1DAD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8BEF250F-65FA-44DB-9ECA-0327FAE30E54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A5427211-2173-4222-AA9C-6C50AC4906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D052AFB4-4E8F-45AF-86CB-B339FDC367C5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3C8B8A88-8F06-4406-B4D0-7CC92B8FFD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97601A04-1E2F-4FF7-9CE3-DDFF44B83BBA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95D7FE1B-9E20-4113-B39A-A4838F5A47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1771650</xdr:colOff>
      <xdr:row>2</xdr:row>
      <xdr:rowOff>19050</xdr:rowOff>
    </xdr:from>
    <xdr:to>
      <xdr:col>3</xdr:col>
      <xdr:colOff>209325</xdr:colOff>
      <xdr:row>2</xdr:row>
      <xdr:rowOff>220650</xdr:rowOff>
    </xdr:to>
    <xdr:sp macro="" textlink="">
      <xdr:nvSpPr>
        <xdr:cNvPr id="2" name="正方形/長方形 4">
          <a:extLst>
            <a:ext uri="{FF2B5EF4-FFF2-40B4-BE49-F238E27FC236}">
              <a16:creationId xmlns:a16="http://schemas.microsoft.com/office/drawing/2014/main" id="{F09800F7-0354-4C1F-ABF2-1E0F899B86F8}"/>
            </a:ext>
          </a:extLst>
        </xdr:cNvPr>
        <xdr:cNvSpPr>
          <a:spLocks/>
        </xdr:cNvSpPr>
      </xdr:nvSpPr>
      <xdr:spPr>
        <a:xfrm>
          <a:off x="2124075" y="495300"/>
          <a:ext cx="885600" cy="201600"/>
        </a:xfrm>
        <a:prstGeom prst="rect">
          <a:avLst/>
        </a:prstGeom>
        <a:solidFill>
          <a:srgbClr val="FCD5B5"/>
        </a:solidFill>
        <a:ln w="9525" cmpd="sng">
          <a:solidFill>
            <a:srgbClr val="000000"/>
          </a:solidFill>
          <a:round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000" baseline="0">
              <a:solidFill>
                <a:srgbClr val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rPr>
            <a:t>網掛け</a:t>
          </a:r>
        </a:p>
      </xdr:txBody>
    </xdr:sp>
    <xdr:clientData/>
  </xdr:twoCellAnchor>
  <xdr:twoCellAnchor editAs="oneCell">
    <xdr:from>
      <xdr:col>10</xdr:col>
      <xdr:colOff>0</xdr:colOff>
      <xdr:row>3</xdr:row>
      <xdr:rowOff>0</xdr:rowOff>
    </xdr:from>
    <xdr:to>
      <xdr:col>15</xdr:col>
      <xdr:colOff>75150</xdr:colOff>
      <xdr:row>27</xdr:row>
      <xdr:rowOff>14475</xdr:rowOff>
    </xdr:to>
    <xdr:graphicFrame macro="">
      <xdr:nvGraphicFramePr>
        <xdr:cNvPr id="4" name="グラフ 7">
          <a:extLst>
            <a:ext uri="{FF2B5EF4-FFF2-40B4-BE49-F238E27FC236}">
              <a16:creationId xmlns:a16="http://schemas.microsoft.com/office/drawing/2014/main" id="{EACF1186-912B-4CCC-AD76-08210B04F0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1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3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4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5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3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4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5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6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6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0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7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8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9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2.x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3.x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4.x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5.x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6.x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7.x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8.x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9.x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0.x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1.x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2.x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3.x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4.x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5.x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6.x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7.x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8.x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9.x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0.x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1.x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2.x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3.x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4.x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5.xml"/><Relationship Id="rId1" Type="http://schemas.openxmlformats.org/officeDocument/2006/relationships/printerSettings" Target="../printerSettings/printerSettings75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/>
  <dimension ref="B1:T38"/>
  <sheetViews>
    <sheetView showGridLines="0" tabSelected="1" zoomScaleNormal="100" zoomScaleSheetLayoutView="100" workbookViewId="0"/>
  </sheetViews>
  <sheetFormatPr defaultColWidth="9" defaultRowHeight="13.5"/>
  <cols>
    <col min="1" max="1" width="4.625" style="1" customWidth="1"/>
    <col min="2" max="2" width="28.5" style="1" customWidth="1"/>
    <col min="3" max="3" width="3.625" style="1" customWidth="1"/>
    <col min="4" max="4" width="11" style="1" customWidth="1"/>
    <col min="5" max="5" width="6.375" style="1" customWidth="1"/>
    <col min="6" max="6" width="3.625" style="1" customWidth="1"/>
    <col min="7" max="7" width="11" style="1" customWidth="1"/>
    <col min="8" max="8" width="6.375" style="1" customWidth="1"/>
    <col min="9" max="11" width="3.625" style="1" customWidth="1"/>
    <col min="12" max="14" width="9" style="1"/>
    <col min="15" max="16" width="4.625" style="1" customWidth="1"/>
    <col min="17" max="17" width="9" style="1"/>
    <col min="18" max="18" width="28.375" style="1" customWidth="1"/>
    <col min="19" max="20" width="14.625" style="1" customWidth="1"/>
    <col min="21" max="16384" width="9" style="1"/>
  </cols>
  <sheetData>
    <row r="1" spans="2:20" ht="16.5" customHeight="1">
      <c r="B1" s="5" t="s">
        <v>153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16.5" customHeight="1">
      <c r="B2" s="5" t="s">
        <v>38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8.75" customHeight="1">
      <c r="B3" s="19" t="s">
        <v>151</v>
      </c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19" t="s">
        <v>138</v>
      </c>
      <c r="S3" s="5"/>
      <c r="T3" s="5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3"/>
      <c r="K4" s="3"/>
      <c r="L4" s="3"/>
      <c r="M4" s="3"/>
      <c r="N4" s="3"/>
      <c r="O4" s="3"/>
      <c r="P4" s="3"/>
      <c r="Q4" s="3"/>
      <c r="R4" s="65" t="s">
        <v>141</v>
      </c>
      <c r="S4" s="67" t="s">
        <v>144</v>
      </c>
      <c r="T4" s="68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3"/>
      <c r="K5" s="3"/>
      <c r="L5" s="3"/>
      <c r="M5" s="3"/>
      <c r="N5" s="3"/>
      <c r="O5" s="3"/>
      <c r="P5" s="3"/>
      <c r="Q5" s="3"/>
      <c r="R5" s="66"/>
      <c r="S5" s="17" t="s">
        <v>142</v>
      </c>
      <c r="T5" s="17" t="s">
        <v>143</v>
      </c>
    </row>
    <row r="6" spans="2:20" ht="18.75" customHeight="1">
      <c r="B6" s="11" t="s">
        <v>20</v>
      </c>
      <c r="C6" s="12"/>
      <c r="D6" s="20">
        <f>S6</f>
        <v>11277313537</v>
      </c>
      <c r="E6" s="21">
        <f>IFERROR(S6/$S$28,"-")</f>
        <v>1.9949747075012108E-2</v>
      </c>
      <c r="F6" s="22">
        <f t="shared" ref="F6:F27" si="0">_xlfn.IFS(D6&gt;0,RANK(D6,$D$6:$D$27),D6=0,"-")</f>
        <v>11</v>
      </c>
      <c r="G6" s="23">
        <f>T6</f>
        <v>13029869394</v>
      </c>
      <c r="H6" s="24">
        <f>IFERROR(T6/$T$28,"-")</f>
        <v>1.7788789319605234E-2</v>
      </c>
      <c r="I6" s="25">
        <f t="shared" ref="I6:I27" si="1">_xlfn.IFS(G6&gt;0,RANK(G6,$G$6:$G$27),G6=0,"-")</f>
        <v>14</v>
      </c>
      <c r="J6" s="3"/>
      <c r="K6" s="3"/>
      <c r="L6" s="3"/>
      <c r="M6" s="3"/>
      <c r="N6" s="3"/>
      <c r="O6" s="3"/>
      <c r="P6" s="3"/>
      <c r="Q6" s="3"/>
      <c r="R6" s="26" t="str">
        <f>B6</f>
        <v>Ⅰ．感染症及び寄生虫症</v>
      </c>
      <c r="S6" s="27">
        <v>11277313537</v>
      </c>
      <c r="T6" s="27">
        <v>13029869394</v>
      </c>
    </row>
    <row r="7" spans="2:20" ht="18.75" customHeight="1">
      <c r="B7" s="13" t="s">
        <v>21</v>
      </c>
      <c r="C7" s="14"/>
      <c r="D7" s="20">
        <f>S7</f>
        <v>92908276872</v>
      </c>
      <c r="E7" s="21">
        <f>IFERROR(S7/$S$28,"-")</f>
        <v>0.16435622000669015</v>
      </c>
      <c r="F7" s="22">
        <f t="shared" si="0"/>
        <v>2</v>
      </c>
      <c r="G7" s="20">
        <f>T7</f>
        <v>68611027093</v>
      </c>
      <c r="H7" s="24">
        <f>IFERROR(T7/$T$28,"-")</f>
        <v>9.3669941658902856E-2</v>
      </c>
      <c r="I7" s="25">
        <f t="shared" si="1"/>
        <v>3</v>
      </c>
      <c r="J7" s="3"/>
      <c r="K7" s="3"/>
      <c r="L7" s="3"/>
      <c r="M7" s="3"/>
      <c r="N7" s="3"/>
      <c r="O7" s="3"/>
      <c r="P7" s="3"/>
      <c r="Q7" s="3"/>
      <c r="R7" s="26" t="str">
        <f t="shared" ref="R7:R27" si="2">B7</f>
        <v>Ⅱ．新生物＜腫瘍＞</v>
      </c>
      <c r="S7" s="27">
        <v>92908276872</v>
      </c>
      <c r="T7" s="27">
        <v>68611027093</v>
      </c>
    </row>
    <row r="8" spans="2:20" ht="18.75" customHeight="1">
      <c r="B8" s="13" t="s">
        <v>22</v>
      </c>
      <c r="C8" s="14"/>
      <c r="D8" s="20">
        <f t="shared" ref="D8:D27" si="3">S8</f>
        <v>8268961130</v>
      </c>
      <c r="E8" s="21">
        <f t="shared" ref="E8:E27" si="4">IFERROR(S8/$S$28,"-")</f>
        <v>1.4627923802541548E-2</v>
      </c>
      <c r="F8" s="22">
        <f t="shared" si="0"/>
        <v>15</v>
      </c>
      <c r="G8" s="20">
        <f t="shared" ref="G8:G27" si="5">T8</f>
        <v>9722095049</v>
      </c>
      <c r="H8" s="24">
        <f t="shared" ref="H8:H27" si="6">IFERROR(T8/$T$28,"-")</f>
        <v>1.3272911288848038E-2</v>
      </c>
      <c r="I8" s="25">
        <f t="shared" si="1"/>
        <v>15</v>
      </c>
      <c r="J8" s="3"/>
      <c r="K8" s="3"/>
      <c r="L8" s="3"/>
      <c r="M8" s="3"/>
      <c r="N8" s="3"/>
      <c r="O8" s="3"/>
      <c r="P8" s="3"/>
      <c r="Q8" s="3"/>
      <c r="R8" s="26" t="str">
        <f t="shared" si="2"/>
        <v>Ⅲ．血液及び造血器の疾患並びに免疫機構の障害</v>
      </c>
      <c r="S8" s="27">
        <v>8268961130</v>
      </c>
      <c r="T8" s="27">
        <v>9722095049</v>
      </c>
    </row>
    <row r="9" spans="2:20" ht="18.75" customHeight="1">
      <c r="B9" s="13" t="s">
        <v>23</v>
      </c>
      <c r="C9" s="14"/>
      <c r="D9" s="20">
        <f t="shared" si="3"/>
        <v>37986598853</v>
      </c>
      <c r="E9" s="21">
        <f t="shared" si="4"/>
        <v>6.7198897757957676E-2</v>
      </c>
      <c r="F9" s="22">
        <f t="shared" si="0"/>
        <v>7</v>
      </c>
      <c r="G9" s="20">
        <f t="shared" si="5"/>
        <v>45405788504</v>
      </c>
      <c r="H9" s="24">
        <f t="shared" si="6"/>
        <v>6.1989416867075112E-2</v>
      </c>
      <c r="I9" s="25">
        <f t="shared" si="1"/>
        <v>7</v>
      </c>
      <c r="J9" s="3"/>
      <c r="K9" s="3"/>
      <c r="L9" s="3"/>
      <c r="M9" s="3"/>
      <c r="N9" s="3"/>
      <c r="O9" s="3"/>
      <c r="P9" s="3"/>
      <c r="Q9" s="3"/>
      <c r="R9" s="26" t="str">
        <f t="shared" si="2"/>
        <v>Ⅳ．内分泌，栄養及び代謝疾患</v>
      </c>
      <c r="S9" s="27">
        <v>37986598853</v>
      </c>
      <c r="T9" s="27">
        <v>45405788504</v>
      </c>
    </row>
    <row r="10" spans="2:20" ht="18.75" customHeight="1">
      <c r="B10" s="13" t="s">
        <v>24</v>
      </c>
      <c r="C10" s="14"/>
      <c r="D10" s="20">
        <f t="shared" si="3"/>
        <v>11022435815</v>
      </c>
      <c r="E10" s="21">
        <f t="shared" si="4"/>
        <v>1.9498864329553927E-2</v>
      </c>
      <c r="F10" s="22">
        <f t="shared" si="0"/>
        <v>12</v>
      </c>
      <c r="G10" s="20">
        <f t="shared" si="5"/>
        <v>21973024083</v>
      </c>
      <c r="H10" s="24">
        <f t="shared" si="6"/>
        <v>2.9998266621696808E-2</v>
      </c>
      <c r="I10" s="25">
        <f t="shared" si="1"/>
        <v>11</v>
      </c>
      <c r="J10" s="3"/>
      <c r="K10" s="3"/>
      <c r="L10" s="3"/>
      <c r="M10" s="3"/>
      <c r="N10" s="3"/>
      <c r="O10" s="3"/>
      <c r="P10" s="3"/>
      <c r="Q10" s="3"/>
      <c r="R10" s="26" t="str">
        <f t="shared" si="2"/>
        <v>Ⅴ．精神及び行動の障害</v>
      </c>
      <c r="S10" s="27">
        <v>11022435815</v>
      </c>
      <c r="T10" s="27">
        <v>21973024083</v>
      </c>
    </row>
    <row r="11" spans="2:20" ht="18.75" customHeight="1">
      <c r="B11" s="13" t="s">
        <v>25</v>
      </c>
      <c r="C11" s="14"/>
      <c r="D11" s="20">
        <f t="shared" si="3"/>
        <v>24920063330</v>
      </c>
      <c r="E11" s="21">
        <f t="shared" si="4"/>
        <v>4.4083988522237709E-2</v>
      </c>
      <c r="F11" s="22">
        <f t="shared" si="0"/>
        <v>9</v>
      </c>
      <c r="G11" s="20">
        <f t="shared" si="5"/>
        <v>42710836165</v>
      </c>
      <c r="H11" s="24">
        <f t="shared" si="6"/>
        <v>5.8310182798395671E-2</v>
      </c>
      <c r="I11" s="25">
        <f t="shared" si="1"/>
        <v>8</v>
      </c>
      <c r="J11" s="3"/>
      <c r="K11" s="3"/>
      <c r="L11" s="3"/>
      <c r="M11" s="3"/>
      <c r="N11" s="3"/>
      <c r="O11" s="3"/>
      <c r="P11" s="3"/>
      <c r="Q11" s="3"/>
      <c r="R11" s="26" t="str">
        <f t="shared" si="2"/>
        <v>Ⅵ．神経系の疾患</v>
      </c>
      <c r="S11" s="27">
        <v>24920063330</v>
      </c>
      <c r="T11" s="27">
        <v>42710836165</v>
      </c>
    </row>
    <row r="12" spans="2:20" ht="18.75" customHeight="1">
      <c r="B12" s="13" t="s">
        <v>26</v>
      </c>
      <c r="C12" s="14"/>
      <c r="D12" s="20">
        <f t="shared" si="3"/>
        <v>19748402843</v>
      </c>
      <c r="E12" s="21">
        <f t="shared" si="4"/>
        <v>3.4935238836864488E-2</v>
      </c>
      <c r="F12" s="22">
        <f t="shared" si="0"/>
        <v>10</v>
      </c>
      <c r="G12" s="20">
        <f t="shared" si="5"/>
        <v>29297248612</v>
      </c>
      <c r="H12" s="24">
        <f t="shared" si="6"/>
        <v>3.9997529326191869E-2</v>
      </c>
      <c r="I12" s="25">
        <f t="shared" si="1"/>
        <v>10</v>
      </c>
      <c r="J12" s="3"/>
      <c r="K12" s="3"/>
      <c r="L12" s="3"/>
      <c r="M12" s="3"/>
      <c r="N12" s="3"/>
      <c r="O12" s="3"/>
      <c r="P12" s="3"/>
      <c r="Q12" s="3"/>
      <c r="R12" s="26" t="str">
        <f t="shared" si="2"/>
        <v>Ⅶ．眼及び付属器の疾患</v>
      </c>
      <c r="S12" s="27">
        <v>19748402843</v>
      </c>
      <c r="T12" s="27">
        <v>29297248612</v>
      </c>
    </row>
    <row r="13" spans="2:20" ht="18.75" customHeight="1">
      <c r="B13" s="13" t="s">
        <v>27</v>
      </c>
      <c r="C13" s="14"/>
      <c r="D13" s="20">
        <f t="shared" si="3"/>
        <v>1408229258</v>
      </c>
      <c r="E13" s="21">
        <f t="shared" si="4"/>
        <v>2.4911799630788229E-3</v>
      </c>
      <c r="F13" s="22">
        <f t="shared" si="0"/>
        <v>18</v>
      </c>
      <c r="G13" s="20">
        <f t="shared" si="5"/>
        <v>2580258436</v>
      </c>
      <c r="H13" s="24">
        <f t="shared" si="6"/>
        <v>3.5226503290412114E-3</v>
      </c>
      <c r="I13" s="25">
        <f t="shared" si="1"/>
        <v>18</v>
      </c>
      <c r="J13" s="3"/>
      <c r="K13" s="3"/>
      <c r="L13" s="3"/>
      <c r="M13" s="3"/>
      <c r="N13" s="3"/>
      <c r="O13" s="3"/>
      <c r="P13" s="3"/>
      <c r="Q13" s="3"/>
      <c r="R13" s="26" t="str">
        <f t="shared" si="2"/>
        <v>Ⅷ．耳及び乳様突起の疾患</v>
      </c>
      <c r="S13" s="27">
        <v>1408229258</v>
      </c>
      <c r="T13" s="27">
        <v>2580258436</v>
      </c>
    </row>
    <row r="14" spans="2:20" ht="18.75" customHeight="1">
      <c r="B14" s="13" t="s">
        <v>28</v>
      </c>
      <c r="C14" s="14"/>
      <c r="D14" s="20">
        <f t="shared" si="3"/>
        <v>110784326010</v>
      </c>
      <c r="E14" s="21">
        <f t="shared" si="4"/>
        <v>0.1959792353492659</v>
      </c>
      <c r="F14" s="22">
        <f t="shared" si="0"/>
        <v>1</v>
      </c>
      <c r="G14" s="20">
        <f t="shared" si="5"/>
        <v>134367344231</v>
      </c>
      <c r="H14" s="24">
        <f t="shared" si="6"/>
        <v>0.18344254310490543</v>
      </c>
      <c r="I14" s="25">
        <f t="shared" si="1"/>
        <v>1</v>
      </c>
      <c r="J14" s="3"/>
      <c r="K14" s="3"/>
      <c r="L14" s="3"/>
      <c r="M14" s="3"/>
      <c r="N14" s="3"/>
      <c r="O14" s="3"/>
      <c r="P14" s="3"/>
      <c r="Q14" s="3"/>
      <c r="R14" s="26" t="str">
        <f t="shared" si="2"/>
        <v>Ⅸ．循環器系の疾患</v>
      </c>
      <c r="S14" s="27">
        <v>110784326010</v>
      </c>
      <c r="T14" s="27">
        <v>134367344231</v>
      </c>
    </row>
    <row r="15" spans="2:20" ht="18.75" customHeight="1">
      <c r="B15" s="13" t="s">
        <v>29</v>
      </c>
      <c r="C15" s="14"/>
      <c r="D15" s="20">
        <f t="shared" si="3"/>
        <v>50828166783</v>
      </c>
      <c r="E15" s="21">
        <f t="shared" si="4"/>
        <v>8.9915835742306521E-2</v>
      </c>
      <c r="F15" s="22">
        <f t="shared" si="0"/>
        <v>4</v>
      </c>
      <c r="G15" s="20">
        <f t="shared" si="5"/>
        <v>47044428568</v>
      </c>
      <c r="H15" s="24">
        <f t="shared" si="6"/>
        <v>6.422654004826242E-2</v>
      </c>
      <c r="I15" s="25">
        <f t="shared" si="1"/>
        <v>6</v>
      </c>
      <c r="J15" s="3"/>
      <c r="K15" s="3"/>
      <c r="L15" s="3"/>
      <c r="M15" s="3"/>
      <c r="N15" s="3"/>
      <c r="O15" s="3"/>
      <c r="P15" s="3"/>
      <c r="Q15" s="3"/>
      <c r="R15" s="26" t="str">
        <f t="shared" si="2"/>
        <v>Ⅹ．呼吸器系の疾患</v>
      </c>
      <c r="S15" s="27">
        <v>50828166783</v>
      </c>
      <c r="T15" s="27">
        <v>47044428568</v>
      </c>
    </row>
    <row r="16" spans="2:20" ht="18.75" customHeight="1">
      <c r="B16" s="13" t="s">
        <v>154</v>
      </c>
      <c r="C16" s="14"/>
      <c r="D16" s="20">
        <f t="shared" si="3"/>
        <v>39496790259</v>
      </c>
      <c r="E16" s="21">
        <f t="shared" si="4"/>
        <v>6.9870450383120522E-2</v>
      </c>
      <c r="F16" s="22">
        <f t="shared" si="0"/>
        <v>6</v>
      </c>
      <c r="G16" s="20">
        <f t="shared" si="5"/>
        <v>52674455181</v>
      </c>
      <c r="H16" s="24">
        <f t="shared" si="6"/>
        <v>7.1912830236907394E-2</v>
      </c>
      <c r="I16" s="25">
        <f t="shared" si="1"/>
        <v>5</v>
      </c>
      <c r="J16" s="3"/>
      <c r="K16" s="3"/>
      <c r="L16" s="3"/>
      <c r="M16" s="3"/>
      <c r="N16" s="3"/>
      <c r="O16" s="3"/>
      <c r="P16" s="3"/>
      <c r="Q16" s="3"/>
      <c r="R16" s="26" t="str">
        <f t="shared" si="2"/>
        <v>ⅩⅠ．消化器系の疾患※</v>
      </c>
      <c r="S16" s="27">
        <v>39496790259</v>
      </c>
      <c r="T16" s="27">
        <v>52674455181</v>
      </c>
    </row>
    <row r="17" spans="2:20" ht="18.75" customHeight="1">
      <c r="B17" s="13" t="s">
        <v>15</v>
      </c>
      <c r="C17" s="14"/>
      <c r="D17" s="20">
        <f t="shared" si="3"/>
        <v>9648666462</v>
      </c>
      <c r="E17" s="21">
        <f t="shared" si="4"/>
        <v>1.7068644486695529E-2</v>
      </c>
      <c r="F17" s="22">
        <f t="shared" si="0"/>
        <v>13</v>
      </c>
      <c r="G17" s="20">
        <f t="shared" si="5"/>
        <v>13483087082</v>
      </c>
      <c r="H17" s="24">
        <f t="shared" si="6"/>
        <v>1.8407536424734552E-2</v>
      </c>
      <c r="I17" s="25">
        <f t="shared" si="1"/>
        <v>13</v>
      </c>
      <c r="J17" s="3"/>
      <c r="K17" s="3"/>
      <c r="L17" s="3"/>
      <c r="M17" s="3"/>
      <c r="N17" s="3"/>
      <c r="O17" s="3"/>
      <c r="P17" s="3"/>
      <c r="Q17" s="3"/>
      <c r="R17" s="26" t="str">
        <f t="shared" si="2"/>
        <v>ⅩⅡ．皮膚及び皮下組織の疾患</v>
      </c>
      <c r="S17" s="27">
        <v>9648666462</v>
      </c>
      <c r="T17" s="27">
        <v>13483087082</v>
      </c>
    </row>
    <row r="18" spans="2:20" ht="18.75" customHeight="1">
      <c r="B18" s="13" t="s">
        <v>30</v>
      </c>
      <c r="C18" s="14"/>
      <c r="D18" s="20">
        <f t="shared" si="3"/>
        <v>49125548125</v>
      </c>
      <c r="E18" s="21">
        <f t="shared" si="4"/>
        <v>8.6903876246735706E-2</v>
      </c>
      <c r="F18" s="22">
        <f t="shared" si="0"/>
        <v>5</v>
      </c>
      <c r="G18" s="20">
        <f t="shared" si="5"/>
        <v>123145665863</v>
      </c>
      <c r="H18" s="24">
        <f t="shared" si="6"/>
        <v>0.16812235329604636</v>
      </c>
      <c r="I18" s="25">
        <f t="shared" si="1"/>
        <v>2</v>
      </c>
      <c r="J18" s="3"/>
      <c r="K18" s="3"/>
      <c r="L18" s="3"/>
      <c r="M18" s="3"/>
      <c r="N18" s="3"/>
      <c r="O18" s="3"/>
      <c r="P18" s="3"/>
      <c r="Q18" s="3"/>
      <c r="R18" s="26" t="str">
        <f t="shared" si="2"/>
        <v>ⅩⅢ．筋骨格系及び結合組織の疾患</v>
      </c>
      <c r="S18" s="27">
        <v>49125548125</v>
      </c>
      <c r="T18" s="27">
        <v>123145665863</v>
      </c>
    </row>
    <row r="19" spans="2:20" ht="18.75" customHeight="1">
      <c r="B19" s="13" t="s">
        <v>31</v>
      </c>
      <c r="C19" s="14"/>
      <c r="D19" s="20">
        <f t="shared" si="3"/>
        <v>51872944088</v>
      </c>
      <c r="E19" s="21">
        <f t="shared" si="4"/>
        <v>9.1764063417814373E-2</v>
      </c>
      <c r="F19" s="22">
        <f t="shared" si="0"/>
        <v>3</v>
      </c>
      <c r="G19" s="20">
        <f t="shared" si="5"/>
        <v>40011877840</v>
      </c>
      <c r="H19" s="24">
        <f t="shared" si="6"/>
        <v>5.4625479631077056E-2</v>
      </c>
      <c r="I19" s="25">
        <f t="shared" si="1"/>
        <v>9</v>
      </c>
      <c r="J19" s="3"/>
      <c r="K19" s="3"/>
      <c r="L19" s="3"/>
      <c r="M19" s="3"/>
      <c r="N19" s="3"/>
      <c r="O19" s="3"/>
      <c r="P19" s="3"/>
      <c r="Q19" s="3"/>
      <c r="R19" s="26" t="str">
        <f t="shared" si="2"/>
        <v>ⅩⅣ．腎尿路生殖器系の疾患</v>
      </c>
      <c r="S19" s="27">
        <v>51872944088</v>
      </c>
      <c r="T19" s="27">
        <v>40011877840</v>
      </c>
    </row>
    <row r="20" spans="2:20" ht="18.75" customHeight="1">
      <c r="B20" s="13" t="s">
        <v>155</v>
      </c>
      <c r="C20" s="14"/>
      <c r="D20" s="20">
        <f t="shared" si="3"/>
        <v>314610</v>
      </c>
      <c r="E20" s="21">
        <f t="shared" si="4"/>
        <v>5.5655009561250606E-7</v>
      </c>
      <c r="F20" s="22">
        <f t="shared" si="0"/>
        <v>21</v>
      </c>
      <c r="G20" s="20">
        <f t="shared" si="5"/>
        <v>2340417</v>
      </c>
      <c r="H20" s="24">
        <f t="shared" si="6"/>
        <v>3.1952112238510844E-6</v>
      </c>
      <c r="I20" s="25">
        <f t="shared" si="1"/>
        <v>21</v>
      </c>
      <c r="J20" s="3"/>
      <c r="K20" s="3"/>
      <c r="L20" s="3"/>
      <c r="M20" s="3"/>
      <c r="N20" s="3"/>
      <c r="O20" s="3"/>
      <c r="P20" s="3"/>
      <c r="Q20" s="3"/>
      <c r="R20" s="26" t="str">
        <f t="shared" si="2"/>
        <v>ⅩⅤ．妊娠，分娩及び産じょく※</v>
      </c>
      <c r="S20" s="27">
        <v>314610</v>
      </c>
      <c r="T20" s="27">
        <v>2340417</v>
      </c>
    </row>
    <row r="21" spans="2:20" ht="18.75" customHeight="1">
      <c r="B21" s="13" t="s">
        <v>156</v>
      </c>
      <c r="C21" s="14"/>
      <c r="D21" s="20">
        <f t="shared" si="3"/>
        <v>222732</v>
      </c>
      <c r="E21" s="21">
        <f t="shared" si="4"/>
        <v>3.9401645178463719E-7</v>
      </c>
      <c r="F21" s="22">
        <f t="shared" si="0"/>
        <v>22</v>
      </c>
      <c r="G21" s="20">
        <f t="shared" si="5"/>
        <v>359320</v>
      </c>
      <c r="H21" s="24">
        <f t="shared" si="6"/>
        <v>4.9055501517642869E-7</v>
      </c>
      <c r="I21" s="25">
        <f t="shared" si="1"/>
        <v>22</v>
      </c>
      <c r="J21" s="3"/>
      <c r="K21" s="3"/>
      <c r="L21" s="3"/>
      <c r="M21" s="3"/>
      <c r="N21" s="3"/>
      <c r="O21" s="3"/>
      <c r="P21" s="3"/>
      <c r="Q21" s="3"/>
      <c r="R21" s="26" t="str">
        <f t="shared" si="2"/>
        <v>ⅩⅥ．周産期に発生した病態※</v>
      </c>
      <c r="S21" s="27">
        <v>222732</v>
      </c>
      <c r="T21" s="27">
        <v>359320</v>
      </c>
    </row>
    <row r="22" spans="2:20" ht="18.75" customHeight="1">
      <c r="B22" s="13" t="s">
        <v>17</v>
      </c>
      <c r="C22" s="14"/>
      <c r="D22" s="20">
        <f t="shared" si="3"/>
        <v>192133801</v>
      </c>
      <c r="E22" s="21">
        <f t="shared" si="4"/>
        <v>3.3988775092000958E-4</v>
      </c>
      <c r="F22" s="22">
        <f t="shared" si="0"/>
        <v>19</v>
      </c>
      <c r="G22" s="20">
        <f t="shared" si="5"/>
        <v>267587140</v>
      </c>
      <c r="H22" s="24">
        <f t="shared" si="6"/>
        <v>3.6531841679760977E-4</v>
      </c>
      <c r="I22" s="25">
        <f t="shared" si="1"/>
        <v>19</v>
      </c>
      <c r="J22" s="3"/>
      <c r="K22" s="3"/>
      <c r="L22" s="3"/>
      <c r="M22" s="3"/>
      <c r="N22" s="3"/>
      <c r="O22" s="3"/>
      <c r="P22" s="3"/>
      <c r="Q22" s="3"/>
      <c r="R22" s="26" t="str">
        <f t="shared" si="2"/>
        <v>ⅩⅦ．先天奇形，変形及び染色体異常</v>
      </c>
      <c r="S22" s="27">
        <v>192133801</v>
      </c>
      <c r="T22" s="27">
        <v>267587140</v>
      </c>
    </row>
    <row r="23" spans="2:20" ht="18.75" customHeight="1">
      <c r="B23" s="13" t="s">
        <v>18</v>
      </c>
      <c r="C23" s="14"/>
      <c r="D23" s="20">
        <f t="shared" si="3"/>
        <v>9590914286</v>
      </c>
      <c r="E23" s="21">
        <f t="shared" si="4"/>
        <v>1.6966479968483678E-2</v>
      </c>
      <c r="F23" s="22">
        <f t="shared" si="0"/>
        <v>14</v>
      </c>
      <c r="G23" s="20">
        <f t="shared" si="5"/>
        <v>14601914900</v>
      </c>
      <c r="H23" s="24">
        <f t="shared" si="6"/>
        <v>1.9934995506441108E-2</v>
      </c>
      <c r="I23" s="25">
        <f t="shared" si="1"/>
        <v>12</v>
      </c>
      <c r="J23" s="3"/>
      <c r="K23" s="3"/>
      <c r="L23" s="3"/>
      <c r="M23" s="3"/>
      <c r="N23" s="3"/>
      <c r="O23" s="3"/>
      <c r="P23" s="3"/>
      <c r="Q23" s="3"/>
      <c r="R23" s="26" t="str">
        <f t="shared" si="2"/>
        <v>ⅩⅧ．症状，徴候及び異常臨床所見・異常検査所見で他に分類されないもの</v>
      </c>
      <c r="S23" s="27">
        <v>9590914286</v>
      </c>
      <c r="T23" s="27">
        <v>14601914900</v>
      </c>
    </row>
    <row r="24" spans="2:20" ht="18.75" customHeight="1">
      <c r="B24" s="13" t="s">
        <v>32</v>
      </c>
      <c r="C24" s="14"/>
      <c r="D24" s="20">
        <f t="shared" si="3"/>
        <v>26070846015</v>
      </c>
      <c r="E24" s="21">
        <f t="shared" si="4"/>
        <v>4.611974140156757E-2</v>
      </c>
      <c r="F24" s="22">
        <f t="shared" si="0"/>
        <v>8</v>
      </c>
      <c r="G24" s="20">
        <f t="shared" si="5"/>
        <v>59865081534</v>
      </c>
      <c r="H24" s="24">
        <f t="shared" si="6"/>
        <v>8.1729700491065094E-2</v>
      </c>
      <c r="I24" s="25">
        <f t="shared" si="1"/>
        <v>4</v>
      </c>
      <c r="J24" s="3"/>
      <c r="K24" s="3"/>
      <c r="L24" s="3"/>
      <c r="M24" s="3"/>
      <c r="N24" s="3"/>
      <c r="O24" s="3"/>
      <c r="P24" s="3"/>
      <c r="Q24" s="3"/>
      <c r="R24" s="26" t="str">
        <f t="shared" si="2"/>
        <v>ⅩⅨ．損傷，中毒及びその他の外因の影響</v>
      </c>
      <c r="S24" s="27">
        <v>26070846015</v>
      </c>
      <c r="T24" s="27">
        <v>59865081534</v>
      </c>
    </row>
    <row r="25" spans="2:20" ht="18.75" customHeight="1">
      <c r="B25" s="13" t="s">
        <v>33</v>
      </c>
      <c r="C25" s="14"/>
      <c r="D25" s="20">
        <f t="shared" si="3"/>
        <v>2375468034</v>
      </c>
      <c r="E25" s="21">
        <f t="shared" si="4"/>
        <v>4.202240747106423E-3</v>
      </c>
      <c r="F25" s="22">
        <f t="shared" si="0"/>
        <v>17</v>
      </c>
      <c r="G25" s="20">
        <f t="shared" si="5"/>
        <v>4415041939</v>
      </c>
      <c r="H25" s="24">
        <f t="shared" si="6"/>
        <v>6.0275547294631913E-3</v>
      </c>
      <c r="I25" s="25">
        <f t="shared" si="1"/>
        <v>17</v>
      </c>
      <c r="J25" s="3"/>
      <c r="K25" s="3"/>
      <c r="L25" s="3"/>
      <c r="M25" s="3"/>
      <c r="N25" s="3"/>
      <c r="O25" s="3"/>
      <c r="P25" s="3"/>
      <c r="Q25" s="3"/>
      <c r="R25" s="26" t="str">
        <f t="shared" si="2"/>
        <v>ⅩⅩⅠ．健康状態に影響を及ぼす要因及び保健サービスの利用</v>
      </c>
      <c r="S25" s="27">
        <v>2375468034</v>
      </c>
      <c r="T25" s="27">
        <v>4415041939</v>
      </c>
    </row>
    <row r="26" spans="2:20" ht="18.75" customHeight="1">
      <c r="B26" s="13" t="s">
        <v>34</v>
      </c>
      <c r="C26" s="14"/>
      <c r="D26" s="20">
        <f t="shared" si="3"/>
        <v>7735948194</v>
      </c>
      <c r="E26" s="21">
        <f t="shared" si="4"/>
        <v>1.3685015438238116E-2</v>
      </c>
      <c r="F26" s="22">
        <f t="shared" si="0"/>
        <v>16</v>
      </c>
      <c r="G26" s="20">
        <f t="shared" si="5"/>
        <v>9240217741</v>
      </c>
      <c r="H26" s="24">
        <f t="shared" si="6"/>
        <v>1.2615037165116777E-2</v>
      </c>
      <c r="I26" s="25">
        <f t="shared" si="1"/>
        <v>16</v>
      </c>
      <c r="J26" s="3"/>
      <c r="K26" s="3"/>
      <c r="L26" s="3"/>
      <c r="M26" s="3"/>
      <c r="N26" s="3"/>
      <c r="O26" s="3"/>
      <c r="P26" s="3"/>
      <c r="Q26" s="3"/>
      <c r="R26" s="26" t="str">
        <f t="shared" si="2"/>
        <v>ⅩⅩⅡ．特殊目的用コード</v>
      </c>
      <c r="S26" s="27">
        <v>7735948194</v>
      </c>
      <c r="T26" s="27">
        <v>9240217741</v>
      </c>
    </row>
    <row r="27" spans="2:20" ht="18.75" customHeight="1" thickBot="1">
      <c r="B27" s="15" t="s">
        <v>35</v>
      </c>
      <c r="C27" s="16"/>
      <c r="D27" s="20">
        <f t="shared" si="3"/>
        <v>23469663</v>
      </c>
      <c r="E27" s="21">
        <f t="shared" si="4"/>
        <v>4.1518207261826691E-5</v>
      </c>
      <c r="F27" s="22">
        <f t="shared" si="0"/>
        <v>20</v>
      </c>
      <c r="G27" s="20">
        <f t="shared" si="5"/>
        <v>26908968</v>
      </c>
      <c r="H27" s="24">
        <f t="shared" si="6"/>
        <v>3.6736973187192564E-5</v>
      </c>
      <c r="I27" s="25">
        <f t="shared" si="1"/>
        <v>20</v>
      </c>
      <c r="J27" s="3"/>
      <c r="K27" s="3"/>
      <c r="L27" s="3"/>
      <c r="M27" s="3"/>
      <c r="N27" s="3"/>
      <c r="O27" s="3"/>
      <c r="P27" s="3"/>
      <c r="Q27" s="3"/>
      <c r="R27" s="26" t="str">
        <f t="shared" si="2"/>
        <v>分類外</v>
      </c>
      <c r="S27" s="27">
        <v>23469663</v>
      </c>
      <c r="T27" s="27">
        <v>26908968</v>
      </c>
    </row>
    <row r="28" spans="2:20" ht="18.75" customHeight="1" thickTop="1">
      <c r="B28" s="28" t="s">
        <v>36</v>
      </c>
      <c r="C28" s="29"/>
      <c r="D28" s="30">
        <f>S28</f>
        <v>565286040700</v>
      </c>
      <c r="E28" s="31"/>
      <c r="F28" s="32"/>
      <c r="G28" s="30">
        <f>T28</f>
        <v>732476458060</v>
      </c>
      <c r="H28" s="31"/>
      <c r="I28" s="33"/>
      <c r="J28" s="3"/>
      <c r="K28" s="3"/>
      <c r="L28" s="3"/>
      <c r="M28" s="3"/>
      <c r="N28" s="3"/>
      <c r="O28" s="3"/>
      <c r="P28" s="3"/>
      <c r="Q28" s="3"/>
      <c r="R28" s="34" t="s">
        <v>148</v>
      </c>
      <c r="S28" s="27">
        <v>565286040700</v>
      </c>
      <c r="T28" s="27">
        <v>732476458060</v>
      </c>
    </row>
    <row r="29" spans="2:20" ht="13.5" customHeight="1">
      <c r="B29" s="35" t="s">
        <v>157</v>
      </c>
      <c r="C29" s="3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2:20" ht="13.5" customHeight="1">
      <c r="B30" s="37" t="s">
        <v>136</v>
      </c>
      <c r="C30" s="3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2:20" ht="13.5" customHeight="1">
      <c r="B31" s="38" t="s">
        <v>137</v>
      </c>
      <c r="C31" s="3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2:20" ht="13.5" customHeight="1">
      <c r="B32" s="38" t="s">
        <v>14</v>
      </c>
      <c r="C32" s="3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ht="13.5" customHeight="1">
      <c r="B33" s="38" t="s">
        <v>40</v>
      </c>
      <c r="C33" s="3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ht="13.5" customHeight="1">
      <c r="B34" s="38" t="s">
        <v>37</v>
      </c>
      <c r="C34" s="3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ht="13.5" customHeight="1">
      <c r="B35" s="38" t="s">
        <v>41</v>
      </c>
      <c r="C35" s="3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 ht="13.5" customHeight="1">
      <c r="B36" s="38" t="s">
        <v>150</v>
      </c>
      <c r="C36" s="3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>
      <c r="B37" s="40"/>
      <c r="C37" s="3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>
      <c r="B38" s="4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</sheetData>
  <mergeCells count="5">
    <mergeCell ref="R4:R5"/>
    <mergeCell ref="S4:T4"/>
    <mergeCell ref="B4:C5"/>
    <mergeCell ref="D4:F4"/>
    <mergeCell ref="G4:I4"/>
  </mergeCells>
  <phoneticPr fontId="4"/>
  <conditionalFormatting sqref="D6:F27">
    <cfRule type="cellIs" dxfId="599" priority="5" stopIfTrue="1" operator="equal">
      <formula>0</formula>
    </cfRule>
  </conditionalFormatting>
  <conditionalFormatting sqref="G6:I27">
    <cfRule type="cellIs" dxfId="598" priority="7" stopIfTrue="1" operator="equal">
      <formula>0</formula>
    </cfRule>
  </conditionalFormatting>
  <conditionalFormatting sqref="I6:I27">
    <cfRule type="expression" dxfId="597" priority="8" stopIfTrue="1">
      <formula>$I6&lt;=5</formula>
    </cfRule>
  </conditionalFormatting>
  <conditionalFormatting sqref="F6:F27">
    <cfRule type="expression" dxfId="596" priority="6" stopIfTrue="1">
      <formula>$F6&lt;=5</formula>
    </cfRule>
  </conditionalFormatting>
  <conditionalFormatting sqref="E6:E27">
    <cfRule type="expression" dxfId="595" priority="4">
      <formula>$F6&lt;=5</formula>
    </cfRule>
  </conditionalFormatting>
  <conditionalFormatting sqref="D6:D27">
    <cfRule type="expression" dxfId="594" priority="3">
      <formula>$F6&lt;=5</formula>
    </cfRule>
  </conditionalFormatting>
  <conditionalFormatting sqref="G6:G27">
    <cfRule type="expression" dxfId="593" priority="2">
      <formula>$I6&lt;=5</formula>
    </cfRule>
  </conditionalFormatting>
  <conditionalFormatting sqref="H6:H27">
    <cfRule type="expression" dxfId="59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&amp;R&amp;"ＭＳ 明朝,標準"&amp;12疾病別大分類 男女別</oddHead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D07C62-FBA5-4083-8DE1-ABE559D5BB68}">
  <sheetPr codeName="Sheet2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50734297</v>
      </c>
      <c r="E6" s="21">
        <f>IFERROR(S6/$S$28,"-")</f>
        <v>2.2105133226392706E-2</v>
      </c>
      <c r="F6" s="22">
        <f t="shared" ref="F6:F27" si="0">_xlfn.IFS(D6&gt;0,RANK(D6,$D$6:$D$27),D6=0,"-")</f>
        <v>12</v>
      </c>
      <c r="G6" s="23">
        <f>T6</f>
        <v>69047954</v>
      </c>
      <c r="H6" s="24">
        <f>IFERROR(T6/$T$28,"-")</f>
        <v>2.1287973706288883E-2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50734297</v>
      </c>
      <c r="T6" s="48">
        <v>69047954</v>
      </c>
    </row>
    <row r="7" spans="2:20" ht="18.75" customHeight="1">
      <c r="B7" s="49" t="s">
        <v>44</v>
      </c>
      <c r="C7" s="50"/>
      <c r="D7" s="20">
        <f>S7</f>
        <v>354934302</v>
      </c>
      <c r="E7" s="21">
        <f>IFERROR(S7/$S$28,"-")</f>
        <v>0.1546462747345588</v>
      </c>
      <c r="F7" s="22">
        <f t="shared" si="0"/>
        <v>2</v>
      </c>
      <c r="G7" s="20">
        <f>T7</f>
        <v>344491878</v>
      </c>
      <c r="H7" s="24">
        <f>IFERROR(T7/$T$28,"-")</f>
        <v>0.10620928812596066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354934302</v>
      </c>
      <c r="T7" s="48">
        <v>344491878</v>
      </c>
    </row>
    <row r="8" spans="2:20" ht="18.75" customHeight="1">
      <c r="B8" s="49" t="s">
        <v>45</v>
      </c>
      <c r="C8" s="50"/>
      <c r="D8" s="20">
        <f t="shared" ref="D8:D27" si="3">S8</f>
        <v>75945626</v>
      </c>
      <c r="E8" s="21">
        <f t="shared" ref="E8:E27" si="4">IFERROR(S8/$S$28,"-")</f>
        <v>3.3089808669109849E-2</v>
      </c>
      <c r="F8" s="22">
        <f t="shared" si="0"/>
        <v>10</v>
      </c>
      <c r="G8" s="20">
        <f t="shared" ref="G8:G27" si="5">T8</f>
        <v>55032302</v>
      </c>
      <c r="H8" s="24">
        <f t="shared" ref="H8:H27" si="6">IFERROR(T8/$T$28,"-")</f>
        <v>1.6966848836281943E-2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75945626</v>
      </c>
      <c r="T8" s="48">
        <v>55032302</v>
      </c>
    </row>
    <row r="9" spans="2:20" ht="18.75" customHeight="1">
      <c r="B9" s="49" t="s">
        <v>46</v>
      </c>
      <c r="C9" s="50"/>
      <c r="D9" s="20">
        <f t="shared" si="3"/>
        <v>149650302</v>
      </c>
      <c r="E9" s="21">
        <f t="shared" si="4"/>
        <v>6.5203226588118543E-2</v>
      </c>
      <c r="F9" s="22">
        <f t="shared" si="0"/>
        <v>7</v>
      </c>
      <c r="G9" s="20">
        <f t="shared" si="5"/>
        <v>190942084</v>
      </c>
      <c r="H9" s="24">
        <f t="shared" si="6"/>
        <v>5.8868798105386345E-2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149650302</v>
      </c>
      <c r="T9" s="48">
        <v>190942084</v>
      </c>
    </row>
    <row r="10" spans="2:20" ht="18.75" customHeight="1">
      <c r="B10" s="49" t="s">
        <v>47</v>
      </c>
      <c r="C10" s="50"/>
      <c r="D10" s="20">
        <f t="shared" si="3"/>
        <v>25943604</v>
      </c>
      <c r="E10" s="21">
        <f t="shared" si="4"/>
        <v>1.1303730547262233E-2</v>
      </c>
      <c r="F10" s="22">
        <f t="shared" si="0"/>
        <v>16</v>
      </c>
      <c r="G10" s="20">
        <f t="shared" si="5"/>
        <v>84425302</v>
      </c>
      <c r="H10" s="24">
        <f t="shared" si="6"/>
        <v>2.6028919106299633E-2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25943604</v>
      </c>
      <c r="T10" s="48">
        <v>84425302</v>
      </c>
    </row>
    <row r="11" spans="2:20" ht="18.75" customHeight="1">
      <c r="B11" s="49" t="s">
        <v>48</v>
      </c>
      <c r="C11" s="50"/>
      <c r="D11" s="20">
        <f t="shared" si="3"/>
        <v>92703170</v>
      </c>
      <c r="E11" s="21">
        <f t="shared" si="4"/>
        <v>4.0391136657691964E-2</v>
      </c>
      <c r="F11" s="22">
        <f t="shared" si="0"/>
        <v>9</v>
      </c>
      <c r="G11" s="20">
        <f t="shared" si="5"/>
        <v>184786408</v>
      </c>
      <c r="H11" s="24">
        <f t="shared" si="6"/>
        <v>5.6970959556362374E-2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92703170</v>
      </c>
      <c r="T11" s="48">
        <v>184786408</v>
      </c>
    </row>
    <row r="12" spans="2:20" ht="18.75" customHeight="1">
      <c r="B12" s="49" t="s">
        <v>49</v>
      </c>
      <c r="C12" s="50"/>
      <c r="D12" s="20">
        <f t="shared" si="3"/>
        <v>54980821</v>
      </c>
      <c r="E12" s="21">
        <f t="shared" si="4"/>
        <v>2.395536047540877E-2</v>
      </c>
      <c r="F12" s="22">
        <f t="shared" si="0"/>
        <v>11</v>
      </c>
      <c r="G12" s="20">
        <f t="shared" si="5"/>
        <v>101776967</v>
      </c>
      <c r="H12" s="24">
        <f t="shared" si="6"/>
        <v>3.1378560433547843E-2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54980821</v>
      </c>
      <c r="T12" s="48">
        <v>101776967</v>
      </c>
    </row>
    <row r="13" spans="2:20" ht="18.75" customHeight="1">
      <c r="B13" s="49" t="s">
        <v>50</v>
      </c>
      <c r="C13" s="50"/>
      <c r="D13" s="20">
        <f t="shared" si="3"/>
        <v>6966627</v>
      </c>
      <c r="E13" s="21">
        <f t="shared" si="4"/>
        <v>3.0353868503112309E-3</v>
      </c>
      <c r="F13" s="22">
        <f t="shared" si="0"/>
        <v>18</v>
      </c>
      <c r="G13" s="20">
        <f t="shared" si="5"/>
        <v>15421604</v>
      </c>
      <c r="H13" s="24">
        <f t="shared" si="6"/>
        <v>4.7545898385461137E-3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6966627</v>
      </c>
      <c r="T13" s="48">
        <v>15421604</v>
      </c>
    </row>
    <row r="14" spans="2:20" ht="18.75" customHeight="1">
      <c r="B14" s="49" t="s">
        <v>51</v>
      </c>
      <c r="C14" s="50"/>
      <c r="D14" s="20">
        <f t="shared" si="3"/>
        <v>488920716</v>
      </c>
      <c r="E14" s="21">
        <f t="shared" si="4"/>
        <v>0.21302468356511003</v>
      </c>
      <c r="F14" s="22">
        <f t="shared" si="0"/>
        <v>1</v>
      </c>
      <c r="G14" s="20">
        <f t="shared" si="5"/>
        <v>590574228</v>
      </c>
      <c r="H14" s="24">
        <f t="shared" si="6"/>
        <v>0.18207822113419692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488920716</v>
      </c>
      <c r="T14" s="48">
        <v>590574228</v>
      </c>
    </row>
    <row r="15" spans="2:20" ht="18.75" customHeight="1">
      <c r="B15" s="49" t="s">
        <v>52</v>
      </c>
      <c r="C15" s="50"/>
      <c r="D15" s="20">
        <f t="shared" si="3"/>
        <v>226275169</v>
      </c>
      <c r="E15" s="21">
        <f t="shared" si="4"/>
        <v>9.8588983238883252E-2</v>
      </c>
      <c r="F15" s="22">
        <f t="shared" si="0"/>
        <v>4</v>
      </c>
      <c r="G15" s="20">
        <f t="shared" si="5"/>
        <v>261231004</v>
      </c>
      <c r="H15" s="24">
        <f t="shared" si="6"/>
        <v>8.0539370426811585E-2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226275169</v>
      </c>
      <c r="T15" s="48">
        <v>261231004</v>
      </c>
    </row>
    <row r="16" spans="2:20" ht="18.75" customHeight="1">
      <c r="B16" s="49" t="s">
        <v>154</v>
      </c>
      <c r="C16" s="50"/>
      <c r="D16" s="20">
        <f t="shared" si="3"/>
        <v>155440721</v>
      </c>
      <c r="E16" s="21">
        <f t="shared" si="4"/>
        <v>6.7726134975547969E-2</v>
      </c>
      <c r="F16" s="22">
        <f t="shared" si="0"/>
        <v>5</v>
      </c>
      <c r="G16" s="20">
        <f t="shared" si="5"/>
        <v>231948256</v>
      </c>
      <c r="H16" s="24">
        <f t="shared" si="6"/>
        <v>7.1511291629981724E-2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155440721</v>
      </c>
      <c r="T16" s="48">
        <v>231948256</v>
      </c>
    </row>
    <row r="17" spans="2:20" ht="18.75" customHeight="1">
      <c r="B17" s="49" t="s">
        <v>53</v>
      </c>
      <c r="C17" s="50"/>
      <c r="D17" s="20">
        <f t="shared" si="3"/>
        <v>36417512</v>
      </c>
      <c r="E17" s="21">
        <f t="shared" si="4"/>
        <v>1.5867253556972615E-2</v>
      </c>
      <c r="F17" s="22">
        <f t="shared" si="0"/>
        <v>13</v>
      </c>
      <c r="G17" s="20">
        <f t="shared" si="5"/>
        <v>56042806</v>
      </c>
      <c r="H17" s="24">
        <f t="shared" si="6"/>
        <v>1.7278394383049334E-2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36417512</v>
      </c>
      <c r="T17" s="48">
        <v>56042806</v>
      </c>
    </row>
    <row r="18" spans="2:20" ht="18.75" customHeight="1">
      <c r="B18" s="49" t="s">
        <v>54</v>
      </c>
      <c r="C18" s="50"/>
      <c r="D18" s="20">
        <f t="shared" si="3"/>
        <v>150268989</v>
      </c>
      <c r="E18" s="21">
        <f t="shared" si="4"/>
        <v>6.5472790953235049E-2</v>
      </c>
      <c r="F18" s="22">
        <f t="shared" si="0"/>
        <v>6</v>
      </c>
      <c r="G18" s="20">
        <f t="shared" si="5"/>
        <v>487424090</v>
      </c>
      <c r="H18" s="24">
        <f t="shared" si="6"/>
        <v>0.15027630234679779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150268989</v>
      </c>
      <c r="T18" s="48">
        <v>487424090</v>
      </c>
    </row>
    <row r="19" spans="2:20" ht="18.75" customHeight="1">
      <c r="B19" s="49" t="s">
        <v>55</v>
      </c>
      <c r="C19" s="50"/>
      <c r="D19" s="20">
        <f t="shared" si="3"/>
        <v>250519716</v>
      </c>
      <c r="E19" s="21">
        <f t="shared" si="4"/>
        <v>0.10915242795259515</v>
      </c>
      <c r="F19" s="22">
        <f t="shared" si="0"/>
        <v>3</v>
      </c>
      <c r="G19" s="20">
        <f t="shared" si="5"/>
        <v>171831612</v>
      </c>
      <c r="H19" s="24">
        <f t="shared" si="6"/>
        <v>5.2976904111673363E-2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250519716</v>
      </c>
      <c r="T19" s="48">
        <v>171831612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283040</v>
      </c>
      <c r="E22" s="21">
        <f t="shared" si="4"/>
        <v>1.2332164390487546E-4</v>
      </c>
      <c r="F22" s="22">
        <f t="shared" si="0"/>
        <v>19</v>
      </c>
      <c r="G22" s="20">
        <f t="shared" si="5"/>
        <v>574889</v>
      </c>
      <c r="H22" s="24">
        <f t="shared" si="6"/>
        <v>1.7724235414759299E-4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283040</v>
      </c>
      <c r="T22" s="48">
        <v>574889</v>
      </c>
    </row>
    <row r="23" spans="2:20" ht="18.75" customHeight="1">
      <c r="B23" s="49" t="s">
        <v>57</v>
      </c>
      <c r="C23" s="50"/>
      <c r="D23" s="20">
        <f t="shared" si="3"/>
        <v>32965984</v>
      </c>
      <c r="E23" s="21">
        <f t="shared" si="4"/>
        <v>1.4363409199483543E-2</v>
      </c>
      <c r="F23" s="22">
        <f t="shared" si="0"/>
        <v>14</v>
      </c>
      <c r="G23" s="20">
        <f t="shared" si="5"/>
        <v>71398844</v>
      </c>
      <c r="H23" s="24">
        <f t="shared" si="6"/>
        <v>2.2012769758991291E-2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32965984</v>
      </c>
      <c r="T23" s="48">
        <v>71398844</v>
      </c>
    </row>
    <row r="24" spans="2:20" ht="18.75" customHeight="1">
      <c r="B24" s="49" t="s">
        <v>58</v>
      </c>
      <c r="C24" s="50"/>
      <c r="D24" s="20">
        <f t="shared" si="3"/>
        <v>101369992</v>
      </c>
      <c r="E24" s="21">
        <f t="shared" si="4"/>
        <v>4.416730517264017E-2</v>
      </c>
      <c r="F24" s="22">
        <f t="shared" si="0"/>
        <v>8</v>
      </c>
      <c r="G24" s="20">
        <f t="shared" si="5"/>
        <v>273633732</v>
      </c>
      <c r="H24" s="24">
        <f t="shared" si="6"/>
        <v>8.4363219393433428E-2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101369992</v>
      </c>
      <c r="T24" s="48">
        <v>273633732</v>
      </c>
    </row>
    <row r="25" spans="2:20" ht="18.75" customHeight="1">
      <c r="B25" s="49" t="s">
        <v>59</v>
      </c>
      <c r="C25" s="50"/>
      <c r="D25" s="20">
        <f t="shared" si="3"/>
        <v>8403647</v>
      </c>
      <c r="E25" s="21">
        <f t="shared" si="4"/>
        <v>3.661502129862475E-3</v>
      </c>
      <c r="F25" s="22">
        <f t="shared" si="0"/>
        <v>17</v>
      </c>
      <c r="G25" s="20">
        <f t="shared" si="5"/>
        <v>20163179</v>
      </c>
      <c r="H25" s="24">
        <f t="shared" si="6"/>
        <v>6.2164510245618018E-3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8403647</v>
      </c>
      <c r="T25" s="48">
        <v>20163179</v>
      </c>
    </row>
    <row r="26" spans="2:20" ht="18.75" customHeight="1">
      <c r="B26" s="49" t="s">
        <v>60</v>
      </c>
      <c r="C26" s="50"/>
      <c r="D26" s="20">
        <f t="shared" si="3"/>
        <v>32361271</v>
      </c>
      <c r="E26" s="21">
        <f t="shared" si="4"/>
        <v>1.4099933361260504E-2</v>
      </c>
      <c r="F26" s="22">
        <f t="shared" si="0"/>
        <v>15</v>
      </c>
      <c r="G26" s="20">
        <f t="shared" si="5"/>
        <v>32704667</v>
      </c>
      <c r="H26" s="24">
        <f t="shared" si="6"/>
        <v>1.0083080682867646E-2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32361271</v>
      </c>
      <c r="T26" s="48">
        <v>32704667</v>
      </c>
    </row>
    <row r="27" spans="2:20" ht="18.75" customHeight="1" thickBot="1">
      <c r="B27" s="51" t="s">
        <v>61</v>
      </c>
      <c r="C27" s="52"/>
      <c r="D27" s="20">
        <f t="shared" si="3"/>
        <v>50944</v>
      </c>
      <c r="E27" s="21">
        <f t="shared" si="4"/>
        <v>2.2196501650261359E-5</v>
      </c>
      <c r="F27" s="22">
        <f t="shared" si="0"/>
        <v>20</v>
      </c>
      <c r="G27" s="20">
        <f t="shared" si="5"/>
        <v>67514</v>
      </c>
      <c r="H27" s="24">
        <f t="shared" si="6"/>
        <v>2.0815044813730292E-5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50944</v>
      </c>
      <c r="T27" s="48">
        <v>67514</v>
      </c>
    </row>
    <row r="28" spans="2:20" ht="18.75" customHeight="1" thickTop="1">
      <c r="B28" s="53" t="s">
        <v>62</v>
      </c>
      <c r="C28" s="54"/>
      <c r="D28" s="55">
        <f>S28</f>
        <v>2295136450</v>
      </c>
      <c r="E28" s="56"/>
      <c r="F28" s="57"/>
      <c r="G28" s="55">
        <f>T28</f>
        <v>3243519320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2295136450</v>
      </c>
      <c r="T28" s="48">
        <f>SUM(T6:T27)</f>
        <v>3243519320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27" priority="5" stopIfTrue="1" operator="equal">
      <formula>0</formula>
    </cfRule>
  </conditionalFormatting>
  <conditionalFormatting sqref="G6:I27">
    <cfRule type="cellIs" dxfId="526" priority="7" stopIfTrue="1" operator="equal">
      <formula>0</formula>
    </cfRule>
  </conditionalFormatting>
  <conditionalFormatting sqref="I6:I27">
    <cfRule type="expression" dxfId="525" priority="8" stopIfTrue="1">
      <formula>$I6&lt;=5</formula>
    </cfRule>
  </conditionalFormatting>
  <conditionalFormatting sqref="F6:F27">
    <cfRule type="expression" dxfId="524" priority="6" stopIfTrue="1">
      <formula>$F6&lt;=5</formula>
    </cfRule>
  </conditionalFormatting>
  <conditionalFormatting sqref="E6:E27">
    <cfRule type="expression" dxfId="523" priority="4">
      <formula>$F6&lt;=5</formula>
    </cfRule>
  </conditionalFormatting>
  <conditionalFormatting sqref="D6:D27">
    <cfRule type="expression" dxfId="522" priority="3">
      <formula>$F6&lt;=5</formula>
    </cfRule>
  </conditionalFormatting>
  <conditionalFormatting sqref="G6:G27">
    <cfRule type="expression" dxfId="521" priority="2">
      <formula>$I6&lt;=5</formula>
    </cfRule>
  </conditionalFormatting>
  <conditionalFormatting sqref="H6:H27">
    <cfRule type="expression" dxfId="52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6FADB8-62AE-4A31-A30E-DFEC0F21CA30}">
  <sheetPr codeName="Sheet2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98756078</v>
      </c>
      <c r="E6" s="21">
        <f>IFERROR(S6/$S$28,"-")</f>
        <v>1.7598750446223381E-2</v>
      </c>
      <c r="F6" s="22">
        <f t="shared" ref="F6:F27" si="0">_xlfn.IFS(D6&gt;0,RANK(D6,$D$6:$D$27),D6=0,"-")</f>
        <v>14</v>
      </c>
      <c r="G6" s="23">
        <f>T6</f>
        <v>136636852</v>
      </c>
      <c r="H6" s="24">
        <f>IFERROR(T6/$T$28,"-")</f>
        <v>1.8622675604261309E-2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98756078</v>
      </c>
      <c r="T6" s="48">
        <v>136636852</v>
      </c>
    </row>
    <row r="7" spans="2:20" ht="18.75" customHeight="1">
      <c r="B7" s="49" t="s">
        <v>44</v>
      </c>
      <c r="C7" s="50"/>
      <c r="D7" s="20">
        <f>S7</f>
        <v>922389911</v>
      </c>
      <c r="E7" s="21">
        <f>IFERROR(S7/$S$28,"-")</f>
        <v>0.1643737801920728</v>
      </c>
      <c r="F7" s="22">
        <f t="shared" si="0"/>
        <v>2</v>
      </c>
      <c r="G7" s="20">
        <f>T7</f>
        <v>639339836</v>
      </c>
      <c r="H7" s="24">
        <f>IFERROR(T7/$T$28,"-")</f>
        <v>8.7137680592272629E-2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922389911</v>
      </c>
      <c r="T7" s="48">
        <v>639339836</v>
      </c>
    </row>
    <row r="8" spans="2:20" ht="18.75" customHeight="1">
      <c r="B8" s="49" t="s">
        <v>45</v>
      </c>
      <c r="C8" s="50"/>
      <c r="D8" s="20">
        <f t="shared" ref="D8:D27" si="3">S8</f>
        <v>102990096</v>
      </c>
      <c r="E8" s="21">
        <f t="shared" ref="E8:E27" si="4">IFERROR(S8/$S$28,"-")</f>
        <v>1.835327034693084E-2</v>
      </c>
      <c r="F8" s="22">
        <f t="shared" si="0"/>
        <v>12</v>
      </c>
      <c r="G8" s="20">
        <f t="shared" ref="G8:G27" si="5">T8</f>
        <v>80235469</v>
      </c>
      <c r="H8" s="24">
        <f t="shared" ref="H8:H27" si="6">IFERROR(T8/$T$28,"-")</f>
        <v>1.093554988476143E-2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102990096</v>
      </c>
      <c r="T8" s="48">
        <v>80235469</v>
      </c>
    </row>
    <row r="9" spans="2:20" ht="18.75" customHeight="1">
      <c r="B9" s="49" t="s">
        <v>46</v>
      </c>
      <c r="C9" s="50"/>
      <c r="D9" s="20">
        <f t="shared" si="3"/>
        <v>367097970</v>
      </c>
      <c r="E9" s="21">
        <f t="shared" si="4"/>
        <v>6.54184096228001E-2</v>
      </c>
      <c r="F9" s="22">
        <f t="shared" si="0"/>
        <v>7</v>
      </c>
      <c r="G9" s="20">
        <f t="shared" si="5"/>
        <v>484746888</v>
      </c>
      <c r="H9" s="24">
        <f t="shared" si="6"/>
        <v>6.6067710967164184E-2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367097970</v>
      </c>
      <c r="T9" s="48">
        <v>484746888</v>
      </c>
    </row>
    <row r="10" spans="2:20" ht="18.75" customHeight="1">
      <c r="B10" s="49" t="s">
        <v>47</v>
      </c>
      <c r="C10" s="50"/>
      <c r="D10" s="20">
        <f t="shared" si="3"/>
        <v>103808117</v>
      </c>
      <c r="E10" s="21">
        <f t="shared" si="4"/>
        <v>1.8499045146116059E-2</v>
      </c>
      <c r="F10" s="22">
        <f t="shared" si="0"/>
        <v>11</v>
      </c>
      <c r="G10" s="20">
        <f t="shared" si="5"/>
        <v>186223488</v>
      </c>
      <c r="H10" s="24">
        <f t="shared" si="6"/>
        <v>2.5380997557804163E-2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103808117</v>
      </c>
      <c r="T10" s="48">
        <v>186223488</v>
      </c>
    </row>
    <row r="11" spans="2:20" ht="18.75" customHeight="1">
      <c r="B11" s="49" t="s">
        <v>48</v>
      </c>
      <c r="C11" s="50"/>
      <c r="D11" s="20">
        <f t="shared" si="3"/>
        <v>218299183</v>
      </c>
      <c r="E11" s="21">
        <f t="shared" si="4"/>
        <v>3.8901836950546477E-2</v>
      </c>
      <c r="F11" s="22">
        <f t="shared" si="0"/>
        <v>9</v>
      </c>
      <c r="G11" s="20">
        <f t="shared" si="5"/>
        <v>335946313</v>
      </c>
      <c r="H11" s="24">
        <f t="shared" si="6"/>
        <v>4.5787202470433337E-2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218299183</v>
      </c>
      <c r="T11" s="48">
        <v>335946313</v>
      </c>
    </row>
    <row r="12" spans="2:20" ht="18.75" customHeight="1">
      <c r="B12" s="49" t="s">
        <v>49</v>
      </c>
      <c r="C12" s="50"/>
      <c r="D12" s="20">
        <f t="shared" si="3"/>
        <v>179243237</v>
      </c>
      <c r="E12" s="21">
        <f t="shared" si="4"/>
        <v>3.1941902321559121E-2</v>
      </c>
      <c r="F12" s="22">
        <f t="shared" si="0"/>
        <v>10</v>
      </c>
      <c r="G12" s="20">
        <f t="shared" si="5"/>
        <v>288469874</v>
      </c>
      <c r="H12" s="24">
        <f t="shared" si="6"/>
        <v>3.9316486046561828E-2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179243237</v>
      </c>
      <c r="T12" s="48">
        <v>288469874</v>
      </c>
    </row>
    <row r="13" spans="2:20" ht="18.75" customHeight="1">
      <c r="B13" s="49" t="s">
        <v>50</v>
      </c>
      <c r="C13" s="50"/>
      <c r="D13" s="20">
        <f t="shared" si="3"/>
        <v>9599518</v>
      </c>
      <c r="E13" s="21">
        <f t="shared" si="4"/>
        <v>1.7106746754972325E-3</v>
      </c>
      <c r="F13" s="22">
        <f t="shared" si="0"/>
        <v>18</v>
      </c>
      <c r="G13" s="20">
        <f t="shared" si="5"/>
        <v>21241326</v>
      </c>
      <c r="H13" s="24">
        <f t="shared" si="6"/>
        <v>2.8950485737358868E-3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9599518</v>
      </c>
      <c r="T13" s="48">
        <v>21241326</v>
      </c>
    </row>
    <row r="14" spans="2:20" ht="18.75" customHeight="1">
      <c r="B14" s="49" t="s">
        <v>51</v>
      </c>
      <c r="C14" s="50"/>
      <c r="D14" s="20">
        <f t="shared" si="3"/>
        <v>1068674973</v>
      </c>
      <c r="E14" s="21">
        <f t="shared" si="4"/>
        <v>0.19044239644623706</v>
      </c>
      <c r="F14" s="22">
        <f t="shared" si="0"/>
        <v>1</v>
      </c>
      <c r="G14" s="20">
        <f t="shared" si="5"/>
        <v>1236996514</v>
      </c>
      <c r="H14" s="24">
        <f t="shared" si="6"/>
        <v>0.16859422964328893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1068674973</v>
      </c>
      <c r="T14" s="48">
        <v>1236996514</v>
      </c>
    </row>
    <row r="15" spans="2:20" ht="18.75" customHeight="1">
      <c r="B15" s="49" t="s">
        <v>52</v>
      </c>
      <c r="C15" s="50"/>
      <c r="D15" s="20">
        <f t="shared" si="3"/>
        <v>493015401</v>
      </c>
      <c r="E15" s="21">
        <f t="shared" si="4"/>
        <v>8.7857427958446768E-2</v>
      </c>
      <c r="F15" s="22">
        <f t="shared" si="0"/>
        <v>5</v>
      </c>
      <c r="G15" s="20">
        <f t="shared" si="5"/>
        <v>488951216</v>
      </c>
      <c r="H15" s="24">
        <f t="shared" si="6"/>
        <v>6.6640732339743172E-2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493015401</v>
      </c>
      <c r="T15" s="48">
        <v>488951216</v>
      </c>
    </row>
    <row r="16" spans="2:20" ht="18.75" customHeight="1">
      <c r="B16" s="49" t="s">
        <v>154</v>
      </c>
      <c r="C16" s="50"/>
      <c r="D16" s="20">
        <f t="shared" si="3"/>
        <v>414713114</v>
      </c>
      <c r="E16" s="21">
        <f t="shared" si="4"/>
        <v>7.3903629506856153E-2</v>
      </c>
      <c r="F16" s="22">
        <f t="shared" si="0"/>
        <v>6</v>
      </c>
      <c r="G16" s="20">
        <f t="shared" si="5"/>
        <v>554961099</v>
      </c>
      <c r="H16" s="24">
        <f t="shared" si="6"/>
        <v>7.5637431398531824E-2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414713114</v>
      </c>
      <c r="T16" s="48">
        <v>554961099</v>
      </c>
    </row>
    <row r="17" spans="2:20" ht="18.75" customHeight="1">
      <c r="B17" s="49" t="s">
        <v>53</v>
      </c>
      <c r="C17" s="50"/>
      <c r="D17" s="20">
        <f t="shared" si="3"/>
        <v>99083761</v>
      </c>
      <c r="E17" s="21">
        <f t="shared" si="4"/>
        <v>1.7657144941623147E-2</v>
      </c>
      <c r="F17" s="22">
        <f t="shared" si="0"/>
        <v>13</v>
      </c>
      <c r="G17" s="20">
        <f t="shared" si="5"/>
        <v>143638751</v>
      </c>
      <c r="H17" s="24">
        <f t="shared" si="6"/>
        <v>1.957698691766014E-2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99083761</v>
      </c>
      <c r="T17" s="48">
        <v>143638751</v>
      </c>
    </row>
    <row r="18" spans="2:20" ht="18.75" customHeight="1">
      <c r="B18" s="49" t="s">
        <v>54</v>
      </c>
      <c r="C18" s="50"/>
      <c r="D18" s="20">
        <f t="shared" si="3"/>
        <v>548306319</v>
      </c>
      <c r="E18" s="21">
        <f t="shared" si="4"/>
        <v>9.7710503207390942E-2</v>
      </c>
      <c r="F18" s="22">
        <f t="shared" si="0"/>
        <v>3</v>
      </c>
      <c r="G18" s="20">
        <f t="shared" si="5"/>
        <v>1358298827</v>
      </c>
      <c r="H18" s="24">
        <f t="shared" si="6"/>
        <v>0.18512691165389009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548306319</v>
      </c>
      <c r="T18" s="48">
        <v>1358298827</v>
      </c>
    </row>
    <row r="19" spans="2:20" ht="18.75" customHeight="1">
      <c r="B19" s="49" t="s">
        <v>55</v>
      </c>
      <c r="C19" s="50"/>
      <c r="D19" s="20">
        <f t="shared" si="3"/>
        <v>547426924</v>
      </c>
      <c r="E19" s="21">
        <f t="shared" si="4"/>
        <v>9.7553791302037063E-2</v>
      </c>
      <c r="F19" s="22">
        <f t="shared" si="0"/>
        <v>4</v>
      </c>
      <c r="G19" s="20">
        <f t="shared" si="5"/>
        <v>471627452</v>
      </c>
      <c r="H19" s="24">
        <f t="shared" si="6"/>
        <v>6.4279620879002117E-2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547426924</v>
      </c>
      <c r="T19" s="48">
        <v>471627452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15277</v>
      </c>
      <c r="H20" s="24">
        <f t="shared" si="6"/>
        <v>2.0821514184643251E-6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15277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6330</v>
      </c>
      <c r="H21" s="24">
        <f t="shared" si="6"/>
        <v>8.6273603972502303E-7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6330</v>
      </c>
    </row>
    <row r="22" spans="2:20" ht="18.75" customHeight="1">
      <c r="B22" s="49" t="s">
        <v>56</v>
      </c>
      <c r="C22" s="50"/>
      <c r="D22" s="20">
        <f t="shared" si="3"/>
        <v>2042856</v>
      </c>
      <c r="E22" s="21">
        <f t="shared" si="4"/>
        <v>3.6404557238056896E-4</v>
      </c>
      <c r="F22" s="22">
        <f t="shared" si="0"/>
        <v>19</v>
      </c>
      <c r="G22" s="20">
        <f t="shared" si="5"/>
        <v>4818188</v>
      </c>
      <c r="H22" s="24">
        <f t="shared" si="6"/>
        <v>6.5668632445033636E-4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2042856</v>
      </c>
      <c r="T22" s="48">
        <v>4818188</v>
      </c>
    </row>
    <row r="23" spans="2:20" ht="18.75" customHeight="1">
      <c r="B23" s="49" t="s">
        <v>57</v>
      </c>
      <c r="C23" s="50"/>
      <c r="D23" s="20">
        <f t="shared" si="3"/>
        <v>84485061</v>
      </c>
      <c r="E23" s="21">
        <f t="shared" si="4"/>
        <v>1.5055594907008758E-2</v>
      </c>
      <c r="F23" s="22">
        <f t="shared" si="0"/>
        <v>15</v>
      </c>
      <c r="G23" s="20">
        <f t="shared" si="5"/>
        <v>156009644</v>
      </c>
      <c r="H23" s="24">
        <f t="shared" si="6"/>
        <v>2.1263055675113857E-2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84485061</v>
      </c>
      <c r="T23" s="48">
        <v>156009644</v>
      </c>
    </row>
    <row r="24" spans="2:20" ht="18.75" customHeight="1">
      <c r="B24" s="49" t="s">
        <v>58</v>
      </c>
      <c r="C24" s="50"/>
      <c r="D24" s="20">
        <f t="shared" si="3"/>
        <v>259300813</v>
      </c>
      <c r="E24" s="21">
        <f t="shared" si="4"/>
        <v>4.6208500690862145E-2</v>
      </c>
      <c r="F24" s="22">
        <f t="shared" si="0"/>
        <v>8</v>
      </c>
      <c r="G24" s="20">
        <f t="shared" si="5"/>
        <v>627299111</v>
      </c>
      <c r="H24" s="24">
        <f t="shared" si="6"/>
        <v>8.5496611492443544E-2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259300813</v>
      </c>
      <c r="T24" s="48">
        <v>627299111</v>
      </c>
    </row>
    <row r="25" spans="2:20" ht="18.75" customHeight="1">
      <c r="B25" s="49" t="s">
        <v>59</v>
      </c>
      <c r="C25" s="50"/>
      <c r="D25" s="20">
        <f t="shared" si="3"/>
        <v>25333694</v>
      </c>
      <c r="E25" s="21">
        <f t="shared" si="4"/>
        <v>4.514571331872724E-3</v>
      </c>
      <c r="F25" s="22">
        <f t="shared" si="0"/>
        <v>17</v>
      </c>
      <c r="G25" s="20">
        <f t="shared" si="5"/>
        <v>40776726</v>
      </c>
      <c r="H25" s="24">
        <f t="shared" si="6"/>
        <v>5.5575910114047996E-3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25333694</v>
      </c>
      <c r="T25" s="48">
        <v>40776726</v>
      </c>
    </row>
    <row r="26" spans="2:20" ht="18.75" customHeight="1">
      <c r="B26" s="49" t="s">
        <v>60</v>
      </c>
      <c r="C26" s="50"/>
      <c r="D26" s="20">
        <f t="shared" si="3"/>
        <v>66862392</v>
      </c>
      <c r="E26" s="21">
        <f t="shared" si="4"/>
        <v>1.1915160817196109E-2</v>
      </c>
      <c r="F26" s="22">
        <f t="shared" si="0"/>
        <v>16</v>
      </c>
      <c r="G26" s="20">
        <f t="shared" si="5"/>
        <v>80559341</v>
      </c>
      <c r="H26" s="24">
        <f t="shared" si="6"/>
        <v>1.0979691440315589E-2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66862392</v>
      </c>
      <c r="T26" s="48">
        <v>80559341</v>
      </c>
    </row>
    <row r="27" spans="2:20" ht="18.75" customHeight="1" thickBot="1">
      <c r="B27" s="51" t="s">
        <v>61</v>
      </c>
      <c r="C27" s="52"/>
      <c r="D27" s="20">
        <f t="shared" si="3"/>
        <v>109782</v>
      </c>
      <c r="E27" s="21">
        <f t="shared" si="4"/>
        <v>1.9563616342553572E-5</v>
      </c>
      <c r="F27" s="22">
        <f t="shared" si="0"/>
        <v>20</v>
      </c>
      <c r="G27" s="20">
        <f t="shared" si="5"/>
        <v>323968</v>
      </c>
      <c r="H27" s="24">
        <f t="shared" si="6"/>
        <v>4.4154639702628161E-5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109782</v>
      </c>
      <c r="T27" s="48">
        <v>323968</v>
      </c>
    </row>
    <row r="28" spans="2:20" ht="18.75" customHeight="1" thickTop="1">
      <c r="B28" s="53" t="s">
        <v>62</v>
      </c>
      <c r="C28" s="54"/>
      <c r="D28" s="55">
        <f>S28</f>
        <v>5611539200</v>
      </c>
      <c r="E28" s="56"/>
      <c r="F28" s="57"/>
      <c r="G28" s="55">
        <f>T28</f>
        <v>7337122490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5611539200</v>
      </c>
      <c r="T28" s="48">
        <f>SUM(T6:T27)</f>
        <v>7337122490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19" priority="5" stopIfTrue="1" operator="equal">
      <formula>0</formula>
    </cfRule>
  </conditionalFormatting>
  <conditionalFormatting sqref="G6:I27">
    <cfRule type="cellIs" dxfId="518" priority="7" stopIfTrue="1" operator="equal">
      <formula>0</formula>
    </cfRule>
  </conditionalFormatting>
  <conditionalFormatting sqref="I6:I27">
    <cfRule type="expression" dxfId="517" priority="8" stopIfTrue="1">
      <formula>$I6&lt;=5</formula>
    </cfRule>
  </conditionalFormatting>
  <conditionalFormatting sqref="F6:F27">
    <cfRule type="expression" dxfId="516" priority="6" stopIfTrue="1">
      <formula>$F6&lt;=5</formula>
    </cfRule>
  </conditionalFormatting>
  <conditionalFormatting sqref="E6:E27">
    <cfRule type="expression" dxfId="515" priority="4">
      <formula>$F6&lt;=5</formula>
    </cfRule>
  </conditionalFormatting>
  <conditionalFormatting sqref="D6:D27">
    <cfRule type="expression" dxfId="514" priority="3">
      <formula>$F6&lt;=5</formula>
    </cfRule>
  </conditionalFormatting>
  <conditionalFormatting sqref="G6:G27">
    <cfRule type="expression" dxfId="513" priority="2">
      <formula>$I6&lt;=5</formula>
    </cfRule>
  </conditionalFormatting>
  <conditionalFormatting sqref="H6:H27">
    <cfRule type="expression" dxfId="51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9E188-8A7C-4814-941F-23B96D689B44}">
  <sheetPr codeName="Sheet2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204264046</v>
      </c>
      <c r="E6" s="21">
        <f>IFERROR(S6/$S$28,"-")</f>
        <v>2.1758558923288953E-2</v>
      </c>
      <c r="F6" s="22">
        <f t="shared" ref="F6:F27" si="0">_xlfn.IFS(D6&gt;0,RANK(D6,$D$6:$D$27),D6=0,"-")</f>
        <v>12</v>
      </c>
      <c r="G6" s="23">
        <f>T6</f>
        <v>246290612</v>
      </c>
      <c r="H6" s="24">
        <f>IFERROR(T6/$T$28,"-")</f>
        <v>1.9089439398185668E-2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204264046</v>
      </c>
      <c r="T6" s="48">
        <v>246290612</v>
      </c>
    </row>
    <row r="7" spans="2:20" ht="18.75" customHeight="1">
      <c r="B7" s="49" t="s">
        <v>44</v>
      </c>
      <c r="C7" s="50"/>
      <c r="D7" s="20">
        <f>S7</f>
        <v>1442439552</v>
      </c>
      <c r="E7" s="21">
        <f>IFERROR(S7/$S$28,"-")</f>
        <v>0.15365115202640467</v>
      </c>
      <c r="F7" s="22">
        <f t="shared" si="0"/>
        <v>2</v>
      </c>
      <c r="G7" s="20">
        <f>T7</f>
        <v>1179857735</v>
      </c>
      <c r="H7" s="24">
        <f>IFERROR(T7/$T$28,"-")</f>
        <v>9.1448157718504952E-2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1442439552</v>
      </c>
      <c r="T7" s="48">
        <v>1179857735</v>
      </c>
    </row>
    <row r="8" spans="2:20" ht="18.75" customHeight="1">
      <c r="B8" s="49" t="s">
        <v>45</v>
      </c>
      <c r="C8" s="50"/>
      <c r="D8" s="20">
        <f t="shared" ref="D8:D27" si="3">S8</f>
        <v>136505806</v>
      </c>
      <c r="E8" s="21">
        <f t="shared" ref="E8:E27" si="4">IFERROR(S8/$S$28,"-")</f>
        <v>1.4540834186854649E-2</v>
      </c>
      <c r="F8" s="22">
        <f t="shared" si="0"/>
        <v>15</v>
      </c>
      <c r="G8" s="20">
        <f t="shared" ref="G8:G27" si="5">T8</f>
        <v>158965165</v>
      </c>
      <c r="H8" s="24">
        <f t="shared" ref="H8:H27" si="6">IFERROR(T8/$T$28,"-")</f>
        <v>1.2321037570405183E-2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136505806</v>
      </c>
      <c r="T8" s="48">
        <v>158965165</v>
      </c>
    </row>
    <row r="9" spans="2:20" ht="18.75" customHeight="1">
      <c r="B9" s="49" t="s">
        <v>46</v>
      </c>
      <c r="C9" s="50"/>
      <c r="D9" s="20">
        <f t="shared" si="3"/>
        <v>618035252</v>
      </c>
      <c r="E9" s="21">
        <f t="shared" si="4"/>
        <v>6.5834182327474983E-2</v>
      </c>
      <c r="F9" s="22">
        <f t="shared" si="0"/>
        <v>7</v>
      </c>
      <c r="G9" s="20">
        <f t="shared" si="5"/>
        <v>864226595</v>
      </c>
      <c r="H9" s="24">
        <f t="shared" si="6"/>
        <v>6.6984287698115139E-2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618035252</v>
      </c>
      <c r="T9" s="48">
        <v>864226595</v>
      </c>
    </row>
    <row r="10" spans="2:20" ht="18.75" customHeight="1">
      <c r="B10" s="49" t="s">
        <v>47</v>
      </c>
      <c r="C10" s="50"/>
      <c r="D10" s="20">
        <f t="shared" si="3"/>
        <v>157698621</v>
      </c>
      <c r="E10" s="21">
        <f t="shared" si="4"/>
        <v>1.6798329438504869E-2</v>
      </c>
      <c r="F10" s="22">
        <f t="shared" si="0"/>
        <v>14</v>
      </c>
      <c r="G10" s="20">
        <f t="shared" si="5"/>
        <v>381147694</v>
      </c>
      <c r="H10" s="24">
        <f t="shared" si="6"/>
        <v>2.9541912894232508E-2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157698621</v>
      </c>
      <c r="T10" s="48">
        <v>381147694</v>
      </c>
    </row>
    <row r="11" spans="2:20" ht="18.75" customHeight="1">
      <c r="B11" s="49" t="s">
        <v>48</v>
      </c>
      <c r="C11" s="50"/>
      <c r="D11" s="20">
        <f t="shared" si="3"/>
        <v>346069166</v>
      </c>
      <c r="E11" s="21">
        <f t="shared" si="4"/>
        <v>3.6863885188803444E-2</v>
      </c>
      <c r="F11" s="22">
        <f t="shared" si="0"/>
        <v>9</v>
      </c>
      <c r="G11" s="20">
        <f t="shared" si="5"/>
        <v>685787742</v>
      </c>
      <c r="H11" s="24">
        <f t="shared" si="6"/>
        <v>5.3153887737010408E-2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346069166</v>
      </c>
      <c r="T11" s="48">
        <v>685787742</v>
      </c>
    </row>
    <row r="12" spans="2:20" ht="18.75" customHeight="1">
      <c r="B12" s="49" t="s">
        <v>49</v>
      </c>
      <c r="C12" s="50"/>
      <c r="D12" s="20">
        <f t="shared" si="3"/>
        <v>278493282</v>
      </c>
      <c r="E12" s="21">
        <f t="shared" si="4"/>
        <v>2.9665585328399528E-2</v>
      </c>
      <c r="F12" s="22">
        <f t="shared" si="0"/>
        <v>10</v>
      </c>
      <c r="G12" s="20">
        <f t="shared" si="5"/>
        <v>483399160</v>
      </c>
      <c r="H12" s="24">
        <f t="shared" si="6"/>
        <v>3.7467197369073321E-2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278493282</v>
      </c>
      <c r="T12" s="48">
        <v>483399160</v>
      </c>
    </row>
    <row r="13" spans="2:20" ht="18.75" customHeight="1">
      <c r="B13" s="49" t="s">
        <v>50</v>
      </c>
      <c r="C13" s="50"/>
      <c r="D13" s="20">
        <f t="shared" si="3"/>
        <v>22269866</v>
      </c>
      <c r="E13" s="21">
        <f t="shared" si="4"/>
        <v>2.3722245841284726E-3</v>
      </c>
      <c r="F13" s="22">
        <f t="shared" si="0"/>
        <v>18</v>
      </c>
      <c r="G13" s="20">
        <f t="shared" si="5"/>
        <v>45099953</v>
      </c>
      <c r="H13" s="24">
        <f t="shared" si="6"/>
        <v>3.4955973866130229E-3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22269866</v>
      </c>
      <c r="T13" s="48">
        <v>45099953</v>
      </c>
    </row>
    <row r="14" spans="2:20" ht="18.75" customHeight="1">
      <c r="B14" s="49" t="s">
        <v>51</v>
      </c>
      <c r="C14" s="50"/>
      <c r="D14" s="20">
        <f t="shared" si="3"/>
        <v>1840248863</v>
      </c>
      <c r="E14" s="21">
        <f t="shared" si="4"/>
        <v>0.1960264868106108</v>
      </c>
      <c r="F14" s="22">
        <f t="shared" si="0"/>
        <v>1</v>
      </c>
      <c r="G14" s="20">
        <f t="shared" si="5"/>
        <v>2370942404</v>
      </c>
      <c r="H14" s="24">
        <f t="shared" si="6"/>
        <v>0.18376649020526467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1840248863</v>
      </c>
      <c r="T14" s="48">
        <v>2370942404</v>
      </c>
    </row>
    <row r="15" spans="2:20" ht="18.75" customHeight="1">
      <c r="B15" s="49" t="s">
        <v>52</v>
      </c>
      <c r="C15" s="50"/>
      <c r="D15" s="20">
        <f t="shared" si="3"/>
        <v>1022824514</v>
      </c>
      <c r="E15" s="21">
        <f t="shared" si="4"/>
        <v>0.10895303354587124</v>
      </c>
      <c r="F15" s="22">
        <f t="shared" si="0"/>
        <v>3</v>
      </c>
      <c r="G15" s="20">
        <f t="shared" si="5"/>
        <v>930255837</v>
      </c>
      <c r="H15" s="24">
        <f t="shared" si="6"/>
        <v>7.210206788239247E-2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1022824514</v>
      </c>
      <c r="T15" s="48">
        <v>930255837</v>
      </c>
    </row>
    <row r="16" spans="2:20" ht="18.75" customHeight="1">
      <c r="B16" s="49" t="s">
        <v>154</v>
      </c>
      <c r="C16" s="50"/>
      <c r="D16" s="20">
        <f t="shared" si="3"/>
        <v>642513159</v>
      </c>
      <c r="E16" s="21">
        <f t="shared" si="4"/>
        <v>6.8441611251987167E-2</v>
      </c>
      <c r="F16" s="22">
        <f t="shared" si="0"/>
        <v>6</v>
      </c>
      <c r="G16" s="20">
        <f t="shared" si="5"/>
        <v>945807757</v>
      </c>
      <c r="H16" s="24">
        <f t="shared" si="6"/>
        <v>7.3307462728564809E-2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642513159</v>
      </c>
      <c r="T16" s="48">
        <v>945807757</v>
      </c>
    </row>
    <row r="17" spans="2:20" ht="18.75" customHeight="1">
      <c r="B17" s="49" t="s">
        <v>53</v>
      </c>
      <c r="C17" s="50"/>
      <c r="D17" s="20">
        <f t="shared" si="3"/>
        <v>207914423</v>
      </c>
      <c r="E17" s="21">
        <f t="shared" si="4"/>
        <v>2.2147403385161201E-2</v>
      </c>
      <c r="F17" s="22">
        <f t="shared" si="0"/>
        <v>11</v>
      </c>
      <c r="G17" s="20">
        <f t="shared" si="5"/>
        <v>287032075</v>
      </c>
      <c r="H17" s="24">
        <f t="shared" si="6"/>
        <v>2.2247219886107492E-2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207914423</v>
      </c>
      <c r="T17" s="48">
        <v>287032075</v>
      </c>
    </row>
    <row r="18" spans="2:20" ht="18.75" customHeight="1">
      <c r="B18" s="49" t="s">
        <v>54</v>
      </c>
      <c r="C18" s="50"/>
      <c r="D18" s="20">
        <f t="shared" si="3"/>
        <v>827623812</v>
      </c>
      <c r="E18" s="21">
        <f t="shared" si="4"/>
        <v>8.8159917676941632E-2</v>
      </c>
      <c r="F18" s="22">
        <f t="shared" si="0"/>
        <v>5</v>
      </c>
      <c r="G18" s="20">
        <f t="shared" si="5"/>
        <v>2037312760</v>
      </c>
      <c r="H18" s="24">
        <f t="shared" si="6"/>
        <v>0.15790759603606161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827623812</v>
      </c>
      <c r="T18" s="48">
        <v>2037312760</v>
      </c>
    </row>
    <row r="19" spans="2:20" ht="18.75" customHeight="1">
      <c r="B19" s="49" t="s">
        <v>55</v>
      </c>
      <c r="C19" s="50"/>
      <c r="D19" s="20">
        <f t="shared" si="3"/>
        <v>911593038</v>
      </c>
      <c r="E19" s="21">
        <f t="shared" si="4"/>
        <v>9.7104464636830826E-2</v>
      </c>
      <c r="F19" s="22">
        <f t="shared" si="0"/>
        <v>4</v>
      </c>
      <c r="G19" s="20">
        <f t="shared" si="5"/>
        <v>736487003</v>
      </c>
      <c r="H19" s="24">
        <f t="shared" si="6"/>
        <v>5.7083475075046256E-2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911593038</v>
      </c>
      <c r="T19" s="48">
        <v>736487003</v>
      </c>
    </row>
    <row r="20" spans="2:20" ht="18.75" customHeight="1">
      <c r="B20" s="49" t="s">
        <v>155</v>
      </c>
      <c r="C20" s="50"/>
      <c r="D20" s="20">
        <f t="shared" si="3"/>
        <v>7707</v>
      </c>
      <c r="E20" s="21">
        <f t="shared" si="4"/>
        <v>8.2096294921029786E-7</v>
      </c>
      <c r="F20" s="22">
        <f t="shared" si="0"/>
        <v>21</v>
      </c>
      <c r="G20" s="20">
        <f t="shared" si="5"/>
        <v>27509</v>
      </c>
      <c r="H20" s="24">
        <f t="shared" si="6"/>
        <v>2.1321616124153754E-6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7707</v>
      </c>
      <c r="T20" s="48">
        <v>27509</v>
      </c>
    </row>
    <row r="21" spans="2:20" ht="18.75" customHeight="1">
      <c r="B21" s="49" t="s">
        <v>156</v>
      </c>
      <c r="C21" s="50"/>
      <c r="D21" s="20">
        <f t="shared" si="3"/>
        <v>5716</v>
      </c>
      <c r="E21" s="21">
        <f t="shared" si="4"/>
        <v>6.0887819095446508E-7</v>
      </c>
      <c r="F21" s="22">
        <f t="shared" si="0"/>
        <v>22</v>
      </c>
      <c r="G21" s="20">
        <f t="shared" si="5"/>
        <v>5583</v>
      </c>
      <c r="H21" s="24">
        <f t="shared" si="6"/>
        <v>4.3272595449180414E-7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5716</v>
      </c>
      <c r="T21" s="48">
        <v>5583</v>
      </c>
    </row>
    <row r="22" spans="2:20" ht="18.75" customHeight="1">
      <c r="B22" s="49" t="s">
        <v>56</v>
      </c>
      <c r="C22" s="50"/>
      <c r="D22" s="20">
        <f t="shared" si="3"/>
        <v>3350597</v>
      </c>
      <c r="E22" s="21">
        <f t="shared" si="4"/>
        <v>3.5691137858248037E-4</v>
      </c>
      <c r="F22" s="22">
        <f t="shared" si="0"/>
        <v>19</v>
      </c>
      <c r="G22" s="20">
        <f t="shared" si="5"/>
        <v>6979842</v>
      </c>
      <c r="H22" s="24">
        <f t="shared" si="6"/>
        <v>5.4099208161418287E-4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3350597</v>
      </c>
      <c r="T22" s="48">
        <v>6979842</v>
      </c>
    </row>
    <row r="23" spans="2:20" ht="18.75" customHeight="1">
      <c r="B23" s="49" t="s">
        <v>57</v>
      </c>
      <c r="C23" s="50"/>
      <c r="D23" s="20">
        <f t="shared" si="3"/>
        <v>167853106</v>
      </c>
      <c r="E23" s="21">
        <f t="shared" si="4"/>
        <v>1.7880002716474469E-2</v>
      </c>
      <c r="F23" s="22">
        <f t="shared" si="0"/>
        <v>13</v>
      </c>
      <c r="G23" s="20">
        <f t="shared" si="5"/>
        <v>268478902</v>
      </c>
      <c r="H23" s="24">
        <f t="shared" si="6"/>
        <v>2.0809204572606401E-2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167853106</v>
      </c>
      <c r="T23" s="48">
        <v>268478902</v>
      </c>
    </row>
    <row r="24" spans="2:20" ht="18.75" customHeight="1">
      <c r="B24" s="49" t="s">
        <v>58</v>
      </c>
      <c r="C24" s="50"/>
      <c r="D24" s="20">
        <f t="shared" si="3"/>
        <v>391262876</v>
      </c>
      <c r="E24" s="21">
        <f t="shared" si="4"/>
        <v>4.1677997222974321E-2</v>
      </c>
      <c r="F24" s="22">
        <f t="shared" si="0"/>
        <v>8</v>
      </c>
      <c r="G24" s="20">
        <f t="shared" si="5"/>
        <v>1022870583</v>
      </c>
      <c r="H24" s="24">
        <f t="shared" si="6"/>
        <v>7.9280431551184527E-2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391262876</v>
      </c>
      <c r="T24" s="48">
        <v>1022870583</v>
      </c>
    </row>
    <row r="25" spans="2:20" ht="18.75" customHeight="1">
      <c r="B25" s="49" t="s">
        <v>59</v>
      </c>
      <c r="C25" s="50"/>
      <c r="D25" s="20">
        <f t="shared" si="3"/>
        <v>34466387</v>
      </c>
      <c r="E25" s="21">
        <f t="shared" si="4"/>
        <v>3.6714190632079241E-3</v>
      </c>
      <c r="F25" s="22">
        <f t="shared" si="0"/>
        <v>17</v>
      </c>
      <c r="G25" s="20">
        <f t="shared" si="5"/>
        <v>62650979</v>
      </c>
      <c r="H25" s="24">
        <f t="shared" si="6"/>
        <v>4.8559385075445062E-3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34466387</v>
      </c>
      <c r="T25" s="48">
        <v>62650979</v>
      </c>
    </row>
    <row r="26" spans="2:20" ht="18.75" customHeight="1">
      <c r="B26" s="49" t="s">
        <v>60</v>
      </c>
      <c r="C26" s="50"/>
      <c r="D26" s="20">
        <f t="shared" si="3"/>
        <v>132070831</v>
      </c>
      <c r="E26" s="21">
        <f t="shared" si="4"/>
        <v>1.4068412991100926E-2</v>
      </c>
      <c r="F26" s="22">
        <f t="shared" si="0"/>
        <v>16</v>
      </c>
      <c r="G26" s="20">
        <f t="shared" si="5"/>
        <v>188036164</v>
      </c>
      <c r="H26" s="24">
        <f t="shared" si="6"/>
        <v>1.4574266262919116E-2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132070831</v>
      </c>
      <c r="T26" s="48">
        <v>188036164</v>
      </c>
    </row>
    <row r="27" spans="2:20" ht="18.75" customHeight="1" thickBot="1">
      <c r="B27" s="51" t="s">
        <v>61</v>
      </c>
      <c r="C27" s="52"/>
      <c r="D27" s="20">
        <f t="shared" si="3"/>
        <v>245560</v>
      </c>
      <c r="E27" s="21">
        <f t="shared" si="4"/>
        <v>2.6157475257309036E-5</v>
      </c>
      <c r="F27" s="22">
        <f t="shared" si="0"/>
        <v>20</v>
      </c>
      <c r="G27" s="20">
        <f t="shared" si="5"/>
        <v>268006</v>
      </c>
      <c r="H27" s="24">
        <f t="shared" si="6"/>
        <v>2.077255098684049E-5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245560</v>
      </c>
      <c r="T27" s="48">
        <v>268006</v>
      </c>
    </row>
    <row r="28" spans="2:20" ht="18.75" customHeight="1" thickTop="1">
      <c r="B28" s="53" t="s">
        <v>62</v>
      </c>
      <c r="C28" s="54"/>
      <c r="D28" s="55">
        <f>S28</f>
        <v>9387756180</v>
      </c>
      <c r="E28" s="56"/>
      <c r="F28" s="57"/>
      <c r="G28" s="55">
        <f>T28</f>
        <v>12901930060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9387756180</v>
      </c>
      <c r="T28" s="48">
        <f>SUM(T6:T27)</f>
        <v>12901930060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11" priority="5" stopIfTrue="1" operator="equal">
      <formula>0</formula>
    </cfRule>
  </conditionalFormatting>
  <conditionalFormatting sqref="G6:I27">
    <cfRule type="cellIs" dxfId="510" priority="7" stopIfTrue="1" operator="equal">
      <formula>0</formula>
    </cfRule>
  </conditionalFormatting>
  <conditionalFormatting sqref="I6:I27">
    <cfRule type="expression" dxfId="509" priority="8" stopIfTrue="1">
      <formula>$I6&lt;=5</formula>
    </cfRule>
  </conditionalFormatting>
  <conditionalFormatting sqref="F6:F27">
    <cfRule type="expression" dxfId="508" priority="6" stopIfTrue="1">
      <formula>$F6&lt;=5</formula>
    </cfRule>
  </conditionalFormatting>
  <conditionalFormatting sqref="E6:E27">
    <cfRule type="expression" dxfId="507" priority="4">
      <formula>$F6&lt;=5</formula>
    </cfRule>
  </conditionalFormatting>
  <conditionalFormatting sqref="D6:D27">
    <cfRule type="expression" dxfId="506" priority="3">
      <formula>$F6&lt;=5</formula>
    </cfRule>
  </conditionalFormatting>
  <conditionalFormatting sqref="G6:G27">
    <cfRule type="expression" dxfId="505" priority="2">
      <formula>$I6&lt;=5</formula>
    </cfRule>
  </conditionalFormatting>
  <conditionalFormatting sqref="H6:H27">
    <cfRule type="expression" dxfId="50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1F4C3-E3A9-41CD-925C-A6AF4F33E463}">
  <sheetPr codeName="Sheet2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85980305</v>
      </c>
      <c r="E6" s="21">
        <f>IFERROR(S6/$S$28,"-")</f>
        <v>1.9753983003887705E-2</v>
      </c>
      <c r="F6" s="22">
        <f t="shared" ref="F6:F27" si="0">_xlfn.IFS(D6&gt;0,RANK(D6,$D$6:$D$27),D6=0,"-")</f>
        <v>11</v>
      </c>
      <c r="G6" s="23">
        <f>T6</f>
        <v>116132810</v>
      </c>
      <c r="H6" s="24">
        <f>IFERROR(T6/$T$28,"-")</f>
        <v>1.7644987962088271E-2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85980305</v>
      </c>
      <c r="T6" s="48">
        <v>116132810</v>
      </c>
    </row>
    <row r="7" spans="2:20" ht="18.75" customHeight="1">
      <c r="B7" s="49" t="s">
        <v>44</v>
      </c>
      <c r="C7" s="50"/>
      <c r="D7" s="20">
        <f>S7</f>
        <v>732752433</v>
      </c>
      <c r="E7" s="21">
        <f>IFERROR(S7/$S$28,"-")</f>
        <v>0.16834993906499129</v>
      </c>
      <c r="F7" s="22">
        <f t="shared" si="0"/>
        <v>2</v>
      </c>
      <c r="G7" s="20">
        <f>T7</f>
        <v>570051472</v>
      </c>
      <c r="H7" s="24">
        <f>IFERROR(T7/$T$28,"-")</f>
        <v>8.6612485835920947E-2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732752433</v>
      </c>
      <c r="T7" s="48">
        <v>570051472</v>
      </c>
    </row>
    <row r="8" spans="2:20" ht="18.75" customHeight="1">
      <c r="B8" s="49" t="s">
        <v>45</v>
      </c>
      <c r="C8" s="50"/>
      <c r="D8" s="20">
        <f t="shared" ref="D8:D27" si="3">S8</f>
        <v>70510214</v>
      </c>
      <c r="E8" s="21">
        <f t="shared" ref="E8:E27" si="4">IFERROR(S8/$S$28,"-")</f>
        <v>1.6199728169799876E-2</v>
      </c>
      <c r="F8" s="22">
        <f t="shared" si="0"/>
        <v>15</v>
      </c>
      <c r="G8" s="20">
        <f t="shared" ref="G8:G27" si="5">T8</f>
        <v>116397385</v>
      </c>
      <c r="H8" s="24">
        <f t="shared" ref="H8:H27" si="6">IFERROR(T8/$T$28,"-")</f>
        <v>1.7685186960890328E-2</v>
      </c>
      <c r="I8" s="25">
        <f t="shared" si="1"/>
        <v>14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70510214</v>
      </c>
      <c r="T8" s="48">
        <v>116397385</v>
      </c>
    </row>
    <row r="9" spans="2:20" ht="18.75" customHeight="1">
      <c r="B9" s="49" t="s">
        <v>46</v>
      </c>
      <c r="C9" s="50"/>
      <c r="D9" s="20">
        <f t="shared" si="3"/>
        <v>294717961</v>
      </c>
      <c r="E9" s="21">
        <f t="shared" si="4"/>
        <v>6.7711478722184582E-2</v>
      </c>
      <c r="F9" s="22">
        <f t="shared" si="0"/>
        <v>7</v>
      </c>
      <c r="G9" s="20">
        <f t="shared" si="5"/>
        <v>425876311</v>
      </c>
      <c r="H9" s="24">
        <f t="shared" si="6"/>
        <v>6.4706798887700728E-2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294717961</v>
      </c>
      <c r="T9" s="48">
        <v>425876311</v>
      </c>
    </row>
    <row r="10" spans="2:20" ht="18.75" customHeight="1">
      <c r="B10" s="49" t="s">
        <v>47</v>
      </c>
      <c r="C10" s="50"/>
      <c r="D10" s="20">
        <f t="shared" si="3"/>
        <v>73335197</v>
      </c>
      <c r="E10" s="21">
        <f t="shared" si="4"/>
        <v>1.6848768274603781E-2</v>
      </c>
      <c r="F10" s="22">
        <f t="shared" si="0"/>
        <v>14</v>
      </c>
      <c r="G10" s="20">
        <f t="shared" si="5"/>
        <v>133948988</v>
      </c>
      <c r="H10" s="24">
        <f t="shared" si="6"/>
        <v>2.0351942580170979E-2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73335197</v>
      </c>
      <c r="T10" s="48">
        <v>133948988</v>
      </c>
    </row>
    <row r="11" spans="2:20" ht="18.75" customHeight="1">
      <c r="B11" s="49" t="s">
        <v>48</v>
      </c>
      <c r="C11" s="50"/>
      <c r="D11" s="20">
        <f t="shared" si="3"/>
        <v>188925237</v>
      </c>
      <c r="E11" s="21">
        <f t="shared" si="4"/>
        <v>4.3405590625707327E-2</v>
      </c>
      <c r="F11" s="22">
        <f t="shared" si="0"/>
        <v>9</v>
      </c>
      <c r="G11" s="20">
        <f t="shared" si="5"/>
        <v>349649160</v>
      </c>
      <c r="H11" s="24">
        <f t="shared" si="6"/>
        <v>5.3124997312596463E-2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188925237</v>
      </c>
      <c r="T11" s="48">
        <v>349649160</v>
      </c>
    </row>
    <row r="12" spans="2:20" ht="18.75" customHeight="1">
      <c r="B12" s="49" t="s">
        <v>49</v>
      </c>
      <c r="C12" s="50"/>
      <c r="D12" s="20">
        <f t="shared" si="3"/>
        <v>155666813</v>
      </c>
      <c r="E12" s="21">
        <f t="shared" si="4"/>
        <v>3.576446464421551E-2</v>
      </c>
      <c r="F12" s="22">
        <f t="shared" si="0"/>
        <v>10</v>
      </c>
      <c r="G12" s="20">
        <f t="shared" si="5"/>
        <v>248674200</v>
      </c>
      <c r="H12" s="24">
        <f t="shared" si="6"/>
        <v>3.778306290428976E-2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155666813</v>
      </c>
      <c r="T12" s="48">
        <v>248674200</v>
      </c>
    </row>
    <row r="13" spans="2:20" ht="18.75" customHeight="1">
      <c r="B13" s="49" t="s">
        <v>50</v>
      </c>
      <c r="C13" s="50"/>
      <c r="D13" s="20">
        <f t="shared" si="3"/>
        <v>10456775</v>
      </c>
      <c r="E13" s="21">
        <f t="shared" si="4"/>
        <v>2.4024450206995415E-3</v>
      </c>
      <c r="F13" s="22">
        <f t="shared" si="0"/>
        <v>18</v>
      </c>
      <c r="G13" s="20">
        <f t="shared" si="5"/>
        <v>23042585</v>
      </c>
      <c r="H13" s="24">
        <f t="shared" si="6"/>
        <v>3.5010444932865718E-3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10456775</v>
      </c>
      <c r="T13" s="48">
        <v>23042585</v>
      </c>
    </row>
    <row r="14" spans="2:20" ht="18.75" customHeight="1">
      <c r="B14" s="49" t="s">
        <v>51</v>
      </c>
      <c r="C14" s="50"/>
      <c r="D14" s="20">
        <f t="shared" si="3"/>
        <v>893960150</v>
      </c>
      <c r="E14" s="21">
        <f t="shared" si="4"/>
        <v>0.2053874269142556</v>
      </c>
      <c r="F14" s="22">
        <f t="shared" si="0"/>
        <v>1</v>
      </c>
      <c r="G14" s="20">
        <f t="shared" si="5"/>
        <v>1242452653</v>
      </c>
      <c r="H14" s="24">
        <f t="shared" si="6"/>
        <v>0.18877578270645165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893960150</v>
      </c>
      <c r="T14" s="48">
        <v>1242452653</v>
      </c>
    </row>
    <row r="15" spans="2:20" ht="18.75" customHeight="1">
      <c r="B15" s="49" t="s">
        <v>52</v>
      </c>
      <c r="C15" s="50"/>
      <c r="D15" s="20">
        <f t="shared" si="3"/>
        <v>376788686</v>
      </c>
      <c r="E15" s="21">
        <f t="shared" si="4"/>
        <v>8.6567235360483802E-2</v>
      </c>
      <c r="F15" s="22">
        <f t="shared" si="0"/>
        <v>3</v>
      </c>
      <c r="G15" s="20">
        <f t="shared" si="5"/>
        <v>486819203</v>
      </c>
      <c r="H15" s="24">
        <f t="shared" si="6"/>
        <v>7.3966340577209883E-2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376788686</v>
      </c>
      <c r="T15" s="48">
        <v>486819203</v>
      </c>
    </row>
    <row r="16" spans="2:20" ht="18.75" customHeight="1">
      <c r="B16" s="49" t="s">
        <v>154</v>
      </c>
      <c r="C16" s="50"/>
      <c r="D16" s="20">
        <f t="shared" si="3"/>
        <v>314373705</v>
      </c>
      <c r="E16" s="21">
        <f t="shared" si="4"/>
        <v>7.2227387719073666E-2</v>
      </c>
      <c r="F16" s="22">
        <f t="shared" si="0"/>
        <v>6</v>
      </c>
      <c r="G16" s="20">
        <f t="shared" si="5"/>
        <v>482135091</v>
      </c>
      <c r="H16" s="24">
        <f t="shared" si="6"/>
        <v>7.3254645924741957E-2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314373705</v>
      </c>
      <c r="T16" s="48">
        <v>482135091</v>
      </c>
    </row>
    <row r="17" spans="2:20" ht="18.75" customHeight="1">
      <c r="B17" s="49" t="s">
        <v>53</v>
      </c>
      <c r="C17" s="50"/>
      <c r="D17" s="20">
        <f t="shared" si="3"/>
        <v>76755421</v>
      </c>
      <c r="E17" s="21">
        <f t="shared" si="4"/>
        <v>1.7634565054057968E-2</v>
      </c>
      <c r="F17" s="22">
        <f t="shared" si="0"/>
        <v>13</v>
      </c>
      <c r="G17" s="20">
        <f t="shared" si="5"/>
        <v>125482836</v>
      </c>
      <c r="H17" s="24">
        <f t="shared" si="6"/>
        <v>1.9065612299131455E-2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76755421</v>
      </c>
      <c r="T17" s="48">
        <v>125482836</v>
      </c>
    </row>
    <row r="18" spans="2:20" ht="18.75" customHeight="1">
      <c r="B18" s="49" t="s">
        <v>54</v>
      </c>
      <c r="C18" s="50"/>
      <c r="D18" s="20">
        <f t="shared" si="3"/>
        <v>357526631</v>
      </c>
      <c r="E18" s="21">
        <f t="shared" si="4"/>
        <v>8.214177644765544E-2</v>
      </c>
      <c r="F18" s="22">
        <f t="shared" si="0"/>
        <v>5</v>
      </c>
      <c r="G18" s="20">
        <f t="shared" si="5"/>
        <v>1040160759</v>
      </c>
      <c r="H18" s="24">
        <f t="shared" si="6"/>
        <v>0.15803995504105686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357526631</v>
      </c>
      <c r="T18" s="48">
        <v>1040160759</v>
      </c>
    </row>
    <row r="19" spans="2:20" ht="18.75" customHeight="1">
      <c r="B19" s="49" t="s">
        <v>55</v>
      </c>
      <c r="C19" s="50"/>
      <c r="D19" s="20">
        <f t="shared" si="3"/>
        <v>359722038</v>
      </c>
      <c r="E19" s="21">
        <f t="shared" si="4"/>
        <v>8.2646171408392283E-2</v>
      </c>
      <c r="F19" s="22">
        <f t="shared" si="0"/>
        <v>4</v>
      </c>
      <c r="G19" s="20">
        <f t="shared" si="5"/>
        <v>379506733</v>
      </c>
      <c r="H19" s="24">
        <f t="shared" si="6"/>
        <v>5.7661497515787717E-2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359722038</v>
      </c>
      <c r="T19" s="48">
        <v>379506733</v>
      </c>
    </row>
    <row r="20" spans="2:20" ht="18.75" customHeight="1">
      <c r="B20" s="49" t="s">
        <v>155</v>
      </c>
      <c r="C20" s="50"/>
      <c r="D20" s="20">
        <f t="shared" si="3"/>
        <v>2026</v>
      </c>
      <c r="E20" s="21">
        <f t="shared" si="4"/>
        <v>4.6547368686208422E-7</v>
      </c>
      <c r="F20" s="22">
        <f t="shared" si="0"/>
        <v>21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2026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1036150</v>
      </c>
      <c r="E22" s="21">
        <f t="shared" si="4"/>
        <v>2.380555580662135E-4</v>
      </c>
      <c r="F22" s="22">
        <f t="shared" si="0"/>
        <v>19</v>
      </c>
      <c r="G22" s="20">
        <f t="shared" si="5"/>
        <v>2255770</v>
      </c>
      <c r="H22" s="24">
        <f t="shared" si="6"/>
        <v>3.4273720316627023E-4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1036150</v>
      </c>
      <c r="T22" s="48">
        <v>2255770</v>
      </c>
    </row>
    <row r="23" spans="2:20" ht="18.75" customHeight="1">
      <c r="B23" s="49" t="s">
        <v>57</v>
      </c>
      <c r="C23" s="50"/>
      <c r="D23" s="20">
        <f t="shared" si="3"/>
        <v>84927187</v>
      </c>
      <c r="E23" s="21">
        <f t="shared" si="4"/>
        <v>1.9512029046256499E-2</v>
      </c>
      <c r="F23" s="22">
        <f t="shared" si="0"/>
        <v>12</v>
      </c>
      <c r="G23" s="20">
        <f t="shared" si="5"/>
        <v>144857526</v>
      </c>
      <c r="H23" s="24">
        <f t="shared" si="6"/>
        <v>2.2009364127914311E-2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84927187</v>
      </c>
      <c r="T23" s="48">
        <v>144857526</v>
      </c>
    </row>
    <row r="24" spans="2:20" ht="18.75" customHeight="1">
      <c r="B24" s="49" t="s">
        <v>58</v>
      </c>
      <c r="C24" s="50"/>
      <c r="D24" s="20">
        <f t="shared" si="3"/>
        <v>190141885</v>
      </c>
      <c r="E24" s="21">
        <f t="shared" si="4"/>
        <v>4.3685115615921241E-2</v>
      </c>
      <c r="F24" s="22">
        <f t="shared" si="0"/>
        <v>8</v>
      </c>
      <c r="G24" s="20">
        <f t="shared" si="5"/>
        <v>551093515</v>
      </c>
      <c r="H24" s="24">
        <f t="shared" si="6"/>
        <v>8.3732051589554338E-2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190141885</v>
      </c>
      <c r="T24" s="48">
        <v>551093515</v>
      </c>
    </row>
    <row r="25" spans="2:20" ht="18.75" customHeight="1">
      <c r="B25" s="49" t="s">
        <v>59</v>
      </c>
      <c r="C25" s="50"/>
      <c r="D25" s="20">
        <f t="shared" si="3"/>
        <v>22483310</v>
      </c>
      <c r="E25" s="21">
        <f t="shared" si="4"/>
        <v>5.1655425461812274E-3</v>
      </c>
      <c r="F25" s="22">
        <f t="shared" si="0"/>
        <v>17</v>
      </c>
      <c r="G25" s="20">
        <f t="shared" si="5"/>
        <v>48061528</v>
      </c>
      <c r="H25" s="24">
        <f t="shared" si="6"/>
        <v>7.3023728866938491E-3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22483310</v>
      </c>
      <c r="T25" s="48">
        <v>48061528</v>
      </c>
    </row>
    <row r="26" spans="2:20" ht="18.75" customHeight="1">
      <c r="B26" s="49" t="s">
        <v>60</v>
      </c>
      <c r="C26" s="50"/>
      <c r="D26" s="20">
        <f t="shared" si="3"/>
        <v>62335650</v>
      </c>
      <c r="E26" s="21">
        <f t="shared" si="4"/>
        <v>1.4321621336843277E-2</v>
      </c>
      <c r="F26" s="22">
        <f t="shared" si="0"/>
        <v>16</v>
      </c>
      <c r="G26" s="20">
        <f t="shared" si="5"/>
        <v>94868929</v>
      </c>
      <c r="H26" s="24">
        <f t="shared" si="6"/>
        <v>1.4414196213638564E-2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62335650</v>
      </c>
      <c r="T26" s="48">
        <v>94868929</v>
      </c>
    </row>
    <row r="27" spans="2:20" ht="18.75" customHeight="1" thickBot="1">
      <c r="B27" s="51" t="s">
        <v>61</v>
      </c>
      <c r="C27" s="52"/>
      <c r="D27" s="20">
        <f t="shared" si="3"/>
        <v>157606</v>
      </c>
      <c r="E27" s="21">
        <f t="shared" si="4"/>
        <v>3.6209993036320652E-5</v>
      </c>
      <c r="F27" s="22">
        <f t="shared" si="0"/>
        <v>20</v>
      </c>
      <c r="G27" s="20">
        <f t="shared" si="5"/>
        <v>164126</v>
      </c>
      <c r="H27" s="24">
        <f t="shared" si="6"/>
        <v>2.4936977709104768E-5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157606</v>
      </c>
      <c r="T27" s="48">
        <v>164126</v>
      </c>
    </row>
    <row r="28" spans="2:20" ht="18.75" customHeight="1" thickTop="1">
      <c r="B28" s="53" t="s">
        <v>62</v>
      </c>
      <c r="C28" s="54"/>
      <c r="D28" s="55">
        <f>S28</f>
        <v>4352555380</v>
      </c>
      <c r="E28" s="56"/>
      <c r="F28" s="57"/>
      <c r="G28" s="55">
        <f>T28</f>
        <v>6581631580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4352555380</v>
      </c>
      <c r="T28" s="48">
        <f>SUM(T6:T27)</f>
        <v>6581631580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03" priority="5" stopIfTrue="1" operator="equal">
      <formula>0</formula>
    </cfRule>
  </conditionalFormatting>
  <conditionalFormatting sqref="G6:I27">
    <cfRule type="cellIs" dxfId="502" priority="7" stopIfTrue="1" operator="equal">
      <formula>0</formula>
    </cfRule>
  </conditionalFormatting>
  <conditionalFormatting sqref="I6:I27">
    <cfRule type="expression" dxfId="501" priority="8" stopIfTrue="1">
      <formula>$I6&lt;=5</formula>
    </cfRule>
  </conditionalFormatting>
  <conditionalFormatting sqref="F6:F27">
    <cfRule type="expression" dxfId="500" priority="6" stopIfTrue="1">
      <formula>$F6&lt;=5</formula>
    </cfRule>
  </conditionalFormatting>
  <conditionalFormatting sqref="E6:E27">
    <cfRule type="expression" dxfId="499" priority="4">
      <formula>$F6&lt;=5</formula>
    </cfRule>
  </conditionalFormatting>
  <conditionalFormatting sqref="D6:D27">
    <cfRule type="expression" dxfId="498" priority="3">
      <formula>$F6&lt;=5</formula>
    </cfRule>
  </conditionalFormatting>
  <conditionalFormatting sqref="G6:G27">
    <cfRule type="expression" dxfId="497" priority="2">
      <formula>$I6&lt;=5</formula>
    </cfRule>
  </conditionalFormatting>
  <conditionalFormatting sqref="H6:H27">
    <cfRule type="expression" dxfId="49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EC9C3-C273-4F4A-BD06-55DA337C0E58}">
  <sheetPr codeName="Sheet2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151673546</v>
      </c>
      <c r="E6" s="21">
        <f>IFERROR(S6/$S$28,"-")</f>
        <v>1.8624067084308023E-2</v>
      </c>
      <c r="F6" s="22">
        <f t="shared" ref="F6:F27" si="0">_xlfn.IFS(D6&gt;0,RANK(D6,$D$6:$D$27),D6=0,"-")</f>
        <v>12</v>
      </c>
      <c r="G6" s="23">
        <f>T6</f>
        <v>192168991</v>
      </c>
      <c r="H6" s="24">
        <f>IFERROR(T6/$T$28,"-")</f>
        <v>1.7073189328412234E-2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151673546</v>
      </c>
      <c r="T6" s="48">
        <v>192168991</v>
      </c>
    </row>
    <row r="7" spans="2:20" ht="18.75" customHeight="1">
      <c r="B7" s="49" t="s">
        <v>44</v>
      </c>
      <c r="C7" s="50"/>
      <c r="D7" s="20">
        <f>S7</f>
        <v>1173817661</v>
      </c>
      <c r="E7" s="21">
        <f>IFERROR(S7/$S$28,"-")</f>
        <v>0.14413363068078816</v>
      </c>
      <c r="F7" s="22">
        <f t="shared" si="0"/>
        <v>2</v>
      </c>
      <c r="G7" s="20">
        <f>T7</f>
        <v>742031062</v>
      </c>
      <c r="H7" s="24">
        <f>IFERROR(T7/$T$28,"-")</f>
        <v>6.5925499963148559E-2</v>
      </c>
      <c r="I7" s="25">
        <f t="shared" si="1"/>
        <v>6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1173817661</v>
      </c>
      <c r="T7" s="48">
        <v>742031062</v>
      </c>
    </row>
    <row r="8" spans="2:20" ht="18.75" customHeight="1">
      <c r="B8" s="49" t="s">
        <v>45</v>
      </c>
      <c r="C8" s="50"/>
      <c r="D8" s="20">
        <f t="shared" ref="D8:D27" si="3">S8</f>
        <v>99845129</v>
      </c>
      <c r="E8" s="21">
        <f t="shared" ref="E8:E27" si="4">IFERROR(S8/$S$28,"-")</f>
        <v>1.2260031030970875E-2</v>
      </c>
      <c r="F8" s="22">
        <f t="shared" si="0"/>
        <v>16</v>
      </c>
      <c r="G8" s="20">
        <f t="shared" ref="G8:G27" si="5">T8</f>
        <v>130085472</v>
      </c>
      <c r="H8" s="24">
        <f t="shared" ref="H8:H27" si="6">IFERROR(T8/$T$28,"-")</f>
        <v>1.155739997787608E-2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99845129</v>
      </c>
      <c r="T8" s="48">
        <v>130085472</v>
      </c>
    </row>
    <row r="9" spans="2:20" ht="18.75" customHeight="1">
      <c r="B9" s="49" t="s">
        <v>46</v>
      </c>
      <c r="C9" s="50"/>
      <c r="D9" s="20">
        <f t="shared" si="3"/>
        <v>566883280</v>
      </c>
      <c r="E9" s="21">
        <f t="shared" si="4"/>
        <v>6.960786843931617E-2</v>
      </c>
      <c r="F9" s="22">
        <f t="shared" si="0"/>
        <v>7</v>
      </c>
      <c r="G9" s="20">
        <f t="shared" si="5"/>
        <v>708005566</v>
      </c>
      <c r="H9" s="24">
        <f t="shared" si="6"/>
        <v>6.290251622275346E-2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566883280</v>
      </c>
      <c r="T9" s="48">
        <v>708005566</v>
      </c>
    </row>
    <row r="10" spans="2:20" ht="18.75" customHeight="1">
      <c r="B10" s="49" t="s">
        <v>47</v>
      </c>
      <c r="C10" s="50"/>
      <c r="D10" s="20">
        <f t="shared" si="3"/>
        <v>130120979</v>
      </c>
      <c r="E10" s="21">
        <f t="shared" si="4"/>
        <v>1.5977617098579838E-2</v>
      </c>
      <c r="F10" s="22">
        <f t="shared" si="0"/>
        <v>14</v>
      </c>
      <c r="G10" s="20">
        <f t="shared" si="5"/>
        <v>283207599</v>
      </c>
      <c r="H10" s="24">
        <f t="shared" si="6"/>
        <v>2.5161483815940165E-2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130120979</v>
      </c>
      <c r="T10" s="48">
        <v>283207599</v>
      </c>
    </row>
    <row r="11" spans="2:20" ht="18.75" customHeight="1">
      <c r="B11" s="49" t="s">
        <v>48</v>
      </c>
      <c r="C11" s="50"/>
      <c r="D11" s="20">
        <f t="shared" si="3"/>
        <v>338313587</v>
      </c>
      <c r="E11" s="21">
        <f t="shared" si="4"/>
        <v>4.1541686773914274E-2</v>
      </c>
      <c r="F11" s="22">
        <f t="shared" si="0"/>
        <v>9</v>
      </c>
      <c r="G11" s="20">
        <f t="shared" si="5"/>
        <v>678366572</v>
      </c>
      <c r="H11" s="24">
        <f t="shared" si="6"/>
        <v>6.026924977621384E-2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338313587</v>
      </c>
      <c r="T11" s="48">
        <v>678366572</v>
      </c>
    </row>
    <row r="12" spans="2:20" ht="18.75" customHeight="1">
      <c r="B12" s="49" t="s">
        <v>49</v>
      </c>
      <c r="C12" s="50"/>
      <c r="D12" s="20">
        <f t="shared" si="3"/>
        <v>272602373</v>
      </c>
      <c r="E12" s="21">
        <f t="shared" si="4"/>
        <v>3.3472975452776436E-2</v>
      </c>
      <c r="F12" s="22">
        <f t="shared" si="0"/>
        <v>10</v>
      </c>
      <c r="G12" s="20">
        <f t="shared" si="5"/>
        <v>427549364</v>
      </c>
      <c r="H12" s="24">
        <f t="shared" si="6"/>
        <v>3.7985479347259717E-2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272602373</v>
      </c>
      <c r="T12" s="48">
        <v>427549364</v>
      </c>
    </row>
    <row r="13" spans="2:20" ht="18.75" customHeight="1">
      <c r="B13" s="49" t="s">
        <v>50</v>
      </c>
      <c r="C13" s="50"/>
      <c r="D13" s="20">
        <f t="shared" si="3"/>
        <v>20531648</v>
      </c>
      <c r="E13" s="21">
        <f t="shared" si="4"/>
        <v>2.5210908545871187E-3</v>
      </c>
      <c r="F13" s="22">
        <f t="shared" si="0"/>
        <v>18</v>
      </c>
      <c r="G13" s="20">
        <f t="shared" si="5"/>
        <v>47171950</v>
      </c>
      <c r="H13" s="24">
        <f t="shared" si="6"/>
        <v>4.1909760214143789E-3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20531648</v>
      </c>
      <c r="T13" s="48">
        <v>47171950</v>
      </c>
    </row>
    <row r="14" spans="2:20" ht="18.75" customHeight="1">
      <c r="B14" s="49" t="s">
        <v>51</v>
      </c>
      <c r="C14" s="50"/>
      <c r="D14" s="20">
        <f t="shared" si="3"/>
        <v>1598410875</v>
      </c>
      <c r="E14" s="21">
        <f t="shared" si="4"/>
        <v>0.19626963402231978</v>
      </c>
      <c r="F14" s="22">
        <f t="shared" si="0"/>
        <v>1</v>
      </c>
      <c r="G14" s="20">
        <f t="shared" si="5"/>
        <v>2051224186</v>
      </c>
      <c r="H14" s="24">
        <f t="shared" si="6"/>
        <v>0.18224032243889063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1598410875</v>
      </c>
      <c r="T14" s="48">
        <v>2051224186</v>
      </c>
    </row>
    <row r="15" spans="2:20" ht="18.75" customHeight="1">
      <c r="B15" s="49" t="s">
        <v>52</v>
      </c>
      <c r="C15" s="50"/>
      <c r="D15" s="20">
        <f t="shared" si="3"/>
        <v>768671277</v>
      </c>
      <c r="E15" s="21">
        <f t="shared" si="4"/>
        <v>9.438551287400318E-2</v>
      </c>
      <c r="F15" s="22">
        <f t="shared" si="0"/>
        <v>4</v>
      </c>
      <c r="G15" s="20">
        <f t="shared" si="5"/>
        <v>784924845</v>
      </c>
      <c r="H15" s="24">
        <f t="shared" si="6"/>
        <v>6.9736383677320907E-2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768671277</v>
      </c>
      <c r="T15" s="48">
        <v>784924845</v>
      </c>
    </row>
    <row r="16" spans="2:20" ht="18.75" customHeight="1">
      <c r="B16" s="49" t="s">
        <v>154</v>
      </c>
      <c r="C16" s="50"/>
      <c r="D16" s="20">
        <f t="shared" si="3"/>
        <v>588405770</v>
      </c>
      <c r="E16" s="21">
        <f t="shared" si="4"/>
        <v>7.2250625255863121E-2</v>
      </c>
      <c r="F16" s="22">
        <f t="shared" si="0"/>
        <v>6</v>
      </c>
      <c r="G16" s="20">
        <f t="shared" si="5"/>
        <v>862444863</v>
      </c>
      <c r="H16" s="24">
        <f t="shared" si="6"/>
        <v>7.6623623586156792E-2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588405770</v>
      </c>
      <c r="T16" s="48">
        <v>862444863</v>
      </c>
    </row>
    <row r="17" spans="2:20" ht="18.75" customHeight="1">
      <c r="B17" s="49" t="s">
        <v>53</v>
      </c>
      <c r="C17" s="50"/>
      <c r="D17" s="20">
        <f t="shared" si="3"/>
        <v>132806206</v>
      </c>
      <c r="E17" s="21">
        <f t="shared" si="4"/>
        <v>1.630733740316476E-2</v>
      </c>
      <c r="F17" s="22">
        <f t="shared" si="0"/>
        <v>13</v>
      </c>
      <c r="G17" s="20">
        <f t="shared" si="5"/>
        <v>203817730</v>
      </c>
      <c r="H17" s="24">
        <f t="shared" si="6"/>
        <v>1.8108117624332044E-2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132806206</v>
      </c>
      <c r="T17" s="48">
        <v>203817730</v>
      </c>
    </row>
    <row r="18" spans="2:20" ht="18.75" customHeight="1">
      <c r="B18" s="49" t="s">
        <v>54</v>
      </c>
      <c r="C18" s="50"/>
      <c r="D18" s="20">
        <f t="shared" si="3"/>
        <v>752180175</v>
      </c>
      <c r="E18" s="21">
        <f t="shared" si="4"/>
        <v>9.236056259070087E-2</v>
      </c>
      <c r="F18" s="22">
        <f t="shared" si="0"/>
        <v>5</v>
      </c>
      <c r="G18" s="20">
        <f t="shared" si="5"/>
        <v>2034691733</v>
      </c>
      <c r="H18" s="24">
        <f t="shared" si="6"/>
        <v>0.18077150221631852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752180175</v>
      </c>
      <c r="T18" s="48">
        <v>2034691733</v>
      </c>
    </row>
    <row r="19" spans="2:20" ht="18.75" customHeight="1">
      <c r="B19" s="49" t="s">
        <v>55</v>
      </c>
      <c r="C19" s="50"/>
      <c r="D19" s="20">
        <f t="shared" si="3"/>
        <v>835939188</v>
      </c>
      <c r="E19" s="21">
        <f t="shared" si="4"/>
        <v>0.10264537176254833</v>
      </c>
      <c r="F19" s="22">
        <f t="shared" si="0"/>
        <v>3</v>
      </c>
      <c r="G19" s="20">
        <f t="shared" si="5"/>
        <v>632431512</v>
      </c>
      <c r="H19" s="24">
        <f t="shared" si="6"/>
        <v>5.6188164830557982E-2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835939188</v>
      </c>
      <c r="T19" s="48">
        <v>632431512</v>
      </c>
    </row>
    <row r="20" spans="2:20" ht="18.75" customHeight="1">
      <c r="B20" s="49" t="s">
        <v>155</v>
      </c>
      <c r="C20" s="50"/>
      <c r="D20" s="20">
        <f t="shared" si="3"/>
        <v>1026</v>
      </c>
      <c r="E20" s="21">
        <f t="shared" si="4"/>
        <v>1.2598302955546401E-7</v>
      </c>
      <c r="F20" s="22">
        <f t="shared" si="0"/>
        <v>21</v>
      </c>
      <c r="G20" s="20">
        <f t="shared" si="5"/>
        <v>3777</v>
      </c>
      <c r="H20" s="24">
        <f t="shared" si="6"/>
        <v>3.3556629380133973E-7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1026</v>
      </c>
      <c r="T20" s="48">
        <v>3777</v>
      </c>
    </row>
    <row r="21" spans="2:20" ht="18.75" customHeight="1">
      <c r="B21" s="49" t="s">
        <v>156</v>
      </c>
      <c r="C21" s="50"/>
      <c r="D21" s="20">
        <f t="shared" si="3"/>
        <v>230</v>
      </c>
      <c r="E21" s="21">
        <f t="shared" si="4"/>
        <v>2.8241809744402264E-8</v>
      </c>
      <c r="F21" s="22">
        <f t="shared" si="0"/>
        <v>22</v>
      </c>
      <c r="G21" s="20">
        <f t="shared" si="5"/>
        <v>1291</v>
      </c>
      <c r="H21" s="24">
        <f t="shared" si="6"/>
        <v>1.1469846049709547E-7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230</v>
      </c>
      <c r="T21" s="48">
        <v>1291</v>
      </c>
    </row>
    <row r="22" spans="2:20" ht="18.75" customHeight="1">
      <c r="B22" s="49" t="s">
        <v>56</v>
      </c>
      <c r="C22" s="50"/>
      <c r="D22" s="20">
        <f t="shared" si="3"/>
        <v>1992091</v>
      </c>
      <c r="E22" s="21">
        <f t="shared" si="4"/>
        <v>2.4460980441537412E-4</v>
      </c>
      <c r="F22" s="22">
        <f t="shared" si="0"/>
        <v>19</v>
      </c>
      <c r="G22" s="20">
        <f t="shared" si="5"/>
        <v>3777074</v>
      </c>
      <c r="H22" s="24">
        <f t="shared" si="6"/>
        <v>3.3557286830643404E-4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1992091</v>
      </c>
      <c r="T22" s="48">
        <v>3777074</v>
      </c>
    </row>
    <row r="23" spans="2:20" ht="18.75" customHeight="1">
      <c r="B23" s="49" t="s">
        <v>57</v>
      </c>
      <c r="C23" s="50"/>
      <c r="D23" s="20">
        <f t="shared" si="3"/>
        <v>172452184</v>
      </c>
      <c r="E23" s="21">
        <f t="shared" si="4"/>
        <v>2.1175485958846316E-2</v>
      </c>
      <c r="F23" s="22">
        <f t="shared" si="0"/>
        <v>11</v>
      </c>
      <c r="G23" s="20">
        <f t="shared" si="5"/>
        <v>306026279</v>
      </c>
      <c r="H23" s="24">
        <f t="shared" si="6"/>
        <v>2.7188801760615503E-2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172452184</v>
      </c>
      <c r="T23" s="48">
        <v>306026279</v>
      </c>
    </row>
    <row r="24" spans="2:20" ht="18.75" customHeight="1">
      <c r="B24" s="49" t="s">
        <v>58</v>
      </c>
      <c r="C24" s="50"/>
      <c r="D24" s="20">
        <f t="shared" si="3"/>
        <v>386668077</v>
      </c>
      <c r="E24" s="21">
        <f t="shared" si="4"/>
        <v>4.7479157673338629E-2</v>
      </c>
      <c r="F24" s="22">
        <f t="shared" si="0"/>
        <v>8</v>
      </c>
      <c r="G24" s="20">
        <f t="shared" si="5"/>
        <v>920009426</v>
      </c>
      <c r="H24" s="24">
        <f t="shared" si="6"/>
        <v>8.1737927811786584E-2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386668077</v>
      </c>
      <c r="T24" s="48">
        <v>920009426</v>
      </c>
    </row>
    <row r="25" spans="2:20" ht="18.75" customHeight="1">
      <c r="B25" s="49" t="s">
        <v>59</v>
      </c>
      <c r="C25" s="50"/>
      <c r="D25" s="20">
        <f t="shared" si="3"/>
        <v>34189430</v>
      </c>
      <c r="E25" s="21">
        <f t="shared" si="4"/>
        <v>4.1981364231719965E-3</v>
      </c>
      <c r="F25" s="22">
        <f t="shared" si="0"/>
        <v>17</v>
      </c>
      <c r="G25" s="20">
        <f t="shared" si="5"/>
        <v>81131528</v>
      </c>
      <c r="H25" s="24">
        <f t="shared" si="6"/>
        <v>7.2081032992850468E-3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34189430</v>
      </c>
      <c r="T25" s="48">
        <v>81131528</v>
      </c>
    </row>
    <row r="26" spans="2:20" ht="18.75" customHeight="1">
      <c r="B26" s="49" t="s">
        <v>60</v>
      </c>
      <c r="C26" s="50"/>
      <c r="D26" s="20">
        <f t="shared" si="3"/>
        <v>118050808</v>
      </c>
      <c r="E26" s="21">
        <f t="shared" si="4"/>
        <v>1.4495515042212873E-2</v>
      </c>
      <c r="F26" s="22">
        <f t="shared" si="0"/>
        <v>15</v>
      </c>
      <c r="G26" s="20">
        <f t="shared" si="5"/>
        <v>166319742</v>
      </c>
      <c r="H26" s="24">
        <f t="shared" si="6"/>
        <v>1.4776621500909458E-2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118050808</v>
      </c>
      <c r="T26" s="48">
        <v>166319742</v>
      </c>
    </row>
    <row r="27" spans="2:20" ht="18.75" customHeight="1" thickBot="1">
      <c r="B27" s="51" t="s">
        <v>61</v>
      </c>
      <c r="C27" s="52"/>
      <c r="D27" s="20">
        <f t="shared" si="3"/>
        <v>398480</v>
      </c>
      <c r="E27" s="21">
        <f t="shared" si="4"/>
        <v>4.8929549334562673E-5</v>
      </c>
      <c r="F27" s="22">
        <f t="shared" si="0"/>
        <v>20</v>
      </c>
      <c r="G27" s="20">
        <f t="shared" si="5"/>
        <v>209508</v>
      </c>
      <c r="H27" s="24">
        <f t="shared" si="6"/>
        <v>1.8613667747347389E-5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398480</v>
      </c>
      <c r="T27" s="48">
        <v>209508</v>
      </c>
    </row>
    <row r="28" spans="2:20" ht="18.75" customHeight="1" thickTop="1">
      <c r="B28" s="53" t="s">
        <v>62</v>
      </c>
      <c r="C28" s="54"/>
      <c r="D28" s="55">
        <f>S28</f>
        <v>8143954020</v>
      </c>
      <c r="E28" s="56"/>
      <c r="F28" s="57"/>
      <c r="G28" s="55">
        <f>T28</f>
        <v>11255600070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8143954020</v>
      </c>
      <c r="T28" s="48">
        <f>SUM(T6:T27)</f>
        <v>11255600070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95" priority="5" stopIfTrue="1" operator="equal">
      <formula>0</formula>
    </cfRule>
  </conditionalFormatting>
  <conditionalFormatting sqref="G6:I27">
    <cfRule type="cellIs" dxfId="494" priority="7" stopIfTrue="1" operator="equal">
      <formula>0</formula>
    </cfRule>
  </conditionalFormatting>
  <conditionalFormatting sqref="I6:I27">
    <cfRule type="expression" dxfId="493" priority="8" stopIfTrue="1">
      <formula>$I6&lt;=5</formula>
    </cfRule>
  </conditionalFormatting>
  <conditionalFormatting sqref="F6:F27">
    <cfRule type="expression" dxfId="492" priority="6" stopIfTrue="1">
      <formula>$F6&lt;=5</formula>
    </cfRule>
  </conditionalFormatting>
  <conditionalFormatting sqref="E6:E27">
    <cfRule type="expression" dxfId="491" priority="4">
      <formula>$F6&lt;=5</formula>
    </cfRule>
  </conditionalFormatting>
  <conditionalFormatting sqref="D6:D27">
    <cfRule type="expression" dxfId="490" priority="3">
      <formula>$F6&lt;=5</formula>
    </cfRule>
  </conditionalFormatting>
  <conditionalFormatting sqref="G6:G27">
    <cfRule type="expression" dxfId="489" priority="2">
      <formula>$I6&lt;=5</formula>
    </cfRule>
  </conditionalFormatting>
  <conditionalFormatting sqref="H6:H27">
    <cfRule type="expression" dxfId="48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7C3D04-AF89-4AF1-A67B-56A28CD904E7}">
  <sheetPr codeName="Sheet2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134106842</v>
      </c>
      <c r="E6" s="21">
        <f>IFERROR(S6/$S$28,"-")</f>
        <v>2.2667990826730457E-2</v>
      </c>
      <c r="F6" s="22">
        <f t="shared" ref="F6:F27" si="0">_xlfn.IFS(D6&gt;0,RANK(D6,$D$6:$D$27),D6=0,"-")</f>
        <v>11</v>
      </c>
      <c r="G6" s="23">
        <f>T6</f>
        <v>164398238</v>
      </c>
      <c r="H6" s="24">
        <f>IFERROR(T6/$T$28,"-")</f>
        <v>1.9204555827389377E-2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134106842</v>
      </c>
      <c r="T6" s="48">
        <v>164398238</v>
      </c>
    </row>
    <row r="7" spans="2:20" ht="18.75" customHeight="1">
      <c r="B7" s="49" t="s">
        <v>44</v>
      </c>
      <c r="C7" s="50"/>
      <c r="D7" s="20">
        <f>S7</f>
        <v>856100196</v>
      </c>
      <c r="E7" s="21">
        <f>IFERROR(S7/$S$28,"-")</f>
        <v>0.14470605004396528</v>
      </c>
      <c r="F7" s="22">
        <f t="shared" si="0"/>
        <v>2</v>
      </c>
      <c r="G7" s="20">
        <f>T7</f>
        <v>707561635</v>
      </c>
      <c r="H7" s="24">
        <f>IFERROR(T7/$T$28,"-")</f>
        <v>8.265542919429833E-2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856100196</v>
      </c>
      <c r="T7" s="48">
        <v>707561635</v>
      </c>
    </row>
    <row r="8" spans="2:20" ht="18.75" customHeight="1">
      <c r="B8" s="49" t="s">
        <v>45</v>
      </c>
      <c r="C8" s="50"/>
      <c r="D8" s="20">
        <f t="shared" ref="D8:D27" si="3">S8</f>
        <v>88121016</v>
      </c>
      <c r="E8" s="21">
        <f t="shared" ref="E8:E27" si="4">IFERROR(S8/$S$28,"-")</f>
        <v>1.4895037065522487E-2</v>
      </c>
      <c r="F8" s="22">
        <f t="shared" si="0"/>
        <v>16</v>
      </c>
      <c r="G8" s="20">
        <f t="shared" ref="G8:G27" si="5">T8</f>
        <v>148035725</v>
      </c>
      <c r="H8" s="24">
        <f t="shared" ref="H8:H27" si="6">IFERROR(T8/$T$28,"-")</f>
        <v>1.7293131482410178E-2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88121016</v>
      </c>
      <c r="T8" s="48">
        <v>148035725</v>
      </c>
    </row>
    <row r="9" spans="2:20" ht="18.75" customHeight="1">
      <c r="B9" s="49" t="s">
        <v>46</v>
      </c>
      <c r="C9" s="50"/>
      <c r="D9" s="20">
        <f t="shared" si="3"/>
        <v>455264455</v>
      </c>
      <c r="E9" s="21">
        <f t="shared" si="4"/>
        <v>7.6953049790527778E-2</v>
      </c>
      <c r="F9" s="22">
        <f t="shared" si="0"/>
        <v>6</v>
      </c>
      <c r="G9" s="20">
        <f t="shared" si="5"/>
        <v>541771488</v>
      </c>
      <c r="H9" s="24">
        <f t="shared" si="6"/>
        <v>6.3288274336515793E-2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455264455</v>
      </c>
      <c r="T9" s="48">
        <v>541771488</v>
      </c>
    </row>
    <row r="10" spans="2:20" ht="18.75" customHeight="1">
      <c r="B10" s="49" t="s">
        <v>47</v>
      </c>
      <c r="C10" s="50"/>
      <c r="D10" s="20">
        <f t="shared" si="3"/>
        <v>101394115</v>
      </c>
      <c r="E10" s="21">
        <f t="shared" si="4"/>
        <v>1.7138580212816085E-2</v>
      </c>
      <c r="F10" s="22">
        <f t="shared" si="0"/>
        <v>13</v>
      </c>
      <c r="G10" s="20">
        <f t="shared" si="5"/>
        <v>202236802</v>
      </c>
      <c r="H10" s="24">
        <f t="shared" si="6"/>
        <v>2.3624754143421488E-2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101394115</v>
      </c>
      <c r="T10" s="48">
        <v>202236802</v>
      </c>
    </row>
    <row r="11" spans="2:20" ht="18.75" customHeight="1">
      <c r="B11" s="49" t="s">
        <v>48</v>
      </c>
      <c r="C11" s="50"/>
      <c r="D11" s="20">
        <f t="shared" si="3"/>
        <v>243109386</v>
      </c>
      <c r="E11" s="21">
        <f t="shared" si="4"/>
        <v>4.1092618762434759E-2</v>
      </c>
      <c r="F11" s="22">
        <f t="shared" si="0"/>
        <v>9</v>
      </c>
      <c r="G11" s="20">
        <f t="shared" si="5"/>
        <v>438063588</v>
      </c>
      <c r="H11" s="24">
        <f t="shared" si="6"/>
        <v>5.1173399022029054E-2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243109386</v>
      </c>
      <c r="T11" s="48">
        <v>438063588</v>
      </c>
    </row>
    <row r="12" spans="2:20" ht="18.75" customHeight="1">
      <c r="B12" s="49" t="s">
        <v>49</v>
      </c>
      <c r="C12" s="50"/>
      <c r="D12" s="20">
        <f t="shared" si="3"/>
        <v>225094275</v>
      </c>
      <c r="E12" s="21">
        <f t="shared" si="4"/>
        <v>3.8047536462379322E-2</v>
      </c>
      <c r="F12" s="22">
        <f t="shared" si="0"/>
        <v>10</v>
      </c>
      <c r="G12" s="20">
        <f t="shared" si="5"/>
        <v>366684033</v>
      </c>
      <c r="H12" s="24">
        <f t="shared" si="6"/>
        <v>4.2835033200056494E-2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225094275</v>
      </c>
      <c r="T12" s="48">
        <v>366684033</v>
      </c>
    </row>
    <row r="13" spans="2:20" ht="18.75" customHeight="1">
      <c r="B13" s="49" t="s">
        <v>50</v>
      </c>
      <c r="C13" s="50"/>
      <c r="D13" s="20">
        <f t="shared" si="3"/>
        <v>20811465</v>
      </c>
      <c r="E13" s="21">
        <f t="shared" si="4"/>
        <v>3.5177481676201276E-3</v>
      </c>
      <c r="F13" s="22">
        <f t="shared" si="0"/>
        <v>18</v>
      </c>
      <c r="G13" s="20">
        <f t="shared" si="5"/>
        <v>32965457</v>
      </c>
      <c r="H13" s="24">
        <f t="shared" si="6"/>
        <v>3.8509351866161971E-3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20811465</v>
      </c>
      <c r="T13" s="48">
        <v>32965457</v>
      </c>
    </row>
    <row r="14" spans="2:20" ht="18.75" customHeight="1">
      <c r="B14" s="49" t="s">
        <v>51</v>
      </c>
      <c r="C14" s="50"/>
      <c r="D14" s="20">
        <f t="shared" si="3"/>
        <v>1145553868</v>
      </c>
      <c r="E14" s="21">
        <f t="shared" si="4"/>
        <v>0.19363221282438067</v>
      </c>
      <c r="F14" s="22">
        <f t="shared" si="0"/>
        <v>1</v>
      </c>
      <c r="G14" s="20">
        <f t="shared" si="5"/>
        <v>1568965024</v>
      </c>
      <c r="H14" s="24">
        <f t="shared" si="6"/>
        <v>0.18328223441561042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1145553868</v>
      </c>
      <c r="T14" s="48">
        <v>1568965024</v>
      </c>
    </row>
    <row r="15" spans="2:20" ht="18.75" customHeight="1">
      <c r="B15" s="49" t="s">
        <v>52</v>
      </c>
      <c r="C15" s="50"/>
      <c r="D15" s="20">
        <f t="shared" si="3"/>
        <v>556150062</v>
      </c>
      <c r="E15" s="21">
        <f t="shared" si="4"/>
        <v>9.4005677232348636E-2</v>
      </c>
      <c r="F15" s="22">
        <f t="shared" si="0"/>
        <v>4</v>
      </c>
      <c r="G15" s="20">
        <f t="shared" si="5"/>
        <v>620104264</v>
      </c>
      <c r="H15" s="24">
        <f t="shared" si="6"/>
        <v>7.2438896557943652E-2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556150062</v>
      </c>
      <c r="T15" s="48">
        <v>620104264</v>
      </c>
    </row>
    <row r="16" spans="2:20" ht="18.75" customHeight="1">
      <c r="B16" s="49" t="s">
        <v>154</v>
      </c>
      <c r="C16" s="50"/>
      <c r="D16" s="20">
        <f t="shared" si="3"/>
        <v>394835442</v>
      </c>
      <c r="E16" s="21">
        <f t="shared" si="4"/>
        <v>6.6738773681092767E-2</v>
      </c>
      <c r="F16" s="22">
        <f t="shared" si="0"/>
        <v>7</v>
      </c>
      <c r="G16" s="20">
        <f t="shared" si="5"/>
        <v>630444393</v>
      </c>
      <c r="H16" s="24">
        <f t="shared" si="6"/>
        <v>7.3646802354615917E-2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394835442</v>
      </c>
      <c r="T16" s="48">
        <v>630444393</v>
      </c>
    </row>
    <row r="17" spans="2:20" ht="18.75" customHeight="1">
      <c r="B17" s="49" t="s">
        <v>53</v>
      </c>
      <c r="C17" s="50"/>
      <c r="D17" s="20">
        <f t="shared" si="3"/>
        <v>95970445</v>
      </c>
      <c r="E17" s="21">
        <f t="shared" si="4"/>
        <v>1.6221820859052365E-2</v>
      </c>
      <c r="F17" s="22">
        <f t="shared" si="0"/>
        <v>14</v>
      </c>
      <c r="G17" s="20">
        <f t="shared" si="5"/>
        <v>148520703</v>
      </c>
      <c r="H17" s="24">
        <f t="shared" si="6"/>
        <v>1.7349785295670973E-2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95970445</v>
      </c>
      <c r="T17" s="48">
        <v>148520703</v>
      </c>
    </row>
    <row r="18" spans="2:20" ht="18.75" customHeight="1">
      <c r="B18" s="49" t="s">
        <v>54</v>
      </c>
      <c r="C18" s="50"/>
      <c r="D18" s="20">
        <f t="shared" si="3"/>
        <v>508575355</v>
      </c>
      <c r="E18" s="21">
        <f t="shared" si="4"/>
        <v>8.5964155966339037E-2</v>
      </c>
      <c r="F18" s="22">
        <f t="shared" si="0"/>
        <v>5</v>
      </c>
      <c r="G18" s="20">
        <f t="shared" si="5"/>
        <v>1393508973</v>
      </c>
      <c r="H18" s="24">
        <f t="shared" si="6"/>
        <v>0.16278593489515708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508575355</v>
      </c>
      <c r="T18" s="48">
        <v>1393508973</v>
      </c>
    </row>
    <row r="19" spans="2:20" ht="18.75" customHeight="1">
      <c r="B19" s="49" t="s">
        <v>55</v>
      </c>
      <c r="C19" s="50"/>
      <c r="D19" s="20">
        <f t="shared" si="3"/>
        <v>614230480</v>
      </c>
      <c r="E19" s="21">
        <f t="shared" si="4"/>
        <v>0.10382297188191372</v>
      </c>
      <c r="F19" s="22">
        <f t="shared" si="0"/>
        <v>3</v>
      </c>
      <c r="G19" s="20">
        <f t="shared" si="5"/>
        <v>530553360</v>
      </c>
      <c r="H19" s="24">
        <f t="shared" si="6"/>
        <v>6.1977803080401718E-2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614230480</v>
      </c>
      <c r="T19" s="48">
        <v>530553360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32573</v>
      </c>
      <c r="H20" s="24">
        <f t="shared" si="6"/>
        <v>3.8050894253839523E-6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32573</v>
      </c>
    </row>
    <row r="21" spans="2:20" ht="18.75" customHeight="1">
      <c r="B21" s="49" t="s">
        <v>156</v>
      </c>
      <c r="C21" s="50"/>
      <c r="D21" s="20">
        <f t="shared" si="3"/>
        <v>1115</v>
      </c>
      <c r="E21" s="21">
        <f t="shared" si="4"/>
        <v>1.8846771271971686E-7</v>
      </c>
      <c r="F21" s="22">
        <f t="shared" si="0"/>
        <v>21</v>
      </c>
      <c r="G21" s="20">
        <f t="shared" si="5"/>
        <v>987</v>
      </c>
      <c r="H21" s="24">
        <f t="shared" si="6"/>
        <v>1.1529866032769351E-7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1115</v>
      </c>
      <c r="T21" s="48">
        <v>987</v>
      </c>
    </row>
    <row r="22" spans="2:20" ht="18.75" customHeight="1">
      <c r="B22" s="49" t="s">
        <v>56</v>
      </c>
      <c r="C22" s="50"/>
      <c r="D22" s="20">
        <f t="shared" si="3"/>
        <v>1777660</v>
      </c>
      <c r="E22" s="21">
        <f t="shared" si="4"/>
        <v>3.0047669434379539E-4</v>
      </c>
      <c r="F22" s="22">
        <f t="shared" si="0"/>
        <v>19</v>
      </c>
      <c r="G22" s="20">
        <f t="shared" si="5"/>
        <v>4092407</v>
      </c>
      <c r="H22" s="24">
        <f t="shared" si="6"/>
        <v>4.7806387499055238E-4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1777660</v>
      </c>
      <c r="T22" s="48">
        <v>4092407</v>
      </c>
    </row>
    <row r="23" spans="2:20" ht="18.75" customHeight="1">
      <c r="B23" s="49" t="s">
        <v>57</v>
      </c>
      <c r="C23" s="50"/>
      <c r="D23" s="20">
        <f t="shared" si="3"/>
        <v>111309235</v>
      </c>
      <c r="E23" s="21">
        <f t="shared" si="4"/>
        <v>1.8814526390162737E-2</v>
      </c>
      <c r="F23" s="22">
        <f t="shared" si="0"/>
        <v>12</v>
      </c>
      <c r="G23" s="20">
        <f t="shared" si="5"/>
        <v>234522366</v>
      </c>
      <c r="H23" s="24">
        <f t="shared" si="6"/>
        <v>2.7396266075664658E-2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111309235</v>
      </c>
      <c r="T23" s="48">
        <v>234522366</v>
      </c>
    </row>
    <row r="24" spans="2:20" ht="18.75" customHeight="1">
      <c r="B24" s="49" t="s">
        <v>58</v>
      </c>
      <c r="C24" s="50"/>
      <c r="D24" s="20">
        <f t="shared" si="3"/>
        <v>247256914</v>
      </c>
      <c r="E24" s="21">
        <f t="shared" si="4"/>
        <v>4.1793672677771961E-2</v>
      </c>
      <c r="F24" s="22">
        <f t="shared" si="0"/>
        <v>8</v>
      </c>
      <c r="G24" s="20">
        <f t="shared" si="5"/>
        <v>646821288</v>
      </c>
      <c r="H24" s="24">
        <f t="shared" si="6"/>
        <v>7.555990676578847E-2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247256914</v>
      </c>
      <c r="T24" s="48">
        <v>646821288</v>
      </c>
    </row>
    <row r="25" spans="2:20" ht="18.75" customHeight="1">
      <c r="B25" s="49" t="s">
        <v>59</v>
      </c>
      <c r="C25" s="50"/>
      <c r="D25" s="20">
        <f t="shared" si="3"/>
        <v>21484688</v>
      </c>
      <c r="E25" s="21">
        <f t="shared" si="4"/>
        <v>3.63154260614955E-3</v>
      </c>
      <c r="F25" s="22">
        <f t="shared" si="0"/>
        <v>17</v>
      </c>
      <c r="G25" s="20">
        <f t="shared" si="5"/>
        <v>45520221</v>
      </c>
      <c r="H25" s="24">
        <f t="shared" si="6"/>
        <v>5.3175486313278026E-3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21484688</v>
      </c>
      <c r="T25" s="48">
        <v>45520221</v>
      </c>
    </row>
    <row r="26" spans="2:20" ht="18.75" customHeight="1">
      <c r="B26" s="49" t="s">
        <v>60</v>
      </c>
      <c r="C26" s="50"/>
      <c r="D26" s="20">
        <f t="shared" si="3"/>
        <v>94746417</v>
      </c>
      <c r="E26" s="21">
        <f t="shared" si="4"/>
        <v>1.6014924215586097E-2</v>
      </c>
      <c r="F26" s="22">
        <f t="shared" si="0"/>
        <v>15</v>
      </c>
      <c r="G26" s="20">
        <f t="shared" si="5"/>
        <v>135312038</v>
      </c>
      <c r="H26" s="24">
        <f t="shared" si="6"/>
        <v>1.5806784911458923E-2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94746417</v>
      </c>
      <c r="T26" s="48">
        <v>135312038</v>
      </c>
    </row>
    <row r="27" spans="2:20" ht="18.75" customHeight="1" thickBot="1">
      <c r="B27" s="51" t="s">
        <v>61</v>
      </c>
      <c r="C27" s="52"/>
      <c r="D27" s="20">
        <f t="shared" si="3"/>
        <v>239279</v>
      </c>
      <c r="E27" s="21">
        <f t="shared" si="4"/>
        <v>4.0445171149651238E-5</v>
      </c>
      <c r="F27" s="22">
        <f t="shared" si="0"/>
        <v>20</v>
      </c>
      <c r="G27" s="20">
        <f t="shared" si="5"/>
        <v>261437</v>
      </c>
      <c r="H27" s="24">
        <f t="shared" si="6"/>
        <v>3.0540360547204874E-5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239279</v>
      </c>
      <c r="T27" s="48">
        <v>261437</v>
      </c>
    </row>
    <row r="28" spans="2:20" ht="18.75" customHeight="1" thickTop="1">
      <c r="B28" s="53" t="s">
        <v>62</v>
      </c>
      <c r="C28" s="54"/>
      <c r="D28" s="55">
        <f>S28</f>
        <v>5916132710</v>
      </c>
      <c r="E28" s="56"/>
      <c r="F28" s="57"/>
      <c r="G28" s="55">
        <f>T28</f>
        <v>8560377000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5916132710</v>
      </c>
      <c r="T28" s="48">
        <f>SUM(T6:T27)</f>
        <v>8560377000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87" priority="5" stopIfTrue="1" operator="equal">
      <formula>0</formula>
    </cfRule>
  </conditionalFormatting>
  <conditionalFormatting sqref="G6:I27">
    <cfRule type="cellIs" dxfId="486" priority="7" stopIfTrue="1" operator="equal">
      <formula>0</formula>
    </cfRule>
  </conditionalFormatting>
  <conditionalFormatting sqref="I6:I27">
    <cfRule type="expression" dxfId="485" priority="8" stopIfTrue="1">
      <formula>$I6&lt;=5</formula>
    </cfRule>
  </conditionalFormatting>
  <conditionalFormatting sqref="F6:F27">
    <cfRule type="expression" dxfId="484" priority="6" stopIfTrue="1">
      <formula>$F6&lt;=5</formula>
    </cfRule>
  </conditionalFormatting>
  <conditionalFormatting sqref="E6:E27">
    <cfRule type="expression" dxfId="483" priority="4">
      <formula>$F6&lt;=5</formula>
    </cfRule>
  </conditionalFormatting>
  <conditionalFormatting sqref="D6:D27">
    <cfRule type="expression" dxfId="482" priority="3">
      <formula>$F6&lt;=5</formula>
    </cfRule>
  </conditionalFormatting>
  <conditionalFormatting sqref="G6:G27">
    <cfRule type="expression" dxfId="481" priority="2">
      <formula>$I6&lt;=5</formula>
    </cfRule>
  </conditionalFormatting>
  <conditionalFormatting sqref="H6:H27">
    <cfRule type="expression" dxfId="48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9B0A5-97EA-4B3F-95DC-494EEA022B62}">
  <sheetPr codeName="Sheet2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239013012</v>
      </c>
      <c r="E6" s="21">
        <f>IFERROR(S6/$S$28,"-")</f>
        <v>2.326373289362535E-2</v>
      </c>
      <c r="F6" s="22">
        <f t="shared" ref="F6:F27" si="0">_xlfn.IFS(D6&gt;0,RANK(D6,$D$6:$D$27),D6=0,"-")</f>
        <v>11</v>
      </c>
      <c r="G6" s="23">
        <f>T6</f>
        <v>253781132</v>
      </c>
      <c r="H6" s="24">
        <f>IFERROR(T6/$T$28,"-")</f>
        <v>1.8115558329896024E-2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239013012</v>
      </c>
      <c r="T6" s="48">
        <v>253781132</v>
      </c>
    </row>
    <row r="7" spans="2:20" ht="18.75" customHeight="1">
      <c r="B7" s="49" t="s">
        <v>44</v>
      </c>
      <c r="C7" s="50"/>
      <c r="D7" s="20">
        <f>S7</f>
        <v>1671790644</v>
      </c>
      <c r="E7" s="21">
        <f>IFERROR(S7/$S$28,"-")</f>
        <v>0.16271955518504536</v>
      </c>
      <c r="F7" s="22">
        <f t="shared" si="0"/>
        <v>2</v>
      </c>
      <c r="G7" s="20">
        <f>T7</f>
        <v>1409264364</v>
      </c>
      <c r="H7" s="24">
        <f>IFERROR(T7/$T$28,"-")</f>
        <v>0.10059696159084759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1671790644</v>
      </c>
      <c r="T7" s="48">
        <v>1409264364</v>
      </c>
    </row>
    <row r="8" spans="2:20" ht="18.75" customHeight="1">
      <c r="B8" s="49" t="s">
        <v>45</v>
      </c>
      <c r="C8" s="50"/>
      <c r="D8" s="20">
        <f t="shared" ref="D8:D27" si="3">S8</f>
        <v>170898041</v>
      </c>
      <c r="E8" s="21">
        <f t="shared" ref="E8:E27" si="4">IFERROR(S8/$S$28,"-")</f>
        <v>1.6633932791357123E-2</v>
      </c>
      <c r="F8" s="22">
        <f t="shared" si="0"/>
        <v>14</v>
      </c>
      <c r="G8" s="20">
        <f t="shared" ref="G8:G27" si="5">T8</f>
        <v>149992856</v>
      </c>
      <c r="H8" s="24">
        <f t="shared" ref="H8:H27" si="6">IFERROR(T8/$T$28,"-")</f>
        <v>1.0706880809152095E-2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170898041</v>
      </c>
      <c r="T8" s="48">
        <v>149992856</v>
      </c>
    </row>
    <row r="9" spans="2:20" ht="18.75" customHeight="1">
      <c r="B9" s="49" t="s">
        <v>46</v>
      </c>
      <c r="C9" s="50"/>
      <c r="D9" s="20">
        <f t="shared" si="3"/>
        <v>725110163</v>
      </c>
      <c r="E9" s="21">
        <f t="shared" si="4"/>
        <v>7.0576781612564005E-2</v>
      </c>
      <c r="F9" s="22">
        <f t="shared" si="0"/>
        <v>6</v>
      </c>
      <c r="G9" s="20">
        <f t="shared" si="5"/>
        <v>894667815</v>
      </c>
      <c r="H9" s="24">
        <f t="shared" si="6"/>
        <v>6.3863719342670142E-2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725110163</v>
      </c>
      <c r="T9" s="48">
        <v>894667815</v>
      </c>
    </row>
    <row r="10" spans="2:20" ht="18.75" customHeight="1">
      <c r="B10" s="49" t="s">
        <v>47</v>
      </c>
      <c r="C10" s="50"/>
      <c r="D10" s="20">
        <f t="shared" si="3"/>
        <v>146063353</v>
      </c>
      <c r="E10" s="21">
        <f t="shared" si="4"/>
        <v>1.4216710635567033E-2</v>
      </c>
      <c r="F10" s="22">
        <f t="shared" si="0"/>
        <v>16</v>
      </c>
      <c r="G10" s="20">
        <f t="shared" si="5"/>
        <v>301203875</v>
      </c>
      <c r="H10" s="24">
        <f t="shared" si="6"/>
        <v>2.1500717266692664E-2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146063353</v>
      </c>
      <c r="T10" s="48">
        <v>301203875</v>
      </c>
    </row>
    <row r="11" spans="2:20" ht="18.75" customHeight="1">
      <c r="B11" s="49" t="s">
        <v>48</v>
      </c>
      <c r="C11" s="50"/>
      <c r="D11" s="20">
        <f t="shared" si="3"/>
        <v>433458839</v>
      </c>
      <c r="E11" s="21">
        <f t="shared" si="4"/>
        <v>4.218963045776334E-2</v>
      </c>
      <c r="F11" s="22">
        <f t="shared" si="0"/>
        <v>9</v>
      </c>
      <c r="G11" s="20">
        <f t="shared" si="5"/>
        <v>750221019</v>
      </c>
      <c r="H11" s="24">
        <f t="shared" si="6"/>
        <v>5.355273074441378E-2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433458839</v>
      </c>
      <c r="T11" s="48">
        <v>750221019</v>
      </c>
    </row>
    <row r="12" spans="2:20" ht="18.75" customHeight="1">
      <c r="B12" s="49" t="s">
        <v>49</v>
      </c>
      <c r="C12" s="50"/>
      <c r="D12" s="20">
        <f t="shared" si="3"/>
        <v>375796927</v>
      </c>
      <c r="E12" s="21">
        <f t="shared" si="4"/>
        <v>3.6577252672642044E-2</v>
      </c>
      <c r="F12" s="22">
        <f t="shared" si="0"/>
        <v>10</v>
      </c>
      <c r="G12" s="20">
        <f t="shared" si="5"/>
        <v>608616984</v>
      </c>
      <c r="H12" s="24">
        <f t="shared" si="6"/>
        <v>4.3444665832042213E-2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375796927</v>
      </c>
      <c r="T12" s="48">
        <v>608616984</v>
      </c>
    </row>
    <row r="13" spans="2:20" ht="18.75" customHeight="1">
      <c r="B13" s="49" t="s">
        <v>50</v>
      </c>
      <c r="C13" s="50"/>
      <c r="D13" s="20">
        <f t="shared" si="3"/>
        <v>24971900</v>
      </c>
      <c r="E13" s="21">
        <f t="shared" si="4"/>
        <v>2.430577342150405E-3</v>
      </c>
      <c r="F13" s="22">
        <f t="shared" si="0"/>
        <v>18</v>
      </c>
      <c r="G13" s="20">
        <f t="shared" si="5"/>
        <v>55848427</v>
      </c>
      <c r="H13" s="24">
        <f t="shared" si="6"/>
        <v>3.9866062105493325E-3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24971900</v>
      </c>
      <c r="T13" s="48">
        <v>55848427</v>
      </c>
    </row>
    <row r="14" spans="2:20" ht="18.75" customHeight="1">
      <c r="B14" s="49" t="s">
        <v>51</v>
      </c>
      <c r="C14" s="50"/>
      <c r="D14" s="20">
        <f t="shared" si="3"/>
        <v>1905316917</v>
      </c>
      <c r="E14" s="21">
        <f t="shared" si="4"/>
        <v>0.18544925008013263</v>
      </c>
      <c r="F14" s="22">
        <f t="shared" si="0"/>
        <v>1</v>
      </c>
      <c r="G14" s="20">
        <f t="shared" si="5"/>
        <v>2528024407</v>
      </c>
      <c r="H14" s="24">
        <f t="shared" si="6"/>
        <v>0.18045696795303642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1905316917</v>
      </c>
      <c r="T14" s="48">
        <v>2528024407</v>
      </c>
    </row>
    <row r="15" spans="2:20" ht="18.75" customHeight="1">
      <c r="B15" s="49" t="s">
        <v>52</v>
      </c>
      <c r="C15" s="50"/>
      <c r="D15" s="20">
        <f t="shared" si="3"/>
        <v>905993992</v>
      </c>
      <c r="E15" s="21">
        <f t="shared" si="4"/>
        <v>8.8182656068604925E-2</v>
      </c>
      <c r="F15" s="22">
        <f t="shared" si="0"/>
        <v>5</v>
      </c>
      <c r="G15" s="20">
        <f t="shared" si="5"/>
        <v>846273047</v>
      </c>
      <c r="H15" s="24">
        <f t="shared" si="6"/>
        <v>6.0409174729141563E-2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905993992</v>
      </c>
      <c r="T15" s="48">
        <v>846273047</v>
      </c>
    </row>
    <row r="16" spans="2:20" ht="18.75" customHeight="1">
      <c r="B16" s="49" t="s">
        <v>154</v>
      </c>
      <c r="C16" s="50"/>
      <c r="D16" s="20">
        <f t="shared" si="3"/>
        <v>662293703</v>
      </c>
      <c r="E16" s="21">
        <f t="shared" si="4"/>
        <v>6.4462698807887658E-2</v>
      </c>
      <c r="F16" s="22">
        <f t="shared" si="0"/>
        <v>7</v>
      </c>
      <c r="G16" s="20">
        <f t="shared" si="5"/>
        <v>988260560</v>
      </c>
      <c r="H16" s="24">
        <f t="shared" si="6"/>
        <v>7.0544613300155462E-2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662293703</v>
      </c>
      <c r="T16" s="48">
        <v>988260560</v>
      </c>
    </row>
    <row r="17" spans="2:20" ht="18.75" customHeight="1">
      <c r="B17" s="49" t="s">
        <v>53</v>
      </c>
      <c r="C17" s="50"/>
      <c r="D17" s="20">
        <f t="shared" si="3"/>
        <v>187280007</v>
      </c>
      <c r="E17" s="21">
        <f t="shared" si="4"/>
        <v>1.8228430421872957E-2</v>
      </c>
      <c r="F17" s="22">
        <f t="shared" si="0"/>
        <v>13</v>
      </c>
      <c r="G17" s="20">
        <f t="shared" si="5"/>
        <v>275650964</v>
      </c>
      <c r="H17" s="24">
        <f t="shared" si="6"/>
        <v>1.9676683911371586E-2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187280007</v>
      </c>
      <c r="T17" s="48">
        <v>275650964</v>
      </c>
    </row>
    <row r="18" spans="2:20" ht="18.75" customHeight="1">
      <c r="B18" s="49" t="s">
        <v>54</v>
      </c>
      <c r="C18" s="50"/>
      <c r="D18" s="20">
        <f t="shared" si="3"/>
        <v>974767952</v>
      </c>
      <c r="E18" s="21">
        <f t="shared" si="4"/>
        <v>9.4876597214691452E-2</v>
      </c>
      <c r="F18" s="22">
        <f t="shared" si="0"/>
        <v>4</v>
      </c>
      <c r="G18" s="20">
        <f t="shared" si="5"/>
        <v>2438633732</v>
      </c>
      <c r="H18" s="24">
        <f t="shared" si="6"/>
        <v>0.17407602869900521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974767952</v>
      </c>
      <c r="T18" s="48">
        <v>2438633732</v>
      </c>
    </row>
    <row r="19" spans="2:20" ht="18.75" customHeight="1">
      <c r="B19" s="49" t="s">
        <v>55</v>
      </c>
      <c r="C19" s="50"/>
      <c r="D19" s="20">
        <f t="shared" si="3"/>
        <v>1013003142</v>
      </c>
      <c r="E19" s="21">
        <f t="shared" si="4"/>
        <v>9.8598123669899743E-2</v>
      </c>
      <c r="F19" s="22">
        <f t="shared" si="0"/>
        <v>3</v>
      </c>
      <c r="G19" s="20">
        <f t="shared" si="5"/>
        <v>776286320</v>
      </c>
      <c r="H19" s="24">
        <f t="shared" si="6"/>
        <v>5.5413339832767118E-2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1013003142</v>
      </c>
      <c r="T19" s="48">
        <v>776286320</v>
      </c>
    </row>
    <row r="20" spans="2:20" ht="18.75" customHeight="1">
      <c r="B20" s="49" t="s">
        <v>155</v>
      </c>
      <c r="C20" s="50"/>
      <c r="D20" s="20">
        <f t="shared" si="3"/>
        <v>5832</v>
      </c>
      <c r="E20" s="21">
        <f t="shared" si="4"/>
        <v>5.6764311323612386E-7</v>
      </c>
      <c r="F20" s="22">
        <f t="shared" si="0"/>
        <v>21</v>
      </c>
      <c r="G20" s="20">
        <f t="shared" si="5"/>
        <v>27350</v>
      </c>
      <c r="H20" s="24">
        <f t="shared" si="6"/>
        <v>1.9523142497554003E-6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5832</v>
      </c>
      <c r="T20" s="48">
        <v>27350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9712</v>
      </c>
      <c r="H21" s="24">
        <f t="shared" si="6"/>
        <v>6.9326786082721934E-7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9712</v>
      </c>
    </row>
    <row r="22" spans="2:20" ht="18.75" customHeight="1">
      <c r="B22" s="49" t="s">
        <v>56</v>
      </c>
      <c r="C22" s="50"/>
      <c r="D22" s="20">
        <f t="shared" si="3"/>
        <v>4662636</v>
      </c>
      <c r="E22" s="21">
        <f t="shared" si="4"/>
        <v>4.5382599707250132E-4</v>
      </c>
      <c r="F22" s="22">
        <f t="shared" si="0"/>
        <v>19</v>
      </c>
      <c r="G22" s="20">
        <f t="shared" si="5"/>
        <v>4774480</v>
      </c>
      <c r="H22" s="24">
        <f t="shared" si="6"/>
        <v>3.4081482044505168E-4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4662636</v>
      </c>
      <c r="T22" s="48">
        <v>4774480</v>
      </c>
    </row>
    <row r="23" spans="2:20" ht="18.75" customHeight="1">
      <c r="B23" s="49" t="s">
        <v>57</v>
      </c>
      <c r="C23" s="50"/>
      <c r="D23" s="20">
        <f t="shared" si="3"/>
        <v>189282148</v>
      </c>
      <c r="E23" s="21">
        <f t="shared" si="4"/>
        <v>1.8423303801567346E-2</v>
      </c>
      <c r="F23" s="22">
        <f t="shared" si="0"/>
        <v>12</v>
      </c>
      <c r="G23" s="20">
        <f t="shared" si="5"/>
        <v>290635580</v>
      </c>
      <c r="H23" s="24">
        <f t="shared" si="6"/>
        <v>2.0746324838022877E-2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189282148</v>
      </c>
      <c r="T23" s="48">
        <v>290635580</v>
      </c>
    </row>
    <row r="24" spans="2:20" ht="18.75" customHeight="1">
      <c r="B24" s="49" t="s">
        <v>58</v>
      </c>
      <c r="C24" s="50"/>
      <c r="D24" s="20">
        <f t="shared" si="3"/>
        <v>447524231</v>
      </c>
      <c r="E24" s="21">
        <f t="shared" si="4"/>
        <v>4.3558650160055258E-2</v>
      </c>
      <c r="F24" s="22">
        <f t="shared" si="0"/>
        <v>8</v>
      </c>
      <c r="G24" s="20">
        <f t="shared" si="5"/>
        <v>1168070554</v>
      </c>
      <c r="H24" s="24">
        <f t="shared" si="6"/>
        <v>8.3379919096668545E-2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447524231</v>
      </c>
      <c r="T24" s="48">
        <v>1168070554</v>
      </c>
    </row>
    <row r="25" spans="2:20" ht="18.75" customHeight="1">
      <c r="B25" s="49" t="s">
        <v>59</v>
      </c>
      <c r="C25" s="50"/>
      <c r="D25" s="20">
        <f t="shared" si="3"/>
        <v>42582028</v>
      </c>
      <c r="E25" s="21">
        <f t="shared" si="4"/>
        <v>4.1446150448950269E-3</v>
      </c>
      <c r="F25" s="22">
        <f t="shared" si="0"/>
        <v>17</v>
      </c>
      <c r="G25" s="20">
        <f t="shared" si="5"/>
        <v>86353910</v>
      </c>
      <c r="H25" s="24">
        <f t="shared" si="6"/>
        <v>6.1641670572246936E-3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42582028</v>
      </c>
      <c r="T25" s="48">
        <v>86353910</v>
      </c>
    </row>
    <row r="26" spans="2:20" ht="18.75" customHeight="1">
      <c r="B26" s="49" t="s">
        <v>60</v>
      </c>
      <c r="C26" s="50"/>
      <c r="D26" s="20">
        <f t="shared" si="3"/>
        <v>154017816</v>
      </c>
      <c r="E26" s="21">
        <f t="shared" si="4"/>
        <v>1.4990938369010373E-2</v>
      </c>
      <c r="F26" s="22">
        <f t="shared" si="0"/>
        <v>15</v>
      </c>
      <c r="G26" s="20">
        <f t="shared" si="5"/>
        <v>182053633</v>
      </c>
      <c r="H26" s="24">
        <f t="shared" si="6"/>
        <v>1.2995462593259233E-2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154017816</v>
      </c>
      <c r="T26" s="48">
        <v>182053633</v>
      </c>
    </row>
    <row r="27" spans="2:20" ht="18.75" customHeight="1" thickBot="1">
      <c r="B27" s="51" t="s">
        <v>61</v>
      </c>
      <c r="C27" s="52"/>
      <c r="D27" s="20">
        <f t="shared" si="3"/>
        <v>227767</v>
      </c>
      <c r="E27" s="21">
        <f t="shared" si="4"/>
        <v>2.2169130482244896E-5</v>
      </c>
      <c r="F27" s="22">
        <f t="shared" si="0"/>
        <v>20</v>
      </c>
      <c r="G27" s="20">
        <f t="shared" si="5"/>
        <v>364479</v>
      </c>
      <c r="H27" s="24">
        <f t="shared" si="6"/>
        <v>2.6017460527846382E-5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227767</v>
      </c>
      <c r="T27" s="48">
        <v>364479</v>
      </c>
    </row>
    <row r="28" spans="2:20" ht="18.75" customHeight="1" thickTop="1">
      <c r="B28" s="53" t="s">
        <v>62</v>
      </c>
      <c r="C28" s="54"/>
      <c r="D28" s="55">
        <f>S28</f>
        <v>10274061050</v>
      </c>
      <c r="E28" s="56"/>
      <c r="F28" s="57"/>
      <c r="G28" s="55">
        <f>T28</f>
        <v>14009015200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10274061050</v>
      </c>
      <c r="T28" s="48">
        <f>SUM(T6:T27)</f>
        <v>14009015200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79" priority="5" stopIfTrue="1" operator="equal">
      <formula>0</formula>
    </cfRule>
  </conditionalFormatting>
  <conditionalFormatting sqref="G6:I27">
    <cfRule type="cellIs" dxfId="478" priority="7" stopIfTrue="1" operator="equal">
      <formula>0</formula>
    </cfRule>
  </conditionalFormatting>
  <conditionalFormatting sqref="I6:I27">
    <cfRule type="expression" dxfId="477" priority="8" stopIfTrue="1">
      <formula>$I6&lt;=5</formula>
    </cfRule>
  </conditionalFormatting>
  <conditionalFormatting sqref="F6:F27">
    <cfRule type="expression" dxfId="476" priority="6" stopIfTrue="1">
      <formula>$F6&lt;=5</formula>
    </cfRule>
  </conditionalFormatting>
  <conditionalFormatting sqref="E6:E27">
    <cfRule type="expression" dxfId="475" priority="4">
      <formula>$F6&lt;=5</formula>
    </cfRule>
  </conditionalFormatting>
  <conditionalFormatting sqref="D6:D27">
    <cfRule type="expression" dxfId="474" priority="3">
      <formula>$F6&lt;=5</formula>
    </cfRule>
  </conditionalFormatting>
  <conditionalFormatting sqref="G6:G27">
    <cfRule type="expression" dxfId="473" priority="2">
      <formula>$I6&lt;=5</formula>
    </cfRule>
  </conditionalFormatting>
  <conditionalFormatting sqref="H6:H27">
    <cfRule type="expression" dxfId="47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7BD6-1FBC-493A-870F-FE230A225565}">
  <sheetPr codeName="Sheet2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147126737</v>
      </c>
      <c r="E6" s="21">
        <f>IFERROR(S6/$S$28,"-")</f>
        <v>2.4026002815799589E-2</v>
      </c>
      <c r="F6" s="22">
        <f t="shared" ref="F6:F27" si="0">_xlfn.IFS(D6&gt;0,RANK(D6,$D$6:$D$27),D6=0,"-")</f>
        <v>11</v>
      </c>
      <c r="G6" s="23">
        <f>T6</f>
        <v>145683676</v>
      </c>
      <c r="H6" s="24">
        <f>IFERROR(T6/$T$28,"-")</f>
        <v>1.5691683941570545E-2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147126737</v>
      </c>
      <c r="T6" s="48">
        <v>145683676</v>
      </c>
    </row>
    <row r="7" spans="2:20" ht="18.75" customHeight="1">
      <c r="B7" s="49" t="s">
        <v>44</v>
      </c>
      <c r="C7" s="50"/>
      <c r="D7" s="20">
        <f>S7</f>
        <v>992642499</v>
      </c>
      <c r="E7" s="21">
        <f>IFERROR(S7/$S$28,"-")</f>
        <v>0.16209991441634664</v>
      </c>
      <c r="F7" s="22">
        <f t="shared" si="0"/>
        <v>2</v>
      </c>
      <c r="G7" s="20">
        <f>T7</f>
        <v>878609131</v>
      </c>
      <c r="H7" s="24">
        <f>IFERROR(T7/$T$28,"-")</f>
        <v>9.4635563642902265E-2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992642499</v>
      </c>
      <c r="T7" s="48">
        <v>878609131</v>
      </c>
    </row>
    <row r="8" spans="2:20" ht="18.75" customHeight="1">
      <c r="B8" s="49" t="s">
        <v>45</v>
      </c>
      <c r="C8" s="50"/>
      <c r="D8" s="20">
        <f t="shared" ref="D8:D27" si="3">S8</f>
        <v>78375875</v>
      </c>
      <c r="E8" s="21">
        <f t="shared" ref="E8:E27" si="4">IFERROR(S8/$S$28,"-")</f>
        <v>1.2798890479306671E-2</v>
      </c>
      <c r="F8" s="22">
        <f t="shared" si="0"/>
        <v>16</v>
      </c>
      <c r="G8" s="20">
        <f t="shared" ref="G8:G27" si="5">T8</f>
        <v>158485768</v>
      </c>
      <c r="H8" s="24">
        <f t="shared" ref="H8:H27" si="6">IFERROR(T8/$T$28,"-")</f>
        <v>1.7070605636647137E-2</v>
      </c>
      <c r="I8" s="25">
        <f t="shared" si="1"/>
        <v>14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78375875</v>
      </c>
      <c r="T8" s="48">
        <v>158485768</v>
      </c>
    </row>
    <row r="9" spans="2:20" ht="18.75" customHeight="1">
      <c r="B9" s="49" t="s">
        <v>46</v>
      </c>
      <c r="C9" s="50"/>
      <c r="D9" s="20">
        <f t="shared" si="3"/>
        <v>425830597</v>
      </c>
      <c r="E9" s="21">
        <f t="shared" si="4"/>
        <v>6.953873463920851E-2</v>
      </c>
      <c r="F9" s="22">
        <f t="shared" si="0"/>
        <v>7</v>
      </c>
      <c r="G9" s="20">
        <f t="shared" si="5"/>
        <v>548814085</v>
      </c>
      <c r="H9" s="24">
        <f t="shared" si="6"/>
        <v>5.9113123727755422E-2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425830597</v>
      </c>
      <c r="T9" s="48">
        <v>548814085</v>
      </c>
    </row>
    <row r="10" spans="2:20" ht="18.75" customHeight="1">
      <c r="B10" s="49" t="s">
        <v>47</v>
      </c>
      <c r="C10" s="50"/>
      <c r="D10" s="20">
        <f t="shared" si="3"/>
        <v>87689253</v>
      </c>
      <c r="E10" s="21">
        <f t="shared" si="4"/>
        <v>1.4319778188877814E-2</v>
      </c>
      <c r="F10" s="22">
        <f t="shared" si="0"/>
        <v>14</v>
      </c>
      <c r="G10" s="20">
        <f t="shared" si="5"/>
        <v>220916953</v>
      </c>
      <c r="H10" s="24">
        <f t="shared" si="6"/>
        <v>2.3795109369774518E-2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87689253</v>
      </c>
      <c r="T10" s="48">
        <v>220916953</v>
      </c>
    </row>
    <row r="11" spans="2:20" ht="18.75" customHeight="1">
      <c r="B11" s="49" t="s">
        <v>48</v>
      </c>
      <c r="C11" s="50"/>
      <c r="D11" s="20">
        <f t="shared" si="3"/>
        <v>246546686</v>
      </c>
      <c r="E11" s="21">
        <f t="shared" si="4"/>
        <v>4.0261420139169245E-2</v>
      </c>
      <c r="F11" s="22">
        <f t="shared" si="0"/>
        <v>9</v>
      </c>
      <c r="G11" s="20">
        <f t="shared" si="5"/>
        <v>511220382</v>
      </c>
      <c r="H11" s="24">
        <f t="shared" si="6"/>
        <v>5.506388141134605E-2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246546686</v>
      </c>
      <c r="T11" s="48">
        <v>511220382</v>
      </c>
    </row>
    <row r="12" spans="2:20" ht="18.75" customHeight="1">
      <c r="B12" s="49" t="s">
        <v>49</v>
      </c>
      <c r="C12" s="50"/>
      <c r="D12" s="20">
        <f t="shared" si="3"/>
        <v>225143888</v>
      </c>
      <c r="E12" s="21">
        <f t="shared" si="4"/>
        <v>3.6766313162019407E-2</v>
      </c>
      <c r="F12" s="22">
        <f t="shared" si="0"/>
        <v>10</v>
      </c>
      <c r="G12" s="20">
        <f t="shared" si="5"/>
        <v>388925852</v>
      </c>
      <c r="H12" s="24">
        <f t="shared" si="6"/>
        <v>4.1891457669492378E-2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225143888</v>
      </c>
      <c r="T12" s="48">
        <v>388925852</v>
      </c>
    </row>
    <row r="13" spans="2:20" ht="18.75" customHeight="1">
      <c r="B13" s="49" t="s">
        <v>50</v>
      </c>
      <c r="C13" s="50"/>
      <c r="D13" s="20">
        <f t="shared" si="3"/>
        <v>14300809</v>
      </c>
      <c r="E13" s="21">
        <f t="shared" si="4"/>
        <v>2.3353421975382494E-3</v>
      </c>
      <c r="F13" s="22">
        <f t="shared" si="0"/>
        <v>18</v>
      </c>
      <c r="G13" s="20">
        <f t="shared" si="5"/>
        <v>31788528</v>
      </c>
      <c r="H13" s="24">
        <f t="shared" si="6"/>
        <v>3.4239631236636678E-3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14300809</v>
      </c>
      <c r="T13" s="48">
        <v>31788528</v>
      </c>
    </row>
    <row r="14" spans="2:20" ht="18.75" customHeight="1">
      <c r="B14" s="49" t="s">
        <v>51</v>
      </c>
      <c r="C14" s="50"/>
      <c r="D14" s="20">
        <f t="shared" si="3"/>
        <v>1127190117</v>
      </c>
      <c r="E14" s="21">
        <f t="shared" si="4"/>
        <v>0.18407172943000474</v>
      </c>
      <c r="F14" s="22">
        <f t="shared" si="0"/>
        <v>1</v>
      </c>
      <c r="G14" s="20">
        <f t="shared" si="5"/>
        <v>1766650772</v>
      </c>
      <c r="H14" s="24">
        <f t="shared" si="6"/>
        <v>0.19028710910174731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1127190117</v>
      </c>
      <c r="T14" s="48">
        <v>1766650772</v>
      </c>
    </row>
    <row r="15" spans="2:20" ht="18.75" customHeight="1">
      <c r="B15" s="49" t="s">
        <v>52</v>
      </c>
      <c r="C15" s="50"/>
      <c r="D15" s="20">
        <f t="shared" si="3"/>
        <v>587331989</v>
      </c>
      <c r="E15" s="21">
        <f t="shared" si="4"/>
        <v>9.5912138808075198E-2</v>
      </c>
      <c r="F15" s="22">
        <f t="shared" si="0"/>
        <v>3</v>
      </c>
      <c r="G15" s="20">
        <f t="shared" si="5"/>
        <v>653491624</v>
      </c>
      <c r="H15" s="24">
        <f t="shared" si="6"/>
        <v>7.0388009856860403E-2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587331989</v>
      </c>
      <c r="T15" s="48">
        <v>653491624</v>
      </c>
    </row>
    <row r="16" spans="2:20" ht="18.75" customHeight="1">
      <c r="B16" s="49" t="s">
        <v>154</v>
      </c>
      <c r="C16" s="50"/>
      <c r="D16" s="20">
        <f t="shared" si="3"/>
        <v>435698613</v>
      </c>
      <c r="E16" s="21">
        <f t="shared" si="4"/>
        <v>7.1150195513259934E-2</v>
      </c>
      <c r="F16" s="22">
        <f t="shared" si="0"/>
        <v>6</v>
      </c>
      <c r="G16" s="20">
        <f t="shared" si="5"/>
        <v>692402941</v>
      </c>
      <c r="H16" s="24">
        <f t="shared" si="6"/>
        <v>7.4579173238228269E-2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435698613</v>
      </c>
      <c r="T16" s="48">
        <v>692402941</v>
      </c>
    </row>
    <row r="17" spans="2:20" ht="18.75" customHeight="1">
      <c r="B17" s="49" t="s">
        <v>53</v>
      </c>
      <c r="C17" s="50"/>
      <c r="D17" s="20">
        <f t="shared" si="3"/>
        <v>113835780</v>
      </c>
      <c r="E17" s="21">
        <f t="shared" si="4"/>
        <v>1.8589542775075223E-2</v>
      </c>
      <c r="F17" s="22">
        <f t="shared" si="0"/>
        <v>12</v>
      </c>
      <c r="G17" s="20">
        <f t="shared" si="5"/>
        <v>174898572</v>
      </c>
      <c r="H17" s="24">
        <f t="shared" si="6"/>
        <v>1.8838439480728233E-2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113835780</v>
      </c>
      <c r="T17" s="48">
        <v>174898572</v>
      </c>
    </row>
    <row r="18" spans="2:20" ht="18.75" customHeight="1">
      <c r="B18" s="49" t="s">
        <v>54</v>
      </c>
      <c r="C18" s="50"/>
      <c r="D18" s="20">
        <f t="shared" si="3"/>
        <v>563001211</v>
      </c>
      <c r="E18" s="21">
        <f t="shared" si="4"/>
        <v>9.1938888584095893E-2</v>
      </c>
      <c r="F18" s="22">
        <f t="shared" si="0"/>
        <v>5</v>
      </c>
      <c r="G18" s="20">
        <f t="shared" si="5"/>
        <v>1541866416</v>
      </c>
      <c r="H18" s="24">
        <f t="shared" si="6"/>
        <v>0.16607543922761897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563001211</v>
      </c>
      <c r="T18" s="48">
        <v>1541866416</v>
      </c>
    </row>
    <row r="19" spans="2:20" ht="18.75" customHeight="1">
      <c r="B19" s="49" t="s">
        <v>55</v>
      </c>
      <c r="C19" s="50"/>
      <c r="D19" s="20">
        <f t="shared" si="3"/>
        <v>570009731</v>
      </c>
      <c r="E19" s="21">
        <f t="shared" si="4"/>
        <v>9.3083389744714903E-2</v>
      </c>
      <c r="F19" s="22">
        <f t="shared" si="0"/>
        <v>4</v>
      </c>
      <c r="G19" s="20">
        <f t="shared" si="5"/>
        <v>480993240</v>
      </c>
      <c r="H19" s="24">
        <f t="shared" si="6"/>
        <v>5.1808096194058059E-2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570009731</v>
      </c>
      <c r="T19" s="48">
        <v>480993240</v>
      </c>
    </row>
    <row r="20" spans="2:20" ht="18.75" customHeight="1">
      <c r="B20" s="49" t="s">
        <v>155</v>
      </c>
      <c r="C20" s="50"/>
      <c r="D20" s="20">
        <f t="shared" si="3"/>
        <v>518</v>
      </c>
      <c r="E20" s="21">
        <f t="shared" si="4"/>
        <v>8.4590127616193827E-8</v>
      </c>
      <c r="F20" s="22">
        <f t="shared" si="0"/>
        <v>21</v>
      </c>
      <c r="G20" s="20">
        <f t="shared" si="5"/>
        <v>35664</v>
      </c>
      <c r="H20" s="24">
        <f t="shared" si="6"/>
        <v>3.8413927452803429E-6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518</v>
      </c>
      <c r="T20" s="48">
        <v>35664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571</v>
      </c>
      <c r="H21" s="24">
        <f t="shared" si="6"/>
        <v>6.1502783130189426E-8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571</v>
      </c>
    </row>
    <row r="22" spans="2:20" ht="18.75" customHeight="1">
      <c r="B22" s="49" t="s">
        <v>56</v>
      </c>
      <c r="C22" s="50"/>
      <c r="D22" s="20">
        <f t="shared" si="3"/>
        <v>1287911</v>
      </c>
      <c r="E22" s="21">
        <f t="shared" si="4"/>
        <v>2.1031767538281818E-4</v>
      </c>
      <c r="F22" s="22">
        <f t="shared" si="0"/>
        <v>19</v>
      </c>
      <c r="G22" s="20">
        <f t="shared" si="5"/>
        <v>4142390</v>
      </c>
      <c r="H22" s="24">
        <f t="shared" si="6"/>
        <v>4.4617953381902869E-4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1287911</v>
      </c>
      <c r="T22" s="48">
        <v>4142390</v>
      </c>
    </row>
    <row r="23" spans="2:20" ht="18.75" customHeight="1">
      <c r="B23" s="49" t="s">
        <v>57</v>
      </c>
      <c r="C23" s="50"/>
      <c r="D23" s="20">
        <f t="shared" si="3"/>
        <v>104616906</v>
      </c>
      <c r="E23" s="21">
        <f t="shared" si="4"/>
        <v>1.7084087701450489E-2</v>
      </c>
      <c r="F23" s="22">
        <f t="shared" si="0"/>
        <v>13</v>
      </c>
      <c r="G23" s="20">
        <f t="shared" si="5"/>
        <v>175644088</v>
      </c>
      <c r="H23" s="24">
        <f t="shared" si="6"/>
        <v>1.8918739496259031E-2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104616906</v>
      </c>
      <c r="T23" s="48">
        <v>175644088</v>
      </c>
    </row>
    <row r="24" spans="2:20" ht="18.75" customHeight="1">
      <c r="B24" s="49" t="s">
        <v>58</v>
      </c>
      <c r="C24" s="50"/>
      <c r="D24" s="20">
        <f t="shared" si="3"/>
        <v>287089150</v>
      </c>
      <c r="E24" s="21">
        <f t="shared" si="4"/>
        <v>4.6882061458927822E-2</v>
      </c>
      <c r="F24" s="22">
        <f t="shared" si="0"/>
        <v>8</v>
      </c>
      <c r="G24" s="20">
        <f t="shared" si="5"/>
        <v>742721265</v>
      </c>
      <c r="H24" s="24">
        <f t="shared" si="6"/>
        <v>7.9998992797679427E-2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287089150</v>
      </c>
      <c r="T24" s="48">
        <v>742721265</v>
      </c>
    </row>
    <row r="25" spans="2:20" ht="18.75" customHeight="1">
      <c r="B25" s="49" t="s">
        <v>59</v>
      </c>
      <c r="C25" s="50"/>
      <c r="D25" s="20">
        <f t="shared" si="3"/>
        <v>30071780</v>
      </c>
      <c r="E25" s="21">
        <f t="shared" si="4"/>
        <v>4.9107639147608212E-3</v>
      </c>
      <c r="F25" s="22">
        <f t="shared" si="0"/>
        <v>17</v>
      </c>
      <c r="G25" s="20">
        <f t="shared" si="5"/>
        <v>48204275</v>
      </c>
      <c r="H25" s="24">
        <f t="shared" si="6"/>
        <v>5.1921139601979194E-3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30071780</v>
      </c>
      <c r="T25" s="48">
        <v>48204275</v>
      </c>
    </row>
    <row r="26" spans="2:20" ht="18.75" customHeight="1">
      <c r="B26" s="49" t="s">
        <v>60</v>
      </c>
      <c r="C26" s="50"/>
      <c r="D26" s="20">
        <f t="shared" si="3"/>
        <v>85549376</v>
      </c>
      <c r="E26" s="21">
        <f t="shared" si="4"/>
        <v>1.3970333268968628E-2</v>
      </c>
      <c r="F26" s="22">
        <f t="shared" si="0"/>
        <v>15</v>
      </c>
      <c r="G26" s="20">
        <f t="shared" si="5"/>
        <v>118004251</v>
      </c>
      <c r="H26" s="24">
        <f t="shared" si="6"/>
        <v>1.2710314987203921E-2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85549376</v>
      </c>
      <c r="T26" s="48">
        <v>118004251</v>
      </c>
    </row>
    <row r="27" spans="2:20" ht="18.75" customHeight="1" thickBot="1">
      <c r="B27" s="51" t="s">
        <v>61</v>
      </c>
      <c r="C27" s="52"/>
      <c r="D27" s="20">
        <f t="shared" si="3"/>
        <v>306614</v>
      </c>
      <c r="E27" s="21">
        <f t="shared" si="4"/>
        <v>5.0070496889790842E-5</v>
      </c>
      <c r="F27" s="22">
        <f t="shared" si="0"/>
        <v>20</v>
      </c>
      <c r="G27" s="20">
        <f t="shared" si="5"/>
        <v>632256</v>
      </c>
      <c r="H27" s="24">
        <f t="shared" si="6"/>
        <v>6.8100706919021098E-5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306614</v>
      </c>
      <c r="T27" s="48">
        <v>632256</v>
      </c>
    </row>
    <row r="28" spans="2:20" ht="18.75" customHeight="1" thickTop="1">
      <c r="B28" s="53" t="s">
        <v>62</v>
      </c>
      <c r="C28" s="54"/>
      <c r="D28" s="55">
        <f>S28</f>
        <v>6123646040</v>
      </c>
      <c r="E28" s="56"/>
      <c r="F28" s="57"/>
      <c r="G28" s="55">
        <f>T28</f>
        <v>9284132700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6123646040</v>
      </c>
      <c r="T28" s="48">
        <f>SUM(T6:T27)</f>
        <v>9284132700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71" priority="5" stopIfTrue="1" operator="equal">
      <formula>0</formula>
    </cfRule>
  </conditionalFormatting>
  <conditionalFormatting sqref="G6:I27">
    <cfRule type="cellIs" dxfId="470" priority="7" stopIfTrue="1" operator="equal">
      <formula>0</formula>
    </cfRule>
  </conditionalFormatting>
  <conditionalFormatting sqref="I6:I27">
    <cfRule type="expression" dxfId="469" priority="8" stopIfTrue="1">
      <formula>$I6&lt;=5</formula>
    </cfRule>
  </conditionalFormatting>
  <conditionalFormatting sqref="F6:F27">
    <cfRule type="expression" dxfId="468" priority="6" stopIfTrue="1">
      <formula>$F6&lt;=5</formula>
    </cfRule>
  </conditionalFormatting>
  <conditionalFormatting sqref="E6:E27">
    <cfRule type="expression" dxfId="467" priority="4">
      <formula>$F6&lt;=5</formula>
    </cfRule>
  </conditionalFormatting>
  <conditionalFormatting sqref="D6:D27">
    <cfRule type="expression" dxfId="466" priority="3">
      <formula>$F6&lt;=5</formula>
    </cfRule>
  </conditionalFormatting>
  <conditionalFormatting sqref="G6:G27">
    <cfRule type="expression" dxfId="465" priority="2">
      <formula>$I6&lt;=5</formula>
    </cfRule>
  </conditionalFormatting>
  <conditionalFormatting sqref="H6:H27">
    <cfRule type="expression" dxfId="46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F21371-2279-40E2-A3D2-D27414BCC6E1}">
  <sheetPr codeName="Sheet2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190110932</v>
      </c>
      <c r="E6" s="21">
        <f>IFERROR(S6/$S$28,"-")</f>
        <v>2.0135708139811904E-2</v>
      </c>
      <c r="F6" s="22">
        <f t="shared" ref="F6:F27" si="0">_xlfn.IFS(D6&gt;0,RANK(D6,$D$6:$D$27),D6=0,"-")</f>
        <v>11</v>
      </c>
      <c r="G6" s="23">
        <f>T6</f>
        <v>232280443</v>
      </c>
      <c r="H6" s="24">
        <f>IFERROR(T6/$T$28,"-")</f>
        <v>1.6498088715551296E-2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190110932</v>
      </c>
      <c r="T6" s="48">
        <v>232280443</v>
      </c>
    </row>
    <row r="7" spans="2:20" ht="18.75" customHeight="1">
      <c r="B7" s="49" t="s">
        <v>44</v>
      </c>
      <c r="C7" s="50"/>
      <c r="D7" s="20">
        <f>S7</f>
        <v>1438516328</v>
      </c>
      <c r="E7" s="21">
        <f>IFERROR(S7/$S$28,"-")</f>
        <v>0.152361279965541</v>
      </c>
      <c r="F7" s="22">
        <f t="shared" si="0"/>
        <v>2</v>
      </c>
      <c r="G7" s="20">
        <f>T7</f>
        <v>1199346504</v>
      </c>
      <c r="H7" s="24">
        <f>IFERROR(T7/$T$28,"-")</f>
        <v>8.5185497186598264E-2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1438516328</v>
      </c>
      <c r="T7" s="48">
        <v>1199346504</v>
      </c>
    </row>
    <row r="8" spans="2:20" ht="18.75" customHeight="1">
      <c r="B8" s="49" t="s">
        <v>45</v>
      </c>
      <c r="C8" s="50"/>
      <c r="D8" s="20">
        <f t="shared" ref="D8:D27" si="3">S8</f>
        <v>111008687</v>
      </c>
      <c r="E8" s="21">
        <f t="shared" ref="E8:E27" si="4">IFERROR(S8/$S$28,"-")</f>
        <v>1.1757548600181139E-2</v>
      </c>
      <c r="F8" s="22">
        <f t="shared" si="0"/>
        <v>16</v>
      </c>
      <c r="G8" s="20">
        <f t="shared" ref="G8:G27" si="5">T8</f>
        <v>165058553</v>
      </c>
      <c r="H8" s="24">
        <f t="shared" ref="H8:H27" si="6">IFERROR(T8/$T$28,"-")</f>
        <v>1.1723546827635959E-2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111008687</v>
      </c>
      <c r="T8" s="48">
        <v>165058553</v>
      </c>
    </row>
    <row r="9" spans="2:20" ht="18.75" customHeight="1">
      <c r="B9" s="49" t="s">
        <v>46</v>
      </c>
      <c r="C9" s="50"/>
      <c r="D9" s="20">
        <f t="shared" si="3"/>
        <v>598299174</v>
      </c>
      <c r="E9" s="21">
        <f t="shared" si="4"/>
        <v>6.3369199347013558E-2</v>
      </c>
      <c r="F9" s="22">
        <f t="shared" si="0"/>
        <v>7</v>
      </c>
      <c r="G9" s="20">
        <f t="shared" si="5"/>
        <v>848665811</v>
      </c>
      <c r="H9" s="24">
        <f t="shared" si="6"/>
        <v>6.0277841986607926E-2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598299174</v>
      </c>
      <c r="T9" s="48">
        <v>848665811</v>
      </c>
    </row>
    <row r="10" spans="2:20" ht="18.75" customHeight="1">
      <c r="B10" s="49" t="s">
        <v>47</v>
      </c>
      <c r="C10" s="50"/>
      <c r="D10" s="20">
        <f t="shared" si="3"/>
        <v>164527310</v>
      </c>
      <c r="E10" s="21">
        <f t="shared" si="4"/>
        <v>1.7426004177331349E-2</v>
      </c>
      <c r="F10" s="22">
        <f t="shared" si="0"/>
        <v>12</v>
      </c>
      <c r="G10" s="20">
        <f t="shared" si="5"/>
        <v>414916325</v>
      </c>
      <c r="H10" s="24">
        <f t="shared" si="6"/>
        <v>2.9470093353406054E-2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164527310</v>
      </c>
      <c r="T10" s="48">
        <v>414916325</v>
      </c>
    </row>
    <row r="11" spans="2:20" ht="18.75" customHeight="1">
      <c r="B11" s="49" t="s">
        <v>48</v>
      </c>
      <c r="C11" s="50"/>
      <c r="D11" s="20">
        <f t="shared" si="3"/>
        <v>410545777</v>
      </c>
      <c r="E11" s="21">
        <f t="shared" si="4"/>
        <v>4.3483190875653076E-2</v>
      </c>
      <c r="F11" s="22">
        <f t="shared" si="0"/>
        <v>9</v>
      </c>
      <c r="G11" s="20">
        <f t="shared" si="5"/>
        <v>888427685</v>
      </c>
      <c r="H11" s="24">
        <f t="shared" si="6"/>
        <v>6.3101992467277421E-2</v>
      </c>
      <c r="I11" s="25">
        <f t="shared" si="1"/>
        <v>6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410545777</v>
      </c>
      <c r="T11" s="48">
        <v>888427685</v>
      </c>
    </row>
    <row r="12" spans="2:20" ht="18.75" customHeight="1">
      <c r="B12" s="49" t="s">
        <v>49</v>
      </c>
      <c r="C12" s="50"/>
      <c r="D12" s="20">
        <f t="shared" si="3"/>
        <v>284580269</v>
      </c>
      <c r="E12" s="21">
        <f t="shared" si="4"/>
        <v>3.0141482021313538E-2</v>
      </c>
      <c r="F12" s="22">
        <f t="shared" si="0"/>
        <v>10</v>
      </c>
      <c r="G12" s="20">
        <f t="shared" si="5"/>
        <v>497508326</v>
      </c>
      <c r="H12" s="24">
        <f t="shared" si="6"/>
        <v>3.533632187481843E-2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284580269</v>
      </c>
      <c r="T12" s="48">
        <v>497508326</v>
      </c>
    </row>
    <row r="13" spans="2:20" ht="18.75" customHeight="1">
      <c r="B13" s="49" t="s">
        <v>50</v>
      </c>
      <c r="C13" s="50"/>
      <c r="D13" s="20">
        <f t="shared" si="3"/>
        <v>28260539</v>
      </c>
      <c r="E13" s="21">
        <f t="shared" si="4"/>
        <v>2.9932311582048935E-3</v>
      </c>
      <c r="F13" s="22">
        <f t="shared" si="0"/>
        <v>18</v>
      </c>
      <c r="G13" s="20">
        <f t="shared" si="5"/>
        <v>52780587</v>
      </c>
      <c r="H13" s="24">
        <f t="shared" si="6"/>
        <v>3.7488253231240539E-3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28260539</v>
      </c>
      <c r="T13" s="48">
        <v>52780587</v>
      </c>
    </row>
    <row r="14" spans="2:20" ht="18.75" customHeight="1">
      <c r="B14" s="49" t="s">
        <v>51</v>
      </c>
      <c r="C14" s="50"/>
      <c r="D14" s="20">
        <f t="shared" si="3"/>
        <v>2029609847</v>
      </c>
      <c r="E14" s="21">
        <f t="shared" si="4"/>
        <v>0.21496728824032219</v>
      </c>
      <c r="F14" s="22">
        <f t="shared" si="0"/>
        <v>1</v>
      </c>
      <c r="G14" s="20">
        <f t="shared" si="5"/>
        <v>2780857996</v>
      </c>
      <c r="H14" s="24">
        <f t="shared" si="6"/>
        <v>0.1975148718110469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2029609847</v>
      </c>
      <c r="T14" s="48">
        <v>2780857996</v>
      </c>
    </row>
    <row r="15" spans="2:20" ht="18.75" customHeight="1">
      <c r="B15" s="49" t="s">
        <v>52</v>
      </c>
      <c r="C15" s="50"/>
      <c r="D15" s="20">
        <f t="shared" si="3"/>
        <v>805803415</v>
      </c>
      <c r="E15" s="21">
        <f t="shared" si="4"/>
        <v>8.5347129761605342E-2</v>
      </c>
      <c r="F15" s="22">
        <f t="shared" si="0"/>
        <v>5</v>
      </c>
      <c r="G15" s="20">
        <f t="shared" si="5"/>
        <v>877992670</v>
      </c>
      <c r="H15" s="24">
        <f t="shared" si="6"/>
        <v>6.2360828893647982E-2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805803415</v>
      </c>
      <c r="T15" s="48">
        <v>877992670</v>
      </c>
    </row>
    <row r="16" spans="2:20" ht="18.75" customHeight="1">
      <c r="B16" s="49" t="s">
        <v>154</v>
      </c>
      <c r="C16" s="50"/>
      <c r="D16" s="20">
        <f t="shared" si="3"/>
        <v>678611162</v>
      </c>
      <c r="E16" s="21">
        <f t="shared" si="4"/>
        <v>7.1875489508675991E-2</v>
      </c>
      <c r="F16" s="22">
        <f t="shared" si="0"/>
        <v>6</v>
      </c>
      <c r="G16" s="20">
        <f t="shared" si="5"/>
        <v>1057484637</v>
      </c>
      <c r="H16" s="24">
        <f t="shared" si="6"/>
        <v>7.510953195727528E-2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678611162</v>
      </c>
      <c r="T16" s="48">
        <v>1057484637</v>
      </c>
    </row>
    <row r="17" spans="2:20" ht="18.75" customHeight="1">
      <c r="B17" s="49" t="s">
        <v>53</v>
      </c>
      <c r="C17" s="50"/>
      <c r="D17" s="20">
        <f t="shared" si="3"/>
        <v>138559940</v>
      </c>
      <c r="E17" s="21">
        <f t="shared" si="4"/>
        <v>1.467565532585916E-2</v>
      </c>
      <c r="F17" s="22">
        <f t="shared" si="0"/>
        <v>14</v>
      </c>
      <c r="G17" s="20">
        <f t="shared" si="5"/>
        <v>225460044</v>
      </c>
      <c r="H17" s="24">
        <f t="shared" si="6"/>
        <v>1.6013659004964521E-2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138559940</v>
      </c>
      <c r="T17" s="48">
        <v>225460044</v>
      </c>
    </row>
    <row r="18" spans="2:20" ht="18.75" customHeight="1">
      <c r="B18" s="49" t="s">
        <v>54</v>
      </c>
      <c r="C18" s="50"/>
      <c r="D18" s="20">
        <f t="shared" si="3"/>
        <v>941211884</v>
      </c>
      <c r="E18" s="21">
        <f t="shared" si="4"/>
        <v>9.968899523330145E-2</v>
      </c>
      <c r="F18" s="22">
        <f t="shared" si="0"/>
        <v>3</v>
      </c>
      <c r="G18" s="20">
        <f t="shared" si="5"/>
        <v>2558174415</v>
      </c>
      <c r="H18" s="24">
        <f t="shared" si="6"/>
        <v>0.18169841551629698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941211884</v>
      </c>
      <c r="T18" s="48">
        <v>2558174415</v>
      </c>
    </row>
    <row r="19" spans="2:20" ht="18.75" customHeight="1">
      <c r="B19" s="49" t="s">
        <v>55</v>
      </c>
      <c r="C19" s="50"/>
      <c r="D19" s="20">
        <f t="shared" si="3"/>
        <v>855202786</v>
      </c>
      <c r="E19" s="21">
        <f t="shared" si="4"/>
        <v>9.0579292406235828E-2</v>
      </c>
      <c r="F19" s="22">
        <f t="shared" si="0"/>
        <v>4</v>
      </c>
      <c r="G19" s="20">
        <f t="shared" si="5"/>
        <v>653209717</v>
      </c>
      <c r="H19" s="24">
        <f t="shared" si="6"/>
        <v>4.6395261356231163E-2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855202786</v>
      </c>
      <c r="T19" s="48">
        <v>653209717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57981</v>
      </c>
      <c r="H20" s="24">
        <f t="shared" si="6"/>
        <v>4.1181929458279001E-6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57981</v>
      </c>
    </row>
    <row r="21" spans="2:20" ht="18.75" customHeight="1">
      <c r="B21" s="49" t="s">
        <v>156</v>
      </c>
      <c r="C21" s="50"/>
      <c r="D21" s="20">
        <f t="shared" si="3"/>
        <v>711</v>
      </c>
      <c r="E21" s="21">
        <f t="shared" si="4"/>
        <v>7.5305971817582075E-8</v>
      </c>
      <c r="F21" s="22">
        <f t="shared" si="0"/>
        <v>21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711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4127425</v>
      </c>
      <c r="E22" s="21">
        <f t="shared" si="4"/>
        <v>4.3715858049111632E-4</v>
      </c>
      <c r="F22" s="22">
        <f t="shared" si="0"/>
        <v>19</v>
      </c>
      <c r="G22" s="20">
        <f t="shared" si="5"/>
        <v>2059407</v>
      </c>
      <c r="H22" s="24">
        <f t="shared" si="6"/>
        <v>1.4627266483828493E-4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4127425</v>
      </c>
      <c r="T22" s="48">
        <v>2059407</v>
      </c>
    </row>
    <row r="23" spans="2:20" ht="18.75" customHeight="1">
      <c r="B23" s="49" t="s">
        <v>57</v>
      </c>
      <c r="C23" s="50"/>
      <c r="D23" s="20">
        <f t="shared" si="3"/>
        <v>162198764</v>
      </c>
      <c r="E23" s="21">
        <f t="shared" si="4"/>
        <v>1.7179374895401753E-2</v>
      </c>
      <c r="F23" s="22">
        <f t="shared" si="0"/>
        <v>13</v>
      </c>
      <c r="G23" s="20">
        <f t="shared" si="5"/>
        <v>267180001</v>
      </c>
      <c r="H23" s="24">
        <f t="shared" si="6"/>
        <v>1.8976885451863393E-2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162198764</v>
      </c>
      <c r="T23" s="48">
        <v>267180001</v>
      </c>
    </row>
    <row r="24" spans="2:20" ht="18.75" customHeight="1">
      <c r="B24" s="49" t="s">
        <v>58</v>
      </c>
      <c r="C24" s="50"/>
      <c r="D24" s="20">
        <f t="shared" si="3"/>
        <v>437715060</v>
      </c>
      <c r="E24" s="21">
        <f t="shared" si="4"/>
        <v>4.6360841030226793E-2</v>
      </c>
      <c r="F24" s="22">
        <f t="shared" si="0"/>
        <v>8</v>
      </c>
      <c r="G24" s="20">
        <f t="shared" si="5"/>
        <v>1078652177</v>
      </c>
      <c r="H24" s="24">
        <f t="shared" si="6"/>
        <v>7.6612990226510538E-2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437715060</v>
      </c>
      <c r="T24" s="48">
        <v>1078652177</v>
      </c>
    </row>
    <row r="25" spans="2:20" ht="18.75" customHeight="1">
      <c r="B25" s="49" t="s">
        <v>59</v>
      </c>
      <c r="C25" s="50"/>
      <c r="D25" s="20">
        <f t="shared" si="3"/>
        <v>38997820</v>
      </c>
      <c r="E25" s="21">
        <f t="shared" si="4"/>
        <v>4.1304764189411232E-3</v>
      </c>
      <c r="F25" s="22">
        <f t="shared" si="0"/>
        <v>17</v>
      </c>
      <c r="G25" s="20">
        <f t="shared" si="5"/>
        <v>84130299</v>
      </c>
      <c r="H25" s="24">
        <f t="shared" si="6"/>
        <v>5.9754885888858777E-3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38997820</v>
      </c>
      <c r="T25" s="48">
        <v>84130299</v>
      </c>
    </row>
    <row r="26" spans="2:20" ht="18.75" customHeight="1">
      <c r="B26" s="49" t="s">
        <v>60</v>
      </c>
      <c r="C26" s="50"/>
      <c r="D26" s="20">
        <f t="shared" si="3"/>
        <v>123394893</v>
      </c>
      <c r="E26" s="21">
        <f t="shared" si="4"/>
        <v>1.3069440695768713E-2</v>
      </c>
      <c r="F26" s="22">
        <f t="shared" si="0"/>
        <v>15</v>
      </c>
      <c r="G26" s="20">
        <f t="shared" si="5"/>
        <v>194210487</v>
      </c>
      <c r="H26" s="24">
        <f t="shared" si="6"/>
        <v>1.3794109407723239E-2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123394893</v>
      </c>
      <c r="T26" s="48">
        <v>194210487</v>
      </c>
    </row>
    <row r="27" spans="2:20" ht="18.75" customHeight="1" thickBot="1">
      <c r="B27" s="51" t="s">
        <v>61</v>
      </c>
      <c r="C27" s="52"/>
      <c r="D27" s="20">
        <f t="shared" si="3"/>
        <v>199577</v>
      </c>
      <c r="E27" s="21">
        <f t="shared" si="4"/>
        <v>2.1138312148294764E-5</v>
      </c>
      <c r="F27" s="22">
        <f t="shared" si="0"/>
        <v>20</v>
      </c>
      <c r="G27" s="20">
        <f t="shared" si="5"/>
        <v>779415</v>
      </c>
      <c r="H27" s="24">
        <f t="shared" si="6"/>
        <v>5.5359192750598519E-5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199577</v>
      </c>
      <c r="T27" s="48">
        <v>779415</v>
      </c>
    </row>
    <row r="28" spans="2:20" ht="18.75" customHeight="1" thickTop="1">
      <c r="B28" s="53" t="s">
        <v>62</v>
      </c>
      <c r="C28" s="54"/>
      <c r="D28" s="55">
        <f>S28</f>
        <v>9441482300</v>
      </c>
      <c r="E28" s="56"/>
      <c r="F28" s="57"/>
      <c r="G28" s="55">
        <f>T28</f>
        <v>14079233480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9441482300</v>
      </c>
      <c r="T28" s="48">
        <f>SUM(T6:T27)</f>
        <v>14079233480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63" priority="5" stopIfTrue="1" operator="equal">
      <formula>0</formula>
    </cfRule>
  </conditionalFormatting>
  <conditionalFormatting sqref="G6:I27">
    <cfRule type="cellIs" dxfId="462" priority="7" stopIfTrue="1" operator="equal">
      <formula>0</formula>
    </cfRule>
  </conditionalFormatting>
  <conditionalFormatting sqref="I6:I27">
    <cfRule type="expression" dxfId="461" priority="8" stopIfTrue="1">
      <formula>$I6&lt;=5</formula>
    </cfRule>
  </conditionalFormatting>
  <conditionalFormatting sqref="F6:F27">
    <cfRule type="expression" dxfId="460" priority="6" stopIfTrue="1">
      <formula>$F6&lt;=5</formula>
    </cfRule>
  </conditionalFormatting>
  <conditionalFormatting sqref="E6:E27">
    <cfRule type="expression" dxfId="459" priority="4">
      <formula>$F6&lt;=5</formula>
    </cfRule>
  </conditionalFormatting>
  <conditionalFormatting sqref="D6:D27">
    <cfRule type="expression" dxfId="458" priority="3">
      <formula>$F6&lt;=5</formula>
    </cfRule>
  </conditionalFormatting>
  <conditionalFormatting sqref="G6:G27">
    <cfRule type="expression" dxfId="457" priority="2">
      <formula>$I6&lt;=5</formula>
    </cfRule>
  </conditionalFormatting>
  <conditionalFormatting sqref="H6:H27">
    <cfRule type="expression" dxfId="45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5AD50-52B3-4220-87DB-5CBA5EDD199C}">
  <sheetPr codeName="Sheet2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133594621</v>
      </c>
      <c r="E6" s="21">
        <f>IFERROR(S6/$S$28,"-")</f>
        <v>1.5906208707304925E-2</v>
      </c>
      <c r="F6" s="22">
        <f t="shared" ref="F6:F27" si="0">_xlfn.IFS(D6&gt;0,RANK(D6,$D$6:$D$27),D6=0,"-")</f>
        <v>14</v>
      </c>
      <c r="G6" s="23">
        <f>T6</f>
        <v>223636133</v>
      </c>
      <c r="H6" s="24">
        <f>IFERROR(T6/$T$28,"-")</f>
        <v>1.8798100346993345E-2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133594621</v>
      </c>
      <c r="T6" s="48">
        <v>223636133</v>
      </c>
    </row>
    <row r="7" spans="2:20" ht="18.75" customHeight="1">
      <c r="B7" s="49" t="s">
        <v>44</v>
      </c>
      <c r="C7" s="50"/>
      <c r="D7" s="20">
        <f>S7</f>
        <v>1157255548</v>
      </c>
      <c r="E7" s="21">
        <f>IFERROR(S7/$S$28,"-")</f>
        <v>0.13778659751708516</v>
      </c>
      <c r="F7" s="22">
        <f t="shared" si="0"/>
        <v>2</v>
      </c>
      <c r="G7" s="20">
        <f>T7</f>
        <v>977373314</v>
      </c>
      <c r="H7" s="24">
        <f>IFERROR(T7/$T$28,"-")</f>
        <v>8.2154709914633681E-2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1157255548</v>
      </c>
      <c r="T7" s="48">
        <v>977373314</v>
      </c>
    </row>
    <row r="8" spans="2:20" ht="18.75" customHeight="1">
      <c r="B8" s="49" t="s">
        <v>45</v>
      </c>
      <c r="C8" s="50"/>
      <c r="D8" s="20">
        <f t="shared" ref="D8:D27" si="3">S8</f>
        <v>131971992</v>
      </c>
      <c r="E8" s="21">
        <f t="shared" ref="E8:E27" si="4">IFERROR(S8/$S$28,"-")</f>
        <v>1.5713013237791781E-2</v>
      </c>
      <c r="F8" s="22">
        <f t="shared" si="0"/>
        <v>15</v>
      </c>
      <c r="G8" s="20">
        <f t="shared" ref="G8:G27" si="5">T8</f>
        <v>127168058</v>
      </c>
      <c r="H8" s="24">
        <f t="shared" ref="H8:H27" si="6">IFERROR(T8/$T$28,"-")</f>
        <v>1.0689318774870204E-2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131971992</v>
      </c>
      <c r="T8" s="48">
        <v>127168058</v>
      </c>
    </row>
    <row r="9" spans="2:20" ht="18.75" customHeight="1">
      <c r="B9" s="49" t="s">
        <v>46</v>
      </c>
      <c r="C9" s="50"/>
      <c r="D9" s="20">
        <f t="shared" si="3"/>
        <v>619445283</v>
      </c>
      <c r="E9" s="21">
        <f t="shared" si="4"/>
        <v>7.3753163715727474E-2</v>
      </c>
      <c r="F9" s="22">
        <f t="shared" si="0"/>
        <v>6</v>
      </c>
      <c r="G9" s="20">
        <f t="shared" si="5"/>
        <v>712355758</v>
      </c>
      <c r="H9" s="24">
        <f t="shared" si="6"/>
        <v>5.9878226483385436E-2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619445283</v>
      </c>
      <c r="T9" s="48">
        <v>712355758</v>
      </c>
    </row>
    <row r="10" spans="2:20" ht="18.75" customHeight="1">
      <c r="B10" s="49" t="s">
        <v>47</v>
      </c>
      <c r="C10" s="50"/>
      <c r="D10" s="20">
        <f t="shared" si="3"/>
        <v>151929627</v>
      </c>
      <c r="E10" s="21">
        <f t="shared" si="4"/>
        <v>1.8089233966126446E-2</v>
      </c>
      <c r="F10" s="22">
        <f t="shared" si="0"/>
        <v>12</v>
      </c>
      <c r="G10" s="20">
        <f t="shared" si="5"/>
        <v>281326743</v>
      </c>
      <c r="H10" s="24">
        <f t="shared" si="6"/>
        <v>2.3647378776697092E-2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151929627</v>
      </c>
      <c r="T10" s="48">
        <v>281326743</v>
      </c>
    </row>
    <row r="11" spans="2:20" ht="18.75" customHeight="1">
      <c r="B11" s="49" t="s">
        <v>48</v>
      </c>
      <c r="C11" s="50"/>
      <c r="D11" s="20">
        <f t="shared" si="3"/>
        <v>363330740</v>
      </c>
      <c r="E11" s="21">
        <f t="shared" si="4"/>
        <v>4.3259335869664552E-2</v>
      </c>
      <c r="F11" s="22">
        <f t="shared" si="0"/>
        <v>9</v>
      </c>
      <c r="G11" s="20">
        <f t="shared" si="5"/>
        <v>648541901</v>
      </c>
      <c r="H11" s="24">
        <f t="shared" si="6"/>
        <v>5.4514248528111618E-2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363330740</v>
      </c>
      <c r="T11" s="48">
        <v>648541901</v>
      </c>
    </row>
    <row r="12" spans="2:20" ht="18.75" customHeight="1">
      <c r="B12" s="49" t="s">
        <v>49</v>
      </c>
      <c r="C12" s="50"/>
      <c r="D12" s="20">
        <f t="shared" si="3"/>
        <v>261297801</v>
      </c>
      <c r="E12" s="21">
        <f t="shared" si="4"/>
        <v>3.1110963348335928E-2</v>
      </c>
      <c r="F12" s="22">
        <f t="shared" si="0"/>
        <v>10</v>
      </c>
      <c r="G12" s="20">
        <f t="shared" si="5"/>
        <v>432944905</v>
      </c>
      <c r="H12" s="24">
        <f t="shared" si="6"/>
        <v>3.639189096919996E-2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261297801</v>
      </c>
      <c r="T12" s="48">
        <v>432944905</v>
      </c>
    </row>
    <row r="13" spans="2:20" ht="18.75" customHeight="1">
      <c r="B13" s="49" t="s">
        <v>50</v>
      </c>
      <c r="C13" s="50"/>
      <c r="D13" s="20">
        <f t="shared" si="3"/>
        <v>18925636</v>
      </c>
      <c r="E13" s="21">
        <f t="shared" si="4"/>
        <v>2.2533475815203932E-3</v>
      </c>
      <c r="F13" s="22">
        <f t="shared" si="0"/>
        <v>18</v>
      </c>
      <c r="G13" s="20">
        <f t="shared" si="5"/>
        <v>42442137</v>
      </c>
      <c r="H13" s="24">
        <f t="shared" si="6"/>
        <v>3.5675431316228275E-3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18925636</v>
      </c>
      <c r="T13" s="48">
        <v>42442137</v>
      </c>
    </row>
    <row r="14" spans="2:20" ht="18.75" customHeight="1">
      <c r="B14" s="49" t="s">
        <v>51</v>
      </c>
      <c r="C14" s="50"/>
      <c r="D14" s="20">
        <f t="shared" si="3"/>
        <v>1723527073</v>
      </c>
      <c r="E14" s="21">
        <f t="shared" si="4"/>
        <v>0.20520872120912989</v>
      </c>
      <c r="F14" s="22">
        <f t="shared" si="0"/>
        <v>1</v>
      </c>
      <c r="G14" s="20">
        <f t="shared" si="5"/>
        <v>2239368870</v>
      </c>
      <c r="H14" s="24">
        <f t="shared" si="6"/>
        <v>0.18823380715581009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1723527073</v>
      </c>
      <c r="T14" s="48">
        <v>2239368870</v>
      </c>
    </row>
    <row r="15" spans="2:20" ht="18.75" customHeight="1">
      <c r="B15" s="49" t="s">
        <v>52</v>
      </c>
      <c r="C15" s="50"/>
      <c r="D15" s="20">
        <f t="shared" si="3"/>
        <v>820366475</v>
      </c>
      <c r="E15" s="21">
        <f t="shared" si="4"/>
        <v>9.7675492247745868E-2</v>
      </c>
      <c r="F15" s="22">
        <f t="shared" si="0"/>
        <v>4</v>
      </c>
      <c r="G15" s="20">
        <f t="shared" si="5"/>
        <v>842660931</v>
      </c>
      <c r="H15" s="24">
        <f t="shared" si="6"/>
        <v>7.0831240582347382E-2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820366475</v>
      </c>
      <c r="T15" s="48">
        <v>842660931</v>
      </c>
    </row>
    <row r="16" spans="2:20" ht="18.75" customHeight="1">
      <c r="B16" s="49" t="s">
        <v>154</v>
      </c>
      <c r="C16" s="50"/>
      <c r="D16" s="20">
        <f t="shared" si="3"/>
        <v>554121411</v>
      </c>
      <c r="E16" s="21">
        <f t="shared" si="4"/>
        <v>6.5975491726963251E-2</v>
      </c>
      <c r="F16" s="22">
        <f t="shared" si="0"/>
        <v>7</v>
      </c>
      <c r="G16" s="20">
        <f t="shared" si="5"/>
        <v>839508632</v>
      </c>
      <c r="H16" s="24">
        <f t="shared" si="6"/>
        <v>7.056626894234086E-2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554121411</v>
      </c>
      <c r="T16" s="48">
        <v>839508632</v>
      </c>
    </row>
    <row r="17" spans="2:20" ht="18.75" customHeight="1">
      <c r="B17" s="49" t="s">
        <v>53</v>
      </c>
      <c r="C17" s="50"/>
      <c r="D17" s="20">
        <f t="shared" si="3"/>
        <v>152944103</v>
      </c>
      <c r="E17" s="21">
        <f t="shared" si="4"/>
        <v>1.8210020767748886E-2</v>
      </c>
      <c r="F17" s="22">
        <f t="shared" si="0"/>
        <v>11</v>
      </c>
      <c r="G17" s="20">
        <f t="shared" si="5"/>
        <v>235550615</v>
      </c>
      <c r="H17" s="24">
        <f t="shared" si="6"/>
        <v>1.9799591587312933E-2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152944103</v>
      </c>
      <c r="T17" s="48">
        <v>235550615</v>
      </c>
    </row>
    <row r="18" spans="2:20" ht="18.75" customHeight="1">
      <c r="B18" s="49" t="s">
        <v>54</v>
      </c>
      <c r="C18" s="50"/>
      <c r="D18" s="20">
        <f t="shared" si="3"/>
        <v>761843857</v>
      </c>
      <c r="E18" s="21">
        <f t="shared" si="4"/>
        <v>9.070759961076702E-2</v>
      </c>
      <c r="F18" s="22">
        <f t="shared" si="0"/>
        <v>5</v>
      </c>
      <c r="G18" s="20">
        <f t="shared" si="5"/>
        <v>2112415786</v>
      </c>
      <c r="H18" s="24">
        <f t="shared" si="6"/>
        <v>0.17756255837155269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761843857</v>
      </c>
      <c r="T18" s="48">
        <v>2112415786</v>
      </c>
    </row>
    <row r="19" spans="2:20" ht="18.75" customHeight="1">
      <c r="B19" s="49" t="s">
        <v>55</v>
      </c>
      <c r="C19" s="50"/>
      <c r="D19" s="20">
        <f t="shared" si="3"/>
        <v>848032991</v>
      </c>
      <c r="E19" s="21">
        <f t="shared" si="4"/>
        <v>0.10096955734113007</v>
      </c>
      <c r="F19" s="22">
        <f t="shared" si="0"/>
        <v>3</v>
      </c>
      <c r="G19" s="20">
        <f t="shared" si="5"/>
        <v>743666154</v>
      </c>
      <c r="H19" s="24">
        <f t="shared" si="6"/>
        <v>6.2510072947624284E-2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848032991</v>
      </c>
      <c r="T19" s="48">
        <v>743666154</v>
      </c>
    </row>
    <row r="20" spans="2:20" ht="18.75" customHeight="1">
      <c r="B20" s="49" t="s">
        <v>155</v>
      </c>
      <c r="C20" s="50"/>
      <c r="D20" s="20">
        <f t="shared" si="3"/>
        <v>67171</v>
      </c>
      <c r="E20" s="21">
        <f t="shared" si="4"/>
        <v>7.9975970370721668E-6</v>
      </c>
      <c r="F20" s="22">
        <f t="shared" si="0"/>
        <v>21</v>
      </c>
      <c r="G20" s="20">
        <f t="shared" si="5"/>
        <v>14215</v>
      </c>
      <c r="H20" s="24">
        <f t="shared" si="6"/>
        <v>1.1948650374513067E-6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67171</v>
      </c>
      <c r="T20" s="48">
        <v>14215</v>
      </c>
    </row>
    <row r="21" spans="2:20" ht="18.75" customHeight="1">
      <c r="B21" s="49" t="s">
        <v>156</v>
      </c>
      <c r="C21" s="50"/>
      <c r="D21" s="20">
        <f t="shared" si="3"/>
        <v>2326</v>
      </c>
      <c r="E21" s="21">
        <f t="shared" si="4"/>
        <v>2.7694110119292341E-7</v>
      </c>
      <c r="F21" s="22">
        <f t="shared" si="0"/>
        <v>22</v>
      </c>
      <c r="G21" s="20">
        <f t="shared" si="5"/>
        <v>3642</v>
      </c>
      <c r="H21" s="24">
        <f t="shared" si="6"/>
        <v>3.0613425722108051E-7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2326</v>
      </c>
      <c r="T21" s="48">
        <v>3642</v>
      </c>
    </row>
    <row r="22" spans="2:20" ht="18.75" customHeight="1">
      <c r="B22" s="49" t="s">
        <v>56</v>
      </c>
      <c r="C22" s="50"/>
      <c r="D22" s="20">
        <f t="shared" si="3"/>
        <v>3596463</v>
      </c>
      <c r="E22" s="21">
        <f t="shared" si="4"/>
        <v>4.2820654497833404E-4</v>
      </c>
      <c r="F22" s="22">
        <f t="shared" si="0"/>
        <v>19</v>
      </c>
      <c r="G22" s="20">
        <f t="shared" si="5"/>
        <v>2705168</v>
      </c>
      <c r="H22" s="24">
        <f t="shared" si="6"/>
        <v>2.2738731365684673E-4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3596463</v>
      </c>
      <c r="T22" s="48">
        <v>2705168</v>
      </c>
    </row>
    <row r="23" spans="2:20" ht="18.75" customHeight="1">
      <c r="B23" s="49" t="s">
        <v>57</v>
      </c>
      <c r="C23" s="50"/>
      <c r="D23" s="20">
        <f t="shared" si="3"/>
        <v>135709846</v>
      </c>
      <c r="E23" s="21">
        <f t="shared" si="4"/>
        <v>1.6158054253638029E-2</v>
      </c>
      <c r="F23" s="22">
        <f t="shared" si="0"/>
        <v>13</v>
      </c>
      <c r="G23" s="20">
        <f t="shared" si="5"/>
        <v>238965322</v>
      </c>
      <c r="H23" s="24">
        <f t="shared" si="6"/>
        <v>2.0086620360259835E-2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135709846</v>
      </c>
      <c r="T23" s="48">
        <v>238965322</v>
      </c>
    </row>
    <row r="24" spans="2:20" ht="18.75" customHeight="1">
      <c r="B24" s="49" t="s">
        <v>58</v>
      </c>
      <c r="C24" s="50"/>
      <c r="D24" s="20">
        <f t="shared" si="3"/>
        <v>403134820</v>
      </c>
      <c r="E24" s="21">
        <f t="shared" si="4"/>
        <v>4.7998538684441518E-2</v>
      </c>
      <c r="F24" s="22">
        <f t="shared" si="0"/>
        <v>8</v>
      </c>
      <c r="G24" s="20">
        <f t="shared" si="5"/>
        <v>969139046</v>
      </c>
      <c r="H24" s="24">
        <f t="shared" si="6"/>
        <v>8.1462565071706905E-2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403134820</v>
      </c>
      <c r="T24" s="48">
        <v>969139046</v>
      </c>
    </row>
    <row r="25" spans="2:20" ht="18.75" customHeight="1">
      <c r="B25" s="49" t="s">
        <v>59</v>
      </c>
      <c r="C25" s="50"/>
      <c r="D25" s="20">
        <f t="shared" si="3"/>
        <v>40798407</v>
      </c>
      <c r="E25" s="21">
        <f t="shared" si="4"/>
        <v>4.8575906111337384E-3</v>
      </c>
      <c r="F25" s="22">
        <f t="shared" si="0"/>
        <v>17</v>
      </c>
      <c r="G25" s="20">
        <f t="shared" si="5"/>
        <v>67043286</v>
      </c>
      <c r="H25" s="24">
        <f t="shared" si="6"/>
        <v>5.6354328833801383E-3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40798407</v>
      </c>
      <c r="T25" s="48">
        <v>67043286</v>
      </c>
    </row>
    <row r="26" spans="2:20" ht="18.75" customHeight="1">
      <c r="B26" s="49" t="s">
        <v>60</v>
      </c>
      <c r="C26" s="50"/>
      <c r="D26" s="20">
        <f t="shared" si="3"/>
        <v>116733322</v>
      </c>
      <c r="E26" s="21">
        <f t="shared" si="4"/>
        <v>1.3898647781852156E-2</v>
      </c>
      <c r="F26" s="22">
        <f t="shared" si="0"/>
        <v>16</v>
      </c>
      <c r="G26" s="20">
        <f t="shared" si="5"/>
        <v>159675771</v>
      </c>
      <c r="H26" s="24">
        <f t="shared" si="6"/>
        <v>1.3421807674708497E-2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116733322</v>
      </c>
      <c r="T26" s="48">
        <v>159675771</v>
      </c>
    </row>
    <row r="27" spans="2:20" ht="18.75" customHeight="1" thickBot="1">
      <c r="B27" s="51" t="s">
        <v>61</v>
      </c>
      <c r="C27" s="52"/>
      <c r="D27" s="20">
        <f t="shared" si="3"/>
        <v>268267</v>
      </c>
      <c r="E27" s="21">
        <f t="shared" si="4"/>
        <v>3.194073877632072E-5</v>
      </c>
      <c r="F27" s="22">
        <f t="shared" si="0"/>
        <v>20</v>
      </c>
      <c r="G27" s="20">
        <f t="shared" si="5"/>
        <v>234713</v>
      </c>
      <c r="H27" s="24">
        <f t="shared" si="6"/>
        <v>1.9729184490700566E-5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268267</v>
      </c>
      <c r="T27" s="48">
        <v>234713</v>
      </c>
    </row>
    <row r="28" spans="2:20" ht="18.75" customHeight="1" thickTop="1">
      <c r="B28" s="53" t="s">
        <v>62</v>
      </c>
      <c r="C28" s="54"/>
      <c r="D28" s="55">
        <f>S28</f>
        <v>8398897780</v>
      </c>
      <c r="E28" s="56"/>
      <c r="F28" s="57"/>
      <c r="G28" s="55">
        <f>T28</f>
        <v>11896741100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8398897780</v>
      </c>
      <c r="T28" s="48">
        <f>SUM(T6:T27)</f>
        <v>11896741100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55" priority="5" stopIfTrue="1" operator="equal">
      <formula>0</formula>
    </cfRule>
  </conditionalFormatting>
  <conditionalFormatting sqref="G6:I27">
    <cfRule type="cellIs" dxfId="454" priority="7" stopIfTrue="1" operator="equal">
      <formula>0</formula>
    </cfRule>
  </conditionalFormatting>
  <conditionalFormatting sqref="I6:I27">
    <cfRule type="expression" dxfId="453" priority="8" stopIfTrue="1">
      <formula>$I6&lt;=5</formula>
    </cfRule>
  </conditionalFormatting>
  <conditionalFormatting sqref="F6:F27">
    <cfRule type="expression" dxfId="452" priority="6" stopIfTrue="1">
      <formula>$F6&lt;=5</formula>
    </cfRule>
  </conditionalFormatting>
  <conditionalFormatting sqref="E6:E27">
    <cfRule type="expression" dxfId="451" priority="4">
      <formula>$F6&lt;=5</formula>
    </cfRule>
  </conditionalFormatting>
  <conditionalFormatting sqref="D6:D27">
    <cfRule type="expression" dxfId="450" priority="3">
      <formula>$F6&lt;=5</formula>
    </cfRule>
  </conditionalFormatting>
  <conditionalFormatting sqref="G6:G27">
    <cfRule type="expression" dxfId="449" priority="2">
      <formula>$I6&lt;=5</formula>
    </cfRule>
  </conditionalFormatting>
  <conditionalFormatting sqref="H6:H27">
    <cfRule type="expression" dxfId="44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28.5" style="1" customWidth="1"/>
    <col min="3" max="3" width="3.625" style="1" customWidth="1"/>
    <col min="4" max="4" width="11" style="1" customWidth="1"/>
    <col min="5" max="5" width="6.375" style="1" customWidth="1"/>
    <col min="6" max="6" width="3.625" style="1" customWidth="1"/>
    <col min="7" max="7" width="11" style="1" customWidth="1"/>
    <col min="8" max="8" width="6.375" style="1" customWidth="1"/>
    <col min="9" max="11" width="3.625" style="1" customWidth="1"/>
    <col min="12" max="14" width="9" style="1"/>
    <col min="15" max="16" width="4.625" style="1" customWidth="1"/>
    <col min="17" max="17" width="9" style="1"/>
    <col min="18" max="18" width="28.375" style="1" customWidth="1"/>
    <col min="19" max="20" width="14.625" style="1" customWidth="1"/>
    <col min="21" max="16384" width="9" style="1"/>
  </cols>
  <sheetData>
    <row r="1" spans="2:20" ht="16.5" customHeight="1">
      <c r="B1" s="5" t="s">
        <v>152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16.5" customHeight="1">
      <c r="B2" s="5" t="s">
        <v>134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8.75" customHeight="1">
      <c r="B3" s="19" t="s">
        <v>151</v>
      </c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19" t="s">
        <v>138</v>
      </c>
      <c r="S3" s="5"/>
      <c r="T3" s="5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3"/>
      <c r="K4" s="3"/>
      <c r="L4" s="3"/>
      <c r="M4" s="3"/>
      <c r="N4" s="3"/>
      <c r="O4" s="3"/>
      <c r="P4" s="3"/>
      <c r="Q4" s="3"/>
      <c r="R4" s="65" t="s">
        <v>141</v>
      </c>
      <c r="S4" s="67" t="s">
        <v>144</v>
      </c>
      <c r="T4" s="68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3"/>
      <c r="K5" s="3"/>
      <c r="L5" s="3"/>
      <c r="M5" s="3"/>
      <c r="N5" s="3"/>
      <c r="O5" s="3"/>
      <c r="P5" s="3"/>
      <c r="Q5" s="3"/>
      <c r="R5" s="66"/>
      <c r="S5" s="17" t="s">
        <v>142</v>
      </c>
      <c r="T5" s="17" t="s">
        <v>143</v>
      </c>
    </row>
    <row r="6" spans="2:20" ht="18.75" customHeight="1">
      <c r="B6" s="11" t="s">
        <v>0</v>
      </c>
      <c r="C6" s="12"/>
      <c r="D6" s="20">
        <f>S6</f>
        <v>3193127958</v>
      </c>
      <c r="E6" s="21">
        <f>IFERROR(S6/$S$28,"-")</f>
        <v>2.0933669863947207E-2</v>
      </c>
      <c r="F6" s="22">
        <f t="shared" ref="F6:F27" si="0">_xlfn.IFS(D6&gt;0,RANK(D6,$D$6:$D$27),D6=0,"-")</f>
        <v>11</v>
      </c>
      <c r="G6" s="23">
        <f>T6</f>
        <v>3784941201</v>
      </c>
      <c r="H6" s="24">
        <f>IFERROR(T6/$T$28,"-")</f>
        <v>1.7861482850802461E-2</v>
      </c>
      <c r="I6" s="25">
        <f t="shared" ref="I6:I27" si="1">_xlfn.IFS(G6&gt;0,RANK(G6,$G$6:$G$27),G6=0,"-")</f>
        <v>14</v>
      </c>
      <c r="J6" s="3"/>
      <c r="K6" s="3"/>
      <c r="L6" s="3"/>
      <c r="M6" s="3"/>
      <c r="N6" s="3"/>
      <c r="O6" s="3"/>
      <c r="P6" s="3"/>
      <c r="Q6" s="3"/>
      <c r="R6" s="26" t="str">
        <f>B6</f>
        <v>Ⅰ．感染症及び寄生虫症</v>
      </c>
      <c r="S6" s="27">
        <f>SUM(都島区:中央区!S6)</f>
        <v>3193127958</v>
      </c>
      <c r="T6" s="27">
        <f>SUM(都島区:中央区!T6)</f>
        <v>3784941201</v>
      </c>
    </row>
    <row r="7" spans="2:20" ht="18.75" customHeight="1">
      <c r="B7" s="13" t="s">
        <v>1</v>
      </c>
      <c r="C7" s="14"/>
      <c r="D7" s="20">
        <f>S7</f>
        <v>24299042094</v>
      </c>
      <c r="E7" s="21">
        <f>IFERROR(S7/$S$28,"-")</f>
        <v>0.15930088987869881</v>
      </c>
      <c r="F7" s="22">
        <f t="shared" si="0"/>
        <v>2</v>
      </c>
      <c r="G7" s="20">
        <f>T7</f>
        <v>19432551446</v>
      </c>
      <c r="H7" s="24">
        <f>IFERROR(T7/$T$28,"-")</f>
        <v>9.170398322393003E-2</v>
      </c>
      <c r="I7" s="25">
        <f t="shared" si="1"/>
        <v>3</v>
      </c>
      <c r="J7" s="3"/>
      <c r="K7" s="3"/>
      <c r="L7" s="3"/>
      <c r="M7" s="3"/>
      <c r="N7" s="3"/>
      <c r="O7" s="3"/>
      <c r="P7" s="3"/>
      <c r="Q7" s="3"/>
      <c r="R7" s="26" t="str">
        <f t="shared" ref="R7:R27" si="2">B7</f>
        <v>Ⅱ．新生物＜腫瘍＞</v>
      </c>
      <c r="S7" s="27">
        <f>SUM(都島区:中央区!S7)</f>
        <v>24299042094</v>
      </c>
      <c r="T7" s="27">
        <f>SUM(都島区:中央区!T7)</f>
        <v>19432551446</v>
      </c>
    </row>
    <row r="8" spans="2:20" ht="18.75" customHeight="1">
      <c r="B8" s="13" t="s">
        <v>22</v>
      </c>
      <c r="C8" s="14"/>
      <c r="D8" s="20">
        <f t="shared" ref="D8:D27" si="3">S8</f>
        <v>2363239001</v>
      </c>
      <c r="E8" s="21">
        <f t="shared" ref="E8:E27" si="4">IFERROR(S8/$S$28,"-")</f>
        <v>1.5493041840867689E-2</v>
      </c>
      <c r="F8" s="22">
        <f t="shared" si="0"/>
        <v>15</v>
      </c>
      <c r="G8" s="20">
        <f t="shared" ref="G8:G27" si="5">T8</f>
        <v>2811455512</v>
      </c>
      <c r="H8" s="24">
        <f t="shared" ref="H8:H27" si="6">IFERROR(T8/$T$28,"-")</f>
        <v>1.3267515067371335E-2</v>
      </c>
      <c r="I8" s="25">
        <f t="shared" si="1"/>
        <v>15</v>
      </c>
      <c r="J8" s="3"/>
      <c r="K8" s="3"/>
      <c r="L8" s="3"/>
      <c r="M8" s="3"/>
      <c r="N8" s="3"/>
      <c r="O8" s="3"/>
      <c r="P8" s="3"/>
      <c r="Q8" s="3"/>
      <c r="R8" s="26" t="str">
        <f t="shared" si="2"/>
        <v>Ⅲ．血液及び造血器の疾患並びに免疫機構の障害</v>
      </c>
      <c r="S8" s="27">
        <f>SUM(都島区:中央区!S8)</f>
        <v>2363239001</v>
      </c>
      <c r="T8" s="27">
        <f>SUM(都島区:中央区!T8)</f>
        <v>2811455512</v>
      </c>
    </row>
    <row r="9" spans="2:20" ht="18.75" customHeight="1">
      <c r="B9" s="13" t="s">
        <v>23</v>
      </c>
      <c r="C9" s="14"/>
      <c r="D9" s="20">
        <f t="shared" si="3"/>
        <v>10556585999</v>
      </c>
      <c r="E9" s="21">
        <f t="shared" si="4"/>
        <v>6.9207400736877492E-2</v>
      </c>
      <c r="F9" s="22">
        <f t="shared" si="0"/>
        <v>6</v>
      </c>
      <c r="G9" s="20">
        <f t="shared" si="5"/>
        <v>13231622510</v>
      </c>
      <c r="H9" s="24">
        <f t="shared" si="6"/>
        <v>6.2441233826357884E-2</v>
      </c>
      <c r="I9" s="25">
        <f t="shared" si="1"/>
        <v>7</v>
      </c>
      <c r="J9" s="3"/>
      <c r="K9" s="3"/>
      <c r="L9" s="3"/>
      <c r="M9" s="3"/>
      <c r="N9" s="3"/>
      <c r="O9" s="3"/>
      <c r="P9" s="3"/>
      <c r="Q9" s="3"/>
      <c r="R9" s="26" t="str">
        <f t="shared" si="2"/>
        <v>Ⅳ．内分泌，栄養及び代謝疾患</v>
      </c>
      <c r="S9" s="27">
        <f>SUM(都島区:中央区!S9)</f>
        <v>10556585999</v>
      </c>
      <c r="T9" s="27">
        <f>SUM(都島区:中央区!T9)</f>
        <v>13231622510</v>
      </c>
    </row>
    <row r="10" spans="2:20" ht="18.75" customHeight="1">
      <c r="B10" s="13" t="s">
        <v>2</v>
      </c>
      <c r="C10" s="14"/>
      <c r="D10" s="20">
        <f t="shared" si="3"/>
        <v>2420100110</v>
      </c>
      <c r="E10" s="21">
        <f t="shared" si="4"/>
        <v>1.5865814776860353E-2</v>
      </c>
      <c r="F10" s="22">
        <f t="shared" si="0"/>
        <v>14</v>
      </c>
      <c r="G10" s="20">
        <f t="shared" si="5"/>
        <v>5124303209</v>
      </c>
      <c r="H10" s="24">
        <f t="shared" si="6"/>
        <v>2.418205436472394E-2</v>
      </c>
      <c r="I10" s="25">
        <f t="shared" si="1"/>
        <v>11</v>
      </c>
      <c r="J10" s="3"/>
      <c r="K10" s="3"/>
      <c r="L10" s="3"/>
      <c r="M10" s="3"/>
      <c r="N10" s="3"/>
      <c r="O10" s="3"/>
      <c r="P10" s="3"/>
      <c r="Q10" s="3"/>
      <c r="R10" s="26" t="str">
        <f t="shared" si="2"/>
        <v>Ⅴ．精神及び行動の障害</v>
      </c>
      <c r="S10" s="27">
        <f>SUM(都島区:中央区!S10)</f>
        <v>2420100110</v>
      </c>
      <c r="T10" s="27">
        <f>SUM(都島区:中央区!T10)</f>
        <v>5124303209</v>
      </c>
    </row>
    <row r="11" spans="2:20" ht="18.75" customHeight="1">
      <c r="B11" s="13" t="s">
        <v>3</v>
      </c>
      <c r="C11" s="14"/>
      <c r="D11" s="20">
        <f t="shared" si="3"/>
        <v>6247761480</v>
      </c>
      <c r="E11" s="21">
        <f t="shared" si="4"/>
        <v>4.0959390895479487E-2</v>
      </c>
      <c r="F11" s="22">
        <f t="shared" si="0"/>
        <v>9</v>
      </c>
      <c r="G11" s="20">
        <f t="shared" si="5"/>
        <v>11412366787</v>
      </c>
      <c r="H11" s="24">
        <f t="shared" si="6"/>
        <v>5.3856000087719222E-2</v>
      </c>
      <c r="I11" s="25">
        <f t="shared" si="1"/>
        <v>9</v>
      </c>
      <c r="J11" s="3"/>
      <c r="K11" s="3"/>
      <c r="L11" s="3"/>
      <c r="M11" s="3"/>
      <c r="N11" s="3"/>
      <c r="O11" s="3"/>
      <c r="P11" s="3"/>
      <c r="Q11" s="3"/>
      <c r="R11" s="26" t="str">
        <f t="shared" si="2"/>
        <v>Ⅵ．神経系の疾患</v>
      </c>
      <c r="S11" s="27">
        <f>SUM(都島区:中央区!S11)</f>
        <v>6247761480</v>
      </c>
      <c r="T11" s="27">
        <f>SUM(都島区:中央区!T11)</f>
        <v>11412366787</v>
      </c>
    </row>
    <row r="12" spans="2:20" ht="18.75" customHeight="1">
      <c r="B12" s="13" t="s">
        <v>4</v>
      </c>
      <c r="C12" s="14"/>
      <c r="D12" s="20">
        <f t="shared" si="3"/>
        <v>4934899872</v>
      </c>
      <c r="E12" s="21">
        <f t="shared" si="4"/>
        <v>3.2352466324834746E-2</v>
      </c>
      <c r="F12" s="22">
        <f t="shared" si="0"/>
        <v>10</v>
      </c>
      <c r="G12" s="20">
        <f t="shared" si="5"/>
        <v>8128512034</v>
      </c>
      <c r="H12" s="24">
        <f t="shared" si="6"/>
        <v>3.8359189902203307E-2</v>
      </c>
      <c r="I12" s="25">
        <f t="shared" si="1"/>
        <v>10</v>
      </c>
      <c r="J12" s="3"/>
      <c r="K12" s="3"/>
      <c r="L12" s="3"/>
      <c r="M12" s="3"/>
      <c r="N12" s="3"/>
      <c r="O12" s="3"/>
      <c r="P12" s="3"/>
      <c r="Q12" s="3"/>
      <c r="R12" s="26" t="str">
        <f t="shared" si="2"/>
        <v>Ⅶ．眼及び付属器の疾患</v>
      </c>
      <c r="S12" s="27">
        <f>SUM(都島区:中央区!S12)</f>
        <v>4934899872</v>
      </c>
      <c r="T12" s="27">
        <f>SUM(都島区:中央区!T12)</f>
        <v>8128512034</v>
      </c>
    </row>
    <row r="13" spans="2:20" ht="18.75" customHeight="1">
      <c r="B13" s="13" t="s">
        <v>5</v>
      </c>
      <c r="C13" s="14"/>
      <c r="D13" s="20">
        <f t="shared" si="3"/>
        <v>399764456</v>
      </c>
      <c r="E13" s="21">
        <f t="shared" si="4"/>
        <v>2.6207960518080963E-3</v>
      </c>
      <c r="F13" s="22">
        <f t="shared" si="0"/>
        <v>18</v>
      </c>
      <c r="G13" s="20">
        <f t="shared" si="5"/>
        <v>801071745</v>
      </c>
      <c r="H13" s="24">
        <f t="shared" si="6"/>
        <v>3.7803306513188562E-3</v>
      </c>
      <c r="I13" s="25">
        <f t="shared" si="1"/>
        <v>18</v>
      </c>
      <c r="J13" s="3"/>
      <c r="K13" s="3"/>
      <c r="L13" s="3"/>
      <c r="M13" s="3"/>
      <c r="N13" s="3"/>
      <c r="O13" s="3"/>
      <c r="P13" s="3"/>
      <c r="Q13" s="3"/>
      <c r="R13" s="26" t="str">
        <f t="shared" si="2"/>
        <v>Ⅷ．耳及び乳様突起の疾患</v>
      </c>
      <c r="S13" s="27">
        <f>SUM(都島区:中央区!S13)</f>
        <v>399764456</v>
      </c>
      <c r="T13" s="27">
        <f>SUM(都島区:中央区!T13)</f>
        <v>801071745</v>
      </c>
    </row>
    <row r="14" spans="2:20" ht="18.75" customHeight="1">
      <c r="B14" s="13" t="s">
        <v>6</v>
      </c>
      <c r="C14" s="14"/>
      <c r="D14" s="20">
        <f t="shared" si="3"/>
        <v>30291170841</v>
      </c>
      <c r="E14" s="21">
        <f t="shared" si="4"/>
        <v>0.19858439076618992</v>
      </c>
      <c r="F14" s="22">
        <f t="shared" si="0"/>
        <v>1</v>
      </c>
      <c r="G14" s="20">
        <f t="shared" si="5"/>
        <v>39148465187</v>
      </c>
      <c r="H14" s="24">
        <f t="shared" si="6"/>
        <v>0.18474517897083648</v>
      </c>
      <c r="I14" s="25">
        <f t="shared" si="1"/>
        <v>1</v>
      </c>
      <c r="J14" s="3"/>
      <c r="K14" s="3"/>
      <c r="L14" s="3"/>
      <c r="M14" s="3"/>
      <c r="N14" s="3"/>
      <c r="O14" s="3"/>
      <c r="P14" s="3"/>
      <c r="Q14" s="3"/>
      <c r="R14" s="26" t="str">
        <f t="shared" si="2"/>
        <v>Ⅸ．循環器系の疾患</v>
      </c>
      <c r="S14" s="27">
        <f>SUM(都島区:中央区!S14)</f>
        <v>30291170841</v>
      </c>
      <c r="T14" s="27">
        <f>SUM(都島区:中央区!T14)</f>
        <v>39148465187</v>
      </c>
    </row>
    <row r="15" spans="2:20" ht="18.75" customHeight="1">
      <c r="B15" s="13" t="s">
        <v>7</v>
      </c>
      <c r="C15" s="14"/>
      <c r="D15" s="20">
        <f t="shared" si="3"/>
        <v>14121170705</v>
      </c>
      <c r="E15" s="21">
        <f t="shared" si="4"/>
        <v>9.2576285547938147E-2</v>
      </c>
      <c r="F15" s="22">
        <f t="shared" si="0"/>
        <v>4</v>
      </c>
      <c r="G15" s="20">
        <f t="shared" si="5"/>
        <v>14536976665</v>
      </c>
      <c r="H15" s="24">
        <f t="shared" si="6"/>
        <v>6.8601319179228404E-2</v>
      </c>
      <c r="I15" s="25">
        <f t="shared" si="1"/>
        <v>6</v>
      </c>
      <c r="J15" s="3"/>
      <c r="K15" s="3"/>
      <c r="L15" s="3"/>
      <c r="M15" s="3"/>
      <c r="N15" s="3"/>
      <c r="O15" s="3"/>
      <c r="P15" s="3"/>
      <c r="Q15" s="3"/>
      <c r="R15" s="26" t="str">
        <f t="shared" si="2"/>
        <v>Ⅹ．呼吸器系の疾患</v>
      </c>
      <c r="S15" s="27">
        <f>SUM(都島区:中央区!S15)</f>
        <v>14121170705</v>
      </c>
      <c r="T15" s="27">
        <f>SUM(都島区:中央区!T15)</f>
        <v>14536976665</v>
      </c>
    </row>
    <row r="16" spans="2:20" ht="18.75" customHeight="1">
      <c r="B16" s="13" t="s">
        <v>154</v>
      </c>
      <c r="C16" s="14"/>
      <c r="D16" s="20">
        <f t="shared" si="3"/>
        <v>10525446733</v>
      </c>
      <c r="E16" s="21">
        <f t="shared" si="4"/>
        <v>6.9003256360947771E-2</v>
      </c>
      <c r="F16" s="22">
        <f t="shared" si="0"/>
        <v>7</v>
      </c>
      <c r="G16" s="20">
        <f t="shared" si="5"/>
        <v>15506382269</v>
      </c>
      <c r="H16" s="24">
        <f t="shared" si="6"/>
        <v>7.317603266929347E-2</v>
      </c>
      <c r="I16" s="25">
        <f t="shared" si="1"/>
        <v>5</v>
      </c>
      <c r="J16" s="3"/>
      <c r="K16" s="3"/>
      <c r="L16" s="3"/>
      <c r="M16" s="3"/>
      <c r="N16" s="3"/>
      <c r="O16" s="3"/>
      <c r="P16" s="3"/>
      <c r="Q16" s="3"/>
      <c r="R16" s="26" t="str">
        <f t="shared" si="2"/>
        <v>ⅩⅠ．消化器系の疾患※</v>
      </c>
      <c r="S16" s="27">
        <f>SUM(都島区:中央区!S16)</f>
        <v>10525446733</v>
      </c>
      <c r="T16" s="27">
        <f>SUM(都島区:中央区!T16)</f>
        <v>15506382269</v>
      </c>
    </row>
    <row r="17" spans="2:20" ht="18.75" customHeight="1">
      <c r="B17" s="13" t="s">
        <v>8</v>
      </c>
      <c r="C17" s="14"/>
      <c r="D17" s="20">
        <f t="shared" si="3"/>
        <v>2718429102</v>
      </c>
      <c r="E17" s="21">
        <f t="shared" si="4"/>
        <v>1.7821615080360793E-2</v>
      </c>
      <c r="F17" s="22">
        <f t="shared" si="0"/>
        <v>12</v>
      </c>
      <c r="G17" s="20">
        <f t="shared" si="5"/>
        <v>3950860200</v>
      </c>
      <c r="H17" s="24">
        <f t="shared" si="6"/>
        <v>1.8644469744886268E-2</v>
      </c>
      <c r="I17" s="25">
        <f t="shared" si="1"/>
        <v>13</v>
      </c>
      <c r="J17" s="3"/>
      <c r="K17" s="3"/>
      <c r="L17" s="3"/>
      <c r="M17" s="3"/>
      <c r="N17" s="3"/>
      <c r="O17" s="3"/>
      <c r="P17" s="3"/>
      <c r="Q17" s="3"/>
      <c r="R17" s="26" t="str">
        <f t="shared" si="2"/>
        <v>ⅩⅡ．皮膚及び皮下組織の疾患</v>
      </c>
      <c r="S17" s="27">
        <f>SUM(都島区:中央区!S17)</f>
        <v>2718429102</v>
      </c>
      <c r="T17" s="27">
        <f>SUM(都島区:中央区!T17)</f>
        <v>3950860200</v>
      </c>
    </row>
    <row r="18" spans="2:20" ht="18.75" customHeight="1">
      <c r="B18" s="13" t="s">
        <v>16</v>
      </c>
      <c r="C18" s="14"/>
      <c r="D18" s="20">
        <f t="shared" si="3"/>
        <v>13461046516</v>
      </c>
      <c r="E18" s="21">
        <f t="shared" si="4"/>
        <v>8.8248609982319023E-2</v>
      </c>
      <c r="F18" s="22">
        <f t="shared" si="0"/>
        <v>5</v>
      </c>
      <c r="G18" s="20">
        <f t="shared" si="5"/>
        <v>36272089907</v>
      </c>
      <c r="H18" s="24">
        <f t="shared" si="6"/>
        <v>0.17117130159524652</v>
      </c>
      <c r="I18" s="25">
        <f t="shared" si="1"/>
        <v>2</v>
      </c>
      <c r="J18" s="3"/>
      <c r="K18" s="3"/>
      <c r="L18" s="3"/>
      <c r="M18" s="3"/>
      <c r="N18" s="3"/>
      <c r="O18" s="3"/>
      <c r="P18" s="3"/>
      <c r="Q18" s="3"/>
      <c r="R18" s="26" t="str">
        <f t="shared" si="2"/>
        <v>ⅩⅢ．筋骨格系及び結合組織の疾患</v>
      </c>
      <c r="S18" s="27">
        <f>SUM(都島区:中央区!S18)</f>
        <v>13461046516</v>
      </c>
      <c r="T18" s="27">
        <f>SUM(都島区:中央区!T18)</f>
        <v>36272089907</v>
      </c>
    </row>
    <row r="19" spans="2:20" ht="18.75" customHeight="1">
      <c r="B19" s="13" t="s">
        <v>31</v>
      </c>
      <c r="C19" s="14"/>
      <c r="D19" s="20">
        <f t="shared" si="3"/>
        <v>14614266382</v>
      </c>
      <c r="E19" s="21">
        <f t="shared" si="4"/>
        <v>9.5808947141657316E-2</v>
      </c>
      <c r="F19" s="22">
        <f t="shared" si="0"/>
        <v>3</v>
      </c>
      <c r="G19" s="20">
        <f t="shared" si="5"/>
        <v>12118009408</v>
      </c>
      <c r="H19" s="24">
        <f t="shared" si="6"/>
        <v>5.7185991996300735E-2</v>
      </c>
      <c r="I19" s="25">
        <f t="shared" si="1"/>
        <v>8</v>
      </c>
      <c r="J19" s="3"/>
      <c r="K19" s="3"/>
      <c r="L19" s="3"/>
      <c r="M19" s="3"/>
      <c r="N19" s="3"/>
      <c r="O19" s="3"/>
      <c r="P19" s="3"/>
      <c r="Q19" s="3"/>
      <c r="R19" s="26" t="str">
        <f t="shared" si="2"/>
        <v>ⅩⅣ．腎尿路生殖器系の疾患</v>
      </c>
      <c r="S19" s="27">
        <f>SUM(都島区:中央区!S19)</f>
        <v>14614266382</v>
      </c>
      <c r="T19" s="27">
        <f>SUM(都島区:中央区!T19)</f>
        <v>12118009408</v>
      </c>
    </row>
    <row r="20" spans="2:20" ht="18.75" customHeight="1">
      <c r="B20" s="13" t="s">
        <v>155</v>
      </c>
      <c r="C20" s="14"/>
      <c r="D20" s="20">
        <f t="shared" si="3"/>
        <v>118467</v>
      </c>
      <c r="E20" s="21">
        <f t="shared" si="4"/>
        <v>7.7665195394347358E-7</v>
      </c>
      <c r="F20" s="22">
        <f t="shared" si="0"/>
        <v>21</v>
      </c>
      <c r="G20" s="20">
        <f t="shared" si="5"/>
        <v>567244</v>
      </c>
      <c r="H20" s="24">
        <f t="shared" si="6"/>
        <v>2.6768761891317404E-6</v>
      </c>
      <c r="I20" s="25">
        <f t="shared" si="1"/>
        <v>21</v>
      </c>
      <c r="J20" s="3"/>
      <c r="K20" s="3"/>
      <c r="L20" s="3"/>
      <c r="M20" s="3"/>
      <c r="N20" s="3"/>
      <c r="O20" s="3"/>
      <c r="P20" s="3"/>
      <c r="Q20" s="3"/>
      <c r="R20" s="26" t="str">
        <f t="shared" si="2"/>
        <v>ⅩⅤ．妊娠，分娩及び産じょく※</v>
      </c>
      <c r="S20" s="27">
        <f>SUM(都島区:中央区!S20)</f>
        <v>118467</v>
      </c>
      <c r="T20" s="27">
        <f>SUM(都島区:中央区!T20)</f>
        <v>567244</v>
      </c>
    </row>
    <row r="21" spans="2:20" ht="18.75" customHeight="1">
      <c r="B21" s="13" t="s">
        <v>156</v>
      </c>
      <c r="C21" s="14"/>
      <c r="D21" s="20">
        <f t="shared" si="3"/>
        <v>25052</v>
      </c>
      <c r="E21" s="21">
        <f t="shared" si="4"/>
        <v>1.642371694243283E-7</v>
      </c>
      <c r="F21" s="22">
        <f t="shared" si="0"/>
        <v>22</v>
      </c>
      <c r="G21" s="20">
        <f t="shared" si="5"/>
        <v>61508</v>
      </c>
      <c r="H21" s="24">
        <f t="shared" si="6"/>
        <v>2.9026186375019404E-7</v>
      </c>
      <c r="I21" s="25">
        <f t="shared" si="1"/>
        <v>22</v>
      </c>
      <c r="J21" s="3"/>
      <c r="K21" s="3"/>
      <c r="L21" s="3"/>
      <c r="M21" s="3"/>
      <c r="N21" s="3"/>
      <c r="O21" s="3"/>
      <c r="P21" s="3"/>
      <c r="Q21" s="3"/>
      <c r="R21" s="26" t="str">
        <f t="shared" si="2"/>
        <v>ⅩⅥ．周産期に発生した病態※</v>
      </c>
      <c r="S21" s="27">
        <f>SUM(都島区:中央区!S21)</f>
        <v>25052</v>
      </c>
      <c r="T21" s="27">
        <f>SUM(都島区:中央区!T21)</f>
        <v>61508</v>
      </c>
    </row>
    <row r="22" spans="2:20" ht="18.75" customHeight="1">
      <c r="B22" s="13" t="s">
        <v>9</v>
      </c>
      <c r="C22" s="14"/>
      <c r="D22" s="20">
        <f t="shared" si="3"/>
        <v>55539340</v>
      </c>
      <c r="E22" s="21">
        <f t="shared" si="4"/>
        <v>3.6410761589076213E-4</v>
      </c>
      <c r="F22" s="22">
        <f t="shared" si="0"/>
        <v>19</v>
      </c>
      <c r="G22" s="20">
        <f t="shared" si="5"/>
        <v>80221596</v>
      </c>
      <c r="H22" s="24">
        <f t="shared" si="6"/>
        <v>3.785730306297573E-4</v>
      </c>
      <c r="I22" s="25">
        <f t="shared" si="1"/>
        <v>19</v>
      </c>
      <c r="J22" s="3"/>
      <c r="K22" s="3"/>
      <c r="L22" s="3"/>
      <c r="M22" s="3"/>
      <c r="N22" s="3"/>
      <c r="O22" s="3"/>
      <c r="P22" s="3"/>
      <c r="Q22" s="3"/>
      <c r="R22" s="26" t="str">
        <f t="shared" si="2"/>
        <v>ⅩⅦ．先天奇形，変形及び染色体異常</v>
      </c>
      <c r="S22" s="27">
        <f>SUM(都島区:中央区!S22)</f>
        <v>55539340</v>
      </c>
      <c r="T22" s="27">
        <f>SUM(都島区:中央区!T22)</f>
        <v>80221596</v>
      </c>
    </row>
    <row r="23" spans="2:20" ht="18.75" customHeight="1">
      <c r="B23" s="13" t="s">
        <v>10</v>
      </c>
      <c r="C23" s="14"/>
      <c r="D23" s="20">
        <f t="shared" si="3"/>
        <v>2638820395</v>
      </c>
      <c r="E23" s="21">
        <f t="shared" si="4"/>
        <v>1.7299712290195907E-2</v>
      </c>
      <c r="F23" s="22">
        <f t="shared" si="0"/>
        <v>13</v>
      </c>
      <c r="G23" s="20">
        <f t="shared" si="5"/>
        <v>4398082992</v>
      </c>
      <c r="H23" s="24">
        <f t="shared" si="6"/>
        <v>2.0754954903198768E-2</v>
      </c>
      <c r="I23" s="25">
        <f t="shared" si="1"/>
        <v>12</v>
      </c>
      <c r="J23" s="3"/>
      <c r="K23" s="3"/>
      <c r="L23" s="3"/>
      <c r="M23" s="3"/>
      <c r="N23" s="3"/>
      <c r="O23" s="3"/>
      <c r="P23" s="3"/>
      <c r="Q23" s="3"/>
      <c r="R23" s="26" t="str">
        <f t="shared" si="2"/>
        <v>ⅩⅧ．症状，徴候及び異常臨床所見・異常検査所見で他に分類されないもの</v>
      </c>
      <c r="S23" s="27">
        <f>SUM(都島区:中央区!S23)</f>
        <v>2638820395</v>
      </c>
      <c r="T23" s="27">
        <f>SUM(都島区:中央区!T23)</f>
        <v>4398082992</v>
      </c>
    </row>
    <row r="24" spans="2:20" ht="18.75" customHeight="1">
      <c r="B24" s="13" t="s">
        <v>19</v>
      </c>
      <c r="C24" s="14"/>
      <c r="D24" s="20">
        <f t="shared" si="3"/>
        <v>6889227892</v>
      </c>
      <c r="E24" s="21">
        <f t="shared" si="4"/>
        <v>4.5164748862414658E-2</v>
      </c>
      <c r="F24" s="22">
        <f t="shared" si="0"/>
        <v>8</v>
      </c>
      <c r="G24" s="20">
        <f t="shared" si="5"/>
        <v>17095540668</v>
      </c>
      <c r="H24" s="24">
        <f t="shared" si="6"/>
        <v>8.0675416142793097E-2</v>
      </c>
      <c r="I24" s="25">
        <f t="shared" si="1"/>
        <v>4</v>
      </c>
      <c r="J24" s="3"/>
      <c r="K24" s="3"/>
      <c r="L24" s="3"/>
      <c r="M24" s="3"/>
      <c r="N24" s="3"/>
      <c r="O24" s="3"/>
      <c r="P24" s="3"/>
      <c r="Q24" s="3"/>
      <c r="R24" s="26" t="str">
        <f t="shared" si="2"/>
        <v>ⅩⅨ．損傷，中毒及びその他の外因の影響</v>
      </c>
      <c r="S24" s="27">
        <f>SUM(都島区:中央区!S24)</f>
        <v>6889227892</v>
      </c>
      <c r="T24" s="27">
        <f>SUM(都島区:中央区!T24)</f>
        <v>17095540668</v>
      </c>
    </row>
    <row r="25" spans="2:20" ht="18.75" customHeight="1">
      <c r="B25" s="13" t="s">
        <v>11</v>
      </c>
      <c r="C25" s="14"/>
      <c r="D25" s="20">
        <f t="shared" si="3"/>
        <v>658693621</v>
      </c>
      <c r="E25" s="21">
        <f t="shared" si="4"/>
        <v>4.3182969755269553E-3</v>
      </c>
      <c r="F25" s="22">
        <f t="shared" si="0"/>
        <v>17</v>
      </c>
      <c r="G25" s="20">
        <f t="shared" si="5"/>
        <v>1260449521</v>
      </c>
      <c r="H25" s="24">
        <f t="shared" si="6"/>
        <v>5.9481762881007242E-3</v>
      </c>
      <c r="I25" s="25">
        <f t="shared" si="1"/>
        <v>17</v>
      </c>
      <c r="J25" s="3"/>
      <c r="K25" s="3"/>
      <c r="L25" s="3"/>
      <c r="M25" s="3"/>
      <c r="N25" s="3"/>
      <c r="O25" s="3"/>
      <c r="P25" s="3"/>
      <c r="Q25" s="3"/>
      <c r="R25" s="26" t="str">
        <f t="shared" si="2"/>
        <v>ⅩⅩⅠ．健康状態に影響を及ぼす要因及び保健サービスの利用</v>
      </c>
      <c r="S25" s="27">
        <f>SUM(都島区:中央区!S25)</f>
        <v>658693621</v>
      </c>
      <c r="T25" s="27">
        <f>SUM(都島区:中央区!T25)</f>
        <v>1260449521</v>
      </c>
    </row>
    <row r="26" spans="2:20" ht="18.75" customHeight="1">
      <c r="B26" s="13" t="s">
        <v>12</v>
      </c>
      <c r="C26" s="14"/>
      <c r="D26" s="20">
        <f t="shared" si="3"/>
        <v>2139674760</v>
      </c>
      <c r="E26" s="21">
        <f t="shared" si="4"/>
        <v>1.4027388075645816E-2</v>
      </c>
      <c r="F26" s="22">
        <f t="shared" si="0"/>
        <v>16</v>
      </c>
      <c r="G26" s="20">
        <f t="shared" si="5"/>
        <v>2803110040</v>
      </c>
      <c r="H26" s="24">
        <f t="shared" si="6"/>
        <v>1.3228132023594996E-2</v>
      </c>
      <c r="I26" s="25">
        <f t="shared" si="1"/>
        <v>16</v>
      </c>
      <c r="J26" s="3"/>
      <c r="K26" s="3"/>
      <c r="L26" s="3"/>
      <c r="M26" s="3"/>
      <c r="N26" s="3"/>
      <c r="O26" s="3"/>
      <c r="P26" s="3"/>
      <c r="Q26" s="3"/>
      <c r="R26" s="26" t="str">
        <f t="shared" si="2"/>
        <v>ⅩⅩⅡ．特殊目的用コード</v>
      </c>
      <c r="S26" s="27">
        <f>SUM(都島区:中央区!S26)</f>
        <v>2139674760</v>
      </c>
      <c r="T26" s="27">
        <f>SUM(都島区:中央区!T26)</f>
        <v>2803110040</v>
      </c>
    </row>
    <row r="27" spans="2:20" ht="18.75" customHeight="1" thickBot="1">
      <c r="B27" s="15" t="s">
        <v>35</v>
      </c>
      <c r="C27" s="16"/>
      <c r="D27" s="20">
        <f t="shared" si="3"/>
        <v>7356794</v>
      </c>
      <c r="E27" s="21">
        <f t="shared" si="4"/>
        <v>4.8230042415690633E-5</v>
      </c>
      <c r="F27" s="22">
        <f t="shared" si="0"/>
        <v>20</v>
      </c>
      <c r="G27" s="20">
        <f t="shared" si="5"/>
        <v>7564241</v>
      </c>
      <c r="H27" s="24">
        <f t="shared" si="6"/>
        <v>3.5696343410867395E-5</v>
      </c>
      <c r="I27" s="25">
        <f t="shared" si="1"/>
        <v>20</v>
      </c>
      <c r="J27" s="3"/>
      <c r="K27" s="3"/>
      <c r="L27" s="3"/>
      <c r="M27" s="3"/>
      <c r="N27" s="3"/>
      <c r="O27" s="3"/>
      <c r="P27" s="3"/>
      <c r="Q27" s="3"/>
      <c r="R27" s="26" t="str">
        <f t="shared" si="2"/>
        <v>分類外</v>
      </c>
      <c r="S27" s="27">
        <f>SUM(都島区:中央区!S27)</f>
        <v>7356794</v>
      </c>
      <c r="T27" s="27">
        <f>SUM(都島区:中央区!T27)</f>
        <v>7564241</v>
      </c>
    </row>
    <row r="28" spans="2:20" ht="18.75" customHeight="1" thickTop="1">
      <c r="B28" s="28" t="s">
        <v>13</v>
      </c>
      <c r="C28" s="29"/>
      <c r="D28" s="30">
        <f>S28</f>
        <v>152535507570</v>
      </c>
      <c r="E28" s="31"/>
      <c r="F28" s="32"/>
      <c r="G28" s="30">
        <f>T28</f>
        <v>211905205890</v>
      </c>
      <c r="H28" s="31"/>
      <c r="I28" s="33"/>
      <c r="J28" s="3"/>
      <c r="K28" s="3"/>
      <c r="L28" s="3"/>
      <c r="M28" s="3"/>
      <c r="N28" s="3"/>
      <c r="O28" s="3"/>
      <c r="P28" s="3"/>
      <c r="Q28" s="3"/>
      <c r="R28" s="34" t="s">
        <v>148</v>
      </c>
      <c r="S28" s="27">
        <f>SUM(S6:S27)</f>
        <v>152535507570</v>
      </c>
      <c r="T28" s="27">
        <f>SUM(T6:T27)</f>
        <v>211905205890</v>
      </c>
    </row>
    <row r="29" spans="2:20" ht="13.5" customHeight="1">
      <c r="B29" s="35" t="s">
        <v>157</v>
      </c>
      <c r="C29" s="3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2:20" ht="13.5" customHeight="1">
      <c r="B30" s="37" t="s">
        <v>136</v>
      </c>
      <c r="C30" s="3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2:20" ht="13.5" customHeight="1">
      <c r="B31" s="38" t="s">
        <v>137</v>
      </c>
      <c r="C31" s="3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2:20" ht="13.5" customHeight="1">
      <c r="B32" s="38" t="s">
        <v>14</v>
      </c>
      <c r="C32" s="3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ht="13.5" customHeight="1">
      <c r="B33" s="38" t="s">
        <v>40</v>
      </c>
      <c r="C33" s="3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ht="13.5" customHeight="1">
      <c r="B34" s="38" t="s">
        <v>37</v>
      </c>
      <c r="C34" s="3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ht="13.5" customHeight="1">
      <c r="B35" s="38" t="s">
        <v>41</v>
      </c>
      <c r="C35" s="3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 ht="13.5" customHeight="1">
      <c r="B36" s="38" t="s">
        <v>149</v>
      </c>
      <c r="C36" s="3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>
      <c r="B37" s="40"/>
      <c r="C37" s="3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>
      <c r="B38" s="4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</sheetData>
  <mergeCells count="5">
    <mergeCell ref="R4:R5"/>
    <mergeCell ref="S4:T4"/>
    <mergeCell ref="B4:C5"/>
    <mergeCell ref="D4:F4"/>
    <mergeCell ref="G4:I4"/>
  </mergeCells>
  <phoneticPr fontId="4"/>
  <conditionalFormatting sqref="D6:F27">
    <cfRule type="cellIs" dxfId="591" priority="5" stopIfTrue="1" operator="equal">
      <formula>0</formula>
    </cfRule>
  </conditionalFormatting>
  <conditionalFormatting sqref="G6:I27">
    <cfRule type="cellIs" dxfId="590" priority="7" stopIfTrue="1" operator="equal">
      <formula>0</formula>
    </cfRule>
  </conditionalFormatting>
  <conditionalFormatting sqref="I6:I27">
    <cfRule type="expression" dxfId="589" priority="8" stopIfTrue="1">
      <formula>$I6&lt;=5</formula>
    </cfRule>
  </conditionalFormatting>
  <conditionalFormatting sqref="F6:F27">
    <cfRule type="expression" dxfId="588" priority="6" stopIfTrue="1">
      <formula>$F6&lt;=5</formula>
    </cfRule>
  </conditionalFormatting>
  <conditionalFormatting sqref="E6:E27">
    <cfRule type="expression" dxfId="587" priority="4">
      <formula>$F6&lt;=5</formula>
    </cfRule>
  </conditionalFormatting>
  <conditionalFormatting sqref="D6:D27">
    <cfRule type="expression" dxfId="586" priority="3">
      <formula>$F6&lt;=5</formula>
    </cfRule>
  </conditionalFormatting>
  <conditionalFormatting sqref="G6:G27">
    <cfRule type="expression" dxfId="585" priority="2">
      <formula>$I6&lt;=5</formula>
    </cfRule>
  </conditionalFormatting>
  <conditionalFormatting sqref="H6:H27">
    <cfRule type="expression" dxfId="58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&amp;R&amp;"ＭＳ 明朝,標準"&amp;12疾病別大分類 男女別</oddHeader>
  </headerFooter>
  <ignoredErrors>
    <ignoredError sqref="D6:E6 G6:H6 D7:E7 G7:H7 D8:E8 G8:H8 D9:E9 G9:H9 D10:E10 G10:H10 D11:E11 G11:H11 D12:E12 G12:H12 D13:E13 G13:H13 D14:E14 G14:H14 D15:E15 G15:H15 D16:E16 G16:H16 D17:E17 G17:H17 D18:E18 G18:H18 D19:E19 G19:H19 D20:E20 G20:H20 D21:E21 G21:H21 D22:E22 G22:H22 D23:E23 G23:H23 D24:E24 G24:H24 D25:E25 G25:H25 D26:E26 G26:H26 D27:E27 G27:H27 S28:T28" emptyCellReference="1"/>
  </ignoredErrors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6E8442-A9D9-4B61-8799-8D70ED1C3338}">
  <sheetPr codeName="Sheet3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79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123304214</v>
      </c>
      <c r="E6" s="21">
        <f>IFERROR(S6/$S$28,"-")</f>
        <v>2.0860875388173702E-2</v>
      </c>
      <c r="F6" s="22">
        <f t="shared" ref="F6:F27" si="0">_xlfn.IFS(D6&gt;0,RANK(D6,$D$6:$D$27),D6=0,"-")</f>
        <v>11</v>
      </c>
      <c r="G6" s="23">
        <f>T6</f>
        <v>138114300</v>
      </c>
      <c r="H6" s="24">
        <f>IFERROR(T6/$T$28,"-")</f>
        <v>1.7098955095590087E-2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123304214</v>
      </c>
      <c r="T6" s="48">
        <v>138114300</v>
      </c>
    </row>
    <row r="7" spans="2:20" ht="18.75" customHeight="1">
      <c r="B7" s="49" t="s">
        <v>44</v>
      </c>
      <c r="C7" s="50"/>
      <c r="D7" s="20">
        <f>S7</f>
        <v>844639259</v>
      </c>
      <c r="E7" s="21">
        <f>IFERROR(S7/$S$28,"-")</f>
        <v>0.14289790882538997</v>
      </c>
      <c r="F7" s="22">
        <f t="shared" si="0"/>
        <v>2</v>
      </c>
      <c r="G7" s="20">
        <f>T7</f>
        <v>642193532</v>
      </c>
      <c r="H7" s="24">
        <f>IFERROR(T7/$T$28,"-")</f>
        <v>7.950544126384014E-2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844639259</v>
      </c>
      <c r="T7" s="48">
        <v>642193532</v>
      </c>
    </row>
    <row r="8" spans="2:20" ht="18.75" customHeight="1">
      <c r="B8" s="49" t="s">
        <v>45</v>
      </c>
      <c r="C8" s="50"/>
      <c r="D8" s="20">
        <f t="shared" ref="D8:D27" si="3">S8</f>
        <v>117491304</v>
      </c>
      <c r="E8" s="21">
        <f t="shared" ref="E8:E27" si="4">IFERROR(S8/$S$28,"-")</f>
        <v>1.9877434618236441E-2</v>
      </c>
      <c r="F8" s="22">
        <f t="shared" si="0"/>
        <v>12</v>
      </c>
      <c r="G8" s="20">
        <f t="shared" ref="G8:G27" si="5">T8</f>
        <v>100429758</v>
      </c>
      <c r="H8" s="24">
        <f t="shared" ref="H8:H27" si="6">IFERROR(T8/$T$28,"-")</f>
        <v>1.2433498358265432E-2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117491304</v>
      </c>
      <c r="T8" s="48">
        <v>100429758</v>
      </c>
    </row>
    <row r="9" spans="2:20" ht="18.75" customHeight="1">
      <c r="B9" s="49" t="s">
        <v>46</v>
      </c>
      <c r="C9" s="50"/>
      <c r="D9" s="20">
        <f t="shared" si="3"/>
        <v>362840343</v>
      </c>
      <c r="E9" s="21">
        <f t="shared" si="4"/>
        <v>6.1386119221563701E-2</v>
      </c>
      <c r="F9" s="22">
        <f t="shared" si="0"/>
        <v>7</v>
      </c>
      <c r="G9" s="20">
        <f t="shared" si="5"/>
        <v>490889352</v>
      </c>
      <c r="H9" s="24">
        <f t="shared" si="6"/>
        <v>6.0773540370195674E-2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362840343</v>
      </c>
      <c r="T9" s="48">
        <v>490889352</v>
      </c>
    </row>
    <row r="10" spans="2:20" ht="18.75" customHeight="1">
      <c r="B10" s="49" t="s">
        <v>47</v>
      </c>
      <c r="C10" s="50"/>
      <c r="D10" s="20">
        <f t="shared" si="3"/>
        <v>117072822</v>
      </c>
      <c r="E10" s="21">
        <f t="shared" si="4"/>
        <v>1.9806634922338022E-2</v>
      </c>
      <c r="F10" s="22">
        <f t="shared" si="0"/>
        <v>13</v>
      </c>
      <c r="G10" s="20">
        <f t="shared" si="5"/>
        <v>240551735</v>
      </c>
      <c r="H10" s="24">
        <f t="shared" si="6"/>
        <v>2.9781009750122083E-2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117072822</v>
      </c>
      <c r="T10" s="48">
        <v>240551735</v>
      </c>
    </row>
    <row r="11" spans="2:20" ht="18.75" customHeight="1">
      <c r="B11" s="49" t="s">
        <v>48</v>
      </c>
      <c r="C11" s="50"/>
      <c r="D11" s="20">
        <f t="shared" si="3"/>
        <v>236890475</v>
      </c>
      <c r="E11" s="21">
        <f t="shared" si="4"/>
        <v>4.0077646329429402E-2</v>
      </c>
      <c r="F11" s="22">
        <f t="shared" si="0"/>
        <v>9</v>
      </c>
      <c r="G11" s="20">
        <f t="shared" si="5"/>
        <v>411522383</v>
      </c>
      <c r="H11" s="24">
        <f t="shared" si="6"/>
        <v>5.0947677016407608E-2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236890475</v>
      </c>
      <c r="T11" s="48">
        <v>411522383</v>
      </c>
    </row>
    <row r="12" spans="2:20" ht="18.75" customHeight="1">
      <c r="B12" s="49" t="s">
        <v>49</v>
      </c>
      <c r="C12" s="50"/>
      <c r="D12" s="20">
        <f t="shared" si="3"/>
        <v>171336727</v>
      </c>
      <c r="E12" s="21">
        <f t="shared" si="4"/>
        <v>2.8987120516128805E-2</v>
      </c>
      <c r="F12" s="22">
        <f t="shared" si="0"/>
        <v>10</v>
      </c>
      <c r="G12" s="20">
        <f t="shared" si="5"/>
        <v>273239215</v>
      </c>
      <c r="H12" s="24">
        <f t="shared" si="6"/>
        <v>3.3827815567535627E-2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171336727</v>
      </c>
      <c r="T12" s="48">
        <v>273239215</v>
      </c>
    </row>
    <row r="13" spans="2:20" ht="18.75" customHeight="1">
      <c r="B13" s="49" t="s">
        <v>50</v>
      </c>
      <c r="C13" s="50"/>
      <c r="D13" s="20">
        <f t="shared" si="3"/>
        <v>16547671</v>
      </c>
      <c r="E13" s="21">
        <f t="shared" si="4"/>
        <v>2.7995710081368001E-3</v>
      </c>
      <c r="F13" s="22">
        <f t="shared" si="0"/>
        <v>18</v>
      </c>
      <c r="G13" s="20">
        <f t="shared" si="5"/>
        <v>29462146</v>
      </c>
      <c r="H13" s="24">
        <f t="shared" si="6"/>
        <v>3.6475000161005711E-3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16547671</v>
      </c>
      <c r="T13" s="48">
        <v>29462146</v>
      </c>
    </row>
    <row r="14" spans="2:20" ht="18.75" customHeight="1">
      <c r="B14" s="49" t="s">
        <v>51</v>
      </c>
      <c r="C14" s="50"/>
      <c r="D14" s="20">
        <f t="shared" si="3"/>
        <v>1204013227</v>
      </c>
      <c r="E14" s="21">
        <f t="shared" si="4"/>
        <v>0.20369757917730125</v>
      </c>
      <c r="F14" s="22">
        <f t="shared" si="0"/>
        <v>1</v>
      </c>
      <c r="G14" s="20">
        <f t="shared" si="5"/>
        <v>1477461597</v>
      </c>
      <c r="H14" s="24">
        <f t="shared" si="6"/>
        <v>0.1829140755342627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1204013227</v>
      </c>
      <c r="T14" s="48">
        <v>1477461597</v>
      </c>
    </row>
    <row r="15" spans="2:20" ht="18.75" customHeight="1">
      <c r="B15" s="49" t="s">
        <v>52</v>
      </c>
      <c r="C15" s="50"/>
      <c r="D15" s="20">
        <f t="shared" si="3"/>
        <v>610659365</v>
      </c>
      <c r="E15" s="21">
        <f t="shared" si="4"/>
        <v>0.10331268092659252</v>
      </c>
      <c r="F15" s="22">
        <f t="shared" si="0"/>
        <v>3</v>
      </c>
      <c r="G15" s="20">
        <f t="shared" si="5"/>
        <v>630355973</v>
      </c>
      <c r="H15" s="24">
        <f t="shared" si="6"/>
        <v>7.803991676867636E-2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610659365</v>
      </c>
      <c r="T15" s="48">
        <v>630355973</v>
      </c>
    </row>
    <row r="16" spans="2:20" ht="18.75" customHeight="1">
      <c r="B16" s="49" t="s">
        <v>154</v>
      </c>
      <c r="C16" s="50"/>
      <c r="D16" s="20">
        <f t="shared" si="3"/>
        <v>414049404</v>
      </c>
      <c r="E16" s="21">
        <f t="shared" si="4"/>
        <v>7.0049779656286448E-2</v>
      </c>
      <c r="F16" s="22">
        <f t="shared" si="0"/>
        <v>6</v>
      </c>
      <c r="G16" s="20">
        <f t="shared" si="5"/>
        <v>607355869</v>
      </c>
      <c r="H16" s="24">
        <f t="shared" si="6"/>
        <v>7.5192436489734199E-2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414049404</v>
      </c>
      <c r="T16" s="48">
        <v>607355869</v>
      </c>
    </row>
    <row r="17" spans="2:20" ht="18.75" customHeight="1">
      <c r="B17" s="49" t="s">
        <v>53</v>
      </c>
      <c r="C17" s="50"/>
      <c r="D17" s="20">
        <f t="shared" si="3"/>
        <v>105018952</v>
      </c>
      <c r="E17" s="21">
        <f t="shared" si="4"/>
        <v>1.7767334951493186E-2</v>
      </c>
      <c r="F17" s="22">
        <f t="shared" si="0"/>
        <v>14</v>
      </c>
      <c r="G17" s="20">
        <f t="shared" si="5"/>
        <v>141315548</v>
      </c>
      <c r="H17" s="24">
        <f t="shared" si="6"/>
        <v>1.7495278979517005E-2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105018952</v>
      </c>
      <c r="T17" s="48">
        <v>141315548</v>
      </c>
    </row>
    <row r="18" spans="2:20" ht="18.75" customHeight="1">
      <c r="B18" s="49" t="s">
        <v>54</v>
      </c>
      <c r="C18" s="50"/>
      <c r="D18" s="20">
        <f t="shared" si="3"/>
        <v>502942968</v>
      </c>
      <c r="E18" s="21">
        <f t="shared" si="4"/>
        <v>8.5088986356996965E-2</v>
      </c>
      <c r="F18" s="22">
        <f t="shared" si="0"/>
        <v>5</v>
      </c>
      <c r="G18" s="20">
        <f t="shared" si="5"/>
        <v>1318904730</v>
      </c>
      <c r="H18" s="24">
        <f t="shared" si="6"/>
        <v>0.16328427073540805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502942968</v>
      </c>
      <c r="T18" s="48">
        <v>1318904730</v>
      </c>
    </row>
    <row r="19" spans="2:20" ht="18.75" customHeight="1">
      <c r="B19" s="49" t="s">
        <v>55</v>
      </c>
      <c r="C19" s="50"/>
      <c r="D19" s="20">
        <f t="shared" si="3"/>
        <v>557585310</v>
      </c>
      <c r="E19" s="21">
        <f t="shared" si="4"/>
        <v>9.4333496746398335E-2</v>
      </c>
      <c r="F19" s="22">
        <f t="shared" si="0"/>
        <v>4</v>
      </c>
      <c r="G19" s="20">
        <f t="shared" si="5"/>
        <v>543068942</v>
      </c>
      <c r="H19" s="24">
        <f t="shared" si="6"/>
        <v>6.723352652887947E-2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557585310</v>
      </c>
      <c r="T19" s="48">
        <v>543068942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7667</v>
      </c>
      <c r="H20" s="24">
        <f t="shared" si="6"/>
        <v>9.4919706878932301E-7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7667</v>
      </c>
    </row>
    <row r="21" spans="2:20" ht="18.75" customHeight="1">
      <c r="B21" s="49" t="s">
        <v>156</v>
      </c>
      <c r="C21" s="50"/>
      <c r="D21" s="20">
        <f t="shared" si="3"/>
        <v>1308</v>
      </c>
      <c r="E21" s="21">
        <f t="shared" si="4"/>
        <v>2.2129028783826645E-7</v>
      </c>
      <c r="F21" s="22">
        <f t="shared" si="0"/>
        <v>21</v>
      </c>
      <c r="G21" s="20">
        <f t="shared" si="5"/>
        <v>923</v>
      </c>
      <c r="H21" s="24">
        <f t="shared" si="6"/>
        <v>1.1427010492924809E-7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1308</v>
      </c>
      <c r="T21" s="48">
        <v>923</v>
      </c>
    </row>
    <row r="22" spans="2:20" ht="18.75" customHeight="1">
      <c r="B22" s="49" t="s">
        <v>56</v>
      </c>
      <c r="C22" s="50"/>
      <c r="D22" s="20">
        <f t="shared" si="3"/>
        <v>1573521</v>
      </c>
      <c r="E22" s="21">
        <f t="shared" si="4"/>
        <v>2.6621170872290277E-4</v>
      </c>
      <c r="F22" s="22">
        <f t="shared" si="0"/>
        <v>19</v>
      </c>
      <c r="G22" s="20">
        <f t="shared" si="5"/>
        <v>3588121</v>
      </c>
      <c r="H22" s="24">
        <f t="shared" si="6"/>
        <v>4.4421989509083276E-4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1573521</v>
      </c>
      <c r="T22" s="48">
        <v>3588121</v>
      </c>
    </row>
    <row r="23" spans="2:20" ht="18.75" customHeight="1">
      <c r="B23" s="49" t="s">
        <v>57</v>
      </c>
      <c r="C23" s="50"/>
      <c r="D23" s="20">
        <f t="shared" si="3"/>
        <v>89543477</v>
      </c>
      <c r="E23" s="21">
        <f t="shared" si="4"/>
        <v>1.5149160397071247E-2</v>
      </c>
      <c r="F23" s="22">
        <f t="shared" si="0"/>
        <v>15</v>
      </c>
      <c r="G23" s="20">
        <f t="shared" si="5"/>
        <v>182743187</v>
      </c>
      <c r="H23" s="24">
        <f t="shared" si="6"/>
        <v>2.2624142094902717E-2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89543477</v>
      </c>
      <c r="T23" s="48">
        <v>182743187</v>
      </c>
    </row>
    <row r="24" spans="2:20" ht="18.75" customHeight="1">
      <c r="B24" s="49" t="s">
        <v>58</v>
      </c>
      <c r="C24" s="50"/>
      <c r="D24" s="20">
        <f t="shared" si="3"/>
        <v>320424943</v>
      </c>
      <c r="E24" s="21">
        <f t="shared" si="4"/>
        <v>5.4210189500787549E-2</v>
      </c>
      <c r="F24" s="22">
        <f t="shared" si="0"/>
        <v>8</v>
      </c>
      <c r="G24" s="20">
        <f t="shared" si="5"/>
        <v>668702652</v>
      </c>
      <c r="H24" s="24">
        <f t="shared" si="6"/>
        <v>8.2787348007049275E-2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320424943</v>
      </c>
      <c r="T24" s="48">
        <v>668702652</v>
      </c>
    </row>
    <row r="25" spans="2:20" ht="18.75" customHeight="1">
      <c r="B25" s="49" t="s">
        <v>59</v>
      </c>
      <c r="C25" s="50"/>
      <c r="D25" s="20">
        <f t="shared" si="3"/>
        <v>42110010</v>
      </c>
      <c r="E25" s="21">
        <f t="shared" si="4"/>
        <v>7.1242631756668791E-3</v>
      </c>
      <c r="F25" s="22">
        <f t="shared" si="0"/>
        <v>17</v>
      </c>
      <c r="G25" s="20">
        <f t="shared" si="5"/>
        <v>75069812</v>
      </c>
      <c r="H25" s="24">
        <f t="shared" si="6"/>
        <v>9.2938627240075067E-3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42110010</v>
      </c>
      <c r="T25" s="48">
        <v>75069812</v>
      </c>
    </row>
    <row r="26" spans="2:20" ht="18.75" customHeight="1">
      <c r="B26" s="49" t="s">
        <v>60</v>
      </c>
      <c r="C26" s="50"/>
      <c r="D26" s="20">
        <f t="shared" si="3"/>
        <v>72607557</v>
      </c>
      <c r="E26" s="21">
        <f t="shared" si="4"/>
        <v>1.2283904577800717E-2</v>
      </c>
      <c r="F26" s="22">
        <f t="shared" si="0"/>
        <v>16</v>
      </c>
      <c r="G26" s="20">
        <f t="shared" si="5"/>
        <v>102188768</v>
      </c>
      <c r="H26" s="24">
        <f t="shared" si="6"/>
        <v>1.2651268951192406E-2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72607557</v>
      </c>
      <c r="T26" s="48">
        <v>102188768</v>
      </c>
    </row>
    <row r="27" spans="2:20" ht="18.75" customHeight="1" thickBot="1">
      <c r="B27" s="51" t="s">
        <v>61</v>
      </c>
      <c r="C27" s="52"/>
      <c r="D27" s="20">
        <f t="shared" si="3"/>
        <v>135243</v>
      </c>
      <c r="E27" s="21">
        <f t="shared" si="4"/>
        <v>2.2880705197332317E-5</v>
      </c>
      <c r="F27" s="22">
        <f t="shared" si="0"/>
        <v>20</v>
      </c>
      <c r="G27" s="20">
        <f t="shared" si="5"/>
        <v>187010</v>
      </c>
      <c r="H27" s="24">
        <f t="shared" si="6"/>
        <v>2.3152386048557624E-5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135243</v>
      </c>
      <c r="T27" s="48">
        <v>187010</v>
      </c>
    </row>
    <row r="28" spans="2:20" ht="18.75" customHeight="1" thickTop="1">
      <c r="B28" s="53" t="s">
        <v>62</v>
      </c>
      <c r="C28" s="54"/>
      <c r="D28" s="55">
        <f>S28</f>
        <v>5910788100</v>
      </c>
      <c r="E28" s="56"/>
      <c r="F28" s="57"/>
      <c r="G28" s="55">
        <f>T28</f>
        <v>8077353220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5910788100</v>
      </c>
      <c r="T28" s="48">
        <f>SUM(T6:T27)</f>
        <v>8077353220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47" priority="5" stopIfTrue="1" operator="equal">
      <formula>0</formula>
    </cfRule>
  </conditionalFormatting>
  <conditionalFormatting sqref="G6:I27">
    <cfRule type="cellIs" dxfId="446" priority="7" stopIfTrue="1" operator="equal">
      <formula>0</formula>
    </cfRule>
  </conditionalFormatting>
  <conditionalFormatting sqref="I6:I27">
    <cfRule type="expression" dxfId="445" priority="8" stopIfTrue="1">
      <formula>$I6&lt;=5</formula>
    </cfRule>
  </conditionalFormatting>
  <conditionalFormatting sqref="F6:F27">
    <cfRule type="expression" dxfId="444" priority="6" stopIfTrue="1">
      <formula>$F6&lt;=5</formula>
    </cfRule>
  </conditionalFormatting>
  <conditionalFormatting sqref="E6:E27">
    <cfRule type="expression" dxfId="443" priority="4">
      <formula>$F6&lt;=5</formula>
    </cfRule>
  </conditionalFormatting>
  <conditionalFormatting sqref="D6:D27">
    <cfRule type="expression" dxfId="442" priority="3">
      <formula>$F6&lt;=5</formula>
    </cfRule>
  </conditionalFormatting>
  <conditionalFormatting sqref="G6:G27">
    <cfRule type="expression" dxfId="441" priority="2">
      <formula>$I6&lt;=5</formula>
    </cfRule>
  </conditionalFormatting>
  <conditionalFormatting sqref="H6:H27">
    <cfRule type="expression" dxfId="44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C34DF8-C63B-4454-B46D-89978332A75F}">
  <sheetPr codeName="Sheet3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179541194</v>
      </c>
      <c r="E6" s="21">
        <f>IFERROR(S6/$S$28,"-")</f>
        <v>1.8848148707809532E-2</v>
      </c>
      <c r="F6" s="22">
        <f t="shared" ref="F6:F27" si="0">_xlfn.IFS(D6&gt;0,RANK(D6,$D$6:$D$27),D6=0,"-")</f>
        <v>11</v>
      </c>
      <c r="G6" s="23">
        <f>T6</f>
        <v>197539746</v>
      </c>
      <c r="H6" s="24">
        <f>IFERROR(T6/$T$28,"-")</f>
        <v>1.5634322827288362E-2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179541194</v>
      </c>
      <c r="T6" s="48">
        <v>197539746</v>
      </c>
    </row>
    <row r="7" spans="2:20" ht="18.75" customHeight="1">
      <c r="B7" s="49" t="s">
        <v>44</v>
      </c>
      <c r="C7" s="50"/>
      <c r="D7" s="20">
        <f>S7</f>
        <v>1688088616</v>
      </c>
      <c r="E7" s="21">
        <f>IFERROR(S7/$S$28,"-")</f>
        <v>0.17721473583565664</v>
      </c>
      <c r="F7" s="22">
        <f t="shared" si="0"/>
        <v>2</v>
      </c>
      <c r="G7" s="20">
        <f>T7</f>
        <v>1242801689</v>
      </c>
      <c r="H7" s="24">
        <f>IFERROR(T7/$T$28,"-")</f>
        <v>9.8361789004857952E-2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1688088616</v>
      </c>
      <c r="T7" s="48">
        <v>1242801689</v>
      </c>
    </row>
    <row r="8" spans="2:20" ht="18.75" customHeight="1">
      <c r="B8" s="49" t="s">
        <v>45</v>
      </c>
      <c r="C8" s="50"/>
      <c r="D8" s="20">
        <f t="shared" ref="D8:D27" si="3">S8</f>
        <v>136875352</v>
      </c>
      <c r="E8" s="21">
        <f t="shared" ref="E8:E27" si="4">IFERROR(S8/$S$28,"-")</f>
        <v>1.436910901310913E-2</v>
      </c>
      <c r="F8" s="22">
        <f t="shared" si="0"/>
        <v>15</v>
      </c>
      <c r="G8" s="20">
        <f t="shared" ref="G8:G27" si="5">T8</f>
        <v>143137734</v>
      </c>
      <c r="H8" s="24">
        <f t="shared" ref="H8:H27" si="6">IFERROR(T8/$T$28,"-")</f>
        <v>1.1328664673500844E-2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136875352</v>
      </c>
      <c r="T8" s="48">
        <v>143137734</v>
      </c>
    </row>
    <row r="9" spans="2:20" ht="18.75" customHeight="1">
      <c r="B9" s="49" t="s">
        <v>46</v>
      </c>
      <c r="C9" s="50"/>
      <c r="D9" s="20">
        <f t="shared" si="3"/>
        <v>622426243</v>
      </c>
      <c r="E9" s="21">
        <f t="shared" si="4"/>
        <v>6.5342009409312451E-2</v>
      </c>
      <c r="F9" s="22">
        <f t="shared" si="0"/>
        <v>7</v>
      </c>
      <c r="G9" s="20">
        <f t="shared" si="5"/>
        <v>764528687</v>
      </c>
      <c r="H9" s="24">
        <f t="shared" si="6"/>
        <v>6.0508776311177903E-2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622426243</v>
      </c>
      <c r="T9" s="48">
        <v>764528687</v>
      </c>
    </row>
    <row r="10" spans="2:20" ht="18.75" customHeight="1">
      <c r="B10" s="49" t="s">
        <v>47</v>
      </c>
      <c r="C10" s="50"/>
      <c r="D10" s="20">
        <f t="shared" si="3"/>
        <v>154358714</v>
      </c>
      <c r="E10" s="21">
        <f t="shared" si="4"/>
        <v>1.620450399710632E-2</v>
      </c>
      <c r="F10" s="22">
        <f t="shared" si="0"/>
        <v>13</v>
      </c>
      <c r="G10" s="20">
        <f t="shared" si="5"/>
        <v>304342411</v>
      </c>
      <c r="H10" s="24">
        <f t="shared" si="6"/>
        <v>2.4087241175298854E-2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154358714</v>
      </c>
      <c r="T10" s="48">
        <v>304342411</v>
      </c>
    </row>
    <row r="11" spans="2:20" ht="18.75" customHeight="1">
      <c r="B11" s="49" t="s">
        <v>48</v>
      </c>
      <c r="C11" s="50"/>
      <c r="D11" s="20">
        <f t="shared" si="3"/>
        <v>379242067</v>
      </c>
      <c r="E11" s="21">
        <f t="shared" si="4"/>
        <v>3.9812650878734077E-2</v>
      </c>
      <c r="F11" s="22">
        <f t="shared" si="0"/>
        <v>9</v>
      </c>
      <c r="G11" s="20">
        <f t="shared" si="5"/>
        <v>713786395</v>
      </c>
      <c r="H11" s="24">
        <f t="shared" si="6"/>
        <v>5.6492767430997751E-2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379242067</v>
      </c>
      <c r="T11" s="48">
        <v>713786395</v>
      </c>
    </row>
    <row r="12" spans="2:20" ht="18.75" customHeight="1">
      <c r="B12" s="49" t="s">
        <v>49</v>
      </c>
      <c r="C12" s="50"/>
      <c r="D12" s="20">
        <f t="shared" si="3"/>
        <v>268115023</v>
      </c>
      <c r="E12" s="21">
        <f t="shared" si="4"/>
        <v>2.8146586929246851E-2</v>
      </c>
      <c r="F12" s="22">
        <f t="shared" si="0"/>
        <v>10</v>
      </c>
      <c r="G12" s="20">
        <f t="shared" si="5"/>
        <v>455131009</v>
      </c>
      <c r="H12" s="24">
        <f t="shared" si="6"/>
        <v>3.6021435014984199E-2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268115023</v>
      </c>
      <c r="T12" s="48">
        <v>455131009</v>
      </c>
    </row>
    <row r="13" spans="2:20" ht="18.75" customHeight="1">
      <c r="B13" s="49" t="s">
        <v>50</v>
      </c>
      <c r="C13" s="50"/>
      <c r="D13" s="20">
        <f t="shared" si="3"/>
        <v>21894464</v>
      </c>
      <c r="E13" s="21">
        <f t="shared" si="4"/>
        <v>2.2984703630175387E-3</v>
      </c>
      <c r="F13" s="22">
        <f t="shared" si="0"/>
        <v>18</v>
      </c>
      <c r="G13" s="20">
        <f t="shared" si="5"/>
        <v>42188964</v>
      </c>
      <c r="H13" s="24">
        <f t="shared" si="6"/>
        <v>3.3390540196647158E-3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21894464</v>
      </c>
      <c r="T13" s="48">
        <v>42188964</v>
      </c>
    </row>
    <row r="14" spans="2:20" ht="18.75" customHeight="1">
      <c r="B14" s="49" t="s">
        <v>51</v>
      </c>
      <c r="C14" s="50"/>
      <c r="D14" s="20">
        <f t="shared" si="3"/>
        <v>1940081309</v>
      </c>
      <c r="E14" s="21">
        <f t="shared" si="4"/>
        <v>0.20366880826955944</v>
      </c>
      <c r="F14" s="22">
        <f t="shared" si="0"/>
        <v>1</v>
      </c>
      <c r="G14" s="20">
        <f t="shared" si="5"/>
        <v>2310677841</v>
      </c>
      <c r="H14" s="24">
        <f t="shared" si="6"/>
        <v>0.18287906129056017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1940081309</v>
      </c>
      <c r="T14" s="48">
        <v>2310677841</v>
      </c>
    </row>
    <row r="15" spans="2:20" ht="18.75" customHeight="1">
      <c r="B15" s="49" t="s">
        <v>52</v>
      </c>
      <c r="C15" s="50"/>
      <c r="D15" s="20">
        <f t="shared" si="3"/>
        <v>806481863</v>
      </c>
      <c r="E15" s="21">
        <f t="shared" si="4"/>
        <v>8.4664080400263311E-2</v>
      </c>
      <c r="F15" s="22">
        <f t="shared" si="0"/>
        <v>5</v>
      </c>
      <c r="G15" s="20">
        <f t="shared" si="5"/>
        <v>797060655</v>
      </c>
      <c r="H15" s="24">
        <f t="shared" si="6"/>
        <v>6.3083525445051011E-2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806481863</v>
      </c>
      <c r="T15" s="48">
        <v>797060655</v>
      </c>
    </row>
    <row r="16" spans="2:20" ht="18.75" customHeight="1">
      <c r="B16" s="49" t="s">
        <v>154</v>
      </c>
      <c r="C16" s="50"/>
      <c r="D16" s="20">
        <f t="shared" si="3"/>
        <v>690622638</v>
      </c>
      <c r="E16" s="21">
        <f t="shared" si="4"/>
        <v>7.2501234351843011E-2</v>
      </c>
      <c r="F16" s="22">
        <f t="shared" si="0"/>
        <v>6</v>
      </c>
      <c r="G16" s="20">
        <f t="shared" si="5"/>
        <v>960336920</v>
      </c>
      <c r="H16" s="24">
        <f t="shared" si="6"/>
        <v>7.6006058194707807E-2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690622638</v>
      </c>
      <c r="T16" s="48">
        <v>960336920</v>
      </c>
    </row>
    <row r="17" spans="2:20" ht="18.75" customHeight="1">
      <c r="B17" s="49" t="s">
        <v>53</v>
      </c>
      <c r="C17" s="50"/>
      <c r="D17" s="20">
        <f t="shared" si="3"/>
        <v>158553861</v>
      </c>
      <c r="E17" s="21">
        <f t="shared" si="4"/>
        <v>1.6644908523474351E-2</v>
      </c>
      <c r="F17" s="22">
        <f t="shared" si="0"/>
        <v>12</v>
      </c>
      <c r="G17" s="20">
        <f t="shared" si="5"/>
        <v>260219751</v>
      </c>
      <c r="H17" s="24">
        <f t="shared" si="6"/>
        <v>2.0595144397779035E-2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158553861</v>
      </c>
      <c r="T17" s="48">
        <v>260219751</v>
      </c>
    </row>
    <row r="18" spans="2:20" ht="18.75" customHeight="1">
      <c r="B18" s="49" t="s">
        <v>54</v>
      </c>
      <c r="C18" s="50"/>
      <c r="D18" s="20">
        <f t="shared" si="3"/>
        <v>816226452</v>
      </c>
      <c r="E18" s="21">
        <f t="shared" si="4"/>
        <v>8.5687062694613472E-2</v>
      </c>
      <c r="F18" s="22">
        <f t="shared" si="0"/>
        <v>4</v>
      </c>
      <c r="G18" s="20">
        <f t="shared" si="5"/>
        <v>2211419781</v>
      </c>
      <c r="H18" s="24">
        <f t="shared" si="6"/>
        <v>0.17502326221886166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816226452</v>
      </c>
      <c r="T18" s="48">
        <v>2211419781</v>
      </c>
    </row>
    <row r="19" spans="2:20" ht="18.75" customHeight="1">
      <c r="B19" s="49" t="s">
        <v>55</v>
      </c>
      <c r="C19" s="50"/>
      <c r="D19" s="20">
        <f t="shared" si="3"/>
        <v>936771514</v>
      </c>
      <c r="E19" s="21">
        <f t="shared" si="4"/>
        <v>9.834182567100383E-2</v>
      </c>
      <c r="F19" s="22">
        <f t="shared" si="0"/>
        <v>3</v>
      </c>
      <c r="G19" s="20">
        <f t="shared" si="5"/>
        <v>788914194</v>
      </c>
      <c r="H19" s="24">
        <f t="shared" si="6"/>
        <v>6.2438772154875609E-2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936771514</v>
      </c>
      <c r="T19" s="48">
        <v>788914194</v>
      </c>
    </row>
    <row r="20" spans="2:20" ht="18.75" customHeight="1">
      <c r="B20" s="49" t="s">
        <v>155</v>
      </c>
      <c r="C20" s="50"/>
      <c r="D20" s="20">
        <f t="shared" si="3"/>
        <v>12029</v>
      </c>
      <c r="E20" s="21">
        <f t="shared" si="4"/>
        <v>1.2627986689575032E-6</v>
      </c>
      <c r="F20" s="22">
        <f t="shared" si="0"/>
        <v>21</v>
      </c>
      <c r="G20" s="20">
        <f t="shared" si="5"/>
        <v>31794</v>
      </c>
      <c r="H20" s="24">
        <f t="shared" si="6"/>
        <v>2.5163425084631131E-6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12029</v>
      </c>
      <c r="T20" s="48">
        <v>31794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6587</v>
      </c>
      <c r="H21" s="24">
        <f t="shared" si="6"/>
        <v>5.2132943647375372E-7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6587</v>
      </c>
    </row>
    <row r="22" spans="2:20" ht="18.75" customHeight="1">
      <c r="B22" s="49" t="s">
        <v>56</v>
      </c>
      <c r="C22" s="50"/>
      <c r="D22" s="20">
        <f t="shared" si="3"/>
        <v>7337856</v>
      </c>
      <c r="E22" s="21">
        <f t="shared" si="4"/>
        <v>7.7032461466471265E-4</v>
      </c>
      <c r="F22" s="22">
        <f t="shared" si="0"/>
        <v>19</v>
      </c>
      <c r="G22" s="20">
        <f t="shared" si="5"/>
        <v>6012617</v>
      </c>
      <c r="H22" s="24">
        <f t="shared" si="6"/>
        <v>4.7586977870692448E-4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7337856</v>
      </c>
      <c r="T22" s="48">
        <v>6012617</v>
      </c>
    </row>
    <row r="23" spans="2:20" ht="18.75" customHeight="1">
      <c r="B23" s="49" t="s">
        <v>57</v>
      </c>
      <c r="C23" s="50"/>
      <c r="D23" s="20">
        <f t="shared" si="3"/>
        <v>143299004</v>
      </c>
      <c r="E23" s="21">
        <f t="shared" si="4"/>
        <v>1.5043460928933073E-2</v>
      </c>
      <c r="F23" s="22">
        <f t="shared" si="0"/>
        <v>14</v>
      </c>
      <c r="G23" s="20">
        <f t="shared" si="5"/>
        <v>241720714</v>
      </c>
      <c r="H23" s="24">
        <f t="shared" si="6"/>
        <v>1.9131034403165839E-2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143299004</v>
      </c>
      <c r="T23" s="48">
        <v>241720714</v>
      </c>
    </row>
    <row r="24" spans="2:20" ht="18.75" customHeight="1">
      <c r="B24" s="49" t="s">
        <v>58</v>
      </c>
      <c r="C24" s="50"/>
      <c r="D24" s="20">
        <f t="shared" si="3"/>
        <v>413110738</v>
      </c>
      <c r="E24" s="21">
        <f t="shared" si="4"/>
        <v>4.3368167767765552E-2</v>
      </c>
      <c r="F24" s="22">
        <f t="shared" si="0"/>
        <v>8</v>
      </c>
      <c r="G24" s="20">
        <f t="shared" si="5"/>
        <v>948078706</v>
      </c>
      <c r="H24" s="24">
        <f t="shared" si="6"/>
        <v>7.5035879388453866E-2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413110738</v>
      </c>
      <c r="T24" s="48">
        <v>948078706</v>
      </c>
    </row>
    <row r="25" spans="2:20" ht="18.75" customHeight="1">
      <c r="B25" s="49" t="s">
        <v>59</v>
      </c>
      <c r="C25" s="50"/>
      <c r="D25" s="20">
        <f t="shared" si="3"/>
        <v>39808102</v>
      </c>
      <c r="E25" s="21">
        <f t="shared" si="4"/>
        <v>4.1790355157805738E-3</v>
      </c>
      <c r="F25" s="22">
        <f t="shared" si="0"/>
        <v>17</v>
      </c>
      <c r="G25" s="20">
        <f t="shared" si="5"/>
        <v>72445651</v>
      </c>
      <c r="H25" s="24">
        <f t="shared" si="6"/>
        <v>5.7337255823294722E-3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39808102</v>
      </c>
      <c r="T25" s="48">
        <v>72445651</v>
      </c>
    </row>
    <row r="26" spans="2:20" ht="18.75" customHeight="1">
      <c r="B26" s="49" t="s">
        <v>60</v>
      </c>
      <c r="C26" s="50"/>
      <c r="D26" s="20">
        <f t="shared" si="3"/>
        <v>121739577</v>
      </c>
      <c r="E26" s="21">
        <f t="shared" si="4"/>
        <v>1.2780162589994967E-2</v>
      </c>
      <c r="F26" s="22">
        <f t="shared" si="0"/>
        <v>16</v>
      </c>
      <c r="G26" s="20">
        <f t="shared" si="5"/>
        <v>173842070</v>
      </c>
      <c r="H26" s="24">
        <f t="shared" si="6"/>
        <v>1.375876550607725E-2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121739577</v>
      </c>
      <c r="T26" s="48">
        <v>173842070</v>
      </c>
    </row>
    <row r="27" spans="2:20" ht="18.75" customHeight="1" thickBot="1">
      <c r="B27" s="51" t="s">
        <v>61</v>
      </c>
      <c r="C27" s="52"/>
      <c r="D27" s="20">
        <f t="shared" si="3"/>
        <v>1080694</v>
      </c>
      <c r="E27" s="21">
        <f t="shared" si="4"/>
        <v>1.1345073944221133E-4</v>
      </c>
      <c r="F27" s="22">
        <f t="shared" si="0"/>
        <v>20</v>
      </c>
      <c r="G27" s="20">
        <f t="shared" si="5"/>
        <v>781014</v>
      </c>
      <c r="H27" s="24">
        <f t="shared" si="6"/>
        <v>6.1813509715820901E-5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1080694</v>
      </c>
      <c r="T27" s="48">
        <v>781014</v>
      </c>
    </row>
    <row r="28" spans="2:20" ht="18.75" customHeight="1" thickTop="1">
      <c r="B28" s="53" t="s">
        <v>62</v>
      </c>
      <c r="C28" s="54"/>
      <c r="D28" s="55">
        <f>S28</f>
        <v>9525667310</v>
      </c>
      <c r="E28" s="56"/>
      <c r="F28" s="57"/>
      <c r="G28" s="55">
        <f>T28</f>
        <v>12635004930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9525667310</v>
      </c>
      <c r="T28" s="48">
        <f>SUM(T6:T27)</f>
        <v>12635004930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39" priority="5" stopIfTrue="1" operator="equal">
      <formula>0</formula>
    </cfRule>
  </conditionalFormatting>
  <conditionalFormatting sqref="G6:I27">
    <cfRule type="cellIs" dxfId="438" priority="7" stopIfTrue="1" operator="equal">
      <formula>0</formula>
    </cfRule>
  </conditionalFormatting>
  <conditionalFormatting sqref="I6:I27">
    <cfRule type="expression" dxfId="437" priority="8" stopIfTrue="1">
      <formula>$I6&lt;=5</formula>
    </cfRule>
  </conditionalFormatting>
  <conditionalFormatting sqref="F6:F27">
    <cfRule type="expression" dxfId="436" priority="6" stopIfTrue="1">
      <formula>$F6&lt;=5</formula>
    </cfRule>
  </conditionalFormatting>
  <conditionalFormatting sqref="E6:E27">
    <cfRule type="expression" dxfId="435" priority="4">
      <formula>$F6&lt;=5</formula>
    </cfRule>
  </conditionalFormatting>
  <conditionalFormatting sqref="D6:D27">
    <cfRule type="expression" dxfId="434" priority="3">
      <formula>$F6&lt;=5</formula>
    </cfRule>
  </conditionalFormatting>
  <conditionalFormatting sqref="G6:G27">
    <cfRule type="expression" dxfId="433" priority="2">
      <formula>$I6&lt;=5</formula>
    </cfRule>
  </conditionalFormatting>
  <conditionalFormatting sqref="H6:H27">
    <cfRule type="expression" dxfId="43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B8657-3402-45ED-B363-A5ACC0BA3BC5}">
  <sheetPr codeName="Sheet3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121110626</v>
      </c>
      <c r="E6" s="21">
        <f>IFERROR(S6/$S$28,"-")</f>
        <v>1.9787499754822364E-2</v>
      </c>
      <c r="F6" s="22">
        <f t="shared" ref="F6:F27" si="0">_xlfn.IFS(D6&gt;0,RANK(D6,$D$6:$D$27),D6=0,"-")</f>
        <v>11</v>
      </c>
      <c r="G6" s="23">
        <f>T6</f>
        <v>123822178</v>
      </c>
      <c r="H6" s="24">
        <f>IFERROR(T6/$T$28,"-")</f>
        <v>1.464309403517706E-2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121110626</v>
      </c>
      <c r="T6" s="48">
        <v>123822178</v>
      </c>
    </row>
    <row r="7" spans="2:20" ht="18.75" customHeight="1">
      <c r="B7" s="49" t="s">
        <v>44</v>
      </c>
      <c r="C7" s="50"/>
      <c r="D7" s="20">
        <f>S7</f>
        <v>985299241</v>
      </c>
      <c r="E7" s="21">
        <f>IFERROR(S7/$S$28,"-")</f>
        <v>0.16098181582939025</v>
      </c>
      <c r="F7" s="22">
        <f t="shared" si="0"/>
        <v>2</v>
      </c>
      <c r="G7" s="20">
        <f>T7</f>
        <v>792538340</v>
      </c>
      <c r="H7" s="24">
        <f>IFERROR(T7/$T$28,"-")</f>
        <v>9.3724836911713252E-2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985299241</v>
      </c>
      <c r="T7" s="48">
        <v>792538340</v>
      </c>
    </row>
    <row r="8" spans="2:20" ht="18.75" customHeight="1">
      <c r="B8" s="49" t="s">
        <v>45</v>
      </c>
      <c r="C8" s="50"/>
      <c r="D8" s="20">
        <f t="shared" ref="D8:D27" si="3">S8</f>
        <v>71550100</v>
      </c>
      <c r="E8" s="21">
        <f t="shared" ref="E8:E27" si="4">IFERROR(S8/$S$28,"-")</f>
        <v>1.1690118637546433E-2</v>
      </c>
      <c r="F8" s="22">
        <f t="shared" si="0"/>
        <v>16</v>
      </c>
      <c r="G8" s="20">
        <f t="shared" ref="G8:G27" si="5">T8</f>
        <v>90528520</v>
      </c>
      <c r="H8" s="24">
        <f t="shared" ref="H8:H27" si="6">IFERROR(T8/$T$28,"-")</f>
        <v>1.0705817428162241E-2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71550100</v>
      </c>
      <c r="T8" s="48">
        <v>90528520</v>
      </c>
    </row>
    <row r="9" spans="2:20" ht="18.75" customHeight="1">
      <c r="B9" s="49" t="s">
        <v>46</v>
      </c>
      <c r="C9" s="50"/>
      <c r="D9" s="20">
        <f t="shared" si="3"/>
        <v>427296079</v>
      </c>
      <c r="E9" s="21">
        <f t="shared" si="4"/>
        <v>6.9813205807796402E-2</v>
      </c>
      <c r="F9" s="22">
        <f t="shared" si="0"/>
        <v>6</v>
      </c>
      <c r="G9" s="20">
        <f t="shared" si="5"/>
        <v>550741884</v>
      </c>
      <c r="H9" s="24">
        <f t="shared" si="6"/>
        <v>6.5130215982169018E-2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427296079</v>
      </c>
      <c r="T9" s="48">
        <v>550741884</v>
      </c>
    </row>
    <row r="10" spans="2:20" ht="18.75" customHeight="1">
      <c r="B10" s="49" t="s">
        <v>47</v>
      </c>
      <c r="C10" s="50"/>
      <c r="D10" s="20">
        <f t="shared" si="3"/>
        <v>94997405</v>
      </c>
      <c r="E10" s="21">
        <f t="shared" si="4"/>
        <v>1.5521025612948785E-2</v>
      </c>
      <c r="F10" s="22">
        <f t="shared" si="0"/>
        <v>14</v>
      </c>
      <c r="G10" s="20">
        <f t="shared" si="5"/>
        <v>179071735</v>
      </c>
      <c r="H10" s="24">
        <f t="shared" si="6"/>
        <v>2.1176854558698742E-2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94997405</v>
      </c>
      <c r="T10" s="48">
        <v>179071735</v>
      </c>
    </row>
    <row r="11" spans="2:20" ht="18.75" customHeight="1">
      <c r="B11" s="49" t="s">
        <v>48</v>
      </c>
      <c r="C11" s="50"/>
      <c r="D11" s="20">
        <f t="shared" si="3"/>
        <v>238564895</v>
      </c>
      <c r="E11" s="21">
        <f t="shared" si="4"/>
        <v>3.897761044783736E-2</v>
      </c>
      <c r="F11" s="22">
        <f t="shared" si="0"/>
        <v>9</v>
      </c>
      <c r="G11" s="20">
        <f t="shared" si="5"/>
        <v>431133880</v>
      </c>
      <c r="H11" s="24">
        <f t="shared" si="6"/>
        <v>5.0985486191260039E-2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238564895</v>
      </c>
      <c r="T11" s="48">
        <v>431133880</v>
      </c>
    </row>
    <row r="12" spans="2:20" ht="18.75" customHeight="1">
      <c r="B12" s="49" t="s">
        <v>49</v>
      </c>
      <c r="C12" s="50"/>
      <c r="D12" s="20">
        <f t="shared" si="3"/>
        <v>225667487</v>
      </c>
      <c r="E12" s="21">
        <f t="shared" si="4"/>
        <v>3.6870384467205045E-2</v>
      </c>
      <c r="F12" s="22">
        <f t="shared" si="0"/>
        <v>10</v>
      </c>
      <c r="G12" s="20">
        <f t="shared" si="5"/>
        <v>364464267</v>
      </c>
      <c r="H12" s="24">
        <f t="shared" si="6"/>
        <v>4.3101200611597057E-2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225667487</v>
      </c>
      <c r="T12" s="48">
        <v>364464267</v>
      </c>
    </row>
    <row r="13" spans="2:20" ht="18.75" customHeight="1">
      <c r="B13" s="49" t="s">
        <v>50</v>
      </c>
      <c r="C13" s="50"/>
      <c r="D13" s="20">
        <f t="shared" si="3"/>
        <v>18916395</v>
      </c>
      <c r="E13" s="21">
        <f t="shared" si="4"/>
        <v>3.0906302261588759E-3</v>
      </c>
      <c r="F13" s="22">
        <f t="shared" si="0"/>
        <v>18</v>
      </c>
      <c r="G13" s="20">
        <f t="shared" si="5"/>
        <v>30986380</v>
      </c>
      <c r="H13" s="24">
        <f t="shared" si="6"/>
        <v>3.6644200859536629E-3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18916395</v>
      </c>
      <c r="T13" s="48">
        <v>30986380</v>
      </c>
    </row>
    <row r="14" spans="2:20" ht="18.75" customHeight="1">
      <c r="B14" s="49" t="s">
        <v>51</v>
      </c>
      <c r="C14" s="50"/>
      <c r="D14" s="20">
        <f t="shared" si="3"/>
        <v>1249275302</v>
      </c>
      <c r="E14" s="21">
        <f t="shared" si="4"/>
        <v>0.20411119608968611</v>
      </c>
      <c r="F14" s="22">
        <f t="shared" si="0"/>
        <v>1</v>
      </c>
      <c r="G14" s="20">
        <f t="shared" si="5"/>
        <v>1580190513</v>
      </c>
      <c r="H14" s="24">
        <f t="shared" si="6"/>
        <v>0.1868718403205093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1249275302</v>
      </c>
      <c r="T14" s="48">
        <v>1580190513</v>
      </c>
    </row>
    <row r="15" spans="2:20" ht="18.75" customHeight="1">
      <c r="B15" s="49" t="s">
        <v>52</v>
      </c>
      <c r="C15" s="50"/>
      <c r="D15" s="20">
        <f t="shared" si="3"/>
        <v>532726380</v>
      </c>
      <c r="E15" s="21">
        <f t="shared" si="4"/>
        <v>8.7038796361579421E-2</v>
      </c>
      <c r="F15" s="22">
        <f t="shared" si="0"/>
        <v>5</v>
      </c>
      <c r="G15" s="20">
        <f t="shared" si="5"/>
        <v>531261081</v>
      </c>
      <c r="H15" s="24">
        <f t="shared" si="6"/>
        <v>6.2826434585190521E-2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532726380</v>
      </c>
      <c r="T15" s="48">
        <v>531261081</v>
      </c>
    </row>
    <row r="16" spans="2:20" ht="18.75" customHeight="1">
      <c r="B16" s="49" t="s">
        <v>154</v>
      </c>
      <c r="C16" s="50"/>
      <c r="D16" s="20">
        <f t="shared" si="3"/>
        <v>411361579</v>
      </c>
      <c r="E16" s="21">
        <f t="shared" si="4"/>
        <v>6.7209768559910191E-2</v>
      </c>
      <c r="F16" s="22">
        <f t="shared" si="0"/>
        <v>7</v>
      </c>
      <c r="G16" s="20">
        <f t="shared" si="5"/>
        <v>597873553</v>
      </c>
      <c r="H16" s="24">
        <f t="shared" si="6"/>
        <v>7.0703962724063985E-2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411361579</v>
      </c>
      <c r="T16" s="48">
        <v>597873553</v>
      </c>
    </row>
    <row r="17" spans="2:20" ht="18.75" customHeight="1">
      <c r="B17" s="49" t="s">
        <v>53</v>
      </c>
      <c r="C17" s="50"/>
      <c r="D17" s="20">
        <f t="shared" si="3"/>
        <v>121057085</v>
      </c>
      <c r="E17" s="21">
        <f t="shared" si="4"/>
        <v>1.9778752029215092E-2</v>
      </c>
      <c r="F17" s="22">
        <f t="shared" si="0"/>
        <v>12</v>
      </c>
      <c r="G17" s="20">
        <f t="shared" si="5"/>
        <v>176601988</v>
      </c>
      <c r="H17" s="24">
        <f t="shared" si="6"/>
        <v>2.0884784606867525E-2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121057085</v>
      </c>
      <c r="T17" s="48">
        <v>176601988</v>
      </c>
    </row>
    <row r="18" spans="2:20" ht="18.75" customHeight="1">
      <c r="B18" s="49" t="s">
        <v>54</v>
      </c>
      <c r="C18" s="50"/>
      <c r="D18" s="20">
        <f t="shared" si="3"/>
        <v>570439682</v>
      </c>
      <c r="E18" s="21">
        <f t="shared" si="4"/>
        <v>9.320053442474939E-2</v>
      </c>
      <c r="F18" s="22">
        <f t="shared" si="0"/>
        <v>3</v>
      </c>
      <c r="G18" s="20">
        <f t="shared" si="5"/>
        <v>1484865063</v>
      </c>
      <c r="H18" s="24">
        <f t="shared" si="6"/>
        <v>0.1755987424729204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570439682</v>
      </c>
      <c r="T18" s="48">
        <v>1484865063</v>
      </c>
    </row>
    <row r="19" spans="2:20" ht="18.75" customHeight="1">
      <c r="B19" s="49" t="s">
        <v>55</v>
      </c>
      <c r="C19" s="50"/>
      <c r="D19" s="20">
        <f t="shared" si="3"/>
        <v>555358265</v>
      </c>
      <c r="E19" s="21">
        <f t="shared" si="4"/>
        <v>9.0736477016691117E-2</v>
      </c>
      <c r="F19" s="22">
        <f t="shared" si="0"/>
        <v>4</v>
      </c>
      <c r="G19" s="20">
        <f t="shared" si="5"/>
        <v>492691304</v>
      </c>
      <c r="H19" s="24">
        <f t="shared" si="6"/>
        <v>5.8265209119371227E-2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555358265</v>
      </c>
      <c r="T19" s="48">
        <v>492691304</v>
      </c>
    </row>
    <row r="20" spans="2:20" ht="18.75" customHeight="1">
      <c r="B20" s="49" t="s">
        <v>155</v>
      </c>
      <c r="C20" s="50"/>
      <c r="D20" s="20">
        <f t="shared" si="3"/>
        <v>938</v>
      </c>
      <c r="E20" s="21">
        <f t="shared" si="4"/>
        <v>1.5325389177679073E-7</v>
      </c>
      <c r="F20" s="22">
        <f t="shared" si="0"/>
        <v>21</v>
      </c>
      <c r="G20" s="20">
        <f t="shared" si="5"/>
        <v>101802</v>
      </c>
      <c r="H20" s="24">
        <f t="shared" si="6"/>
        <v>1.2039008544730129E-5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938</v>
      </c>
      <c r="T20" s="48">
        <v>101802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2832</v>
      </c>
      <c r="H21" s="24">
        <f t="shared" si="6"/>
        <v>3.3490965009209765E-7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2832</v>
      </c>
    </row>
    <row r="22" spans="2:20" ht="18.75" customHeight="1">
      <c r="B22" s="49" t="s">
        <v>56</v>
      </c>
      <c r="C22" s="50"/>
      <c r="D22" s="20">
        <f t="shared" si="3"/>
        <v>6868765</v>
      </c>
      <c r="E22" s="21">
        <f t="shared" si="4"/>
        <v>1.1222441022923327E-3</v>
      </c>
      <c r="F22" s="22">
        <f t="shared" si="0"/>
        <v>19</v>
      </c>
      <c r="G22" s="20">
        <f t="shared" si="5"/>
        <v>3667105</v>
      </c>
      <c r="H22" s="24">
        <f t="shared" si="6"/>
        <v>4.3366838008509248E-4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6868765</v>
      </c>
      <c r="T22" s="48">
        <v>3667105</v>
      </c>
    </row>
    <row r="23" spans="2:20" ht="18.75" customHeight="1">
      <c r="B23" s="49" t="s">
        <v>57</v>
      </c>
      <c r="C23" s="50"/>
      <c r="D23" s="20">
        <f t="shared" si="3"/>
        <v>108067119</v>
      </c>
      <c r="E23" s="21">
        <f t="shared" si="4"/>
        <v>1.765640358193557E-2</v>
      </c>
      <c r="F23" s="22">
        <f t="shared" si="0"/>
        <v>13</v>
      </c>
      <c r="G23" s="20">
        <f t="shared" si="5"/>
        <v>185807172</v>
      </c>
      <c r="H23" s="24">
        <f t="shared" si="6"/>
        <v>2.197338098839061E-2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108067119</v>
      </c>
      <c r="T23" s="48">
        <v>185807172</v>
      </c>
    </row>
    <row r="24" spans="2:20" ht="18.75" customHeight="1">
      <c r="B24" s="49" t="s">
        <v>58</v>
      </c>
      <c r="C24" s="50"/>
      <c r="D24" s="20">
        <f t="shared" si="3"/>
        <v>271973105</v>
      </c>
      <c r="E24" s="21">
        <f t="shared" si="4"/>
        <v>4.4435966737598871E-2</v>
      </c>
      <c r="F24" s="22">
        <f t="shared" si="0"/>
        <v>8</v>
      </c>
      <c r="G24" s="20">
        <f t="shared" si="5"/>
        <v>678987601</v>
      </c>
      <c r="H24" s="24">
        <f t="shared" si="6"/>
        <v>8.0296433569132353E-2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271973105</v>
      </c>
      <c r="T24" s="48">
        <v>678987601</v>
      </c>
    </row>
    <row r="25" spans="2:20" ht="18.75" customHeight="1">
      <c r="B25" s="49" t="s">
        <v>59</v>
      </c>
      <c r="C25" s="50"/>
      <c r="D25" s="20">
        <f t="shared" si="3"/>
        <v>21093959</v>
      </c>
      <c r="E25" s="21">
        <f t="shared" si="4"/>
        <v>3.4464086457676557E-3</v>
      </c>
      <c r="F25" s="22">
        <f t="shared" si="0"/>
        <v>17</v>
      </c>
      <c r="G25" s="20">
        <f t="shared" si="5"/>
        <v>38235914</v>
      </c>
      <c r="H25" s="24">
        <f t="shared" si="6"/>
        <v>4.5217431421933395E-3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21093959</v>
      </c>
      <c r="T25" s="48">
        <v>38235914</v>
      </c>
    </row>
    <row r="26" spans="2:20" ht="18.75" customHeight="1">
      <c r="B26" s="49" t="s">
        <v>60</v>
      </c>
      <c r="C26" s="50"/>
      <c r="D26" s="20">
        <f t="shared" si="3"/>
        <v>88607649</v>
      </c>
      <c r="E26" s="21">
        <f t="shared" si="4"/>
        <v>1.4477043763797293E-2</v>
      </c>
      <c r="F26" s="22">
        <f t="shared" si="0"/>
        <v>15</v>
      </c>
      <c r="G26" s="20">
        <f t="shared" si="5"/>
        <v>121702160</v>
      </c>
      <c r="H26" s="24">
        <f t="shared" si="6"/>
        <v>1.4392382705173901E-2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88607649</v>
      </c>
      <c r="T26" s="48">
        <v>121702160</v>
      </c>
    </row>
    <row r="27" spans="2:20" ht="18.75" customHeight="1" thickBot="1">
      <c r="B27" s="51" t="s">
        <v>61</v>
      </c>
      <c r="C27" s="52"/>
      <c r="D27" s="20">
        <f t="shared" si="3"/>
        <v>330294</v>
      </c>
      <c r="E27" s="21">
        <f t="shared" si="4"/>
        <v>5.3964649179662385E-5</v>
      </c>
      <c r="F27" s="22">
        <f t="shared" si="0"/>
        <v>20</v>
      </c>
      <c r="G27" s="20">
        <f t="shared" si="5"/>
        <v>736668</v>
      </c>
      <c r="H27" s="24">
        <f t="shared" si="6"/>
        <v>8.7117663175863494E-5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330294</v>
      </c>
      <c r="T27" s="48">
        <v>736668</v>
      </c>
    </row>
    <row r="28" spans="2:20" ht="18.75" customHeight="1" thickTop="1">
      <c r="B28" s="53" t="s">
        <v>62</v>
      </c>
      <c r="C28" s="54"/>
      <c r="D28" s="55">
        <f>S28</f>
        <v>6120562350</v>
      </c>
      <c r="E28" s="56"/>
      <c r="F28" s="57"/>
      <c r="G28" s="55">
        <f>T28</f>
        <v>8456011940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6120562350</v>
      </c>
      <c r="T28" s="48">
        <f>SUM(T6:T27)</f>
        <v>8456011940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31" priority="5" stopIfTrue="1" operator="equal">
      <formula>0</formula>
    </cfRule>
  </conditionalFormatting>
  <conditionalFormatting sqref="G6:I27">
    <cfRule type="cellIs" dxfId="430" priority="7" stopIfTrue="1" operator="equal">
      <formula>0</formula>
    </cfRule>
  </conditionalFormatting>
  <conditionalFormatting sqref="I6:I27">
    <cfRule type="expression" dxfId="429" priority="8" stopIfTrue="1">
      <formula>$I6&lt;=5</formula>
    </cfRule>
  </conditionalFormatting>
  <conditionalFormatting sqref="F6:F27">
    <cfRule type="expression" dxfId="428" priority="6" stopIfTrue="1">
      <formula>$F6&lt;=5</formula>
    </cfRule>
  </conditionalFormatting>
  <conditionalFormatting sqref="E6:E27">
    <cfRule type="expression" dxfId="427" priority="4">
      <formula>$F6&lt;=5</formula>
    </cfRule>
  </conditionalFormatting>
  <conditionalFormatting sqref="D6:D27">
    <cfRule type="expression" dxfId="426" priority="3">
      <formula>$F6&lt;=5</formula>
    </cfRule>
  </conditionalFormatting>
  <conditionalFormatting sqref="G6:G27">
    <cfRule type="expression" dxfId="425" priority="2">
      <formula>$I6&lt;=5</formula>
    </cfRule>
  </conditionalFormatting>
  <conditionalFormatting sqref="H6:H27">
    <cfRule type="expression" dxfId="42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B99AC-335B-4917-80CB-1576C449AA0A}">
  <sheetPr codeName="Sheet3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205093790</v>
      </c>
      <c r="E6" s="21">
        <f>IFERROR(S6/$S$28,"-")</f>
        <v>2.4308524333361024E-2</v>
      </c>
      <c r="F6" s="22">
        <f t="shared" ref="F6:F27" si="0">_xlfn.IFS(D6&gt;0,RANK(D6,$D$6:$D$27),D6=0,"-")</f>
        <v>11</v>
      </c>
      <c r="G6" s="23">
        <f>T6</f>
        <v>190857050</v>
      </c>
      <c r="H6" s="24">
        <f>IFERROR(T6/$T$28,"-")</f>
        <v>1.7270434514841178E-2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205093790</v>
      </c>
      <c r="T6" s="48">
        <v>190857050</v>
      </c>
    </row>
    <row r="7" spans="2:20" ht="18.75" customHeight="1">
      <c r="B7" s="49" t="s">
        <v>44</v>
      </c>
      <c r="C7" s="50"/>
      <c r="D7" s="20">
        <f>S7</f>
        <v>1384778569</v>
      </c>
      <c r="E7" s="21">
        <f>IFERROR(S7/$S$28,"-")</f>
        <v>0.16412941386891022</v>
      </c>
      <c r="F7" s="22">
        <f t="shared" si="0"/>
        <v>2</v>
      </c>
      <c r="G7" s="20">
        <f>T7</f>
        <v>1034687145</v>
      </c>
      <c r="H7" s="24">
        <f>IFERROR(T7/$T$28,"-")</f>
        <v>9.3627647399299532E-2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1384778569</v>
      </c>
      <c r="T7" s="48">
        <v>1034687145</v>
      </c>
    </row>
    <row r="8" spans="2:20" ht="18.75" customHeight="1">
      <c r="B8" s="49" t="s">
        <v>45</v>
      </c>
      <c r="C8" s="50"/>
      <c r="D8" s="20">
        <f t="shared" ref="D8:D27" si="3">S8</f>
        <v>110964348</v>
      </c>
      <c r="E8" s="21">
        <f t="shared" ref="E8:E27" si="4">IFERROR(S8/$S$28,"-")</f>
        <v>1.3151931872210957E-2</v>
      </c>
      <c r="F8" s="22">
        <f t="shared" si="0"/>
        <v>15</v>
      </c>
      <c r="G8" s="20">
        <f t="shared" ref="G8:G27" si="5">T8</f>
        <v>150519858</v>
      </c>
      <c r="H8" s="24">
        <f t="shared" ref="H8:H27" si="6">IFERROR(T8/$T$28,"-")</f>
        <v>1.3620368494494666E-2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110964348</v>
      </c>
      <c r="T8" s="48">
        <v>150519858</v>
      </c>
    </row>
    <row r="9" spans="2:20" ht="18.75" customHeight="1">
      <c r="B9" s="49" t="s">
        <v>46</v>
      </c>
      <c r="C9" s="50"/>
      <c r="D9" s="20">
        <f t="shared" si="3"/>
        <v>619316601</v>
      </c>
      <c r="E9" s="21">
        <f t="shared" si="4"/>
        <v>7.3403844482385058E-2</v>
      </c>
      <c r="F9" s="22">
        <f t="shared" si="0"/>
        <v>6</v>
      </c>
      <c r="G9" s="20">
        <f t="shared" si="5"/>
        <v>677617617</v>
      </c>
      <c r="H9" s="24">
        <f t="shared" si="6"/>
        <v>6.1316837290009626E-2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619316601</v>
      </c>
      <c r="T9" s="48">
        <v>677617617</v>
      </c>
    </row>
    <row r="10" spans="2:20" ht="18.75" customHeight="1">
      <c r="B10" s="49" t="s">
        <v>47</v>
      </c>
      <c r="C10" s="50"/>
      <c r="D10" s="20">
        <f t="shared" si="3"/>
        <v>116645545</v>
      </c>
      <c r="E10" s="21">
        <f t="shared" si="4"/>
        <v>1.3825289732130156E-2</v>
      </c>
      <c r="F10" s="22">
        <f t="shared" si="0"/>
        <v>14</v>
      </c>
      <c r="G10" s="20">
        <f t="shared" si="5"/>
        <v>273677047</v>
      </c>
      <c r="H10" s="24">
        <f t="shared" si="6"/>
        <v>2.4764720603344816E-2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116645545</v>
      </c>
      <c r="T10" s="48">
        <v>273677047</v>
      </c>
    </row>
    <row r="11" spans="2:20" ht="18.75" customHeight="1">
      <c r="B11" s="49" t="s">
        <v>48</v>
      </c>
      <c r="C11" s="50"/>
      <c r="D11" s="20">
        <f t="shared" si="3"/>
        <v>322160493</v>
      </c>
      <c r="E11" s="21">
        <f t="shared" si="4"/>
        <v>3.818373137157436E-2</v>
      </c>
      <c r="F11" s="22">
        <f t="shared" si="0"/>
        <v>9</v>
      </c>
      <c r="G11" s="20">
        <f t="shared" si="5"/>
        <v>562319319</v>
      </c>
      <c r="H11" s="24">
        <f t="shared" si="6"/>
        <v>5.0883627171328424E-2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322160493</v>
      </c>
      <c r="T11" s="48">
        <v>562319319</v>
      </c>
    </row>
    <row r="12" spans="2:20" ht="18.75" customHeight="1">
      <c r="B12" s="49" t="s">
        <v>49</v>
      </c>
      <c r="C12" s="50"/>
      <c r="D12" s="20">
        <f t="shared" si="3"/>
        <v>280794887</v>
      </c>
      <c r="E12" s="21">
        <f t="shared" si="4"/>
        <v>3.3280916712899303E-2</v>
      </c>
      <c r="F12" s="22">
        <f t="shared" si="0"/>
        <v>10</v>
      </c>
      <c r="G12" s="20">
        <f t="shared" si="5"/>
        <v>429413167</v>
      </c>
      <c r="H12" s="24">
        <f t="shared" si="6"/>
        <v>3.885710263510863E-2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280794887</v>
      </c>
      <c r="T12" s="48">
        <v>429413167</v>
      </c>
    </row>
    <row r="13" spans="2:20" ht="18.75" customHeight="1">
      <c r="B13" s="49" t="s">
        <v>50</v>
      </c>
      <c r="C13" s="50"/>
      <c r="D13" s="20">
        <f t="shared" si="3"/>
        <v>23247257</v>
      </c>
      <c r="E13" s="21">
        <f t="shared" si="4"/>
        <v>2.7553565247801868E-3</v>
      </c>
      <c r="F13" s="22">
        <f t="shared" si="0"/>
        <v>18</v>
      </c>
      <c r="G13" s="20">
        <f t="shared" si="5"/>
        <v>33372510</v>
      </c>
      <c r="H13" s="24">
        <f t="shared" si="6"/>
        <v>3.0198399721198792E-3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23247257</v>
      </c>
      <c r="T13" s="48">
        <v>33372510</v>
      </c>
    </row>
    <row r="14" spans="2:20" ht="18.75" customHeight="1">
      <c r="B14" s="49" t="s">
        <v>51</v>
      </c>
      <c r="C14" s="50"/>
      <c r="D14" s="20">
        <f t="shared" si="3"/>
        <v>1693088302</v>
      </c>
      <c r="E14" s="21">
        <f t="shared" si="4"/>
        <v>0.20067149857485153</v>
      </c>
      <c r="F14" s="22">
        <f t="shared" si="0"/>
        <v>1</v>
      </c>
      <c r="G14" s="20">
        <f t="shared" si="5"/>
        <v>2125073672</v>
      </c>
      <c r="H14" s="24">
        <f t="shared" si="6"/>
        <v>0.19229546768898023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1693088302</v>
      </c>
      <c r="T14" s="48">
        <v>2125073672</v>
      </c>
    </row>
    <row r="15" spans="2:20" ht="18.75" customHeight="1">
      <c r="B15" s="49" t="s">
        <v>52</v>
      </c>
      <c r="C15" s="50"/>
      <c r="D15" s="20">
        <f t="shared" si="3"/>
        <v>795322686</v>
      </c>
      <c r="E15" s="21">
        <f t="shared" si="4"/>
        <v>9.4264779374865756E-2</v>
      </c>
      <c r="F15" s="22">
        <f t="shared" si="0"/>
        <v>3</v>
      </c>
      <c r="G15" s="20">
        <f t="shared" si="5"/>
        <v>675456662</v>
      </c>
      <c r="H15" s="24">
        <f t="shared" si="6"/>
        <v>6.112129496229881E-2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795322686</v>
      </c>
      <c r="T15" s="48">
        <v>675456662</v>
      </c>
    </row>
    <row r="16" spans="2:20" ht="18.75" customHeight="1">
      <c r="B16" s="49" t="s">
        <v>154</v>
      </c>
      <c r="C16" s="50"/>
      <c r="D16" s="20">
        <f t="shared" si="3"/>
        <v>570698089</v>
      </c>
      <c r="E16" s="21">
        <f t="shared" si="4"/>
        <v>6.7641386818485028E-2</v>
      </c>
      <c r="F16" s="22">
        <f t="shared" si="0"/>
        <v>7</v>
      </c>
      <c r="G16" s="20">
        <f t="shared" si="5"/>
        <v>853188628</v>
      </c>
      <c r="H16" s="24">
        <f t="shared" si="6"/>
        <v>7.7204055751051326E-2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570698089</v>
      </c>
      <c r="T16" s="48">
        <v>853188628</v>
      </c>
    </row>
    <row r="17" spans="2:20" ht="18.75" customHeight="1">
      <c r="B17" s="49" t="s">
        <v>53</v>
      </c>
      <c r="C17" s="50"/>
      <c r="D17" s="20">
        <f t="shared" si="3"/>
        <v>123369759</v>
      </c>
      <c r="E17" s="21">
        <f t="shared" si="4"/>
        <v>1.4622270077764838E-2</v>
      </c>
      <c r="F17" s="22">
        <f t="shared" si="0"/>
        <v>13</v>
      </c>
      <c r="G17" s="20">
        <f t="shared" si="5"/>
        <v>166231926</v>
      </c>
      <c r="H17" s="24">
        <f t="shared" si="6"/>
        <v>1.5042135421557259E-2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123369759</v>
      </c>
      <c r="T17" s="48">
        <v>166231926</v>
      </c>
    </row>
    <row r="18" spans="2:20" ht="18.75" customHeight="1">
      <c r="B18" s="49" t="s">
        <v>54</v>
      </c>
      <c r="C18" s="50"/>
      <c r="D18" s="20">
        <f t="shared" si="3"/>
        <v>762221376</v>
      </c>
      <c r="E18" s="21">
        <f t="shared" si="4"/>
        <v>9.0341481650438676E-2</v>
      </c>
      <c r="F18" s="22">
        <f t="shared" si="0"/>
        <v>4</v>
      </c>
      <c r="G18" s="20">
        <f t="shared" si="5"/>
        <v>1903299060</v>
      </c>
      <c r="H18" s="24">
        <f t="shared" si="6"/>
        <v>0.17222733861750861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762221376</v>
      </c>
      <c r="T18" s="48">
        <v>1903299060</v>
      </c>
    </row>
    <row r="19" spans="2:20" ht="18.75" customHeight="1">
      <c r="B19" s="49" t="s">
        <v>55</v>
      </c>
      <c r="C19" s="50"/>
      <c r="D19" s="20">
        <f t="shared" si="3"/>
        <v>733531611</v>
      </c>
      <c r="E19" s="21">
        <f t="shared" si="4"/>
        <v>8.6941057626771706E-2</v>
      </c>
      <c r="F19" s="22">
        <f t="shared" si="0"/>
        <v>5</v>
      </c>
      <c r="G19" s="20">
        <f t="shared" si="5"/>
        <v>640419523</v>
      </c>
      <c r="H19" s="24">
        <f t="shared" si="6"/>
        <v>5.7950824630252459E-2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733531611</v>
      </c>
      <c r="T19" s="48">
        <v>640419523</v>
      </c>
    </row>
    <row r="20" spans="2:20" ht="18.75" customHeight="1">
      <c r="B20" s="49" t="s">
        <v>155</v>
      </c>
      <c r="C20" s="50"/>
      <c r="D20" s="20">
        <f t="shared" si="3"/>
        <v>2240</v>
      </c>
      <c r="E20" s="21">
        <f t="shared" si="4"/>
        <v>2.6549362858197072E-7</v>
      </c>
      <c r="F20" s="22">
        <f t="shared" si="0"/>
        <v>21</v>
      </c>
      <c r="G20" s="20">
        <f t="shared" si="5"/>
        <v>17445</v>
      </c>
      <c r="H20" s="24">
        <f t="shared" si="6"/>
        <v>1.5785779467481258E-6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2240</v>
      </c>
      <c r="T20" s="48">
        <v>17445</v>
      </c>
    </row>
    <row r="21" spans="2:20" ht="18.75" customHeight="1">
      <c r="B21" s="49" t="s">
        <v>156</v>
      </c>
      <c r="C21" s="50"/>
      <c r="D21" s="20">
        <f t="shared" si="3"/>
        <v>935</v>
      </c>
      <c r="E21" s="21">
        <f t="shared" si="4"/>
        <v>1.1081988514470652E-7</v>
      </c>
      <c r="F21" s="22">
        <f t="shared" si="0"/>
        <v>22</v>
      </c>
      <c r="G21" s="20">
        <f t="shared" si="5"/>
        <v>2255</v>
      </c>
      <c r="H21" s="24">
        <f t="shared" si="6"/>
        <v>2.0405235138532665E-7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935</v>
      </c>
      <c r="T21" s="48">
        <v>2255</v>
      </c>
    </row>
    <row r="22" spans="2:20" ht="18.75" customHeight="1">
      <c r="B22" s="49" t="s">
        <v>56</v>
      </c>
      <c r="C22" s="50"/>
      <c r="D22" s="20">
        <f t="shared" si="3"/>
        <v>1702672</v>
      </c>
      <c r="E22" s="21">
        <f t="shared" si="4"/>
        <v>2.0180739623433983E-4</v>
      </c>
      <c r="F22" s="22">
        <f t="shared" si="0"/>
        <v>19</v>
      </c>
      <c r="G22" s="20">
        <f t="shared" si="5"/>
        <v>3167546</v>
      </c>
      <c r="H22" s="24">
        <f t="shared" si="6"/>
        <v>2.8662758732646824E-4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1702672</v>
      </c>
      <c r="T22" s="48">
        <v>3167546</v>
      </c>
    </row>
    <row r="23" spans="2:20" ht="18.75" customHeight="1">
      <c r="B23" s="49" t="s">
        <v>57</v>
      </c>
      <c r="C23" s="50"/>
      <c r="D23" s="20">
        <f t="shared" si="3"/>
        <v>141729314</v>
      </c>
      <c r="E23" s="21">
        <f t="shared" si="4"/>
        <v>1.6798316897452457E-2</v>
      </c>
      <c r="F23" s="22">
        <f t="shared" si="0"/>
        <v>12</v>
      </c>
      <c r="G23" s="20">
        <f t="shared" si="5"/>
        <v>192936954</v>
      </c>
      <c r="H23" s="24">
        <f t="shared" si="6"/>
        <v>1.7458642630963462E-2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141729314</v>
      </c>
      <c r="T23" s="48">
        <v>192936954</v>
      </c>
    </row>
    <row r="24" spans="2:20" ht="18.75" customHeight="1">
      <c r="B24" s="49" t="s">
        <v>58</v>
      </c>
      <c r="C24" s="50"/>
      <c r="D24" s="20">
        <f t="shared" si="3"/>
        <v>411923938</v>
      </c>
      <c r="E24" s="21">
        <f t="shared" si="4"/>
        <v>4.8822848660444076E-2</v>
      </c>
      <c r="F24" s="22">
        <f t="shared" si="0"/>
        <v>8</v>
      </c>
      <c r="G24" s="20">
        <f t="shared" si="5"/>
        <v>952910181</v>
      </c>
      <c r="H24" s="24">
        <f t="shared" si="6"/>
        <v>8.6227744164996553E-2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411923938</v>
      </c>
      <c r="T24" s="48">
        <v>952910181</v>
      </c>
    </row>
    <row r="25" spans="2:20" ht="18.75" customHeight="1">
      <c r="B25" s="49" t="s">
        <v>59</v>
      </c>
      <c r="C25" s="50"/>
      <c r="D25" s="20">
        <f t="shared" si="3"/>
        <v>31722847</v>
      </c>
      <c r="E25" s="21">
        <f t="shared" si="4"/>
        <v>3.7599168566878052E-3</v>
      </c>
      <c r="F25" s="22">
        <f t="shared" si="0"/>
        <v>17</v>
      </c>
      <c r="G25" s="20">
        <f t="shared" si="5"/>
        <v>64646908</v>
      </c>
      <c r="H25" s="24">
        <f t="shared" si="6"/>
        <v>5.8498242071799936E-3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31722847</v>
      </c>
      <c r="T25" s="48">
        <v>64646908</v>
      </c>
    </row>
    <row r="26" spans="2:20" ht="18.75" customHeight="1">
      <c r="B26" s="49" t="s">
        <v>60</v>
      </c>
      <c r="C26" s="50"/>
      <c r="D26" s="20">
        <f t="shared" si="3"/>
        <v>108648204</v>
      </c>
      <c r="E26" s="21">
        <f t="shared" si="4"/>
        <v>1.287741335664026E-2</v>
      </c>
      <c r="F26" s="22">
        <f t="shared" si="0"/>
        <v>16</v>
      </c>
      <c r="G26" s="20">
        <f t="shared" si="5"/>
        <v>120958855</v>
      </c>
      <c r="H26" s="24">
        <f t="shared" si="6"/>
        <v>1.0945427398504114E-2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108648204</v>
      </c>
      <c r="T26" s="48">
        <v>120958855</v>
      </c>
    </row>
    <row r="27" spans="2:20" ht="18.75" customHeight="1" thickBot="1">
      <c r="B27" s="51" t="s">
        <v>61</v>
      </c>
      <c r="C27" s="52"/>
      <c r="D27" s="20">
        <f t="shared" si="3"/>
        <v>150497</v>
      </c>
      <c r="E27" s="21">
        <f t="shared" si="4"/>
        <v>1.7837497598527164E-5</v>
      </c>
      <c r="F27" s="22">
        <f t="shared" si="0"/>
        <v>20</v>
      </c>
      <c r="G27" s="20">
        <f t="shared" si="5"/>
        <v>312262</v>
      </c>
      <c r="H27" s="24">
        <f t="shared" si="6"/>
        <v>2.8256228535824778E-5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150497</v>
      </c>
      <c r="T27" s="48">
        <v>312262</v>
      </c>
    </row>
    <row r="28" spans="2:20" ht="18.75" customHeight="1" thickTop="1">
      <c r="B28" s="53" t="s">
        <v>62</v>
      </c>
      <c r="C28" s="54"/>
      <c r="D28" s="55">
        <f>S28</f>
        <v>8437113960</v>
      </c>
      <c r="E28" s="56"/>
      <c r="F28" s="57"/>
      <c r="G28" s="55">
        <f>T28</f>
        <v>11051085590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8437113960</v>
      </c>
      <c r="T28" s="48">
        <f>SUM(T6:T27)</f>
        <v>11051085590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23" priority="5" stopIfTrue="1" operator="equal">
      <formula>0</formula>
    </cfRule>
  </conditionalFormatting>
  <conditionalFormatting sqref="G6:I27">
    <cfRule type="cellIs" dxfId="422" priority="7" stopIfTrue="1" operator="equal">
      <formula>0</formula>
    </cfRule>
  </conditionalFormatting>
  <conditionalFormatting sqref="I6:I27">
    <cfRule type="expression" dxfId="421" priority="8" stopIfTrue="1">
      <formula>$I6&lt;=5</formula>
    </cfRule>
  </conditionalFormatting>
  <conditionalFormatting sqref="F6:F27">
    <cfRule type="expression" dxfId="420" priority="6" stopIfTrue="1">
      <formula>$F6&lt;=5</formula>
    </cfRule>
  </conditionalFormatting>
  <conditionalFormatting sqref="E6:E27">
    <cfRule type="expression" dxfId="419" priority="4">
      <formula>$F6&lt;=5</formula>
    </cfRule>
  </conditionalFormatting>
  <conditionalFormatting sqref="D6:D27">
    <cfRule type="expression" dxfId="418" priority="3">
      <formula>$F6&lt;=5</formula>
    </cfRule>
  </conditionalFormatting>
  <conditionalFormatting sqref="G6:G27">
    <cfRule type="expression" dxfId="417" priority="2">
      <formula>$I6&lt;=5</formula>
    </cfRule>
  </conditionalFormatting>
  <conditionalFormatting sqref="H6:H27">
    <cfRule type="expression" dxfId="41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2E0B8-B40A-4E1E-BD01-B934E139107C}">
  <sheetPr codeName="Sheet3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217151757</v>
      </c>
      <c r="E6" s="21">
        <f>IFERROR(S6/$S$28,"-")</f>
        <v>1.7868635727707638E-2</v>
      </c>
      <c r="F6" s="22">
        <f t="shared" ref="F6:F27" si="0">_xlfn.IFS(D6&gt;0,RANK(D6,$D$6:$D$27),D6=0,"-")</f>
        <v>14</v>
      </c>
      <c r="G6" s="23">
        <f>T6</f>
        <v>303772274</v>
      </c>
      <c r="H6" s="24">
        <f>IFERROR(T6/$T$28,"-")</f>
        <v>1.7071971303854683E-2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217151757</v>
      </c>
      <c r="T6" s="48">
        <v>303772274</v>
      </c>
    </row>
    <row r="7" spans="2:20" ht="18.75" customHeight="1">
      <c r="B7" s="49" t="s">
        <v>44</v>
      </c>
      <c r="C7" s="50"/>
      <c r="D7" s="20">
        <f>S7</f>
        <v>1775027735</v>
      </c>
      <c r="E7" s="21">
        <f>IFERROR(S7/$S$28,"-")</f>
        <v>0.14606063723119203</v>
      </c>
      <c r="F7" s="22">
        <f t="shared" si="0"/>
        <v>2</v>
      </c>
      <c r="G7" s="20">
        <f>T7</f>
        <v>1697791390</v>
      </c>
      <c r="H7" s="24">
        <f>IFERROR(T7/$T$28,"-")</f>
        <v>9.5415705680932397E-2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1775027735</v>
      </c>
      <c r="T7" s="48">
        <v>1697791390</v>
      </c>
    </row>
    <row r="8" spans="2:20" ht="18.75" customHeight="1">
      <c r="B8" s="49" t="s">
        <v>45</v>
      </c>
      <c r="C8" s="50"/>
      <c r="D8" s="20">
        <f t="shared" ref="D8:D27" si="3">S8</f>
        <v>223506658</v>
      </c>
      <c r="E8" s="21">
        <f t="shared" ref="E8:E27" si="4">IFERROR(S8/$S$28,"-")</f>
        <v>1.8391557635517228E-2</v>
      </c>
      <c r="F8" s="22">
        <f t="shared" si="0"/>
        <v>13</v>
      </c>
      <c r="G8" s="20">
        <f t="shared" ref="G8:G27" si="5">T8</f>
        <v>203977151</v>
      </c>
      <c r="H8" s="24">
        <f t="shared" ref="H8:H27" si="6">IFERROR(T8/$T$28,"-")</f>
        <v>1.1463495409439617E-2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223506658</v>
      </c>
      <c r="T8" s="48">
        <v>203977151</v>
      </c>
    </row>
    <row r="9" spans="2:20" ht="18.75" customHeight="1">
      <c r="B9" s="49" t="s">
        <v>46</v>
      </c>
      <c r="C9" s="50"/>
      <c r="D9" s="20">
        <f t="shared" si="3"/>
        <v>848663152</v>
      </c>
      <c r="E9" s="21">
        <f t="shared" si="4"/>
        <v>6.983343320872222E-2</v>
      </c>
      <c r="F9" s="22">
        <f t="shared" si="0"/>
        <v>7</v>
      </c>
      <c r="G9" s="20">
        <f t="shared" si="5"/>
        <v>1162320357</v>
      </c>
      <c r="H9" s="24">
        <f t="shared" si="6"/>
        <v>6.532228738094159E-2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848663152</v>
      </c>
      <c r="T9" s="48">
        <v>1162320357</v>
      </c>
    </row>
    <row r="10" spans="2:20" ht="18.75" customHeight="1">
      <c r="B10" s="49" t="s">
        <v>47</v>
      </c>
      <c r="C10" s="50"/>
      <c r="D10" s="20">
        <f t="shared" si="3"/>
        <v>228491026</v>
      </c>
      <c r="E10" s="21">
        <f t="shared" si="4"/>
        <v>1.8801703320522407E-2</v>
      </c>
      <c r="F10" s="22">
        <f t="shared" si="0"/>
        <v>12</v>
      </c>
      <c r="G10" s="20">
        <f t="shared" si="5"/>
        <v>432483245</v>
      </c>
      <c r="H10" s="24">
        <f t="shared" si="6"/>
        <v>2.430551495307947E-2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228491026</v>
      </c>
      <c r="T10" s="48">
        <v>432483245</v>
      </c>
    </row>
    <row r="11" spans="2:20" ht="18.75" customHeight="1">
      <c r="B11" s="49" t="s">
        <v>48</v>
      </c>
      <c r="C11" s="50"/>
      <c r="D11" s="20">
        <f t="shared" si="3"/>
        <v>574353891</v>
      </c>
      <c r="E11" s="21">
        <f t="shared" si="4"/>
        <v>4.7261512404297504E-2</v>
      </c>
      <c r="F11" s="22">
        <f t="shared" si="0"/>
        <v>8</v>
      </c>
      <c r="G11" s="20">
        <f t="shared" si="5"/>
        <v>960906719</v>
      </c>
      <c r="H11" s="24">
        <f t="shared" si="6"/>
        <v>5.4002861144757254E-2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574353891</v>
      </c>
      <c r="T11" s="48">
        <v>960906719</v>
      </c>
    </row>
    <row r="12" spans="2:20" ht="18.75" customHeight="1">
      <c r="B12" s="49" t="s">
        <v>49</v>
      </c>
      <c r="C12" s="50"/>
      <c r="D12" s="20">
        <f t="shared" si="3"/>
        <v>411654451</v>
      </c>
      <c r="E12" s="21">
        <f t="shared" si="4"/>
        <v>3.3873561661343005E-2</v>
      </c>
      <c r="F12" s="22">
        <f t="shared" si="0"/>
        <v>10</v>
      </c>
      <c r="G12" s="20">
        <f t="shared" si="5"/>
        <v>682754435</v>
      </c>
      <c r="H12" s="24">
        <f t="shared" si="6"/>
        <v>3.837073070697531E-2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411654451</v>
      </c>
      <c r="T12" s="48">
        <v>682754435</v>
      </c>
    </row>
    <row r="13" spans="2:20" ht="18.75" customHeight="1">
      <c r="B13" s="49" t="s">
        <v>50</v>
      </c>
      <c r="C13" s="50"/>
      <c r="D13" s="20">
        <f t="shared" si="3"/>
        <v>27996837</v>
      </c>
      <c r="E13" s="21">
        <f t="shared" si="4"/>
        <v>2.3037588495358435E-3</v>
      </c>
      <c r="F13" s="22">
        <f t="shared" si="0"/>
        <v>18</v>
      </c>
      <c r="G13" s="20">
        <f t="shared" si="5"/>
        <v>59839073</v>
      </c>
      <c r="H13" s="24">
        <f t="shared" si="6"/>
        <v>3.3629498955038456E-3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27996837</v>
      </c>
      <c r="T13" s="48">
        <v>59839073</v>
      </c>
    </row>
    <row r="14" spans="2:20" ht="18.75" customHeight="1">
      <c r="B14" s="49" t="s">
        <v>51</v>
      </c>
      <c r="C14" s="50"/>
      <c r="D14" s="20">
        <f t="shared" si="3"/>
        <v>2435911004</v>
      </c>
      <c r="E14" s="21">
        <f t="shared" si="4"/>
        <v>0.20044234040247982</v>
      </c>
      <c r="F14" s="22">
        <f t="shared" si="0"/>
        <v>1</v>
      </c>
      <c r="G14" s="20">
        <f t="shared" si="5"/>
        <v>3308814281</v>
      </c>
      <c r="H14" s="24">
        <f t="shared" si="6"/>
        <v>0.18595503042853925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2435911004</v>
      </c>
      <c r="T14" s="48">
        <v>3308814281</v>
      </c>
    </row>
    <row r="15" spans="2:20" ht="18.75" customHeight="1">
      <c r="B15" s="49" t="s">
        <v>52</v>
      </c>
      <c r="C15" s="50"/>
      <c r="D15" s="20">
        <f t="shared" si="3"/>
        <v>1065300345</v>
      </c>
      <c r="E15" s="21">
        <f t="shared" si="4"/>
        <v>8.7659727318744524E-2</v>
      </c>
      <c r="F15" s="22">
        <f t="shared" si="0"/>
        <v>4</v>
      </c>
      <c r="G15" s="20">
        <f t="shared" si="5"/>
        <v>1178170023</v>
      </c>
      <c r="H15" s="24">
        <f t="shared" si="6"/>
        <v>6.6213037019032916E-2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1065300345</v>
      </c>
      <c r="T15" s="48">
        <v>1178170023</v>
      </c>
    </row>
    <row r="16" spans="2:20" ht="18.75" customHeight="1">
      <c r="B16" s="49" t="s">
        <v>154</v>
      </c>
      <c r="C16" s="50"/>
      <c r="D16" s="20">
        <f t="shared" si="3"/>
        <v>892184009</v>
      </c>
      <c r="E16" s="21">
        <f t="shared" si="4"/>
        <v>7.3414607734013551E-2</v>
      </c>
      <c r="F16" s="22">
        <f t="shared" si="0"/>
        <v>6</v>
      </c>
      <c r="G16" s="20">
        <f t="shared" si="5"/>
        <v>1359581566</v>
      </c>
      <c r="H16" s="24">
        <f t="shared" si="6"/>
        <v>7.6408347524177966E-2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892184009</v>
      </c>
      <c r="T16" s="48">
        <v>1359581566</v>
      </c>
    </row>
    <row r="17" spans="2:20" ht="18.75" customHeight="1">
      <c r="B17" s="49" t="s">
        <v>53</v>
      </c>
      <c r="C17" s="50"/>
      <c r="D17" s="20">
        <f t="shared" si="3"/>
        <v>215350717</v>
      </c>
      <c r="E17" s="21">
        <f t="shared" si="4"/>
        <v>1.7720434634906759E-2</v>
      </c>
      <c r="F17" s="22">
        <f t="shared" si="0"/>
        <v>15</v>
      </c>
      <c r="G17" s="20">
        <f t="shared" si="5"/>
        <v>300783373</v>
      </c>
      <c r="H17" s="24">
        <f t="shared" si="6"/>
        <v>1.6903995367703043E-2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215350717</v>
      </c>
      <c r="T17" s="48">
        <v>300783373</v>
      </c>
    </row>
    <row r="18" spans="2:20" ht="18.75" customHeight="1">
      <c r="B18" s="49" t="s">
        <v>54</v>
      </c>
      <c r="C18" s="50"/>
      <c r="D18" s="20">
        <f t="shared" si="3"/>
        <v>1056301427</v>
      </c>
      <c r="E18" s="21">
        <f t="shared" si="4"/>
        <v>8.6919238777887306E-2</v>
      </c>
      <c r="F18" s="22">
        <f t="shared" si="0"/>
        <v>5</v>
      </c>
      <c r="G18" s="20">
        <f t="shared" si="5"/>
        <v>3080944942</v>
      </c>
      <c r="H18" s="24">
        <f t="shared" si="6"/>
        <v>0.17314879645197714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1056301427</v>
      </c>
      <c r="T18" s="48">
        <v>3080944942</v>
      </c>
    </row>
    <row r="19" spans="2:20" ht="18.75" customHeight="1">
      <c r="B19" s="49" t="s">
        <v>55</v>
      </c>
      <c r="C19" s="50"/>
      <c r="D19" s="20">
        <f t="shared" si="3"/>
        <v>1174176651</v>
      </c>
      <c r="E19" s="21">
        <f t="shared" si="4"/>
        <v>9.6618766279191109E-2</v>
      </c>
      <c r="F19" s="22">
        <f t="shared" si="0"/>
        <v>3</v>
      </c>
      <c r="G19" s="20">
        <f t="shared" si="5"/>
        <v>1049857080</v>
      </c>
      <c r="H19" s="24">
        <f t="shared" si="6"/>
        <v>5.9001862503451089E-2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1174176651</v>
      </c>
      <c r="T19" s="48">
        <v>1049857080</v>
      </c>
    </row>
    <row r="20" spans="2:20" ht="18.75" customHeight="1">
      <c r="B20" s="49" t="s">
        <v>155</v>
      </c>
      <c r="C20" s="50"/>
      <c r="D20" s="20">
        <f t="shared" si="3"/>
        <v>1558</v>
      </c>
      <c r="E20" s="21">
        <f t="shared" si="4"/>
        <v>1.2820220682703707E-7</v>
      </c>
      <c r="F20" s="22">
        <f t="shared" si="0"/>
        <v>22</v>
      </c>
      <c r="G20" s="20">
        <f t="shared" si="5"/>
        <v>67819</v>
      </c>
      <c r="H20" s="24">
        <f t="shared" si="6"/>
        <v>3.811420991818762E-6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1558</v>
      </c>
      <c r="T20" s="48">
        <v>67819</v>
      </c>
    </row>
    <row r="21" spans="2:20" ht="18.75" customHeight="1">
      <c r="B21" s="49" t="s">
        <v>156</v>
      </c>
      <c r="C21" s="50"/>
      <c r="D21" s="20">
        <f t="shared" si="3"/>
        <v>8384</v>
      </c>
      <c r="E21" s="21">
        <f t="shared" si="4"/>
        <v>6.8988915406795819E-7</v>
      </c>
      <c r="F21" s="22">
        <f t="shared" si="0"/>
        <v>21</v>
      </c>
      <c r="G21" s="20">
        <f t="shared" si="5"/>
        <v>350</v>
      </c>
      <c r="H21" s="24">
        <f t="shared" si="6"/>
        <v>1.9669964864367902E-8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8384</v>
      </c>
      <c r="T21" s="48">
        <v>350</v>
      </c>
    </row>
    <row r="22" spans="2:20" ht="18.75" customHeight="1">
      <c r="B22" s="49" t="s">
        <v>56</v>
      </c>
      <c r="C22" s="50"/>
      <c r="D22" s="20">
        <f t="shared" si="3"/>
        <v>1517591</v>
      </c>
      <c r="E22" s="21">
        <f t="shared" si="4"/>
        <v>1.2487709580285625E-4</v>
      </c>
      <c r="F22" s="22">
        <f t="shared" si="0"/>
        <v>20</v>
      </c>
      <c r="G22" s="20">
        <f t="shared" si="5"/>
        <v>4728531</v>
      </c>
      <c r="H22" s="24">
        <f t="shared" si="6"/>
        <v>2.6574296751449833E-4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1517591</v>
      </c>
      <c r="T22" s="48">
        <v>4728531</v>
      </c>
    </row>
    <row r="23" spans="2:20" ht="18.75" customHeight="1">
      <c r="B23" s="49" t="s">
        <v>57</v>
      </c>
      <c r="C23" s="50"/>
      <c r="D23" s="20">
        <f t="shared" si="3"/>
        <v>237523226</v>
      </c>
      <c r="E23" s="21">
        <f t="shared" si="4"/>
        <v>1.9544930517251008E-2</v>
      </c>
      <c r="F23" s="22">
        <f t="shared" si="0"/>
        <v>11</v>
      </c>
      <c r="G23" s="20">
        <f t="shared" si="5"/>
        <v>386630910</v>
      </c>
      <c r="H23" s="24">
        <f t="shared" si="6"/>
        <v>2.172861832908168E-2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237523226</v>
      </c>
      <c r="T23" s="48">
        <v>386630910</v>
      </c>
    </row>
    <row r="24" spans="2:20" ht="18.75" customHeight="1">
      <c r="B24" s="49" t="s">
        <v>58</v>
      </c>
      <c r="C24" s="50"/>
      <c r="D24" s="20">
        <f t="shared" si="3"/>
        <v>524660588</v>
      </c>
      <c r="E24" s="21">
        <f t="shared" si="4"/>
        <v>4.3172429535796461E-2</v>
      </c>
      <c r="F24" s="22">
        <f t="shared" si="0"/>
        <v>9</v>
      </c>
      <c r="G24" s="20">
        <f t="shared" si="5"/>
        <v>1285287401</v>
      </c>
      <c r="H24" s="24">
        <f t="shared" si="6"/>
        <v>7.2233022909384964E-2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524660588</v>
      </c>
      <c r="T24" s="48">
        <v>1285287401</v>
      </c>
    </row>
    <row r="25" spans="2:20" ht="18.75" customHeight="1">
      <c r="B25" s="49" t="s">
        <v>59</v>
      </c>
      <c r="C25" s="50"/>
      <c r="D25" s="20">
        <f t="shared" si="3"/>
        <v>56128300</v>
      </c>
      <c r="E25" s="21">
        <f t="shared" si="4"/>
        <v>4.618595587580222E-3</v>
      </c>
      <c r="F25" s="22">
        <f t="shared" si="0"/>
        <v>17</v>
      </c>
      <c r="G25" s="20">
        <f t="shared" si="5"/>
        <v>101068365</v>
      </c>
      <c r="H25" s="24">
        <f t="shared" si="6"/>
        <v>5.680031966997459E-3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56128300</v>
      </c>
      <c r="T25" s="48">
        <v>101068365</v>
      </c>
    </row>
    <row r="26" spans="2:20" ht="18.75" customHeight="1">
      <c r="B26" s="49" t="s">
        <v>60</v>
      </c>
      <c r="C26" s="50"/>
      <c r="D26" s="20">
        <f t="shared" si="3"/>
        <v>184935783</v>
      </c>
      <c r="E26" s="21">
        <f t="shared" si="4"/>
        <v>1.5217699295177181E-2</v>
      </c>
      <c r="F26" s="22">
        <f t="shared" si="0"/>
        <v>16</v>
      </c>
      <c r="G26" s="20">
        <f t="shared" si="5"/>
        <v>233304016</v>
      </c>
      <c r="H26" s="24">
        <f t="shared" si="6"/>
        <v>1.3111662278388362E-2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184935783</v>
      </c>
      <c r="T26" s="48">
        <v>233304016</v>
      </c>
    </row>
    <row r="27" spans="2:20" ht="18.75" customHeight="1" thickBot="1">
      <c r="B27" s="51" t="s">
        <v>61</v>
      </c>
      <c r="C27" s="52"/>
      <c r="D27" s="20">
        <f t="shared" si="3"/>
        <v>1831830</v>
      </c>
      <c r="E27" s="21">
        <f t="shared" si="4"/>
        <v>1.5073469097045658E-4</v>
      </c>
      <c r="F27" s="22">
        <f t="shared" si="0"/>
        <v>19</v>
      </c>
      <c r="G27" s="20">
        <f t="shared" si="5"/>
        <v>542789</v>
      </c>
      <c r="H27" s="24">
        <f t="shared" si="6"/>
        <v>3.0504687310758252E-5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1831830</v>
      </c>
      <c r="T27" s="48">
        <v>542789</v>
      </c>
    </row>
    <row r="28" spans="2:20" ht="18.75" customHeight="1" thickTop="1">
      <c r="B28" s="53" t="s">
        <v>62</v>
      </c>
      <c r="C28" s="54"/>
      <c r="D28" s="55">
        <f>S28</f>
        <v>12152676920</v>
      </c>
      <c r="E28" s="56"/>
      <c r="F28" s="57"/>
      <c r="G28" s="55">
        <f>T28</f>
        <v>17793626090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12152676920</v>
      </c>
      <c r="T28" s="48">
        <f>SUM(T6:T27)</f>
        <v>17793626090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15" priority="5" stopIfTrue="1" operator="equal">
      <formula>0</formula>
    </cfRule>
  </conditionalFormatting>
  <conditionalFormatting sqref="G6:I27">
    <cfRule type="cellIs" dxfId="414" priority="7" stopIfTrue="1" operator="equal">
      <formula>0</formula>
    </cfRule>
  </conditionalFormatting>
  <conditionalFormatting sqref="I6:I27">
    <cfRule type="expression" dxfId="413" priority="8" stopIfTrue="1">
      <formula>$I6&lt;=5</formula>
    </cfRule>
  </conditionalFormatting>
  <conditionalFormatting sqref="F6:F27">
    <cfRule type="expression" dxfId="412" priority="6" stopIfTrue="1">
      <formula>$F6&lt;=5</formula>
    </cfRule>
  </conditionalFormatting>
  <conditionalFormatting sqref="E6:E27">
    <cfRule type="expression" dxfId="411" priority="4">
      <formula>$F6&lt;=5</formula>
    </cfRule>
  </conditionalFormatting>
  <conditionalFormatting sqref="D6:D27">
    <cfRule type="expression" dxfId="410" priority="3">
      <formula>$F6&lt;=5</formula>
    </cfRule>
  </conditionalFormatting>
  <conditionalFormatting sqref="G6:G27">
    <cfRule type="expression" dxfId="409" priority="2">
      <formula>$I6&lt;=5</formula>
    </cfRule>
  </conditionalFormatting>
  <conditionalFormatting sqref="H6:H27">
    <cfRule type="expression" dxfId="40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39A7F-FE3E-4B75-B9D5-B777ED553BE3}">
  <sheetPr codeName="Sheet3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143217453</v>
      </c>
      <c r="E6" s="21">
        <f>IFERROR(S6/$S$28,"-")</f>
        <v>2.5895108167419512E-2</v>
      </c>
      <c r="F6" s="22">
        <f t="shared" ref="F6:F27" si="0">_xlfn.IFS(D6&gt;0,RANK(D6,$D$6:$D$27),D6=0,"-")</f>
        <v>11</v>
      </c>
      <c r="G6" s="23">
        <f>T6</f>
        <v>128523528</v>
      </c>
      <c r="H6" s="24">
        <f>IFERROR(T6/$T$28,"-")</f>
        <v>1.7421779921055151E-2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143217453</v>
      </c>
      <c r="T6" s="48">
        <v>128523528</v>
      </c>
    </row>
    <row r="7" spans="2:20" ht="18.75" customHeight="1">
      <c r="B7" s="49" t="s">
        <v>44</v>
      </c>
      <c r="C7" s="50"/>
      <c r="D7" s="20">
        <f>S7</f>
        <v>901663922</v>
      </c>
      <c r="E7" s="21">
        <f>IFERROR(S7/$S$28,"-")</f>
        <v>0.16302960499409042</v>
      </c>
      <c r="F7" s="22">
        <f t="shared" si="0"/>
        <v>2</v>
      </c>
      <c r="G7" s="20">
        <f>T7</f>
        <v>702379662</v>
      </c>
      <c r="H7" s="24">
        <f>IFERROR(T7/$T$28,"-")</f>
        <v>9.5209834983592298E-2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901663922</v>
      </c>
      <c r="T7" s="48">
        <v>702379662</v>
      </c>
    </row>
    <row r="8" spans="2:20" ht="18.75" customHeight="1">
      <c r="B8" s="49" t="s">
        <v>45</v>
      </c>
      <c r="C8" s="50"/>
      <c r="D8" s="20">
        <f t="shared" ref="D8:D27" si="3">S8</f>
        <v>100375335</v>
      </c>
      <c r="E8" s="21">
        <f t="shared" ref="E8:E27" si="4">IFERROR(S8/$S$28,"-")</f>
        <v>1.8148836630728027E-2</v>
      </c>
      <c r="F8" s="22">
        <f t="shared" si="0"/>
        <v>12</v>
      </c>
      <c r="G8" s="20">
        <f t="shared" ref="G8:G27" si="5">T8</f>
        <v>80579901</v>
      </c>
      <c r="H8" s="24">
        <f t="shared" ref="H8:H27" si="6">IFERROR(T8/$T$28,"-")</f>
        <v>1.0922866210787583E-2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100375335</v>
      </c>
      <c r="T8" s="48">
        <v>80579901</v>
      </c>
    </row>
    <row r="9" spans="2:20" ht="18.75" customHeight="1">
      <c r="B9" s="49" t="s">
        <v>46</v>
      </c>
      <c r="C9" s="50"/>
      <c r="D9" s="20">
        <f t="shared" si="3"/>
        <v>412013949</v>
      </c>
      <c r="E9" s="21">
        <f t="shared" si="4"/>
        <v>7.449612845608046E-2</v>
      </c>
      <c r="F9" s="22">
        <f t="shared" si="0"/>
        <v>6</v>
      </c>
      <c r="G9" s="20">
        <f t="shared" si="5"/>
        <v>476797534</v>
      </c>
      <c r="H9" s="24">
        <f t="shared" si="6"/>
        <v>6.4631447903062633E-2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412013949</v>
      </c>
      <c r="T9" s="48">
        <v>476797534</v>
      </c>
    </row>
    <row r="10" spans="2:20" ht="18.75" customHeight="1">
      <c r="B10" s="49" t="s">
        <v>47</v>
      </c>
      <c r="C10" s="50"/>
      <c r="D10" s="20">
        <f t="shared" si="3"/>
        <v>73924746</v>
      </c>
      <c r="E10" s="21">
        <f t="shared" si="4"/>
        <v>1.3366312930582651E-2</v>
      </c>
      <c r="F10" s="22">
        <f t="shared" si="0"/>
        <v>16</v>
      </c>
      <c r="G10" s="20">
        <f t="shared" si="5"/>
        <v>174288710</v>
      </c>
      <c r="H10" s="24">
        <f t="shared" si="6"/>
        <v>2.3625398365539764E-2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73924746</v>
      </c>
      <c r="T10" s="48">
        <v>174288710</v>
      </c>
    </row>
    <row r="11" spans="2:20" ht="18.75" customHeight="1">
      <c r="B11" s="49" t="s">
        <v>48</v>
      </c>
      <c r="C11" s="50"/>
      <c r="D11" s="20">
        <f t="shared" si="3"/>
        <v>227177172</v>
      </c>
      <c r="E11" s="21">
        <f t="shared" si="4"/>
        <v>4.1075841797776333E-2</v>
      </c>
      <c r="F11" s="22">
        <f t="shared" si="0"/>
        <v>9</v>
      </c>
      <c r="G11" s="20">
        <f t="shared" si="5"/>
        <v>402143874</v>
      </c>
      <c r="H11" s="24">
        <f t="shared" si="6"/>
        <v>5.4511902827850581E-2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227177172</v>
      </c>
      <c r="T11" s="48">
        <v>402143874</v>
      </c>
    </row>
    <row r="12" spans="2:20" ht="18.75" customHeight="1">
      <c r="B12" s="49" t="s">
        <v>49</v>
      </c>
      <c r="C12" s="50"/>
      <c r="D12" s="20">
        <f t="shared" si="3"/>
        <v>188935122</v>
      </c>
      <c r="E12" s="21">
        <f t="shared" si="4"/>
        <v>3.4161307287140501E-2</v>
      </c>
      <c r="F12" s="22">
        <f t="shared" si="0"/>
        <v>10</v>
      </c>
      <c r="G12" s="20">
        <f t="shared" si="5"/>
        <v>319841584</v>
      </c>
      <c r="H12" s="24">
        <f t="shared" si="6"/>
        <v>4.3355561217162317E-2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188935122</v>
      </c>
      <c r="T12" s="48">
        <v>319841584</v>
      </c>
    </row>
    <row r="13" spans="2:20" ht="18.75" customHeight="1">
      <c r="B13" s="49" t="s">
        <v>50</v>
      </c>
      <c r="C13" s="50"/>
      <c r="D13" s="20">
        <f t="shared" si="3"/>
        <v>14391936</v>
      </c>
      <c r="E13" s="21">
        <f t="shared" si="4"/>
        <v>2.6022019778453882E-3</v>
      </c>
      <c r="F13" s="22">
        <f t="shared" si="0"/>
        <v>18</v>
      </c>
      <c r="G13" s="20">
        <f t="shared" si="5"/>
        <v>28937164</v>
      </c>
      <c r="H13" s="24">
        <f t="shared" si="6"/>
        <v>3.9225261754990103E-3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14391936</v>
      </c>
      <c r="T13" s="48">
        <v>28937164</v>
      </c>
    </row>
    <row r="14" spans="2:20" ht="18.75" customHeight="1">
      <c r="B14" s="49" t="s">
        <v>51</v>
      </c>
      <c r="C14" s="50"/>
      <c r="D14" s="20">
        <f t="shared" si="3"/>
        <v>1078399368</v>
      </c>
      <c r="E14" s="21">
        <f t="shared" si="4"/>
        <v>0.19498509222920507</v>
      </c>
      <c r="F14" s="22">
        <f t="shared" si="0"/>
        <v>1</v>
      </c>
      <c r="G14" s="20">
        <f t="shared" si="5"/>
        <v>1233721743</v>
      </c>
      <c r="H14" s="24">
        <f t="shared" si="6"/>
        <v>0.1672349726531516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1078399368</v>
      </c>
      <c r="T14" s="48">
        <v>1233721743</v>
      </c>
    </row>
    <row r="15" spans="2:20" ht="18.75" customHeight="1">
      <c r="B15" s="49" t="s">
        <v>52</v>
      </c>
      <c r="C15" s="50"/>
      <c r="D15" s="20">
        <f t="shared" si="3"/>
        <v>522777490</v>
      </c>
      <c r="E15" s="21">
        <f t="shared" si="4"/>
        <v>9.4523253747866007E-2</v>
      </c>
      <c r="F15" s="22">
        <f t="shared" si="0"/>
        <v>4</v>
      </c>
      <c r="G15" s="20">
        <f t="shared" si="5"/>
        <v>557209549</v>
      </c>
      <c r="H15" s="24">
        <f t="shared" si="6"/>
        <v>7.5531556623534307E-2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522777490</v>
      </c>
      <c r="T15" s="48">
        <v>557209549</v>
      </c>
    </row>
    <row r="16" spans="2:20" ht="18.75" customHeight="1">
      <c r="B16" s="49" t="s">
        <v>154</v>
      </c>
      <c r="C16" s="50"/>
      <c r="D16" s="20">
        <f t="shared" si="3"/>
        <v>373187816</v>
      </c>
      <c r="E16" s="21">
        <f t="shared" si="4"/>
        <v>6.7475986059346071E-2</v>
      </c>
      <c r="F16" s="22">
        <f t="shared" si="0"/>
        <v>7</v>
      </c>
      <c r="G16" s="20">
        <f t="shared" si="5"/>
        <v>519710341</v>
      </c>
      <c r="H16" s="24">
        <f t="shared" si="6"/>
        <v>7.0448417690483309E-2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373187816</v>
      </c>
      <c r="T16" s="48">
        <v>519710341</v>
      </c>
    </row>
    <row r="17" spans="2:20" ht="18.75" customHeight="1">
      <c r="B17" s="49" t="s">
        <v>53</v>
      </c>
      <c r="C17" s="50"/>
      <c r="D17" s="20">
        <f t="shared" si="3"/>
        <v>99075924</v>
      </c>
      <c r="E17" s="21">
        <f t="shared" si="4"/>
        <v>1.7913890486287554E-2</v>
      </c>
      <c r="F17" s="22">
        <f t="shared" si="0"/>
        <v>13</v>
      </c>
      <c r="G17" s="20">
        <f t="shared" si="5"/>
        <v>153029055</v>
      </c>
      <c r="H17" s="24">
        <f t="shared" si="6"/>
        <v>2.0743583367374141E-2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99075924</v>
      </c>
      <c r="T17" s="48">
        <v>153029055</v>
      </c>
    </row>
    <row r="18" spans="2:20" ht="18.75" customHeight="1">
      <c r="B18" s="49" t="s">
        <v>54</v>
      </c>
      <c r="C18" s="50"/>
      <c r="D18" s="20">
        <f t="shared" si="3"/>
        <v>426565434</v>
      </c>
      <c r="E18" s="21">
        <f t="shared" si="4"/>
        <v>7.7127178444600944E-2</v>
      </c>
      <c r="F18" s="22">
        <f t="shared" si="0"/>
        <v>5</v>
      </c>
      <c r="G18" s="20">
        <f t="shared" si="5"/>
        <v>1295943181</v>
      </c>
      <c r="H18" s="24">
        <f t="shared" si="6"/>
        <v>0.17566928982508279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426565434</v>
      </c>
      <c r="T18" s="48">
        <v>1295943181</v>
      </c>
    </row>
    <row r="19" spans="2:20" ht="18.75" customHeight="1">
      <c r="B19" s="49" t="s">
        <v>55</v>
      </c>
      <c r="C19" s="50"/>
      <c r="D19" s="20">
        <f t="shared" si="3"/>
        <v>542129580</v>
      </c>
      <c r="E19" s="21">
        <f t="shared" si="4"/>
        <v>9.8022299802089832E-2</v>
      </c>
      <c r="F19" s="22">
        <f t="shared" si="0"/>
        <v>3</v>
      </c>
      <c r="G19" s="20">
        <f t="shared" si="5"/>
        <v>419311803</v>
      </c>
      <c r="H19" s="24">
        <f t="shared" si="6"/>
        <v>5.683907113230531E-2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542129580</v>
      </c>
      <c r="T19" s="48">
        <v>419311803</v>
      </c>
    </row>
    <row r="20" spans="2:20" ht="18.75" customHeight="1">
      <c r="B20" s="49" t="s">
        <v>155</v>
      </c>
      <c r="C20" s="50"/>
      <c r="D20" s="20">
        <f t="shared" si="3"/>
        <v>323</v>
      </c>
      <c r="E20" s="21">
        <f t="shared" si="4"/>
        <v>5.8401540893738021E-8</v>
      </c>
      <c r="F20" s="22">
        <f t="shared" si="0"/>
        <v>22</v>
      </c>
      <c r="G20" s="20">
        <f t="shared" si="5"/>
        <v>1872</v>
      </c>
      <c r="H20" s="24">
        <f t="shared" si="6"/>
        <v>2.5375565485733665E-7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323</v>
      </c>
      <c r="T20" s="48">
        <v>1872</v>
      </c>
    </row>
    <row r="21" spans="2:20" ht="18.75" customHeight="1">
      <c r="B21" s="49" t="s">
        <v>156</v>
      </c>
      <c r="C21" s="50"/>
      <c r="D21" s="20">
        <f t="shared" si="3"/>
        <v>2684</v>
      </c>
      <c r="E21" s="21">
        <f t="shared" si="4"/>
        <v>4.8529329956282616E-7</v>
      </c>
      <c r="F21" s="22">
        <f t="shared" si="0"/>
        <v>21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2684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2347450</v>
      </c>
      <c r="E22" s="21">
        <f t="shared" si="4"/>
        <v>4.2444178690713717E-4</v>
      </c>
      <c r="F22" s="22">
        <f t="shared" si="0"/>
        <v>19</v>
      </c>
      <c r="G22" s="20">
        <f t="shared" si="5"/>
        <v>4841292</v>
      </c>
      <c r="H22" s="24">
        <f t="shared" si="6"/>
        <v>6.5625278943140227E-4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2347450</v>
      </c>
      <c r="T22" s="48">
        <v>4841292</v>
      </c>
    </row>
    <row r="23" spans="2:20" ht="18.75" customHeight="1">
      <c r="B23" s="49" t="s">
        <v>57</v>
      </c>
      <c r="C23" s="50"/>
      <c r="D23" s="20">
        <f t="shared" si="3"/>
        <v>85128127</v>
      </c>
      <c r="E23" s="21">
        <f t="shared" si="4"/>
        <v>1.5391993158507193E-2</v>
      </c>
      <c r="F23" s="22">
        <f t="shared" si="0"/>
        <v>14</v>
      </c>
      <c r="G23" s="20">
        <f t="shared" si="5"/>
        <v>153162877</v>
      </c>
      <c r="H23" s="24">
        <f t="shared" si="6"/>
        <v>2.0761723372312343E-2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85128127</v>
      </c>
      <c r="T23" s="48">
        <v>153162877</v>
      </c>
    </row>
    <row r="24" spans="2:20" ht="18.75" customHeight="1">
      <c r="B24" s="49" t="s">
        <v>58</v>
      </c>
      <c r="C24" s="50"/>
      <c r="D24" s="20">
        <f t="shared" si="3"/>
        <v>241707841</v>
      </c>
      <c r="E24" s="21">
        <f t="shared" si="4"/>
        <v>4.3703128051079343E-2</v>
      </c>
      <c r="F24" s="22">
        <f t="shared" si="0"/>
        <v>8</v>
      </c>
      <c r="G24" s="20">
        <f t="shared" si="5"/>
        <v>604711195</v>
      </c>
      <c r="H24" s="24">
        <f t="shared" si="6"/>
        <v>8.1970558379694233E-2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241707841</v>
      </c>
      <c r="T24" s="48">
        <v>604711195</v>
      </c>
    </row>
    <row r="25" spans="2:20" ht="18.75" customHeight="1">
      <c r="B25" s="49" t="s">
        <v>59</v>
      </c>
      <c r="C25" s="50"/>
      <c r="D25" s="20">
        <f t="shared" si="3"/>
        <v>18967477</v>
      </c>
      <c r="E25" s="21">
        <f t="shared" si="4"/>
        <v>3.4295042837973228E-3</v>
      </c>
      <c r="F25" s="22">
        <f t="shared" si="0"/>
        <v>17</v>
      </c>
      <c r="G25" s="20">
        <f t="shared" si="5"/>
        <v>43984248</v>
      </c>
      <c r="H25" s="24">
        <f t="shared" si="6"/>
        <v>5.9622070804740924E-3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18967477</v>
      </c>
      <c r="T25" s="48">
        <v>43984248</v>
      </c>
    </row>
    <row r="26" spans="2:20" ht="18.75" customHeight="1">
      <c r="B26" s="49" t="s">
        <v>60</v>
      </c>
      <c r="C26" s="50"/>
      <c r="D26" s="20">
        <f t="shared" si="3"/>
        <v>78604362</v>
      </c>
      <c r="E26" s="21">
        <f t="shared" si="4"/>
        <v>1.4212433008573333E-2</v>
      </c>
      <c r="F26" s="22">
        <f t="shared" si="0"/>
        <v>15</v>
      </c>
      <c r="G26" s="20">
        <f t="shared" si="5"/>
        <v>77316219</v>
      </c>
      <c r="H26" s="24">
        <f t="shared" si="6"/>
        <v>1.0480463559528983E-2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78604362</v>
      </c>
      <c r="T26" s="48">
        <v>77316219</v>
      </c>
    </row>
    <row r="27" spans="2:20" ht="18.75" customHeight="1" thickBot="1">
      <c r="B27" s="51" t="s">
        <v>61</v>
      </c>
      <c r="C27" s="52"/>
      <c r="D27" s="20">
        <f t="shared" si="3"/>
        <v>82479</v>
      </c>
      <c r="E27" s="21">
        <f t="shared" si="4"/>
        <v>1.4913005236453926E-5</v>
      </c>
      <c r="F27" s="22">
        <f t="shared" si="0"/>
        <v>20</v>
      </c>
      <c r="G27" s="20">
        <f t="shared" si="5"/>
        <v>740168</v>
      </c>
      <c r="H27" s="24">
        <f t="shared" si="6"/>
        <v>1.0033216642331472E-4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82479</v>
      </c>
      <c r="T27" s="48">
        <v>740168</v>
      </c>
    </row>
    <row r="28" spans="2:20" ht="18.75" customHeight="1" thickTop="1">
      <c r="B28" s="53" t="s">
        <v>62</v>
      </c>
      <c r="C28" s="54"/>
      <c r="D28" s="55">
        <f>S28</f>
        <v>5530675990</v>
      </c>
      <c r="E28" s="56"/>
      <c r="F28" s="57"/>
      <c r="G28" s="55">
        <f>T28</f>
        <v>7377175500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5530675990</v>
      </c>
      <c r="T28" s="48">
        <f>SUM(T6:T27)</f>
        <v>7377175500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07" priority="5" stopIfTrue="1" operator="equal">
      <formula>0</formula>
    </cfRule>
  </conditionalFormatting>
  <conditionalFormatting sqref="G6:I27">
    <cfRule type="cellIs" dxfId="406" priority="7" stopIfTrue="1" operator="equal">
      <formula>0</formula>
    </cfRule>
  </conditionalFormatting>
  <conditionalFormatting sqref="I6:I27">
    <cfRule type="expression" dxfId="405" priority="8" stopIfTrue="1">
      <formula>$I6&lt;=5</formula>
    </cfRule>
  </conditionalFormatting>
  <conditionalFormatting sqref="F6:F27">
    <cfRule type="expression" dxfId="404" priority="6" stopIfTrue="1">
      <formula>$F6&lt;=5</formula>
    </cfRule>
  </conditionalFormatting>
  <conditionalFormatting sqref="E6:E27">
    <cfRule type="expression" dxfId="403" priority="4">
      <formula>$F6&lt;=5</formula>
    </cfRule>
  </conditionalFormatting>
  <conditionalFormatting sqref="D6:D27">
    <cfRule type="expression" dxfId="402" priority="3">
      <formula>$F6&lt;=5</formula>
    </cfRule>
  </conditionalFormatting>
  <conditionalFormatting sqref="G6:G27">
    <cfRule type="expression" dxfId="401" priority="2">
      <formula>$I6&lt;=5</formula>
    </cfRule>
  </conditionalFormatting>
  <conditionalFormatting sqref="H6:H27">
    <cfRule type="expression" dxfId="40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F8DBDE-C39A-475D-98B1-6BB1CD18B37C}">
  <sheetPr codeName="Sheet3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98503254</v>
      </c>
      <c r="E6" s="21">
        <f>IFERROR(S6/$S$28,"-")</f>
        <v>2.5928301706618934E-2</v>
      </c>
      <c r="F6" s="22">
        <f t="shared" ref="F6:F27" si="0">_xlfn.IFS(D6&gt;0,RANK(D6,$D$6:$D$27),D6=0,"-")</f>
        <v>11</v>
      </c>
      <c r="G6" s="23">
        <f>T6</f>
        <v>88249123</v>
      </c>
      <c r="H6" s="24">
        <f>IFERROR(T6/$T$28,"-")</f>
        <v>1.775061422060108E-2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98503254</v>
      </c>
      <c r="T6" s="48">
        <v>88249123</v>
      </c>
    </row>
    <row r="7" spans="2:20" ht="18.75" customHeight="1">
      <c r="B7" s="49" t="s">
        <v>44</v>
      </c>
      <c r="C7" s="50"/>
      <c r="D7" s="20">
        <f>S7</f>
        <v>684251086</v>
      </c>
      <c r="E7" s="21">
        <f>IFERROR(S7/$S$28,"-")</f>
        <v>0.180110482450556</v>
      </c>
      <c r="F7" s="22">
        <f t="shared" si="0"/>
        <v>2</v>
      </c>
      <c r="G7" s="20">
        <f>T7</f>
        <v>449533635</v>
      </c>
      <c r="H7" s="24">
        <f>IFERROR(T7/$T$28,"-")</f>
        <v>9.0420140878561428E-2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684251086</v>
      </c>
      <c r="T7" s="48">
        <v>449533635</v>
      </c>
    </row>
    <row r="8" spans="2:20" ht="18.75" customHeight="1">
      <c r="B8" s="49" t="s">
        <v>45</v>
      </c>
      <c r="C8" s="50"/>
      <c r="D8" s="20">
        <f t="shared" ref="D8:D27" si="3">S8</f>
        <v>55303040</v>
      </c>
      <c r="E8" s="21">
        <f t="shared" ref="E8:E27" si="4">IFERROR(S8/$S$28,"-")</f>
        <v>1.4557020689014143E-2</v>
      </c>
      <c r="F8" s="22">
        <f t="shared" si="0"/>
        <v>15</v>
      </c>
      <c r="G8" s="20">
        <f t="shared" ref="G8:G27" si="5">T8</f>
        <v>54163625</v>
      </c>
      <c r="H8" s="24">
        <f t="shared" ref="H8:H27" si="6">IFERROR(T8/$T$28,"-")</f>
        <v>1.0894585458535427E-2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55303040</v>
      </c>
      <c r="T8" s="48">
        <v>54163625</v>
      </c>
    </row>
    <row r="9" spans="2:20" ht="18.75" customHeight="1">
      <c r="B9" s="49" t="s">
        <v>46</v>
      </c>
      <c r="C9" s="50"/>
      <c r="D9" s="20">
        <f t="shared" si="3"/>
        <v>256659306</v>
      </c>
      <c r="E9" s="21">
        <f t="shared" si="4"/>
        <v>6.7558579554939685E-2</v>
      </c>
      <c r="F9" s="22">
        <f t="shared" si="0"/>
        <v>6</v>
      </c>
      <c r="G9" s="20">
        <f t="shared" si="5"/>
        <v>293097333</v>
      </c>
      <c r="H9" s="24">
        <f t="shared" si="6"/>
        <v>5.8954214051170239E-2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256659306</v>
      </c>
      <c r="T9" s="48">
        <v>293097333</v>
      </c>
    </row>
    <row r="10" spans="2:20" ht="18.75" customHeight="1">
      <c r="B10" s="49" t="s">
        <v>47</v>
      </c>
      <c r="C10" s="50"/>
      <c r="D10" s="20">
        <f t="shared" si="3"/>
        <v>34240691</v>
      </c>
      <c r="E10" s="21">
        <f t="shared" si="4"/>
        <v>9.0129303433073554E-3</v>
      </c>
      <c r="F10" s="22">
        <f t="shared" si="0"/>
        <v>16</v>
      </c>
      <c r="G10" s="20">
        <f t="shared" si="5"/>
        <v>123822985</v>
      </c>
      <c r="H10" s="24">
        <f t="shared" si="6"/>
        <v>2.4906015648203942E-2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34240691</v>
      </c>
      <c r="T10" s="48">
        <v>123822985</v>
      </c>
    </row>
    <row r="11" spans="2:20" ht="18.75" customHeight="1">
      <c r="B11" s="49" t="s">
        <v>48</v>
      </c>
      <c r="C11" s="50"/>
      <c r="D11" s="20">
        <f t="shared" si="3"/>
        <v>135431254</v>
      </c>
      <c r="E11" s="21">
        <f t="shared" si="4"/>
        <v>3.564859303244685E-2</v>
      </c>
      <c r="F11" s="22">
        <f t="shared" si="0"/>
        <v>9</v>
      </c>
      <c r="G11" s="20">
        <f t="shared" si="5"/>
        <v>266152607</v>
      </c>
      <c r="H11" s="24">
        <f t="shared" si="6"/>
        <v>5.3534495188855884E-2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135431254</v>
      </c>
      <c r="T11" s="48">
        <v>266152607</v>
      </c>
    </row>
    <row r="12" spans="2:20" ht="18.75" customHeight="1">
      <c r="B12" s="49" t="s">
        <v>49</v>
      </c>
      <c r="C12" s="50"/>
      <c r="D12" s="20">
        <f t="shared" si="3"/>
        <v>121373444</v>
      </c>
      <c r="E12" s="21">
        <f t="shared" si="4"/>
        <v>3.1948257010914763E-2</v>
      </c>
      <c r="F12" s="22">
        <f t="shared" si="0"/>
        <v>10</v>
      </c>
      <c r="G12" s="20">
        <f t="shared" si="5"/>
        <v>194410461</v>
      </c>
      <c r="H12" s="24">
        <f t="shared" si="6"/>
        <v>3.910412904228195E-2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121373444</v>
      </c>
      <c r="T12" s="48">
        <v>194410461</v>
      </c>
    </row>
    <row r="13" spans="2:20" ht="18.75" customHeight="1">
      <c r="B13" s="49" t="s">
        <v>50</v>
      </c>
      <c r="C13" s="50"/>
      <c r="D13" s="20">
        <f t="shared" si="3"/>
        <v>10895009</v>
      </c>
      <c r="E13" s="21">
        <f t="shared" si="4"/>
        <v>2.8678147063885689E-3</v>
      </c>
      <c r="F13" s="22">
        <f t="shared" si="0"/>
        <v>18</v>
      </c>
      <c r="G13" s="20">
        <f t="shared" si="5"/>
        <v>33703005</v>
      </c>
      <c r="H13" s="24">
        <f t="shared" si="6"/>
        <v>6.7790933155221196E-3</v>
      </c>
      <c r="I13" s="25">
        <f t="shared" si="1"/>
        <v>17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10895009</v>
      </c>
      <c r="T13" s="48">
        <v>33703005</v>
      </c>
    </row>
    <row r="14" spans="2:20" ht="18.75" customHeight="1">
      <c r="B14" s="49" t="s">
        <v>51</v>
      </c>
      <c r="C14" s="50"/>
      <c r="D14" s="20">
        <f t="shared" si="3"/>
        <v>786359811</v>
      </c>
      <c r="E14" s="21">
        <f t="shared" si="4"/>
        <v>0.2069878263064065</v>
      </c>
      <c r="F14" s="22">
        <f t="shared" si="0"/>
        <v>1</v>
      </c>
      <c r="G14" s="20">
        <f t="shared" si="5"/>
        <v>955517401</v>
      </c>
      <c r="H14" s="24">
        <f t="shared" si="6"/>
        <v>0.19219477984186184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786359811</v>
      </c>
      <c r="T14" s="48">
        <v>955517401</v>
      </c>
    </row>
    <row r="15" spans="2:20" ht="18.75" customHeight="1">
      <c r="B15" s="49" t="s">
        <v>52</v>
      </c>
      <c r="C15" s="50"/>
      <c r="D15" s="20">
        <f t="shared" si="3"/>
        <v>338118387</v>
      </c>
      <c r="E15" s="21">
        <f t="shared" si="4"/>
        <v>8.9000466428158218E-2</v>
      </c>
      <c r="F15" s="22">
        <f t="shared" si="0"/>
        <v>4</v>
      </c>
      <c r="G15" s="20">
        <f t="shared" si="5"/>
        <v>393015519</v>
      </c>
      <c r="H15" s="24">
        <f t="shared" si="6"/>
        <v>7.9051968147924992E-2</v>
      </c>
      <c r="I15" s="25">
        <f t="shared" si="1"/>
        <v>4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338118387</v>
      </c>
      <c r="T15" s="48">
        <v>393015519</v>
      </c>
    </row>
    <row r="16" spans="2:20" ht="18.75" customHeight="1">
      <c r="B16" s="49" t="s">
        <v>154</v>
      </c>
      <c r="C16" s="50"/>
      <c r="D16" s="20">
        <f t="shared" si="3"/>
        <v>218050327</v>
      </c>
      <c r="E16" s="21">
        <f t="shared" si="4"/>
        <v>5.7395816240577359E-2</v>
      </c>
      <c r="F16" s="22">
        <f t="shared" si="0"/>
        <v>7</v>
      </c>
      <c r="G16" s="20">
        <f t="shared" si="5"/>
        <v>346383000</v>
      </c>
      <c r="H16" s="24">
        <f t="shared" si="6"/>
        <v>6.9672205190916908E-2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218050327</v>
      </c>
      <c r="T16" s="48">
        <v>346383000</v>
      </c>
    </row>
    <row r="17" spans="2:20" ht="18.75" customHeight="1">
      <c r="B17" s="49" t="s">
        <v>53</v>
      </c>
      <c r="C17" s="50"/>
      <c r="D17" s="20">
        <f t="shared" si="3"/>
        <v>62544519</v>
      </c>
      <c r="E17" s="21">
        <f t="shared" si="4"/>
        <v>1.6463143021928597E-2</v>
      </c>
      <c r="F17" s="22">
        <f t="shared" si="0"/>
        <v>13</v>
      </c>
      <c r="G17" s="20">
        <f t="shared" si="5"/>
        <v>87813711</v>
      </c>
      <c r="H17" s="24">
        <f t="shared" si="6"/>
        <v>1.7663034535089415E-2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62544519</v>
      </c>
      <c r="T17" s="48">
        <v>87813711</v>
      </c>
    </row>
    <row r="18" spans="2:20" ht="18.75" customHeight="1">
      <c r="B18" s="49" t="s">
        <v>54</v>
      </c>
      <c r="C18" s="50"/>
      <c r="D18" s="20">
        <f t="shared" si="3"/>
        <v>314759483</v>
      </c>
      <c r="E18" s="21">
        <f t="shared" si="4"/>
        <v>8.2851870459461102E-2</v>
      </c>
      <c r="F18" s="22">
        <f t="shared" si="0"/>
        <v>5</v>
      </c>
      <c r="G18" s="20">
        <f t="shared" si="5"/>
        <v>872250974</v>
      </c>
      <c r="H18" s="24">
        <f t="shared" si="6"/>
        <v>0.17544639557514405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314759483</v>
      </c>
      <c r="T18" s="48">
        <v>872250974</v>
      </c>
    </row>
    <row r="19" spans="2:20" ht="18.75" customHeight="1">
      <c r="B19" s="49" t="s">
        <v>55</v>
      </c>
      <c r="C19" s="50"/>
      <c r="D19" s="20">
        <f t="shared" si="3"/>
        <v>351351959</v>
      </c>
      <c r="E19" s="21">
        <f t="shared" si="4"/>
        <v>9.2483844220654934E-2</v>
      </c>
      <c r="F19" s="22">
        <f t="shared" si="0"/>
        <v>3</v>
      </c>
      <c r="G19" s="20">
        <f t="shared" si="5"/>
        <v>230651229</v>
      </c>
      <c r="H19" s="24">
        <f t="shared" si="6"/>
        <v>4.6393673345473549E-2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351351959</v>
      </c>
      <c r="T19" s="48">
        <v>230651229</v>
      </c>
    </row>
    <row r="20" spans="2:20" ht="18.75" customHeight="1">
      <c r="B20" s="49" t="s">
        <v>155</v>
      </c>
      <c r="C20" s="50"/>
      <c r="D20" s="20">
        <f t="shared" si="3"/>
        <v>8532</v>
      </c>
      <c r="E20" s="21">
        <f t="shared" si="4"/>
        <v>2.2458168758655703E-6</v>
      </c>
      <c r="F20" s="22">
        <f t="shared" si="0"/>
        <v>21</v>
      </c>
      <c r="G20" s="20">
        <f t="shared" si="5"/>
        <v>18449</v>
      </c>
      <c r="H20" s="24">
        <f t="shared" si="6"/>
        <v>3.7108706650361765E-6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8532</v>
      </c>
      <c r="T20" s="48">
        <v>18449</v>
      </c>
    </row>
    <row r="21" spans="2:20" ht="18.75" customHeight="1">
      <c r="B21" s="49" t="s">
        <v>156</v>
      </c>
      <c r="C21" s="50"/>
      <c r="D21" s="20">
        <f t="shared" si="3"/>
        <v>1643</v>
      </c>
      <c r="E21" s="21">
        <f t="shared" si="4"/>
        <v>4.3247505005240647E-7</v>
      </c>
      <c r="F21" s="22">
        <f t="shared" si="0"/>
        <v>22</v>
      </c>
      <c r="G21" s="20">
        <f t="shared" si="5"/>
        <v>527</v>
      </c>
      <c r="H21" s="24">
        <f t="shared" si="6"/>
        <v>1.0600188847493442E-7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1643</v>
      </c>
      <c r="T21" s="48">
        <v>527</v>
      </c>
    </row>
    <row r="22" spans="2:20" ht="18.75" customHeight="1">
      <c r="B22" s="49" t="s">
        <v>56</v>
      </c>
      <c r="C22" s="50"/>
      <c r="D22" s="20">
        <f t="shared" si="3"/>
        <v>887423</v>
      </c>
      <c r="E22" s="21">
        <f t="shared" si="4"/>
        <v>2.3358996125542099E-4</v>
      </c>
      <c r="F22" s="22">
        <f t="shared" si="0"/>
        <v>19</v>
      </c>
      <c r="G22" s="20">
        <f t="shared" si="5"/>
        <v>1296267</v>
      </c>
      <c r="H22" s="24">
        <f t="shared" si="6"/>
        <v>2.6073387090652336E-4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887423</v>
      </c>
      <c r="T22" s="48">
        <v>1296267</v>
      </c>
    </row>
    <row r="23" spans="2:20" ht="18.75" customHeight="1">
      <c r="B23" s="49" t="s">
        <v>57</v>
      </c>
      <c r="C23" s="50"/>
      <c r="D23" s="20">
        <f t="shared" si="3"/>
        <v>90095676</v>
      </c>
      <c r="E23" s="21">
        <f t="shared" si="4"/>
        <v>2.3715235537191355E-2</v>
      </c>
      <c r="F23" s="22">
        <f t="shared" si="0"/>
        <v>12</v>
      </c>
      <c r="G23" s="20">
        <f t="shared" si="5"/>
        <v>106825921</v>
      </c>
      <c r="H23" s="24">
        <f t="shared" si="6"/>
        <v>2.148719044416348E-2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90095676</v>
      </c>
      <c r="T23" s="48">
        <v>106825921</v>
      </c>
    </row>
    <row r="24" spans="2:20" ht="18.75" customHeight="1">
      <c r="B24" s="49" t="s">
        <v>58</v>
      </c>
      <c r="C24" s="50"/>
      <c r="D24" s="20">
        <f t="shared" si="3"/>
        <v>169082264</v>
      </c>
      <c r="E24" s="21">
        <f t="shared" si="4"/>
        <v>4.4506305895541207E-2</v>
      </c>
      <c r="F24" s="22">
        <f t="shared" si="0"/>
        <v>8</v>
      </c>
      <c r="G24" s="20">
        <f t="shared" si="5"/>
        <v>380993370</v>
      </c>
      <c r="H24" s="24">
        <f t="shared" si="6"/>
        <v>7.6633807811061522E-2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169082264</v>
      </c>
      <c r="T24" s="48">
        <v>380993370</v>
      </c>
    </row>
    <row r="25" spans="2:20" ht="18.75" customHeight="1">
      <c r="B25" s="49" t="s">
        <v>59</v>
      </c>
      <c r="C25" s="50"/>
      <c r="D25" s="20">
        <f t="shared" si="3"/>
        <v>13496049</v>
      </c>
      <c r="E25" s="21">
        <f t="shared" si="4"/>
        <v>3.5524677217192518E-3</v>
      </c>
      <c r="F25" s="22">
        <f t="shared" si="0"/>
        <v>17</v>
      </c>
      <c r="G25" s="20">
        <f t="shared" si="5"/>
        <v>28621956</v>
      </c>
      <c r="H25" s="24">
        <f t="shared" si="6"/>
        <v>5.7570804323462616E-3</v>
      </c>
      <c r="I25" s="25">
        <f t="shared" si="1"/>
        <v>18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13496049</v>
      </c>
      <c r="T25" s="48">
        <v>28621956</v>
      </c>
    </row>
    <row r="26" spans="2:20" ht="18.75" customHeight="1">
      <c r="B26" s="49" t="s">
        <v>60</v>
      </c>
      <c r="C26" s="50"/>
      <c r="D26" s="20">
        <f t="shared" si="3"/>
        <v>57480395</v>
      </c>
      <c r="E26" s="21">
        <f t="shared" si="4"/>
        <v>1.5130150154995189E-2</v>
      </c>
      <c r="F26" s="22">
        <f t="shared" si="0"/>
        <v>14</v>
      </c>
      <c r="G26" s="20">
        <f t="shared" si="5"/>
        <v>64907854</v>
      </c>
      <c r="H26" s="24">
        <f t="shared" si="6"/>
        <v>1.3055702278662857E-2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57480395</v>
      </c>
      <c r="T26" s="48">
        <v>64907854</v>
      </c>
    </row>
    <row r="27" spans="2:20" ht="18.75" customHeight="1" thickBot="1">
      <c r="B27" s="51" t="s">
        <v>61</v>
      </c>
      <c r="C27" s="52"/>
      <c r="D27" s="20">
        <f t="shared" si="3"/>
        <v>169538</v>
      </c>
      <c r="E27" s="21">
        <f t="shared" si="4"/>
        <v>4.4626265998651792E-5</v>
      </c>
      <c r="F27" s="22">
        <f t="shared" si="0"/>
        <v>20</v>
      </c>
      <c r="G27" s="20">
        <f t="shared" si="5"/>
        <v>180588</v>
      </c>
      <c r="H27" s="24">
        <f t="shared" si="6"/>
        <v>3.6323850163019842E-5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169538</v>
      </c>
      <c r="T27" s="48">
        <v>180588</v>
      </c>
    </row>
    <row r="28" spans="2:20" ht="18.75" customHeight="1" thickTop="1">
      <c r="B28" s="53" t="s">
        <v>62</v>
      </c>
      <c r="C28" s="54"/>
      <c r="D28" s="55">
        <f>S28</f>
        <v>3799063090</v>
      </c>
      <c r="E28" s="56"/>
      <c r="F28" s="57"/>
      <c r="G28" s="55">
        <f>T28</f>
        <v>4971609540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3799063090</v>
      </c>
      <c r="T28" s="48">
        <f>SUM(T6:T27)</f>
        <v>4971609540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99" priority="5" stopIfTrue="1" operator="equal">
      <formula>0</formula>
    </cfRule>
  </conditionalFormatting>
  <conditionalFormatting sqref="G6:I27">
    <cfRule type="cellIs" dxfId="398" priority="7" stopIfTrue="1" operator="equal">
      <formula>0</formula>
    </cfRule>
  </conditionalFormatting>
  <conditionalFormatting sqref="I6:I27">
    <cfRule type="expression" dxfId="397" priority="8" stopIfTrue="1">
      <formula>$I6&lt;=5</formula>
    </cfRule>
  </conditionalFormatting>
  <conditionalFormatting sqref="F6:F27">
    <cfRule type="expression" dxfId="396" priority="6" stopIfTrue="1">
      <formula>$F6&lt;=5</formula>
    </cfRule>
  </conditionalFormatting>
  <conditionalFormatting sqref="E6:E27">
    <cfRule type="expression" dxfId="395" priority="4">
      <formula>$F6&lt;=5</formula>
    </cfRule>
  </conditionalFormatting>
  <conditionalFormatting sqref="D6:D27">
    <cfRule type="expression" dxfId="394" priority="3">
      <formula>$F6&lt;=5</formula>
    </cfRule>
  </conditionalFormatting>
  <conditionalFormatting sqref="G6:G27">
    <cfRule type="expression" dxfId="393" priority="2">
      <formula>$I6&lt;=5</formula>
    </cfRule>
  </conditionalFormatting>
  <conditionalFormatting sqref="H6:H27">
    <cfRule type="expression" dxfId="39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Sheet3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1" customWidth="1"/>
    <col min="2" max="2" width="28.5" style="1" customWidth="1"/>
    <col min="3" max="3" width="3.625" style="1" customWidth="1"/>
    <col min="4" max="4" width="11" style="1" customWidth="1"/>
    <col min="5" max="5" width="6.375" style="1" customWidth="1"/>
    <col min="6" max="6" width="3.625" style="1" customWidth="1"/>
    <col min="7" max="7" width="11" style="1" customWidth="1"/>
    <col min="8" max="8" width="6.375" style="1" customWidth="1"/>
    <col min="9" max="11" width="3.625" style="1" customWidth="1"/>
    <col min="12" max="14" width="9" style="1"/>
    <col min="15" max="16" width="4.625" style="1" customWidth="1"/>
    <col min="17" max="17" width="9" style="1"/>
    <col min="18" max="18" width="28.375" style="1" customWidth="1"/>
    <col min="19" max="20" width="14.625" style="1" customWidth="1"/>
    <col min="21" max="16384" width="9" style="1"/>
  </cols>
  <sheetData>
    <row r="1" spans="2:20" ht="16.5" customHeight="1">
      <c r="B1" s="5" t="s">
        <v>152</v>
      </c>
      <c r="C1" s="4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</row>
    <row r="2" spans="2:20" ht="16.5" customHeight="1">
      <c r="B2" s="5" t="s">
        <v>135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ht="18.75" customHeight="1">
      <c r="B3" s="19" t="s">
        <v>151</v>
      </c>
      <c r="C3" s="4"/>
      <c r="D3" s="4"/>
      <c r="E3" s="4"/>
      <c r="F3" s="4"/>
      <c r="G3" s="4"/>
      <c r="H3" s="4"/>
      <c r="I3" s="4"/>
      <c r="J3" s="3"/>
      <c r="K3" s="3"/>
      <c r="L3" s="3"/>
      <c r="M3" s="3"/>
      <c r="N3" s="3"/>
      <c r="O3" s="3"/>
      <c r="P3" s="3"/>
      <c r="Q3" s="3"/>
      <c r="R3" s="19" t="s">
        <v>138</v>
      </c>
      <c r="S3" s="5"/>
      <c r="T3" s="5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3"/>
      <c r="K4" s="3"/>
      <c r="L4" s="3"/>
      <c r="M4" s="3"/>
      <c r="N4" s="3"/>
      <c r="O4" s="3"/>
      <c r="P4" s="3"/>
      <c r="Q4" s="3"/>
      <c r="R4" s="65" t="s">
        <v>141</v>
      </c>
      <c r="S4" s="67" t="s">
        <v>144</v>
      </c>
      <c r="T4" s="68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3"/>
      <c r="K5" s="3"/>
      <c r="L5" s="3"/>
      <c r="M5" s="3"/>
      <c r="N5" s="3"/>
      <c r="O5" s="3"/>
      <c r="P5" s="3"/>
      <c r="Q5" s="3"/>
      <c r="R5" s="66"/>
      <c r="S5" s="17" t="s">
        <v>142</v>
      </c>
      <c r="T5" s="17" t="s">
        <v>143</v>
      </c>
    </row>
    <row r="6" spans="2:20" ht="18.75" customHeight="1">
      <c r="B6" s="11" t="s">
        <v>0</v>
      </c>
      <c r="C6" s="12"/>
      <c r="D6" s="20">
        <f>S6</f>
        <v>1130687762</v>
      </c>
      <c r="E6" s="21">
        <f>IFERROR(S6/$S$28,"-")</f>
        <v>1.9029001076998928E-2</v>
      </c>
      <c r="F6" s="22">
        <f t="shared" ref="F6:F27" si="0">_xlfn.IFS(D6&gt;0,RANK(D6,$D$6:$D$27),D6=0,"-")</f>
        <v>12</v>
      </c>
      <c r="G6" s="23">
        <f>T6</f>
        <v>1338769875</v>
      </c>
      <c r="H6" s="24">
        <f>IFERROR(T6/$T$28,"-")</f>
        <v>1.8227402225155974E-2</v>
      </c>
      <c r="I6" s="25">
        <f t="shared" ref="I6:I27" si="1">_xlfn.IFS(G6&gt;0,RANK(G6,$G$6:$G$27),G6=0,"-")</f>
        <v>13</v>
      </c>
      <c r="J6" s="3"/>
      <c r="K6" s="3"/>
      <c r="L6" s="3"/>
      <c r="M6" s="3"/>
      <c r="N6" s="3"/>
      <c r="O6" s="3"/>
      <c r="P6" s="3"/>
      <c r="Q6" s="3"/>
      <c r="R6" s="26" t="str">
        <f>B6</f>
        <v>Ⅰ．感染症及び寄生虫症</v>
      </c>
      <c r="S6" s="27">
        <f>SUM(堺市堺区:堺市美原区!S6)</f>
        <v>1130687762</v>
      </c>
      <c r="T6" s="27">
        <f>SUM(堺市堺区:堺市美原区!T6)</f>
        <v>1338769875</v>
      </c>
    </row>
    <row r="7" spans="2:20" ht="18.75" customHeight="1">
      <c r="B7" s="13" t="s">
        <v>1</v>
      </c>
      <c r="C7" s="14"/>
      <c r="D7" s="20">
        <f>S7</f>
        <v>9711910366</v>
      </c>
      <c r="E7" s="21">
        <f>IFERROR(S7/$S$28,"-")</f>
        <v>0.16344738045756885</v>
      </c>
      <c r="F7" s="22">
        <f t="shared" si="0"/>
        <v>2</v>
      </c>
      <c r="G7" s="20">
        <f>T7</f>
        <v>6787717023</v>
      </c>
      <c r="H7" s="24">
        <f>IFERROR(T7/$T$28,"-")</f>
        <v>9.2415022685477813E-2</v>
      </c>
      <c r="I7" s="25">
        <f t="shared" si="1"/>
        <v>3</v>
      </c>
      <c r="J7" s="3"/>
      <c r="K7" s="3"/>
      <c r="L7" s="3"/>
      <c r="M7" s="3"/>
      <c r="N7" s="3"/>
      <c r="O7" s="3"/>
      <c r="P7" s="3"/>
      <c r="Q7" s="3"/>
      <c r="R7" s="26" t="str">
        <f t="shared" ref="R7:R27" si="2">B7</f>
        <v>Ⅱ．新生物＜腫瘍＞</v>
      </c>
      <c r="S7" s="27">
        <f>SUM(堺市堺区:堺市美原区!S7)</f>
        <v>9711910366</v>
      </c>
      <c r="T7" s="27">
        <f>SUM(堺市堺区:堺市美原区!T7)</f>
        <v>6787717023</v>
      </c>
    </row>
    <row r="8" spans="2:20" ht="18.75" customHeight="1">
      <c r="B8" s="13" t="s">
        <v>22</v>
      </c>
      <c r="C8" s="14"/>
      <c r="D8" s="20">
        <f t="shared" ref="D8:D27" si="3">S8</f>
        <v>843328213</v>
      </c>
      <c r="E8" s="21">
        <f t="shared" ref="E8:E27" si="4">IFERROR(S8/$S$28,"-")</f>
        <v>1.419286032162837E-2</v>
      </c>
      <c r="F8" s="22">
        <f t="shared" si="0"/>
        <v>15</v>
      </c>
      <c r="G8" s="20">
        <f t="shared" ref="G8:G27" si="5">T8</f>
        <v>921432005</v>
      </c>
      <c r="H8" s="24">
        <f t="shared" ref="H8:H27" si="6">IFERROR(T8/$T$28,"-")</f>
        <v>1.2545331420956072E-2</v>
      </c>
      <c r="I8" s="25">
        <f t="shared" si="1"/>
        <v>16</v>
      </c>
      <c r="J8" s="3"/>
      <c r="K8" s="3"/>
      <c r="L8" s="3"/>
      <c r="M8" s="3"/>
      <c r="N8" s="3"/>
      <c r="O8" s="3"/>
      <c r="P8" s="3"/>
      <c r="Q8" s="3"/>
      <c r="R8" s="26" t="str">
        <f t="shared" si="2"/>
        <v>Ⅲ．血液及び造血器の疾患並びに免疫機構の障害</v>
      </c>
      <c r="S8" s="27">
        <f>SUM(堺市堺区:堺市美原区!S8)</f>
        <v>843328213</v>
      </c>
      <c r="T8" s="27">
        <f>SUM(堺市堺区:堺市美原区!T8)</f>
        <v>921432005</v>
      </c>
    </row>
    <row r="9" spans="2:20" ht="18.75" customHeight="1">
      <c r="B9" s="13" t="s">
        <v>23</v>
      </c>
      <c r="C9" s="14"/>
      <c r="D9" s="20">
        <f t="shared" si="3"/>
        <v>3716092282</v>
      </c>
      <c r="E9" s="21">
        <f t="shared" si="4"/>
        <v>6.2540275408415891E-2</v>
      </c>
      <c r="F9" s="22">
        <f t="shared" si="0"/>
        <v>7</v>
      </c>
      <c r="G9" s="20">
        <f t="shared" si="5"/>
        <v>4408939251</v>
      </c>
      <c r="H9" s="24">
        <f t="shared" si="6"/>
        <v>6.0027873807852843E-2</v>
      </c>
      <c r="I9" s="25">
        <f t="shared" si="1"/>
        <v>6</v>
      </c>
      <c r="J9" s="3"/>
      <c r="K9" s="3"/>
      <c r="L9" s="3"/>
      <c r="M9" s="3"/>
      <c r="N9" s="3"/>
      <c r="O9" s="3"/>
      <c r="P9" s="3"/>
      <c r="Q9" s="3"/>
      <c r="R9" s="26" t="str">
        <f t="shared" si="2"/>
        <v>Ⅳ．内分泌，栄養及び代謝疾患</v>
      </c>
      <c r="S9" s="27">
        <f>SUM(堺市堺区:堺市美原区!S9)</f>
        <v>3716092282</v>
      </c>
      <c r="T9" s="27">
        <f>SUM(堺市堺区:堺市美原区!T9)</f>
        <v>4408939251</v>
      </c>
    </row>
    <row r="10" spans="2:20" ht="18.75" customHeight="1">
      <c r="B10" s="13" t="s">
        <v>2</v>
      </c>
      <c r="C10" s="14"/>
      <c r="D10" s="20">
        <f t="shared" si="3"/>
        <v>1405031648</v>
      </c>
      <c r="E10" s="21">
        <f t="shared" si="4"/>
        <v>2.364609367993635E-2</v>
      </c>
      <c r="F10" s="22">
        <f t="shared" si="0"/>
        <v>11</v>
      </c>
      <c r="G10" s="20">
        <f t="shared" si="5"/>
        <v>2559053684</v>
      </c>
      <c r="H10" s="24">
        <f t="shared" si="6"/>
        <v>3.4841612203169121E-2</v>
      </c>
      <c r="I10" s="25">
        <f t="shared" si="1"/>
        <v>11</v>
      </c>
      <c r="J10" s="3"/>
      <c r="K10" s="3"/>
      <c r="L10" s="3"/>
      <c r="M10" s="3"/>
      <c r="N10" s="3"/>
      <c r="O10" s="3"/>
      <c r="P10" s="3"/>
      <c r="Q10" s="3"/>
      <c r="R10" s="26" t="str">
        <f t="shared" si="2"/>
        <v>Ⅴ．精神及び行動の障害</v>
      </c>
      <c r="S10" s="27">
        <f>SUM(堺市堺区:堺市美原区!S10)</f>
        <v>1405031648</v>
      </c>
      <c r="T10" s="27">
        <f>SUM(堺市堺区:堺市美原区!T10)</f>
        <v>2559053684</v>
      </c>
    </row>
    <row r="11" spans="2:20" ht="18.75" customHeight="1">
      <c r="B11" s="13" t="s">
        <v>3</v>
      </c>
      <c r="C11" s="14"/>
      <c r="D11" s="20">
        <f t="shared" si="3"/>
        <v>2707716637</v>
      </c>
      <c r="E11" s="21">
        <f t="shared" si="4"/>
        <v>4.556973599019188E-2</v>
      </c>
      <c r="F11" s="22">
        <f t="shared" si="0"/>
        <v>9</v>
      </c>
      <c r="G11" s="20">
        <f t="shared" si="5"/>
        <v>4407313787</v>
      </c>
      <c r="H11" s="24">
        <f t="shared" si="6"/>
        <v>6.0005743054327695E-2</v>
      </c>
      <c r="I11" s="25">
        <f t="shared" si="1"/>
        <v>7</v>
      </c>
      <c r="J11" s="3"/>
      <c r="K11" s="3"/>
      <c r="L11" s="3"/>
      <c r="M11" s="3"/>
      <c r="N11" s="3"/>
      <c r="O11" s="3"/>
      <c r="P11" s="3"/>
      <c r="Q11" s="3"/>
      <c r="R11" s="26" t="str">
        <f t="shared" si="2"/>
        <v>Ⅵ．神経系の疾患</v>
      </c>
      <c r="S11" s="27">
        <f>SUM(堺市堺区:堺市美原区!S11)</f>
        <v>2707716637</v>
      </c>
      <c r="T11" s="27">
        <f>SUM(堺市堺区:堺市美原区!T11)</f>
        <v>4407313787</v>
      </c>
    </row>
    <row r="12" spans="2:20" ht="18.75" customHeight="1">
      <c r="B12" s="13" t="s">
        <v>4</v>
      </c>
      <c r="C12" s="14"/>
      <c r="D12" s="20">
        <f t="shared" si="3"/>
        <v>2081036130</v>
      </c>
      <c r="E12" s="21">
        <f t="shared" si="4"/>
        <v>3.5022965746969566E-2</v>
      </c>
      <c r="F12" s="22">
        <f t="shared" si="0"/>
        <v>10</v>
      </c>
      <c r="G12" s="20">
        <f t="shared" si="5"/>
        <v>2907745693</v>
      </c>
      <c r="H12" s="24">
        <f t="shared" si="6"/>
        <v>3.9589067026755367E-2</v>
      </c>
      <c r="I12" s="25">
        <f t="shared" si="1"/>
        <v>10</v>
      </c>
      <c r="J12" s="3"/>
      <c r="K12" s="3"/>
      <c r="L12" s="3"/>
      <c r="M12" s="3"/>
      <c r="N12" s="3"/>
      <c r="O12" s="3"/>
      <c r="P12" s="3"/>
      <c r="Q12" s="3"/>
      <c r="R12" s="26" t="str">
        <f t="shared" si="2"/>
        <v>Ⅶ．眼及び付属器の疾患</v>
      </c>
      <c r="S12" s="27">
        <f>SUM(堺市堺区:堺市美原区!S12)</f>
        <v>2081036130</v>
      </c>
      <c r="T12" s="27">
        <f>SUM(堺市堺区:堺市美原区!T12)</f>
        <v>2907745693</v>
      </c>
    </row>
    <row r="13" spans="2:20" ht="18.75" customHeight="1">
      <c r="B13" s="13" t="s">
        <v>5</v>
      </c>
      <c r="C13" s="14"/>
      <c r="D13" s="20">
        <f t="shared" si="3"/>
        <v>135157355</v>
      </c>
      <c r="E13" s="21">
        <f t="shared" si="4"/>
        <v>2.2746416298961643E-3</v>
      </c>
      <c r="F13" s="22">
        <f t="shared" si="0"/>
        <v>18</v>
      </c>
      <c r="G13" s="20">
        <f t="shared" si="5"/>
        <v>228436423</v>
      </c>
      <c r="H13" s="24">
        <f t="shared" si="6"/>
        <v>3.1101704950575403E-3</v>
      </c>
      <c r="I13" s="25">
        <f t="shared" si="1"/>
        <v>18</v>
      </c>
      <c r="J13" s="3"/>
      <c r="K13" s="3"/>
      <c r="L13" s="3"/>
      <c r="M13" s="3"/>
      <c r="N13" s="3"/>
      <c r="O13" s="3"/>
      <c r="P13" s="3"/>
      <c r="Q13" s="3"/>
      <c r="R13" s="26" t="str">
        <f t="shared" si="2"/>
        <v>Ⅷ．耳及び乳様突起の疾患</v>
      </c>
      <c r="S13" s="27">
        <f>SUM(堺市堺区:堺市美原区!S13)</f>
        <v>135157355</v>
      </c>
      <c r="T13" s="27">
        <f>SUM(堺市堺区:堺市美原区!T13)</f>
        <v>228436423</v>
      </c>
    </row>
    <row r="14" spans="2:20" ht="18.75" customHeight="1">
      <c r="B14" s="13" t="s">
        <v>6</v>
      </c>
      <c r="C14" s="14"/>
      <c r="D14" s="20">
        <f t="shared" si="3"/>
        <v>11797106925</v>
      </c>
      <c r="E14" s="21">
        <f t="shared" si="4"/>
        <v>0.19854036448065535</v>
      </c>
      <c r="F14" s="22">
        <f t="shared" si="0"/>
        <v>1</v>
      </c>
      <c r="G14" s="20">
        <f t="shared" si="5"/>
        <v>13506359298</v>
      </c>
      <c r="H14" s="24">
        <f t="shared" si="6"/>
        <v>0.18388959007769823</v>
      </c>
      <c r="I14" s="25">
        <f t="shared" si="1"/>
        <v>1</v>
      </c>
      <c r="J14" s="3"/>
      <c r="K14" s="3"/>
      <c r="L14" s="3"/>
      <c r="M14" s="3"/>
      <c r="N14" s="3"/>
      <c r="O14" s="3"/>
      <c r="P14" s="3"/>
      <c r="Q14" s="3"/>
      <c r="R14" s="26" t="str">
        <f t="shared" si="2"/>
        <v>Ⅸ．循環器系の疾患</v>
      </c>
      <c r="S14" s="27">
        <f>SUM(堺市堺区:堺市美原区!S14)</f>
        <v>11797106925</v>
      </c>
      <c r="T14" s="27">
        <f>SUM(堺市堺区:堺市美原区!T14)</f>
        <v>13506359298</v>
      </c>
    </row>
    <row r="15" spans="2:20" ht="18.75" customHeight="1">
      <c r="B15" s="13" t="s">
        <v>7</v>
      </c>
      <c r="C15" s="14"/>
      <c r="D15" s="20">
        <f t="shared" si="3"/>
        <v>5024634807</v>
      </c>
      <c r="E15" s="21">
        <f t="shared" si="4"/>
        <v>8.4562497594211417E-2</v>
      </c>
      <c r="F15" s="22">
        <f t="shared" si="0"/>
        <v>5</v>
      </c>
      <c r="G15" s="20">
        <f t="shared" si="5"/>
        <v>4194120636</v>
      </c>
      <c r="H15" s="24">
        <f t="shared" si="6"/>
        <v>5.7103110281144467E-2</v>
      </c>
      <c r="I15" s="25">
        <f t="shared" si="1"/>
        <v>8</v>
      </c>
      <c r="J15" s="3"/>
      <c r="K15" s="3"/>
      <c r="L15" s="3"/>
      <c r="M15" s="3"/>
      <c r="N15" s="3"/>
      <c r="O15" s="3"/>
      <c r="P15" s="3"/>
      <c r="Q15" s="3"/>
      <c r="R15" s="26" t="str">
        <f t="shared" si="2"/>
        <v>Ⅹ．呼吸器系の疾患</v>
      </c>
      <c r="S15" s="27">
        <f>SUM(堺市堺区:堺市美原区!S15)</f>
        <v>5024634807</v>
      </c>
      <c r="T15" s="27">
        <f>SUM(堺市堺区:堺市美原区!T15)</f>
        <v>4194120636</v>
      </c>
    </row>
    <row r="16" spans="2:20" ht="18.75" customHeight="1">
      <c r="B16" s="13" t="s">
        <v>154</v>
      </c>
      <c r="C16" s="14"/>
      <c r="D16" s="20">
        <f t="shared" si="3"/>
        <v>4200063332</v>
      </c>
      <c r="E16" s="21">
        <f t="shared" si="4"/>
        <v>7.0685305310743865E-2</v>
      </c>
      <c r="F16" s="22">
        <f t="shared" si="0"/>
        <v>6</v>
      </c>
      <c r="G16" s="20">
        <f t="shared" si="5"/>
        <v>5203566783</v>
      </c>
      <c r="H16" s="24">
        <f t="shared" si="6"/>
        <v>7.0846757557344889E-2</v>
      </c>
      <c r="I16" s="25">
        <f t="shared" si="1"/>
        <v>5</v>
      </c>
      <c r="J16" s="3"/>
      <c r="K16" s="3"/>
      <c r="L16" s="3"/>
      <c r="M16" s="3"/>
      <c r="N16" s="3"/>
      <c r="O16" s="3"/>
      <c r="P16" s="3"/>
      <c r="Q16" s="3"/>
      <c r="R16" s="26" t="str">
        <f t="shared" si="2"/>
        <v>ⅩⅠ．消化器系の疾患※</v>
      </c>
      <c r="S16" s="27">
        <f>SUM(堺市堺区:堺市美原区!S16)</f>
        <v>4200063332</v>
      </c>
      <c r="T16" s="27">
        <f>SUM(堺市堺区:堺市美原区!T16)</f>
        <v>5203566783</v>
      </c>
    </row>
    <row r="17" spans="2:20" ht="18.75" customHeight="1">
      <c r="B17" s="13" t="s">
        <v>8</v>
      </c>
      <c r="C17" s="14"/>
      <c r="D17" s="20">
        <f t="shared" si="3"/>
        <v>963544344</v>
      </c>
      <c r="E17" s="21">
        <f t="shared" si="4"/>
        <v>1.6216047414610846E-2</v>
      </c>
      <c r="F17" s="22">
        <f t="shared" si="0"/>
        <v>14</v>
      </c>
      <c r="G17" s="20">
        <f t="shared" si="5"/>
        <v>1239128720</v>
      </c>
      <c r="H17" s="24">
        <f t="shared" si="6"/>
        <v>1.6870784150399765E-2</v>
      </c>
      <c r="I17" s="25">
        <f t="shared" si="1"/>
        <v>14</v>
      </c>
      <c r="J17" s="3"/>
      <c r="K17" s="3"/>
      <c r="L17" s="3"/>
      <c r="M17" s="3"/>
      <c r="N17" s="3"/>
      <c r="O17" s="3"/>
      <c r="P17" s="3"/>
      <c r="Q17" s="3"/>
      <c r="R17" s="26" t="str">
        <f t="shared" si="2"/>
        <v>ⅩⅡ．皮膚及び皮下組織の疾患</v>
      </c>
      <c r="S17" s="27">
        <f>SUM(堺市堺区:堺市美原区!S17)</f>
        <v>963544344</v>
      </c>
      <c r="T17" s="27">
        <f>SUM(堺市堺区:堺市美原区!T17)</f>
        <v>1239128720</v>
      </c>
    </row>
    <row r="18" spans="2:20" ht="18.75" customHeight="1">
      <c r="B18" s="13" t="s">
        <v>16</v>
      </c>
      <c r="C18" s="14"/>
      <c r="D18" s="20">
        <f t="shared" si="3"/>
        <v>5596045659</v>
      </c>
      <c r="E18" s="21">
        <f t="shared" si="4"/>
        <v>9.4179102711510698E-2</v>
      </c>
      <c r="F18" s="22">
        <f t="shared" si="0"/>
        <v>3</v>
      </c>
      <c r="G18" s="20">
        <f t="shared" si="5"/>
        <v>12933980965</v>
      </c>
      <c r="H18" s="24">
        <f t="shared" si="6"/>
        <v>0.17609663753568255</v>
      </c>
      <c r="I18" s="25">
        <f t="shared" si="1"/>
        <v>2</v>
      </c>
      <c r="J18" s="3"/>
      <c r="K18" s="3"/>
      <c r="L18" s="3"/>
      <c r="M18" s="3"/>
      <c r="N18" s="3"/>
      <c r="O18" s="3"/>
      <c r="P18" s="3"/>
      <c r="Q18" s="3"/>
      <c r="R18" s="26" t="str">
        <f t="shared" si="2"/>
        <v>ⅩⅢ．筋骨格系及び結合組織の疾患</v>
      </c>
      <c r="S18" s="27">
        <f>SUM(堺市堺区:堺市美原区!S18)</f>
        <v>5596045659</v>
      </c>
      <c r="T18" s="27">
        <f>SUM(堺市堺区:堺市美原区!T18)</f>
        <v>12933980965</v>
      </c>
    </row>
    <row r="19" spans="2:20" ht="18.75" customHeight="1">
      <c r="B19" s="13" t="s">
        <v>31</v>
      </c>
      <c r="C19" s="14"/>
      <c r="D19" s="20">
        <f t="shared" si="3"/>
        <v>5207108953</v>
      </c>
      <c r="E19" s="21">
        <f t="shared" si="4"/>
        <v>8.7633460982562361E-2</v>
      </c>
      <c r="F19" s="22">
        <f t="shared" si="0"/>
        <v>4</v>
      </c>
      <c r="G19" s="20">
        <f t="shared" si="5"/>
        <v>3840330111</v>
      </c>
      <c r="H19" s="24">
        <f t="shared" si="6"/>
        <v>5.2286238970364413E-2</v>
      </c>
      <c r="I19" s="25">
        <f t="shared" si="1"/>
        <v>9</v>
      </c>
      <c r="J19" s="3"/>
      <c r="K19" s="3"/>
      <c r="L19" s="3"/>
      <c r="M19" s="3"/>
      <c r="N19" s="3"/>
      <c r="O19" s="3"/>
      <c r="P19" s="3"/>
      <c r="Q19" s="3"/>
      <c r="R19" s="26" t="str">
        <f t="shared" si="2"/>
        <v>ⅩⅣ．腎尿路生殖器系の疾患</v>
      </c>
      <c r="S19" s="27">
        <f>SUM(堺市堺区:堺市美原区!S19)</f>
        <v>5207108953</v>
      </c>
      <c r="T19" s="27">
        <f>SUM(堺市堺区:堺市美原区!T19)</f>
        <v>3840330111</v>
      </c>
    </row>
    <row r="20" spans="2:20" ht="18.75" customHeight="1">
      <c r="B20" s="13" t="s">
        <v>155</v>
      </c>
      <c r="C20" s="14"/>
      <c r="D20" s="20">
        <f t="shared" si="3"/>
        <v>11001</v>
      </c>
      <c r="E20" s="21">
        <f t="shared" si="4"/>
        <v>1.8514221864202435E-7</v>
      </c>
      <c r="F20" s="22">
        <f t="shared" si="0"/>
        <v>22</v>
      </c>
      <c r="G20" s="20">
        <f t="shared" si="5"/>
        <v>415416</v>
      </c>
      <c r="H20" s="24">
        <f t="shared" si="6"/>
        <v>5.6559044718311987E-6</v>
      </c>
      <c r="I20" s="25">
        <f t="shared" si="1"/>
        <v>21</v>
      </c>
      <c r="J20" s="3"/>
      <c r="K20" s="3"/>
      <c r="L20" s="3"/>
      <c r="M20" s="3"/>
      <c r="N20" s="3"/>
      <c r="O20" s="3"/>
      <c r="P20" s="3"/>
      <c r="Q20" s="3"/>
      <c r="R20" s="26" t="str">
        <f t="shared" si="2"/>
        <v>ⅩⅤ．妊娠，分娩及び産じょく※</v>
      </c>
      <c r="S20" s="27">
        <f>SUM(堺市堺区:堺市美原区!S20)</f>
        <v>11001</v>
      </c>
      <c r="T20" s="27">
        <f>SUM(堺市堺区:堺市美原区!T20)</f>
        <v>415416</v>
      </c>
    </row>
    <row r="21" spans="2:20" ht="18.75" customHeight="1">
      <c r="B21" s="13" t="s">
        <v>156</v>
      </c>
      <c r="C21" s="14"/>
      <c r="D21" s="20">
        <f t="shared" si="3"/>
        <v>17473</v>
      </c>
      <c r="E21" s="21">
        <f t="shared" si="4"/>
        <v>2.9406326573330529E-7</v>
      </c>
      <c r="F21" s="22">
        <f t="shared" si="0"/>
        <v>21</v>
      </c>
      <c r="G21" s="20">
        <f t="shared" si="5"/>
        <v>21922</v>
      </c>
      <c r="H21" s="24">
        <f t="shared" si="6"/>
        <v>2.984688549104597E-7</v>
      </c>
      <c r="I21" s="25">
        <f t="shared" si="1"/>
        <v>22</v>
      </c>
      <c r="J21" s="3"/>
      <c r="K21" s="3"/>
      <c r="L21" s="3"/>
      <c r="M21" s="3"/>
      <c r="N21" s="3"/>
      <c r="O21" s="3"/>
      <c r="P21" s="3"/>
      <c r="Q21" s="3"/>
      <c r="R21" s="26" t="str">
        <f t="shared" si="2"/>
        <v>ⅩⅥ．周産期に発生した病態※</v>
      </c>
      <c r="S21" s="27">
        <f>SUM(堺市堺区:堺市美原区!S21)</f>
        <v>17473</v>
      </c>
      <c r="T21" s="27">
        <f>SUM(堺市堺区:堺市美原区!T21)</f>
        <v>21922</v>
      </c>
    </row>
    <row r="22" spans="2:20" ht="18.75" customHeight="1">
      <c r="B22" s="13" t="s">
        <v>9</v>
      </c>
      <c r="C22" s="14"/>
      <c r="D22" s="20">
        <f t="shared" si="3"/>
        <v>18994665</v>
      </c>
      <c r="E22" s="21">
        <f t="shared" si="4"/>
        <v>3.1967224983747001E-4</v>
      </c>
      <c r="F22" s="22">
        <f t="shared" si="0"/>
        <v>19</v>
      </c>
      <c r="G22" s="20">
        <f t="shared" si="5"/>
        <v>31072969</v>
      </c>
      <c r="H22" s="24">
        <f t="shared" si="6"/>
        <v>4.2305964219041206E-4</v>
      </c>
      <c r="I22" s="25">
        <f t="shared" si="1"/>
        <v>19</v>
      </c>
      <c r="J22" s="3"/>
      <c r="K22" s="3"/>
      <c r="L22" s="3"/>
      <c r="M22" s="3"/>
      <c r="N22" s="3"/>
      <c r="O22" s="3"/>
      <c r="P22" s="3"/>
      <c r="Q22" s="3"/>
      <c r="R22" s="26" t="str">
        <f t="shared" si="2"/>
        <v>ⅩⅦ．先天奇形，変形及び染色体異常</v>
      </c>
      <c r="S22" s="27">
        <f>SUM(堺市堺区:堺市美原区!S22)</f>
        <v>18994665</v>
      </c>
      <c r="T22" s="27">
        <f>SUM(堺市堺区:堺市美原区!T22)</f>
        <v>31072969</v>
      </c>
    </row>
    <row r="23" spans="2:20" ht="18.75" customHeight="1">
      <c r="B23" s="13" t="s">
        <v>10</v>
      </c>
      <c r="C23" s="14"/>
      <c r="D23" s="20">
        <f t="shared" si="3"/>
        <v>1023912661</v>
      </c>
      <c r="E23" s="21">
        <f t="shared" si="4"/>
        <v>1.7232020884755839E-2</v>
      </c>
      <c r="F23" s="22">
        <f t="shared" si="0"/>
        <v>13</v>
      </c>
      <c r="G23" s="20">
        <f t="shared" si="5"/>
        <v>1557044065</v>
      </c>
      <c r="H23" s="24">
        <f t="shared" si="6"/>
        <v>2.1199213535520362E-2</v>
      </c>
      <c r="I23" s="25">
        <f t="shared" si="1"/>
        <v>12</v>
      </c>
      <c r="J23" s="3"/>
      <c r="K23" s="3"/>
      <c r="L23" s="3"/>
      <c r="M23" s="3"/>
      <c r="N23" s="3"/>
      <c r="O23" s="3"/>
      <c r="P23" s="3"/>
      <c r="Q23" s="3"/>
      <c r="R23" s="26" t="str">
        <f t="shared" si="2"/>
        <v>ⅩⅧ．症状，徴候及び異常臨床所見・異常検査所見で他に分類されないもの</v>
      </c>
      <c r="S23" s="27">
        <f>SUM(堺市堺区:堺市美原区!S23)</f>
        <v>1023912661</v>
      </c>
      <c r="T23" s="27">
        <f>SUM(堺市堺区:堺市美原区!T23)</f>
        <v>1557044065</v>
      </c>
    </row>
    <row r="24" spans="2:20" ht="18.75" customHeight="1">
      <c r="B24" s="13" t="s">
        <v>19</v>
      </c>
      <c r="C24" s="14"/>
      <c r="D24" s="20">
        <f t="shared" si="3"/>
        <v>2818314207</v>
      </c>
      <c r="E24" s="21">
        <f t="shared" si="4"/>
        <v>4.7431046733416735E-2</v>
      </c>
      <c r="F24" s="22">
        <f t="shared" si="0"/>
        <v>8</v>
      </c>
      <c r="G24" s="20">
        <f t="shared" si="5"/>
        <v>6028925453</v>
      </c>
      <c r="H24" s="24">
        <f t="shared" si="6"/>
        <v>8.2084046907099473E-2</v>
      </c>
      <c r="I24" s="25">
        <f t="shared" si="1"/>
        <v>4</v>
      </c>
      <c r="J24" s="3"/>
      <c r="K24" s="3"/>
      <c r="L24" s="3"/>
      <c r="M24" s="3"/>
      <c r="N24" s="3"/>
      <c r="O24" s="3"/>
      <c r="P24" s="3"/>
      <c r="Q24" s="3"/>
      <c r="R24" s="26" t="str">
        <f t="shared" si="2"/>
        <v>ⅩⅨ．損傷，中毒及びその他の外因の影響</v>
      </c>
      <c r="S24" s="27">
        <f>SUM(堺市堺区:堺市美原区!S24)</f>
        <v>2818314207</v>
      </c>
      <c r="T24" s="27">
        <f>SUM(堺市堺区:堺市美原区!T24)</f>
        <v>6028925453</v>
      </c>
    </row>
    <row r="25" spans="2:20" ht="18.75" customHeight="1">
      <c r="B25" s="13" t="s">
        <v>11</v>
      </c>
      <c r="C25" s="14"/>
      <c r="D25" s="20">
        <f t="shared" si="3"/>
        <v>258520252</v>
      </c>
      <c r="E25" s="21">
        <f t="shared" si="4"/>
        <v>4.3507874756090565E-3</v>
      </c>
      <c r="F25" s="22">
        <f t="shared" si="0"/>
        <v>17</v>
      </c>
      <c r="G25" s="20">
        <f t="shared" si="5"/>
        <v>401823846</v>
      </c>
      <c r="H25" s="24">
        <f t="shared" si="6"/>
        <v>5.4708467836573722E-3</v>
      </c>
      <c r="I25" s="25">
        <f t="shared" si="1"/>
        <v>17</v>
      </c>
      <c r="J25" s="3"/>
      <c r="K25" s="3"/>
      <c r="L25" s="3"/>
      <c r="M25" s="3"/>
      <c r="N25" s="3"/>
      <c r="O25" s="3"/>
      <c r="P25" s="3"/>
      <c r="Q25" s="3"/>
      <c r="R25" s="26" t="str">
        <f t="shared" si="2"/>
        <v>ⅩⅩⅠ．健康状態に影響を及ぼす要因及び保健サービスの利用</v>
      </c>
      <c r="S25" s="27">
        <f>SUM(堺市堺区:堺市美原区!S25)</f>
        <v>258520252</v>
      </c>
      <c r="T25" s="27">
        <f>SUM(堺市堺区:堺市美原区!T25)</f>
        <v>401823846</v>
      </c>
    </row>
    <row r="26" spans="2:20" ht="18.75" customHeight="1">
      <c r="B26" s="13" t="s">
        <v>12</v>
      </c>
      <c r="C26" s="14"/>
      <c r="D26" s="20">
        <f t="shared" si="3"/>
        <v>778444756</v>
      </c>
      <c r="E26" s="21">
        <f t="shared" si="4"/>
        <v>1.3100898937922852E-2</v>
      </c>
      <c r="F26" s="22">
        <f t="shared" si="0"/>
        <v>16</v>
      </c>
      <c r="G26" s="20">
        <f t="shared" si="5"/>
        <v>948738800</v>
      </c>
      <c r="H26" s="24">
        <f t="shared" si="6"/>
        <v>1.291711446241783E-2</v>
      </c>
      <c r="I26" s="25">
        <f t="shared" si="1"/>
        <v>15</v>
      </c>
      <c r="J26" s="3"/>
      <c r="K26" s="3"/>
      <c r="L26" s="3"/>
      <c r="M26" s="3"/>
      <c r="N26" s="3"/>
      <c r="O26" s="3"/>
      <c r="P26" s="3"/>
      <c r="Q26" s="3"/>
      <c r="R26" s="26" t="str">
        <f t="shared" si="2"/>
        <v>ⅩⅩⅡ．特殊目的用コード</v>
      </c>
      <c r="S26" s="27">
        <f>SUM(堺市堺区:堺市美原区!S26)</f>
        <v>778444756</v>
      </c>
      <c r="T26" s="27">
        <f>SUM(堺市堺区:堺市美原区!T26)</f>
        <v>948738800</v>
      </c>
    </row>
    <row r="27" spans="2:20" ht="18.75" customHeight="1" thickBot="1">
      <c r="B27" s="15" t="s">
        <v>35</v>
      </c>
      <c r="C27" s="16"/>
      <c r="D27" s="20">
        <f t="shared" si="3"/>
        <v>1506972</v>
      </c>
      <c r="E27" s="21">
        <f t="shared" si="4"/>
        <v>2.5361707073121417E-5</v>
      </c>
      <c r="F27" s="22">
        <f t="shared" si="0"/>
        <v>20</v>
      </c>
      <c r="G27" s="20">
        <f t="shared" si="5"/>
        <v>3262775</v>
      </c>
      <c r="H27" s="24">
        <f t="shared" si="6"/>
        <v>4.4422804401079975E-5</v>
      </c>
      <c r="I27" s="25">
        <f t="shared" si="1"/>
        <v>20</v>
      </c>
      <c r="J27" s="3"/>
      <c r="K27" s="3"/>
      <c r="L27" s="3"/>
      <c r="M27" s="3"/>
      <c r="N27" s="3"/>
      <c r="O27" s="3"/>
      <c r="P27" s="3"/>
      <c r="Q27" s="3"/>
      <c r="R27" s="26" t="str">
        <f t="shared" si="2"/>
        <v>分類外</v>
      </c>
      <c r="S27" s="27">
        <f>SUM(堺市堺区:堺市美原区!S27)</f>
        <v>1506972</v>
      </c>
      <c r="T27" s="27">
        <f>SUM(堺市堺区:堺市美原区!T27)</f>
        <v>3262775</v>
      </c>
    </row>
    <row r="28" spans="2:20" ht="18.75" customHeight="1" thickTop="1">
      <c r="B28" s="28" t="s">
        <v>13</v>
      </c>
      <c r="C28" s="29"/>
      <c r="D28" s="30">
        <f>S28</f>
        <v>59419186400</v>
      </c>
      <c r="E28" s="31"/>
      <c r="F28" s="32"/>
      <c r="G28" s="30">
        <f>T28</f>
        <v>73448199500</v>
      </c>
      <c r="H28" s="31"/>
      <c r="I28" s="33"/>
      <c r="J28" s="3"/>
      <c r="K28" s="3"/>
      <c r="L28" s="3"/>
      <c r="M28" s="3"/>
      <c r="N28" s="3"/>
      <c r="O28" s="3"/>
      <c r="P28" s="3"/>
      <c r="Q28" s="3"/>
      <c r="R28" s="34" t="s">
        <v>148</v>
      </c>
      <c r="S28" s="27">
        <f>SUM(S6:S27)</f>
        <v>59419186400</v>
      </c>
      <c r="T28" s="27">
        <f>SUM(T6:T27)</f>
        <v>73448199500</v>
      </c>
    </row>
    <row r="29" spans="2:20" ht="13.5" customHeight="1">
      <c r="B29" s="35" t="s">
        <v>157</v>
      </c>
      <c r="C29" s="36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</row>
    <row r="30" spans="2:20" ht="13.5" customHeight="1">
      <c r="B30" s="37" t="s">
        <v>136</v>
      </c>
      <c r="C30" s="36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2:20" ht="13.5" customHeight="1">
      <c r="B31" s="38" t="s">
        <v>137</v>
      </c>
      <c r="C31" s="39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</row>
    <row r="32" spans="2:20" ht="13.5" customHeight="1">
      <c r="B32" s="38" t="s">
        <v>14</v>
      </c>
      <c r="C32" s="39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</row>
    <row r="33" spans="2:20" ht="13.5" customHeight="1">
      <c r="B33" s="38" t="s">
        <v>40</v>
      </c>
      <c r="C33" s="39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</row>
    <row r="34" spans="2:20" ht="13.5" customHeight="1">
      <c r="B34" s="38" t="s">
        <v>37</v>
      </c>
      <c r="C34" s="39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</row>
    <row r="35" spans="2:20" ht="13.5" customHeight="1">
      <c r="B35" s="38" t="s">
        <v>41</v>
      </c>
      <c r="C35" s="39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</row>
    <row r="36" spans="2:20" ht="13.5" customHeight="1">
      <c r="B36" s="38" t="s">
        <v>149</v>
      </c>
      <c r="C36" s="39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</row>
    <row r="37" spans="2:20">
      <c r="B37" s="40"/>
      <c r="C37" s="39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</row>
    <row r="38" spans="2:20">
      <c r="B38" s="40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</row>
  </sheetData>
  <mergeCells count="5">
    <mergeCell ref="R4:R5"/>
    <mergeCell ref="S4:T4"/>
    <mergeCell ref="B4:C5"/>
    <mergeCell ref="D4:F4"/>
    <mergeCell ref="G4:I4"/>
  </mergeCells>
  <phoneticPr fontId="4"/>
  <conditionalFormatting sqref="D6:F27">
    <cfRule type="cellIs" dxfId="391" priority="5" stopIfTrue="1" operator="equal">
      <formula>0</formula>
    </cfRule>
  </conditionalFormatting>
  <conditionalFormatting sqref="G6:I27">
    <cfRule type="cellIs" dxfId="390" priority="7" stopIfTrue="1" operator="equal">
      <formula>0</formula>
    </cfRule>
  </conditionalFormatting>
  <conditionalFormatting sqref="I6:I27">
    <cfRule type="expression" dxfId="389" priority="8" stopIfTrue="1">
      <formula>$I6&lt;=5</formula>
    </cfRule>
  </conditionalFormatting>
  <conditionalFormatting sqref="F6:F27">
    <cfRule type="expression" dxfId="388" priority="6" stopIfTrue="1">
      <formula>$F6&lt;=5</formula>
    </cfRule>
  </conditionalFormatting>
  <conditionalFormatting sqref="E6:E27">
    <cfRule type="expression" dxfId="387" priority="4">
      <formula>$F6&lt;=5</formula>
    </cfRule>
  </conditionalFormatting>
  <conditionalFormatting sqref="D6:D27">
    <cfRule type="expression" dxfId="386" priority="3">
      <formula>$F6&lt;=5</formula>
    </cfRule>
  </conditionalFormatting>
  <conditionalFormatting sqref="G6:G27">
    <cfRule type="expression" dxfId="385" priority="2">
      <formula>$I6&lt;=5</formula>
    </cfRule>
  </conditionalFormatting>
  <conditionalFormatting sqref="H6:H27">
    <cfRule type="expression" dxfId="38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orientation="landscape" r:id="rId1"/>
  <headerFooter>
    <oddHeader>&amp;R&amp;"ＭＳ 明朝,標準"&amp;12疾病別大分類 男女別</oddHeader>
  </headerFooter>
  <ignoredErrors>
    <ignoredError sqref="D6:E6 G6:H6 D7:E7 G7:H7 D8:E8 G8:H8 D9:E9 G9:H9 D10:E10 G10:H10 D11:E11 G11:H11 D12:E12 G12:H12 D13:E13 G13:H13 D14:E14 G14:H14 D15:E15 G15:H15 D16:E16 G16:H16 D17:E17 G17:H17 D18:E18 G18:H18 D19:E19 G19:H19 D20:E20 G20:H20 D21:E21 G21:H21 D22:E22 G22:H22 D23:E23 G23:H23 D24:E24 G24:H24 D25:E25 G25:H25 D26:E26 G26:H26 D27:E27 G27:H27 S28:T28" emptyCellReference="1"/>
  </ignoredErrors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BA6318-3DFB-47F8-994B-45B8EE610ECA}">
  <sheetPr codeName="Sheet3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185480036</v>
      </c>
      <c r="E6" s="21">
        <f>IFERROR(S6/$S$28,"-")</f>
        <v>1.9370127540683544E-2</v>
      </c>
      <c r="F6" s="22">
        <f t="shared" ref="F6:F27" si="0">_xlfn.IFS(D6&gt;0,RANK(D6,$D$6:$D$27),D6=0,"-")</f>
        <v>12</v>
      </c>
      <c r="G6" s="23">
        <f>T6</f>
        <v>227736532</v>
      </c>
      <c r="H6" s="24">
        <f>IFERROR(T6/$T$28,"-")</f>
        <v>1.8300902227486281E-2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185480036</v>
      </c>
      <c r="T6" s="48">
        <v>227736532</v>
      </c>
    </row>
    <row r="7" spans="2:20" ht="18.75" customHeight="1">
      <c r="B7" s="49" t="s">
        <v>44</v>
      </c>
      <c r="C7" s="50"/>
      <c r="D7" s="20">
        <f>S7</f>
        <v>1484986970</v>
      </c>
      <c r="E7" s="21">
        <f>IFERROR(S7/$S$28,"-")</f>
        <v>0.15508077109254609</v>
      </c>
      <c r="F7" s="22">
        <f t="shared" si="0"/>
        <v>2</v>
      </c>
      <c r="G7" s="20">
        <f>T7</f>
        <v>1111905526</v>
      </c>
      <c r="H7" s="24">
        <f>IFERROR(T7/$T$28,"-")</f>
        <v>8.9352701294001011E-2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1484986970</v>
      </c>
      <c r="T7" s="48">
        <v>1111905526</v>
      </c>
    </row>
    <row r="8" spans="2:20" ht="18.75" customHeight="1">
      <c r="B8" s="49" t="s">
        <v>45</v>
      </c>
      <c r="C8" s="50"/>
      <c r="D8" s="20">
        <f t="shared" ref="D8:D27" si="3">S8</f>
        <v>172565508</v>
      </c>
      <c r="E8" s="21">
        <f t="shared" ref="E8:E27" si="4">IFERROR(S8/$S$28,"-")</f>
        <v>1.8021432231568289E-2</v>
      </c>
      <c r="F8" s="22">
        <f t="shared" si="0"/>
        <v>13</v>
      </c>
      <c r="G8" s="20">
        <f t="shared" ref="G8:G27" si="5">T8</f>
        <v>150679623</v>
      </c>
      <c r="H8" s="24">
        <f t="shared" ref="H8:H27" si="6">IFERROR(T8/$T$28,"-")</f>
        <v>1.2108610875823352E-2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172565508</v>
      </c>
      <c r="T8" s="48">
        <v>150679623</v>
      </c>
    </row>
    <row r="9" spans="2:20" ht="18.75" customHeight="1">
      <c r="B9" s="49" t="s">
        <v>46</v>
      </c>
      <c r="C9" s="50"/>
      <c r="D9" s="20">
        <f t="shared" si="3"/>
        <v>612830652</v>
      </c>
      <c r="E9" s="21">
        <f t="shared" si="4"/>
        <v>6.399938314698328E-2</v>
      </c>
      <c r="F9" s="22">
        <f t="shared" si="0"/>
        <v>7</v>
      </c>
      <c r="G9" s="20">
        <f t="shared" si="5"/>
        <v>724602409</v>
      </c>
      <c r="H9" s="24">
        <f t="shared" si="6"/>
        <v>5.8229032138374812E-2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612830652</v>
      </c>
      <c r="T9" s="48">
        <v>724602409</v>
      </c>
    </row>
    <row r="10" spans="2:20" ht="18.75" customHeight="1">
      <c r="B10" s="49" t="s">
        <v>47</v>
      </c>
      <c r="C10" s="50"/>
      <c r="D10" s="20">
        <f t="shared" si="3"/>
        <v>258613129</v>
      </c>
      <c r="E10" s="21">
        <f t="shared" si="4"/>
        <v>2.7007592841017381E-2</v>
      </c>
      <c r="F10" s="22">
        <f t="shared" si="0"/>
        <v>11</v>
      </c>
      <c r="G10" s="20">
        <f t="shared" si="5"/>
        <v>442471615</v>
      </c>
      <c r="H10" s="24">
        <f t="shared" si="6"/>
        <v>3.5557008326415333E-2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258613129</v>
      </c>
      <c r="T10" s="48">
        <v>442471615</v>
      </c>
    </row>
    <row r="11" spans="2:20" ht="18.75" customHeight="1">
      <c r="B11" s="49" t="s">
        <v>48</v>
      </c>
      <c r="C11" s="50"/>
      <c r="D11" s="20">
        <f t="shared" si="3"/>
        <v>416708377</v>
      </c>
      <c r="E11" s="21">
        <f t="shared" si="4"/>
        <v>4.3517860918256678E-2</v>
      </c>
      <c r="F11" s="22">
        <f t="shared" si="0"/>
        <v>9</v>
      </c>
      <c r="G11" s="20">
        <f t="shared" si="5"/>
        <v>714277517</v>
      </c>
      <c r="H11" s="24">
        <f t="shared" si="6"/>
        <v>5.7399324065884473E-2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416708377</v>
      </c>
      <c r="T11" s="48">
        <v>714277517</v>
      </c>
    </row>
    <row r="12" spans="2:20" ht="18.75" customHeight="1">
      <c r="B12" s="49" t="s">
        <v>49</v>
      </c>
      <c r="C12" s="50"/>
      <c r="D12" s="20">
        <f t="shared" si="3"/>
        <v>314194556</v>
      </c>
      <c r="E12" s="21">
        <f t="shared" si="4"/>
        <v>3.2812095326035184E-2</v>
      </c>
      <c r="F12" s="22">
        <f t="shared" si="0"/>
        <v>10</v>
      </c>
      <c r="G12" s="20">
        <f t="shared" si="5"/>
        <v>533288046</v>
      </c>
      <c r="H12" s="24">
        <f t="shared" si="6"/>
        <v>4.2855014534660625E-2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314194556</v>
      </c>
      <c r="T12" s="48">
        <v>533288046</v>
      </c>
    </row>
    <row r="13" spans="2:20" ht="18.75" customHeight="1">
      <c r="B13" s="49" t="s">
        <v>50</v>
      </c>
      <c r="C13" s="50"/>
      <c r="D13" s="20">
        <f t="shared" si="3"/>
        <v>21872835</v>
      </c>
      <c r="E13" s="21">
        <f t="shared" si="4"/>
        <v>2.2842329167238619E-3</v>
      </c>
      <c r="F13" s="22">
        <f t="shared" si="0"/>
        <v>18</v>
      </c>
      <c r="G13" s="20">
        <f t="shared" si="5"/>
        <v>38293074</v>
      </c>
      <c r="H13" s="24">
        <f t="shared" si="6"/>
        <v>3.0772305045195687E-3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21872835</v>
      </c>
      <c r="T13" s="48">
        <v>38293074</v>
      </c>
    </row>
    <row r="14" spans="2:20" ht="18.75" customHeight="1">
      <c r="B14" s="49" t="s">
        <v>51</v>
      </c>
      <c r="C14" s="50"/>
      <c r="D14" s="20">
        <f t="shared" si="3"/>
        <v>1945752173</v>
      </c>
      <c r="E14" s="21">
        <f t="shared" si="4"/>
        <v>0.20319959261584439</v>
      </c>
      <c r="F14" s="22">
        <f t="shared" si="0"/>
        <v>1</v>
      </c>
      <c r="G14" s="20">
        <f t="shared" si="5"/>
        <v>2338992766</v>
      </c>
      <c r="H14" s="24">
        <f t="shared" si="6"/>
        <v>0.18796140235139655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1945752173</v>
      </c>
      <c r="T14" s="48">
        <v>2338992766</v>
      </c>
    </row>
    <row r="15" spans="2:20" ht="18.75" customHeight="1">
      <c r="B15" s="49" t="s">
        <v>52</v>
      </c>
      <c r="C15" s="50"/>
      <c r="D15" s="20">
        <f t="shared" si="3"/>
        <v>869085228</v>
      </c>
      <c r="E15" s="21">
        <f t="shared" si="4"/>
        <v>9.0760666609338139E-2</v>
      </c>
      <c r="F15" s="22">
        <f t="shared" si="0"/>
        <v>3</v>
      </c>
      <c r="G15" s="20">
        <f t="shared" si="5"/>
        <v>727657589</v>
      </c>
      <c r="H15" s="24">
        <f t="shared" si="6"/>
        <v>5.8474546329604228E-2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869085228</v>
      </c>
      <c r="T15" s="48">
        <v>727657589</v>
      </c>
    </row>
    <row r="16" spans="2:20" ht="18.75" customHeight="1">
      <c r="B16" s="49" t="s">
        <v>154</v>
      </c>
      <c r="C16" s="50"/>
      <c r="D16" s="20">
        <f t="shared" si="3"/>
        <v>693699981</v>
      </c>
      <c r="E16" s="21">
        <f t="shared" si="4"/>
        <v>7.2444762232738366E-2</v>
      </c>
      <c r="F16" s="22">
        <f t="shared" si="0"/>
        <v>6</v>
      </c>
      <c r="G16" s="20">
        <f t="shared" si="5"/>
        <v>876990477</v>
      </c>
      <c r="H16" s="24">
        <f t="shared" si="6"/>
        <v>7.0474933613257768E-2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693699981</v>
      </c>
      <c r="T16" s="48">
        <v>876990477</v>
      </c>
    </row>
    <row r="17" spans="2:20" ht="18.75" customHeight="1">
      <c r="B17" s="49" t="s">
        <v>53</v>
      </c>
      <c r="C17" s="50"/>
      <c r="D17" s="20">
        <f t="shared" si="3"/>
        <v>148032932</v>
      </c>
      <c r="E17" s="21">
        <f t="shared" si="4"/>
        <v>1.5459436146871E-2</v>
      </c>
      <c r="F17" s="22">
        <f t="shared" si="0"/>
        <v>15</v>
      </c>
      <c r="G17" s="20">
        <f t="shared" si="5"/>
        <v>199826025</v>
      </c>
      <c r="H17" s="24">
        <f t="shared" si="6"/>
        <v>1.6058014557068203E-2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148032932</v>
      </c>
      <c r="T17" s="48">
        <v>199826025</v>
      </c>
    </row>
    <row r="18" spans="2:20" ht="18.75" customHeight="1">
      <c r="B18" s="49" t="s">
        <v>54</v>
      </c>
      <c r="C18" s="50"/>
      <c r="D18" s="20">
        <f t="shared" si="3"/>
        <v>831484115</v>
      </c>
      <c r="E18" s="21">
        <f t="shared" si="4"/>
        <v>8.6833891684183109E-2</v>
      </c>
      <c r="F18" s="22">
        <f t="shared" si="0"/>
        <v>5</v>
      </c>
      <c r="G18" s="20">
        <f t="shared" si="5"/>
        <v>2125865083</v>
      </c>
      <c r="H18" s="24">
        <f t="shared" si="6"/>
        <v>0.17083446687776033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831484115</v>
      </c>
      <c r="T18" s="48">
        <v>2125865083</v>
      </c>
    </row>
    <row r="19" spans="2:20" ht="18.75" customHeight="1">
      <c r="B19" s="49" t="s">
        <v>55</v>
      </c>
      <c r="C19" s="50"/>
      <c r="D19" s="20">
        <f t="shared" si="3"/>
        <v>837110462</v>
      </c>
      <c r="E19" s="21">
        <f t="shared" si="4"/>
        <v>8.742146467224389E-2</v>
      </c>
      <c r="F19" s="22">
        <f t="shared" si="0"/>
        <v>4</v>
      </c>
      <c r="G19" s="20">
        <f t="shared" si="5"/>
        <v>677268404</v>
      </c>
      <c r="H19" s="24">
        <f t="shared" si="6"/>
        <v>5.4425272636406341E-2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837110462</v>
      </c>
      <c r="T19" s="48">
        <v>677268404</v>
      </c>
    </row>
    <row r="20" spans="2:20" ht="18.75" customHeight="1">
      <c r="B20" s="49" t="s">
        <v>155</v>
      </c>
      <c r="C20" s="50"/>
      <c r="D20" s="20">
        <f t="shared" si="3"/>
        <v>3926</v>
      </c>
      <c r="E20" s="21">
        <f t="shared" si="4"/>
        <v>4.1000164958305052E-7</v>
      </c>
      <c r="F20" s="22">
        <f t="shared" si="0"/>
        <v>21</v>
      </c>
      <c r="G20" s="20">
        <f t="shared" si="5"/>
        <v>3427</v>
      </c>
      <c r="H20" s="24">
        <f t="shared" si="6"/>
        <v>2.7539363747576289E-7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3926</v>
      </c>
      <c r="T20" s="48">
        <v>3427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7055</v>
      </c>
      <c r="H21" s="24">
        <f t="shared" si="6"/>
        <v>5.6693963011132395E-7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7055</v>
      </c>
    </row>
    <row r="22" spans="2:20" ht="18.75" customHeight="1">
      <c r="B22" s="49" t="s">
        <v>56</v>
      </c>
      <c r="C22" s="50"/>
      <c r="D22" s="20">
        <f t="shared" si="3"/>
        <v>1425059</v>
      </c>
      <c r="E22" s="21">
        <f t="shared" si="4"/>
        <v>1.4882234863809792E-4</v>
      </c>
      <c r="F22" s="22">
        <f t="shared" si="0"/>
        <v>19</v>
      </c>
      <c r="G22" s="20">
        <f t="shared" si="5"/>
        <v>6694286</v>
      </c>
      <c r="H22" s="24">
        <f t="shared" si="6"/>
        <v>5.3795266175753577E-4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1425059</v>
      </c>
      <c r="T22" s="48">
        <v>6694286</v>
      </c>
    </row>
    <row r="23" spans="2:20" ht="18.75" customHeight="1">
      <c r="B23" s="49" t="s">
        <v>57</v>
      </c>
      <c r="C23" s="50"/>
      <c r="D23" s="20">
        <f t="shared" si="3"/>
        <v>151791165</v>
      </c>
      <c r="E23" s="21">
        <f t="shared" si="4"/>
        <v>1.585191748398701E-2</v>
      </c>
      <c r="F23" s="22">
        <f t="shared" si="0"/>
        <v>14</v>
      </c>
      <c r="G23" s="20">
        <f t="shared" si="5"/>
        <v>279969682</v>
      </c>
      <c r="H23" s="24">
        <f t="shared" si="6"/>
        <v>2.2498356903680367E-2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151791165</v>
      </c>
      <c r="T23" s="48">
        <v>279969682</v>
      </c>
    </row>
    <row r="24" spans="2:20" ht="18.75" customHeight="1">
      <c r="B24" s="49" t="s">
        <v>58</v>
      </c>
      <c r="C24" s="50"/>
      <c r="D24" s="20">
        <f t="shared" si="3"/>
        <v>466581698</v>
      </c>
      <c r="E24" s="21">
        <f t="shared" si="4"/>
        <v>4.8726252125639503E-2</v>
      </c>
      <c r="F24" s="22">
        <f t="shared" si="0"/>
        <v>8</v>
      </c>
      <c r="G24" s="20">
        <f t="shared" si="5"/>
        <v>1042647253</v>
      </c>
      <c r="H24" s="24">
        <f t="shared" si="6"/>
        <v>8.3787108143502209E-2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466581698</v>
      </c>
      <c r="T24" s="48">
        <v>1042647253</v>
      </c>
    </row>
    <row r="25" spans="2:20" ht="18.75" customHeight="1">
      <c r="B25" s="49" t="s">
        <v>59</v>
      </c>
      <c r="C25" s="50"/>
      <c r="D25" s="20">
        <f t="shared" si="3"/>
        <v>39815354</v>
      </c>
      <c r="E25" s="21">
        <f t="shared" si="4"/>
        <v>4.1580134535744032E-3</v>
      </c>
      <c r="F25" s="22">
        <f t="shared" si="0"/>
        <v>17</v>
      </c>
      <c r="G25" s="20">
        <f t="shared" si="5"/>
        <v>72357264</v>
      </c>
      <c r="H25" s="24">
        <f t="shared" si="6"/>
        <v>5.8146279926332275E-3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39815354</v>
      </c>
      <c r="T25" s="48">
        <v>72357264</v>
      </c>
    </row>
    <row r="26" spans="2:20" ht="18.75" customHeight="1">
      <c r="B26" s="49" t="s">
        <v>60</v>
      </c>
      <c r="C26" s="50"/>
      <c r="D26" s="20">
        <f t="shared" si="3"/>
        <v>123413754</v>
      </c>
      <c r="E26" s="21">
        <f t="shared" si="4"/>
        <v>1.288839600642812E-2</v>
      </c>
      <c r="F26" s="22">
        <f t="shared" si="0"/>
        <v>16</v>
      </c>
      <c r="G26" s="20">
        <f t="shared" si="5"/>
        <v>152170103</v>
      </c>
      <c r="H26" s="24">
        <f t="shared" si="6"/>
        <v>1.2228385812731691E-2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123413754</v>
      </c>
      <c r="T26" s="48">
        <v>152170103</v>
      </c>
    </row>
    <row r="27" spans="2:20" ht="18.75" customHeight="1" thickBot="1">
      <c r="B27" s="51" t="s">
        <v>61</v>
      </c>
      <c r="C27" s="52"/>
      <c r="D27" s="20">
        <f t="shared" si="3"/>
        <v>123320</v>
      </c>
      <c r="E27" s="21">
        <f t="shared" si="4"/>
        <v>1.2878605050071776E-5</v>
      </c>
      <c r="F27" s="22">
        <f t="shared" si="0"/>
        <v>20</v>
      </c>
      <c r="G27" s="20">
        <f t="shared" si="5"/>
        <v>301964</v>
      </c>
      <c r="H27" s="24">
        <f t="shared" si="6"/>
        <v>2.4265819768523861E-5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123320</v>
      </c>
      <c r="T27" s="48">
        <v>301964</v>
      </c>
    </row>
    <row r="28" spans="2:20" ht="18.75" customHeight="1" thickTop="1">
      <c r="B28" s="53" t="s">
        <v>62</v>
      </c>
      <c r="C28" s="54"/>
      <c r="D28" s="55">
        <f>S28</f>
        <v>9575571230</v>
      </c>
      <c r="E28" s="56"/>
      <c r="F28" s="57"/>
      <c r="G28" s="55">
        <f>T28</f>
        <v>12444005720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9575571230</v>
      </c>
      <c r="T28" s="48">
        <f>SUM(T6:T27)</f>
        <v>12444005720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83" priority="5" stopIfTrue="1" operator="equal">
      <formula>0</formula>
    </cfRule>
  </conditionalFormatting>
  <conditionalFormatting sqref="G6:I27">
    <cfRule type="cellIs" dxfId="382" priority="7" stopIfTrue="1" operator="equal">
      <formula>0</formula>
    </cfRule>
  </conditionalFormatting>
  <conditionalFormatting sqref="I6:I27">
    <cfRule type="expression" dxfId="381" priority="8" stopIfTrue="1">
      <formula>$I6&lt;=5</formula>
    </cfRule>
  </conditionalFormatting>
  <conditionalFormatting sqref="F6:F27">
    <cfRule type="expression" dxfId="380" priority="6" stopIfTrue="1">
      <formula>$F6&lt;=5</formula>
    </cfRule>
  </conditionalFormatting>
  <conditionalFormatting sqref="E6:E27">
    <cfRule type="expression" dxfId="379" priority="4">
      <formula>$F6&lt;=5</formula>
    </cfRule>
  </conditionalFormatting>
  <conditionalFormatting sqref="D6:D27">
    <cfRule type="expression" dxfId="378" priority="3">
      <formula>$F6&lt;=5</formula>
    </cfRule>
  </conditionalFormatting>
  <conditionalFormatting sqref="G6:G27">
    <cfRule type="expression" dxfId="377" priority="2">
      <formula>$I6&lt;=5</formula>
    </cfRule>
  </conditionalFormatting>
  <conditionalFormatting sqref="H6:H27">
    <cfRule type="expression" dxfId="37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A3BFC-FE72-4386-B9C5-D3882723F72C}">
  <sheetPr codeName="Sheet3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162725375</v>
      </c>
      <c r="E6" s="21">
        <f>IFERROR(S6/$S$28,"-")</f>
        <v>1.8908591634054239E-2</v>
      </c>
      <c r="F6" s="22">
        <f t="shared" ref="F6:F27" si="0">_xlfn.IFS(D6&gt;0,RANK(D6,$D$6:$D$27),D6=0,"-")</f>
        <v>12</v>
      </c>
      <c r="G6" s="23">
        <f>T6</f>
        <v>191956748</v>
      </c>
      <c r="H6" s="24">
        <f>IFERROR(T6/$T$28,"-")</f>
        <v>1.8544420617384226E-2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162725375</v>
      </c>
      <c r="T6" s="48">
        <v>191956748</v>
      </c>
    </row>
    <row r="7" spans="2:20" ht="18.75" customHeight="1">
      <c r="B7" s="49" t="s">
        <v>44</v>
      </c>
      <c r="C7" s="50"/>
      <c r="D7" s="20">
        <f>S7</f>
        <v>1458641732</v>
      </c>
      <c r="E7" s="21">
        <f>IFERROR(S7/$S$28,"-")</f>
        <v>0.16949330029675816</v>
      </c>
      <c r="F7" s="22">
        <f t="shared" si="0"/>
        <v>2</v>
      </c>
      <c r="G7" s="20">
        <f>T7</f>
        <v>1015089996</v>
      </c>
      <c r="H7" s="24">
        <f>IFERROR(T7/$T$28,"-")</f>
        <v>9.8065090425072596E-2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1458641732</v>
      </c>
      <c r="T7" s="48">
        <v>1015089996</v>
      </c>
    </row>
    <row r="8" spans="2:20" ht="18.75" customHeight="1">
      <c r="B8" s="49" t="s">
        <v>45</v>
      </c>
      <c r="C8" s="50"/>
      <c r="D8" s="20">
        <f t="shared" ref="D8:D27" si="3">S8</f>
        <v>90190982</v>
      </c>
      <c r="E8" s="21">
        <f t="shared" ref="E8:E27" si="4">IFERROR(S8/$S$28,"-")</f>
        <v>1.0480138378616957E-2</v>
      </c>
      <c r="F8" s="22">
        <f t="shared" si="0"/>
        <v>16</v>
      </c>
      <c r="G8" s="20">
        <f t="shared" ref="G8:G27" si="5">T8</f>
        <v>122813421</v>
      </c>
      <c r="H8" s="24">
        <f t="shared" ref="H8:H27" si="6">IFERROR(T8/$T$28,"-")</f>
        <v>1.1864671391931942E-2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90190982</v>
      </c>
      <c r="T8" s="48">
        <v>122813421</v>
      </c>
    </row>
    <row r="9" spans="2:20" ht="18.75" customHeight="1">
      <c r="B9" s="49" t="s">
        <v>46</v>
      </c>
      <c r="C9" s="50"/>
      <c r="D9" s="20">
        <f t="shared" si="3"/>
        <v>520467381</v>
      </c>
      <c r="E9" s="21">
        <f t="shared" si="4"/>
        <v>6.0477999612382025E-2</v>
      </c>
      <c r="F9" s="22">
        <f t="shared" si="0"/>
        <v>7</v>
      </c>
      <c r="G9" s="20">
        <f t="shared" si="5"/>
        <v>593969142</v>
      </c>
      <c r="H9" s="24">
        <f t="shared" si="6"/>
        <v>5.7381747282959909E-2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520467381</v>
      </c>
      <c r="T9" s="48">
        <v>593969142</v>
      </c>
    </row>
    <row r="10" spans="2:20" ht="18.75" customHeight="1">
      <c r="B10" s="49" t="s">
        <v>47</v>
      </c>
      <c r="C10" s="50"/>
      <c r="D10" s="20">
        <f t="shared" si="3"/>
        <v>218483943</v>
      </c>
      <c r="E10" s="21">
        <f t="shared" si="4"/>
        <v>2.5387704018411283E-2</v>
      </c>
      <c r="F10" s="22">
        <f t="shared" si="0"/>
        <v>11</v>
      </c>
      <c r="G10" s="20">
        <f t="shared" si="5"/>
        <v>347517874</v>
      </c>
      <c r="H10" s="24">
        <f t="shared" si="6"/>
        <v>3.3572758940025045E-2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218483943</v>
      </c>
      <c r="T10" s="48">
        <v>347517874</v>
      </c>
    </row>
    <row r="11" spans="2:20" ht="18.75" customHeight="1">
      <c r="B11" s="49" t="s">
        <v>48</v>
      </c>
      <c r="C11" s="50"/>
      <c r="D11" s="20">
        <f t="shared" si="3"/>
        <v>389966730</v>
      </c>
      <c r="E11" s="21">
        <f t="shared" si="4"/>
        <v>4.5313901709782438E-2</v>
      </c>
      <c r="F11" s="22">
        <f t="shared" si="0"/>
        <v>9</v>
      </c>
      <c r="G11" s="20">
        <f t="shared" si="5"/>
        <v>648898851</v>
      </c>
      <c r="H11" s="24">
        <f t="shared" si="6"/>
        <v>6.268835743706877E-2</v>
      </c>
      <c r="I11" s="25">
        <f t="shared" si="1"/>
        <v>6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389966730</v>
      </c>
      <c r="T11" s="48">
        <v>648898851</v>
      </c>
    </row>
    <row r="12" spans="2:20" ht="18.75" customHeight="1">
      <c r="B12" s="49" t="s">
        <v>49</v>
      </c>
      <c r="C12" s="50"/>
      <c r="D12" s="20">
        <f t="shared" si="3"/>
        <v>285795252</v>
      </c>
      <c r="E12" s="21">
        <f t="shared" si="4"/>
        <v>3.3209238024614313E-2</v>
      </c>
      <c r="F12" s="22">
        <f t="shared" si="0"/>
        <v>10</v>
      </c>
      <c r="G12" s="20">
        <f t="shared" si="5"/>
        <v>376787096</v>
      </c>
      <c r="H12" s="24">
        <f t="shared" si="6"/>
        <v>3.6400379065740007E-2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285795252</v>
      </c>
      <c r="T12" s="48">
        <v>376787096</v>
      </c>
    </row>
    <row r="13" spans="2:20" ht="18.75" customHeight="1">
      <c r="B13" s="49" t="s">
        <v>50</v>
      </c>
      <c r="C13" s="50"/>
      <c r="D13" s="20">
        <f t="shared" si="3"/>
        <v>17194247</v>
      </c>
      <c r="E13" s="21">
        <f t="shared" si="4"/>
        <v>1.9979612582122623E-3</v>
      </c>
      <c r="F13" s="22">
        <f t="shared" si="0"/>
        <v>18</v>
      </c>
      <c r="G13" s="20">
        <f t="shared" si="5"/>
        <v>31525802</v>
      </c>
      <c r="H13" s="24">
        <f t="shared" si="6"/>
        <v>3.045622197081464E-3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17194247</v>
      </c>
      <c r="T13" s="48">
        <v>31525802</v>
      </c>
    </row>
    <row r="14" spans="2:20" ht="18.75" customHeight="1">
      <c r="B14" s="49" t="s">
        <v>51</v>
      </c>
      <c r="C14" s="50"/>
      <c r="D14" s="20">
        <f t="shared" si="3"/>
        <v>1665078826</v>
      </c>
      <c r="E14" s="21">
        <f t="shared" si="4"/>
        <v>0.19348116763808013</v>
      </c>
      <c r="F14" s="22">
        <f t="shared" si="0"/>
        <v>1</v>
      </c>
      <c r="G14" s="20">
        <f t="shared" si="5"/>
        <v>1807251317</v>
      </c>
      <c r="H14" s="24">
        <f t="shared" si="6"/>
        <v>0.17459364639668515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1665078826</v>
      </c>
      <c r="T14" s="48">
        <v>1807251317</v>
      </c>
    </row>
    <row r="15" spans="2:20" ht="18.75" customHeight="1">
      <c r="B15" s="49" t="s">
        <v>52</v>
      </c>
      <c r="C15" s="50"/>
      <c r="D15" s="20">
        <f t="shared" si="3"/>
        <v>681020529</v>
      </c>
      <c r="E15" s="21">
        <f t="shared" si="4"/>
        <v>7.9134179763104509E-2</v>
      </c>
      <c r="F15" s="22">
        <f t="shared" si="0"/>
        <v>5</v>
      </c>
      <c r="G15" s="20">
        <f t="shared" si="5"/>
        <v>530079599</v>
      </c>
      <c r="H15" s="24">
        <f t="shared" si="6"/>
        <v>5.1209551875458753E-2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681020529</v>
      </c>
      <c r="T15" s="48">
        <v>530079599</v>
      </c>
    </row>
    <row r="16" spans="2:20" ht="18.75" customHeight="1">
      <c r="B16" s="49" t="s">
        <v>154</v>
      </c>
      <c r="C16" s="50"/>
      <c r="D16" s="20">
        <f t="shared" si="3"/>
        <v>581048892</v>
      </c>
      <c r="E16" s="21">
        <f t="shared" si="4"/>
        <v>6.7517535100150697E-2</v>
      </c>
      <c r="F16" s="22">
        <f t="shared" si="0"/>
        <v>6</v>
      </c>
      <c r="G16" s="20">
        <f t="shared" si="5"/>
        <v>709351548</v>
      </c>
      <c r="H16" s="24">
        <f t="shared" si="6"/>
        <v>6.8528528477178705E-2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581048892</v>
      </c>
      <c r="T16" s="48">
        <v>709351548</v>
      </c>
    </row>
    <row r="17" spans="2:20" ht="18.75" customHeight="1">
      <c r="B17" s="49" t="s">
        <v>53</v>
      </c>
      <c r="C17" s="50"/>
      <c r="D17" s="20">
        <f t="shared" si="3"/>
        <v>130844243</v>
      </c>
      <c r="E17" s="21">
        <f t="shared" si="4"/>
        <v>1.5204023088310351E-2</v>
      </c>
      <c r="F17" s="22">
        <f t="shared" si="0"/>
        <v>14</v>
      </c>
      <c r="G17" s="20">
        <f t="shared" si="5"/>
        <v>142544598</v>
      </c>
      <c r="H17" s="24">
        <f t="shared" si="6"/>
        <v>1.3770846868316118E-2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130844243</v>
      </c>
      <c r="T17" s="48">
        <v>142544598</v>
      </c>
    </row>
    <row r="18" spans="2:20" ht="18.75" customHeight="1">
      <c r="B18" s="49" t="s">
        <v>54</v>
      </c>
      <c r="C18" s="50"/>
      <c r="D18" s="20">
        <f t="shared" si="3"/>
        <v>922376714</v>
      </c>
      <c r="E18" s="21">
        <f t="shared" si="4"/>
        <v>0.10717962467615662</v>
      </c>
      <c r="F18" s="22">
        <f t="shared" si="0"/>
        <v>3</v>
      </c>
      <c r="G18" s="20">
        <f t="shared" si="5"/>
        <v>1990652379</v>
      </c>
      <c r="H18" s="24">
        <f t="shared" si="6"/>
        <v>0.19231152540244409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922376714</v>
      </c>
      <c r="T18" s="48">
        <v>1990652379</v>
      </c>
    </row>
    <row r="19" spans="2:20" ht="18.75" customHeight="1">
      <c r="B19" s="49" t="s">
        <v>55</v>
      </c>
      <c r="C19" s="50"/>
      <c r="D19" s="20">
        <f t="shared" si="3"/>
        <v>738907244</v>
      </c>
      <c r="E19" s="21">
        <f t="shared" si="4"/>
        <v>8.5860581561053237E-2</v>
      </c>
      <c r="F19" s="22">
        <f t="shared" si="0"/>
        <v>4</v>
      </c>
      <c r="G19" s="20">
        <f t="shared" si="5"/>
        <v>559874086</v>
      </c>
      <c r="H19" s="24">
        <f t="shared" si="6"/>
        <v>5.4087916427702505E-2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738907244</v>
      </c>
      <c r="T19" s="48">
        <v>559874086</v>
      </c>
    </row>
    <row r="20" spans="2:20" ht="18.75" customHeight="1">
      <c r="B20" s="49" t="s">
        <v>155</v>
      </c>
      <c r="C20" s="50"/>
      <c r="D20" s="20">
        <f t="shared" si="3"/>
        <v>3904</v>
      </c>
      <c r="E20" s="21">
        <f t="shared" si="4"/>
        <v>4.5364247425669011E-7</v>
      </c>
      <c r="F20" s="22">
        <f t="shared" si="0"/>
        <v>21</v>
      </c>
      <c r="G20" s="20">
        <f t="shared" si="5"/>
        <v>3146</v>
      </c>
      <c r="H20" s="24">
        <f t="shared" si="6"/>
        <v>3.03926524439197E-7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3904</v>
      </c>
      <c r="T20" s="48">
        <v>3146</v>
      </c>
    </row>
    <row r="21" spans="2:20" ht="18.75" customHeight="1">
      <c r="B21" s="49" t="s">
        <v>156</v>
      </c>
      <c r="C21" s="50"/>
      <c r="D21" s="20">
        <f t="shared" si="3"/>
        <v>1170</v>
      </c>
      <c r="E21" s="21">
        <f t="shared" si="4"/>
        <v>1.3595330299188716E-7</v>
      </c>
      <c r="F21" s="22">
        <f t="shared" si="0"/>
        <v>22</v>
      </c>
      <c r="G21" s="20">
        <f t="shared" si="5"/>
        <v>1179</v>
      </c>
      <c r="H21" s="24">
        <f t="shared" si="6"/>
        <v>1.138999911995592E-7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1170</v>
      </c>
      <c r="T21" s="48">
        <v>1179</v>
      </c>
    </row>
    <row r="22" spans="2:20" ht="18.75" customHeight="1">
      <c r="B22" s="49" t="s">
        <v>56</v>
      </c>
      <c r="C22" s="50"/>
      <c r="D22" s="20">
        <f t="shared" si="3"/>
        <v>2737698</v>
      </c>
      <c r="E22" s="21">
        <f t="shared" si="4"/>
        <v>3.1811887666178076E-4</v>
      </c>
      <c r="F22" s="22">
        <f t="shared" si="0"/>
        <v>19</v>
      </c>
      <c r="G22" s="20">
        <f t="shared" si="5"/>
        <v>7238622</v>
      </c>
      <c r="H22" s="24">
        <f t="shared" si="6"/>
        <v>6.9930363197365198E-4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2737698</v>
      </c>
      <c r="T22" s="48">
        <v>7238622</v>
      </c>
    </row>
    <row r="23" spans="2:20" ht="18.75" customHeight="1">
      <c r="B23" s="49" t="s">
        <v>57</v>
      </c>
      <c r="C23" s="50"/>
      <c r="D23" s="20">
        <f t="shared" si="3"/>
        <v>148002982</v>
      </c>
      <c r="E23" s="21">
        <f t="shared" si="4"/>
        <v>1.7197858338075914E-2</v>
      </c>
      <c r="F23" s="22">
        <f t="shared" si="0"/>
        <v>13</v>
      </c>
      <c r="G23" s="20">
        <f t="shared" si="5"/>
        <v>183418978</v>
      </c>
      <c r="H23" s="24">
        <f t="shared" si="6"/>
        <v>1.7719609821910214E-2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148002982</v>
      </c>
      <c r="T23" s="48">
        <v>183418978</v>
      </c>
    </row>
    <row r="24" spans="2:20" ht="18.75" customHeight="1">
      <c r="B24" s="49" t="s">
        <v>58</v>
      </c>
      <c r="C24" s="50"/>
      <c r="D24" s="20">
        <f t="shared" si="3"/>
        <v>446913139</v>
      </c>
      <c r="E24" s="21">
        <f t="shared" si="4"/>
        <v>5.1931040510702887E-2</v>
      </c>
      <c r="F24" s="22">
        <f t="shared" si="0"/>
        <v>8</v>
      </c>
      <c r="G24" s="20">
        <f t="shared" si="5"/>
        <v>894022113</v>
      </c>
      <c r="H24" s="24">
        <f t="shared" si="6"/>
        <v>8.6369050723419272E-2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446913139</v>
      </c>
      <c r="T24" s="48">
        <v>894022113</v>
      </c>
    </row>
    <row r="25" spans="2:20" ht="18.75" customHeight="1">
      <c r="B25" s="49" t="s">
        <v>59</v>
      </c>
      <c r="C25" s="50"/>
      <c r="D25" s="20">
        <f t="shared" si="3"/>
        <v>35193683</v>
      </c>
      <c r="E25" s="21">
        <f t="shared" si="4"/>
        <v>4.0894849985465198E-3</v>
      </c>
      <c r="F25" s="22">
        <f t="shared" si="0"/>
        <v>17</v>
      </c>
      <c r="G25" s="20">
        <f t="shared" si="5"/>
        <v>59067210</v>
      </c>
      <c r="H25" s="24">
        <f t="shared" si="6"/>
        <v>5.7063229000699879E-3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35193683</v>
      </c>
      <c r="T25" s="48">
        <v>59067210</v>
      </c>
    </row>
    <row r="26" spans="2:20" ht="18.75" customHeight="1">
      <c r="B26" s="49" t="s">
        <v>60</v>
      </c>
      <c r="C26" s="50"/>
      <c r="D26" s="20">
        <f t="shared" si="3"/>
        <v>110001065</v>
      </c>
      <c r="E26" s="21">
        <f t="shared" si="4"/>
        <v>1.2782058221688267E-2</v>
      </c>
      <c r="F26" s="22">
        <f t="shared" si="0"/>
        <v>15</v>
      </c>
      <c r="G26" s="20">
        <f t="shared" si="5"/>
        <v>138503688</v>
      </c>
      <c r="H26" s="24">
        <f t="shared" si="6"/>
        <v>1.3380465516799401E-2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110001065</v>
      </c>
      <c r="T26" s="48">
        <v>138503688</v>
      </c>
    </row>
    <row r="27" spans="2:20" ht="18.75" customHeight="1" thickBot="1">
      <c r="B27" s="51" t="s">
        <v>61</v>
      </c>
      <c r="C27" s="52"/>
      <c r="D27" s="20">
        <f t="shared" si="3"/>
        <v>300369</v>
      </c>
      <c r="E27" s="21">
        <f t="shared" si="4"/>
        <v>3.4902698860145432E-5</v>
      </c>
      <c r="F27" s="22">
        <f t="shared" si="0"/>
        <v>20</v>
      </c>
      <c r="G27" s="20">
        <f t="shared" si="5"/>
        <v>618657</v>
      </c>
      <c r="H27" s="24">
        <f t="shared" si="6"/>
        <v>5.9766774262549362E-5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300369</v>
      </c>
      <c r="T27" s="48">
        <v>618657</v>
      </c>
    </row>
    <row r="28" spans="2:20" ht="18.75" customHeight="1" thickTop="1">
      <c r="B28" s="53" t="s">
        <v>62</v>
      </c>
      <c r="C28" s="54"/>
      <c r="D28" s="55">
        <f>S28</f>
        <v>8605896100</v>
      </c>
      <c r="E28" s="56"/>
      <c r="F28" s="57"/>
      <c r="G28" s="55">
        <f>T28</f>
        <v>10351186050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8605896100</v>
      </c>
      <c r="T28" s="48">
        <f>SUM(T6:T27)</f>
        <v>10351186050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75" priority="5" stopIfTrue="1" operator="equal">
      <formula>0</formula>
    </cfRule>
  </conditionalFormatting>
  <conditionalFormatting sqref="G6:I27">
    <cfRule type="cellIs" dxfId="374" priority="7" stopIfTrue="1" operator="equal">
      <formula>0</formula>
    </cfRule>
  </conditionalFormatting>
  <conditionalFormatting sqref="I6:I27">
    <cfRule type="expression" dxfId="373" priority="8" stopIfTrue="1">
      <formula>$I6&lt;=5</formula>
    </cfRule>
  </conditionalFormatting>
  <conditionalFormatting sqref="F6:F27">
    <cfRule type="expression" dxfId="372" priority="6" stopIfTrue="1">
      <formula>$F6&lt;=5</formula>
    </cfRule>
  </conditionalFormatting>
  <conditionalFormatting sqref="E6:E27">
    <cfRule type="expression" dxfId="371" priority="4">
      <formula>$F6&lt;=5</formula>
    </cfRule>
  </conditionalFormatting>
  <conditionalFormatting sqref="D6:D27">
    <cfRule type="expression" dxfId="370" priority="3">
      <formula>$F6&lt;=5</formula>
    </cfRule>
  </conditionalFormatting>
  <conditionalFormatting sqref="G6:G27">
    <cfRule type="expression" dxfId="369" priority="2">
      <formula>$I6&lt;=5</formula>
    </cfRule>
  </conditionalFormatting>
  <conditionalFormatting sqref="H6:H27">
    <cfRule type="expression" dxfId="36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41FC0-8A28-4772-A7F6-FDC34A7B7514}">
  <sheetPr codeName="Sheet1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42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108536243</v>
      </c>
      <c r="E6" s="21">
        <f>IFERROR(S6/$S$28,"-")</f>
        <v>2.0189831951202147E-2</v>
      </c>
      <c r="F6" s="22">
        <f t="shared" ref="F6:F27" si="0">_xlfn.IFS(D6&gt;0,RANK(D6,$D$6:$D$27),D6=0,"-")</f>
        <v>12</v>
      </c>
      <c r="G6" s="23">
        <f>T6</f>
        <v>147364128</v>
      </c>
      <c r="H6" s="24">
        <f>IFERROR(T6/$T$28,"-")</f>
        <v>1.9387676290395204E-2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108536243</v>
      </c>
      <c r="T6" s="48">
        <v>147364128</v>
      </c>
    </row>
    <row r="7" spans="2:20" ht="18.75" customHeight="1">
      <c r="B7" s="49" t="s">
        <v>44</v>
      </c>
      <c r="C7" s="50"/>
      <c r="D7" s="20">
        <f>S7</f>
        <v>868980021</v>
      </c>
      <c r="E7" s="21">
        <f>IFERROR(S7/$S$28,"-")</f>
        <v>0.16164702322469474</v>
      </c>
      <c r="F7" s="22">
        <f t="shared" si="0"/>
        <v>2</v>
      </c>
      <c r="G7" s="20">
        <f>T7</f>
        <v>695652363</v>
      </c>
      <c r="H7" s="24">
        <f>IFERROR(T7/$T$28,"-")</f>
        <v>9.1522156765943052E-2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868980021</v>
      </c>
      <c r="T7" s="48">
        <v>695652363</v>
      </c>
    </row>
    <row r="8" spans="2:20" ht="18.75" customHeight="1">
      <c r="B8" s="49" t="s">
        <v>45</v>
      </c>
      <c r="C8" s="50"/>
      <c r="D8" s="20">
        <f t="shared" ref="D8:D27" si="3">S8</f>
        <v>118729257</v>
      </c>
      <c r="E8" s="21">
        <f t="shared" ref="E8:E27" si="4">IFERROR(S8/$S$28,"-")</f>
        <v>2.208592890506714E-2</v>
      </c>
      <c r="F8" s="22">
        <f t="shared" si="0"/>
        <v>11</v>
      </c>
      <c r="G8" s="20">
        <f t="shared" ref="G8:G27" si="5">T8</f>
        <v>74115650</v>
      </c>
      <c r="H8" s="24">
        <f t="shared" ref="H8:H27" si="6">IFERROR(T8/$T$28,"-")</f>
        <v>9.750882048121164E-3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118729257</v>
      </c>
      <c r="T8" s="48">
        <v>74115650</v>
      </c>
    </row>
    <row r="9" spans="2:20" ht="18.75" customHeight="1">
      <c r="B9" s="49" t="s">
        <v>46</v>
      </c>
      <c r="C9" s="50"/>
      <c r="D9" s="20">
        <f t="shared" si="3"/>
        <v>426973165</v>
      </c>
      <c r="E9" s="21">
        <f t="shared" si="4"/>
        <v>7.9425233550998314E-2</v>
      </c>
      <c r="F9" s="22">
        <f t="shared" si="0"/>
        <v>6</v>
      </c>
      <c r="G9" s="20">
        <f t="shared" si="5"/>
        <v>469488755</v>
      </c>
      <c r="H9" s="24">
        <f t="shared" si="6"/>
        <v>6.17673793986055E-2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426973165</v>
      </c>
      <c r="T9" s="48">
        <v>469488755</v>
      </c>
    </row>
    <row r="10" spans="2:20" ht="18.75" customHeight="1">
      <c r="B10" s="49" t="s">
        <v>47</v>
      </c>
      <c r="C10" s="50"/>
      <c r="D10" s="20">
        <f t="shared" si="3"/>
        <v>96531899</v>
      </c>
      <c r="E10" s="21">
        <f t="shared" si="4"/>
        <v>1.7956792725361045E-2</v>
      </c>
      <c r="F10" s="22">
        <f t="shared" si="0"/>
        <v>13</v>
      </c>
      <c r="G10" s="20">
        <f t="shared" si="5"/>
        <v>170020804</v>
      </c>
      <c r="H10" s="24">
        <f t="shared" si="6"/>
        <v>2.2368458018390543E-2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96531899</v>
      </c>
      <c r="T10" s="48">
        <v>170020804</v>
      </c>
    </row>
    <row r="11" spans="2:20" ht="18.75" customHeight="1">
      <c r="B11" s="49" t="s">
        <v>48</v>
      </c>
      <c r="C11" s="50"/>
      <c r="D11" s="20">
        <f t="shared" si="3"/>
        <v>215283163</v>
      </c>
      <c r="E11" s="21">
        <f t="shared" si="4"/>
        <v>4.0046815356352988E-2</v>
      </c>
      <c r="F11" s="22">
        <f t="shared" si="0"/>
        <v>9</v>
      </c>
      <c r="G11" s="20">
        <f t="shared" si="5"/>
        <v>381615268</v>
      </c>
      <c r="H11" s="24">
        <f t="shared" si="6"/>
        <v>5.0206474152626968E-2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215283163</v>
      </c>
      <c r="T11" s="48">
        <v>381615268</v>
      </c>
    </row>
    <row r="12" spans="2:20" ht="18.75" customHeight="1">
      <c r="B12" s="49" t="s">
        <v>49</v>
      </c>
      <c r="C12" s="50"/>
      <c r="D12" s="20">
        <f t="shared" si="3"/>
        <v>185679872</v>
      </c>
      <c r="E12" s="21">
        <f t="shared" si="4"/>
        <v>3.4540032976825306E-2</v>
      </c>
      <c r="F12" s="22">
        <f t="shared" si="0"/>
        <v>10</v>
      </c>
      <c r="G12" s="20">
        <f t="shared" si="5"/>
        <v>332017361</v>
      </c>
      <c r="H12" s="24">
        <f t="shared" si="6"/>
        <v>4.3681221510429497E-2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185679872</v>
      </c>
      <c r="T12" s="48">
        <v>332017361</v>
      </c>
    </row>
    <row r="13" spans="2:20" ht="18.75" customHeight="1">
      <c r="B13" s="49" t="s">
        <v>50</v>
      </c>
      <c r="C13" s="50"/>
      <c r="D13" s="20">
        <f t="shared" si="3"/>
        <v>14268836</v>
      </c>
      <c r="E13" s="21">
        <f t="shared" si="4"/>
        <v>2.6542783591584559E-3</v>
      </c>
      <c r="F13" s="22">
        <f t="shared" si="0"/>
        <v>18</v>
      </c>
      <c r="G13" s="20">
        <f t="shared" si="5"/>
        <v>31871551</v>
      </c>
      <c r="H13" s="24">
        <f t="shared" si="6"/>
        <v>4.1931189228142521E-3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14268836</v>
      </c>
      <c r="T13" s="48">
        <v>31871551</v>
      </c>
    </row>
    <row r="14" spans="2:20" ht="18.75" customHeight="1">
      <c r="B14" s="49" t="s">
        <v>51</v>
      </c>
      <c r="C14" s="50"/>
      <c r="D14" s="20">
        <f t="shared" si="3"/>
        <v>1041633797</v>
      </c>
      <c r="E14" s="21">
        <f t="shared" si="4"/>
        <v>0.19376395142148611</v>
      </c>
      <c r="F14" s="22">
        <f t="shared" si="0"/>
        <v>1</v>
      </c>
      <c r="G14" s="20">
        <f t="shared" si="5"/>
        <v>1403814507</v>
      </c>
      <c r="H14" s="24">
        <f t="shared" si="6"/>
        <v>0.18469013865760284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1041633797</v>
      </c>
      <c r="T14" s="48">
        <v>1403814507</v>
      </c>
    </row>
    <row r="15" spans="2:20" ht="18.75" customHeight="1">
      <c r="B15" s="49" t="s">
        <v>52</v>
      </c>
      <c r="C15" s="50"/>
      <c r="D15" s="20">
        <f t="shared" si="3"/>
        <v>472633942</v>
      </c>
      <c r="E15" s="21">
        <f t="shared" si="4"/>
        <v>8.7919017644771641E-2</v>
      </c>
      <c r="F15" s="22">
        <f t="shared" si="0"/>
        <v>4</v>
      </c>
      <c r="G15" s="20">
        <f t="shared" si="5"/>
        <v>523367875</v>
      </c>
      <c r="H15" s="24">
        <f t="shared" si="6"/>
        <v>6.8855881543247899E-2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472633942</v>
      </c>
      <c r="T15" s="48">
        <v>523367875</v>
      </c>
    </row>
    <row r="16" spans="2:20" ht="18.75" customHeight="1">
      <c r="B16" s="49" t="s">
        <v>154</v>
      </c>
      <c r="C16" s="50"/>
      <c r="D16" s="20">
        <f t="shared" si="3"/>
        <v>357252489</v>
      </c>
      <c r="E16" s="21">
        <f t="shared" si="4"/>
        <v>6.6455844773056078E-2</v>
      </c>
      <c r="F16" s="22">
        <f t="shared" si="0"/>
        <v>7</v>
      </c>
      <c r="G16" s="20">
        <f t="shared" si="5"/>
        <v>517578504</v>
      </c>
      <c r="H16" s="24">
        <f t="shared" si="6"/>
        <v>6.8094214152436203E-2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357252489</v>
      </c>
      <c r="T16" s="48">
        <v>517578504</v>
      </c>
    </row>
    <row r="17" spans="2:20" ht="18.75" customHeight="1">
      <c r="B17" s="49" t="s">
        <v>53</v>
      </c>
      <c r="C17" s="50"/>
      <c r="D17" s="20">
        <f t="shared" si="3"/>
        <v>92659861</v>
      </c>
      <c r="E17" s="21">
        <f t="shared" si="4"/>
        <v>1.7236519069595488E-2</v>
      </c>
      <c r="F17" s="22">
        <f t="shared" si="0"/>
        <v>14</v>
      </c>
      <c r="G17" s="20">
        <f t="shared" si="5"/>
        <v>146831609</v>
      </c>
      <c r="H17" s="24">
        <f t="shared" si="6"/>
        <v>1.9317616458802506E-2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92659861</v>
      </c>
      <c r="T17" s="48">
        <v>146831609</v>
      </c>
    </row>
    <row r="18" spans="2:20" ht="18.75" customHeight="1">
      <c r="B18" s="49" t="s">
        <v>54</v>
      </c>
      <c r="C18" s="50"/>
      <c r="D18" s="20">
        <f t="shared" si="3"/>
        <v>518941206</v>
      </c>
      <c r="E18" s="21">
        <f t="shared" si="4"/>
        <v>9.6533060773940513E-2</v>
      </c>
      <c r="F18" s="22">
        <f t="shared" si="0"/>
        <v>3</v>
      </c>
      <c r="G18" s="20">
        <f t="shared" si="5"/>
        <v>1343657279</v>
      </c>
      <c r="H18" s="24">
        <f t="shared" si="6"/>
        <v>0.17677566938464995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518941206</v>
      </c>
      <c r="T18" s="48">
        <v>1343657279</v>
      </c>
    </row>
    <row r="19" spans="2:20" ht="18.75" customHeight="1">
      <c r="B19" s="49" t="s">
        <v>55</v>
      </c>
      <c r="C19" s="50"/>
      <c r="D19" s="20">
        <f t="shared" si="3"/>
        <v>465500633</v>
      </c>
      <c r="E19" s="21">
        <f t="shared" si="4"/>
        <v>8.6592084760555285E-2</v>
      </c>
      <c r="F19" s="22">
        <f t="shared" si="0"/>
        <v>5</v>
      </c>
      <c r="G19" s="20">
        <f t="shared" si="5"/>
        <v>463415497</v>
      </c>
      <c r="H19" s="24">
        <f t="shared" si="6"/>
        <v>6.0968362964076379E-2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465500633</v>
      </c>
      <c r="T19" s="48">
        <v>463415497</v>
      </c>
    </row>
    <row r="20" spans="2:20" ht="18.75" customHeight="1">
      <c r="B20" s="49" t="s">
        <v>155</v>
      </c>
      <c r="C20" s="50"/>
      <c r="D20" s="20">
        <f t="shared" si="3"/>
        <v>3110</v>
      </c>
      <c r="E20" s="21">
        <f t="shared" si="4"/>
        <v>5.7851990849027893E-7</v>
      </c>
      <c r="F20" s="22">
        <f t="shared" si="0"/>
        <v>21</v>
      </c>
      <c r="G20" s="20">
        <f t="shared" si="5"/>
        <v>20848</v>
      </c>
      <c r="H20" s="24">
        <f t="shared" si="6"/>
        <v>2.7428267705839459E-6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3110</v>
      </c>
      <c r="T20" s="48">
        <v>20848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9810</v>
      </c>
      <c r="H21" s="24">
        <f t="shared" si="6"/>
        <v>1.2906336636333706E-6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9810</v>
      </c>
    </row>
    <row r="22" spans="2:20" ht="18.75" customHeight="1">
      <c r="B22" s="49" t="s">
        <v>56</v>
      </c>
      <c r="C22" s="50"/>
      <c r="D22" s="20">
        <f t="shared" si="3"/>
        <v>731562</v>
      </c>
      <c r="E22" s="21">
        <f t="shared" si="4"/>
        <v>1.3608462421059981E-4</v>
      </c>
      <c r="F22" s="22">
        <f t="shared" si="0"/>
        <v>19</v>
      </c>
      <c r="G22" s="20">
        <f t="shared" si="5"/>
        <v>1638483</v>
      </c>
      <c r="H22" s="24">
        <f t="shared" si="6"/>
        <v>2.1556384475953069E-4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731562</v>
      </c>
      <c r="T22" s="48">
        <v>1638483</v>
      </c>
    </row>
    <row r="23" spans="2:20" ht="18.75" customHeight="1">
      <c r="B23" s="49" t="s">
        <v>57</v>
      </c>
      <c r="C23" s="50"/>
      <c r="D23" s="20">
        <f t="shared" si="3"/>
        <v>86818484</v>
      </c>
      <c r="E23" s="21">
        <f t="shared" si="4"/>
        <v>1.6149910424097989E-2</v>
      </c>
      <c r="F23" s="22">
        <f t="shared" si="0"/>
        <v>15</v>
      </c>
      <c r="G23" s="20">
        <f t="shared" si="5"/>
        <v>147827620</v>
      </c>
      <c r="H23" s="24">
        <f t="shared" si="6"/>
        <v>1.9448654718328413E-2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86818484</v>
      </c>
      <c r="T23" s="48">
        <v>147827620</v>
      </c>
    </row>
    <row r="24" spans="2:20" ht="18.75" customHeight="1">
      <c r="B24" s="49" t="s">
        <v>58</v>
      </c>
      <c r="C24" s="50"/>
      <c r="D24" s="20">
        <f t="shared" si="3"/>
        <v>218646982</v>
      </c>
      <c r="E24" s="21">
        <f t="shared" si="4"/>
        <v>4.0672550488204395E-2</v>
      </c>
      <c r="F24" s="22">
        <f t="shared" si="0"/>
        <v>8</v>
      </c>
      <c r="G24" s="20">
        <f t="shared" si="5"/>
        <v>626639113</v>
      </c>
      <c r="H24" s="24">
        <f t="shared" si="6"/>
        <v>8.2442562098588759E-2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218646982</v>
      </c>
      <c r="T24" s="48">
        <v>626639113</v>
      </c>
    </row>
    <row r="25" spans="2:20" ht="18.75" customHeight="1">
      <c r="B25" s="49" t="s">
        <v>59</v>
      </c>
      <c r="C25" s="50"/>
      <c r="D25" s="20">
        <f t="shared" si="3"/>
        <v>21601818</v>
      </c>
      <c r="E25" s="21">
        <f t="shared" si="4"/>
        <v>4.0183542677117877E-3</v>
      </c>
      <c r="F25" s="22">
        <f t="shared" si="0"/>
        <v>17</v>
      </c>
      <c r="G25" s="20">
        <f t="shared" si="5"/>
        <v>41841555</v>
      </c>
      <c r="H25" s="24">
        <f t="shared" si="6"/>
        <v>5.5048032030343705E-3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21601818</v>
      </c>
      <c r="T25" s="48">
        <v>41841555</v>
      </c>
    </row>
    <row r="26" spans="2:20" ht="18.75" customHeight="1">
      <c r="B26" s="49" t="s">
        <v>60</v>
      </c>
      <c r="C26" s="50"/>
      <c r="D26" s="20">
        <f t="shared" si="3"/>
        <v>64244713</v>
      </c>
      <c r="E26" s="21">
        <f t="shared" si="4"/>
        <v>1.1950754175480461E-2</v>
      </c>
      <c r="F26" s="22">
        <f t="shared" si="0"/>
        <v>16</v>
      </c>
      <c r="G26" s="20">
        <f t="shared" si="5"/>
        <v>82050407</v>
      </c>
      <c r="H26" s="24">
        <f t="shared" si="6"/>
        <v>1.0794802995822543E-2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64244713</v>
      </c>
      <c r="T26" s="48">
        <v>82050407</v>
      </c>
    </row>
    <row r="27" spans="2:20" ht="18.75" customHeight="1" thickBot="1">
      <c r="B27" s="51" t="s">
        <v>61</v>
      </c>
      <c r="C27" s="52"/>
      <c r="D27" s="20">
        <f t="shared" si="3"/>
        <v>136287</v>
      </c>
      <c r="E27" s="21">
        <f t="shared" si="4"/>
        <v>2.5352007321033649E-5</v>
      </c>
      <c r="F27" s="22">
        <f t="shared" si="0"/>
        <v>20</v>
      </c>
      <c r="G27" s="20">
        <f t="shared" si="5"/>
        <v>78513</v>
      </c>
      <c r="H27" s="24">
        <f t="shared" si="6"/>
        <v>1.0329410890198453E-5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136287</v>
      </c>
      <c r="T27" s="48">
        <v>78513</v>
      </c>
    </row>
    <row r="28" spans="2:20" ht="18.75" customHeight="1" thickTop="1">
      <c r="B28" s="53" t="s">
        <v>62</v>
      </c>
      <c r="C28" s="54"/>
      <c r="D28" s="55">
        <f>S28</f>
        <v>5375787340</v>
      </c>
      <c r="E28" s="56"/>
      <c r="F28" s="57"/>
      <c r="G28" s="55">
        <f>T28</f>
        <v>7600917500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5375787340</v>
      </c>
      <c r="T28" s="48">
        <f>SUM(T6:T27)</f>
        <v>7600917500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83" priority="5" stopIfTrue="1" operator="equal">
      <formula>0</formula>
    </cfRule>
  </conditionalFormatting>
  <conditionalFormatting sqref="G6:I27">
    <cfRule type="cellIs" dxfId="582" priority="7" stopIfTrue="1" operator="equal">
      <formula>0</formula>
    </cfRule>
  </conditionalFormatting>
  <conditionalFormatting sqref="I6:I27">
    <cfRule type="expression" dxfId="581" priority="8" stopIfTrue="1">
      <formula>$I6&lt;=5</formula>
    </cfRule>
  </conditionalFormatting>
  <conditionalFormatting sqref="F6:F27">
    <cfRule type="expression" dxfId="580" priority="6" stopIfTrue="1">
      <formula>$F6&lt;=5</formula>
    </cfRule>
  </conditionalFormatting>
  <conditionalFormatting sqref="E6:E27">
    <cfRule type="expression" dxfId="579" priority="4">
      <formula>$F6&lt;=5</formula>
    </cfRule>
  </conditionalFormatting>
  <conditionalFormatting sqref="D6:D27">
    <cfRule type="expression" dxfId="578" priority="3">
      <formula>$F6&lt;=5</formula>
    </cfRule>
  </conditionalFormatting>
  <conditionalFormatting sqref="G6:G27">
    <cfRule type="expression" dxfId="577" priority="2">
      <formula>$I6&lt;=5</formula>
    </cfRule>
  </conditionalFormatting>
  <conditionalFormatting sqref="H6:H27">
    <cfRule type="expression" dxfId="57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429D75-3D4B-4214-AE1D-3B6DC81FE68B}">
  <sheetPr codeName="Sheet4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117768562</v>
      </c>
      <c r="E6" s="21">
        <f>IFERROR(S6/$S$28,"-")</f>
        <v>1.7158531414062476E-2</v>
      </c>
      <c r="F6" s="22">
        <f t="shared" ref="F6:F27" si="0">_xlfn.IFS(D6&gt;0,RANK(D6,$D$6:$D$27),D6=0,"-")</f>
        <v>13</v>
      </c>
      <c r="G6" s="23">
        <f>T6</f>
        <v>150306115</v>
      </c>
      <c r="H6" s="24">
        <f>IFERROR(T6/$T$28,"-")</f>
        <v>1.7049248352872262E-2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117768562</v>
      </c>
      <c r="T6" s="48">
        <v>150306115</v>
      </c>
    </row>
    <row r="7" spans="2:20" ht="18.75" customHeight="1">
      <c r="B7" s="49" t="s">
        <v>44</v>
      </c>
      <c r="C7" s="50"/>
      <c r="D7" s="20">
        <f>S7</f>
        <v>1112220722</v>
      </c>
      <c r="E7" s="21">
        <f>IFERROR(S7/$S$28,"-")</f>
        <v>0.16204727198595026</v>
      </c>
      <c r="F7" s="22">
        <f t="shared" si="0"/>
        <v>2</v>
      </c>
      <c r="G7" s="20">
        <f>T7</f>
        <v>937945204</v>
      </c>
      <c r="H7" s="24">
        <f>IFERROR(T7/$T$28,"-")</f>
        <v>0.10639128504107392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1112220722</v>
      </c>
      <c r="T7" s="48">
        <v>937945204</v>
      </c>
    </row>
    <row r="8" spans="2:20" ht="18.75" customHeight="1">
      <c r="B8" s="49" t="s">
        <v>45</v>
      </c>
      <c r="C8" s="50"/>
      <c r="D8" s="20">
        <f t="shared" ref="D8:D27" si="3">S8</f>
        <v>78188737</v>
      </c>
      <c r="E8" s="21">
        <f t="shared" ref="E8:E27" si="4">IFERROR(S8/$S$28,"-")</f>
        <v>1.1391867891198068E-2</v>
      </c>
      <c r="F8" s="22">
        <f t="shared" si="0"/>
        <v>16</v>
      </c>
      <c r="G8" s="20">
        <f t="shared" ref="G8:G27" si="5">T8</f>
        <v>133341569</v>
      </c>
      <c r="H8" s="24">
        <f t="shared" ref="H8:H27" si="6">IFERROR(T8/$T$28,"-")</f>
        <v>1.5124956996211717E-2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78188737</v>
      </c>
      <c r="T8" s="48">
        <v>133341569</v>
      </c>
    </row>
    <row r="9" spans="2:20" ht="18.75" customHeight="1">
      <c r="B9" s="49" t="s">
        <v>46</v>
      </c>
      <c r="C9" s="50"/>
      <c r="D9" s="20">
        <f t="shared" si="3"/>
        <v>423286928</v>
      </c>
      <c r="E9" s="21">
        <f t="shared" si="4"/>
        <v>6.1671654369440304E-2</v>
      </c>
      <c r="F9" s="22">
        <f t="shared" si="0"/>
        <v>7</v>
      </c>
      <c r="G9" s="20">
        <f t="shared" si="5"/>
        <v>507690659</v>
      </c>
      <c r="H9" s="24">
        <f t="shared" si="6"/>
        <v>5.7587438353551901E-2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423286928</v>
      </c>
      <c r="T9" s="48">
        <v>507690659</v>
      </c>
    </row>
    <row r="10" spans="2:20" ht="18.75" customHeight="1">
      <c r="B10" s="49" t="s">
        <v>47</v>
      </c>
      <c r="C10" s="50"/>
      <c r="D10" s="20">
        <f t="shared" si="3"/>
        <v>126976575</v>
      </c>
      <c r="E10" s="21">
        <f t="shared" si="4"/>
        <v>1.8500111693539743E-2</v>
      </c>
      <c r="F10" s="22">
        <f t="shared" si="0"/>
        <v>12</v>
      </c>
      <c r="G10" s="20">
        <f t="shared" si="5"/>
        <v>259488195</v>
      </c>
      <c r="H10" s="24">
        <f t="shared" si="6"/>
        <v>2.9433790376349932E-2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126976575</v>
      </c>
      <c r="T10" s="48">
        <v>259488195</v>
      </c>
    </row>
    <row r="11" spans="2:20" ht="18.75" customHeight="1">
      <c r="B11" s="49" t="s">
        <v>48</v>
      </c>
      <c r="C11" s="50"/>
      <c r="D11" s="20">
        <f t="shared" si="3"/>
        <v>315572509</v>
      </c>
      <c r="E11" s="21">
        <f t="shared" si="4"/>
        <v>4.5977981875086608E-2</v>
      </c>
      <c r="F11" s="22">
        <f t="shared" si="0"/>
        <v>8</v>
      </c>
      <c r="G11" s="20">
        <f t="shared" si="5"/>
        <v>538690484</v>
      </c>
      <c r="H11" s="24">
        <f t="shared" si="6"/>
        <v>6.1103753809650135E-2</v>
      </c>
      <c r="I11" s="25">
        <f t="shared" si="1"/>
        <v>6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315572509</v>
      </c>
      <c r="T11" s="48">
        <v>538690484</v>
      </c>
    </row>
    <row r="12" spans="2:20" ht="18.75" customHeight="1">
      <c r="B12" s="49" t="s">
        <v>49</v>
      </c>
      <c r="C12" s="50"/>
      <c r="D12" s="20">
        <f t="shared" si="3"/>
        <v>244165413</v>
      </c>
      <c r="E12" s="21">
        <f t="shared" si="4"/>
        <v>3.5574179034197927E-2</v>
      </c>
      <c r="F12" s="22">
        <f t="shared" si="0"/>
        <v>10</v>
      </c>
      <c r="G12" s="20">
        <f t="shared" si="5"/>
        <v>321613243</v>
      </c>
      <c r="H12" s="24">
        <f t="shared" si="6"/>
        <v>3.6480645205151208E-2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244165413</v>
      </c>
      <c r="T12" s="48">
        <v>321613243</v>
      </c>
    </row>
    <row r="13" spans="2:20" ht="18.75" customHeight="1">
      <c r="B13" s="49" t="s">
        <v>50</v>
      </c>
      <c r="C13" s="50"/>
      <c r="D13" s="20">
        <f t="shared" si="3"/>
        <v>16996024</v>
      </c>
      <c r="E13" s="21">
        <f t="shared" si="4"/>
        <v>2.4762704644229229E-3</v>
      </c>
      <c r="F13" s="22">
        <f t="shared" si="0"/>
        <v>18</v>
      </c>
      <c r="G13" s="20">
        <f t="shared" si="5"/>
        <v>18505579</v>
      </c>
      <c r="H13" s="24">
        <f t="shared" si="6"/>
        <v>2.0990909936345406E-3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16996024</v>
      </c>
      <c r="T13" s="48">
        <v>18505579</v>
      </c>
    </row>
    <row r="14" spans="2:20" ht="18.75" customHeight="1">
      <c r="B14" s="49" t="s">
        <v>51</v>
      </c>
      <c r="C14" s="50"/>
      <c r="D14" s="20">
        <f t="shared" si="3"/>
        <v>1375085525</v>
      </c>
      <c r="E14" s="21">
        <f t="shared" si="4"/>
        <v>0.20034589687640994</v>
      </c>
      <c r="F14" s="22">
        <f t="shared" si="0"/>
        <v>1</v>
      </c>
      <c r="G14" s="20">
        <f t="shared" si="5"/>
        <v>1666755369</v>
      </c>
      <c r="H14" s="24">
        <f t="shared" si="6"/>
        <v>0.18906034681000336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1375085525</v>
      </c>
      <c r="T14" s="48">
        <v>1666755369</v>
      </c>
    </row>
    <row r="15" spans="2:20" ht="18.75" customHeight="1">
      <c r="B15" s="49" t="s">
        <v>52</v>
      </c>
      <c r="C15" s="50"/>
      <c r="D15" s="20">
        <f t="shared" si="3"/>
        <v>570152212</v>
      </c>
      <c r="E15" s="21">
        <f t="shared" si="4"/>
        <v>8.3069492182465537E-2</v>
      </c>
      <c r="F15" s="22">
        <f t="shared" si="0"/>
        <v>5</v>
      </c>
      <c r="G15" s="20">
        <f t="shared" si="5"/>
        <v>482899626</v>
      </c>
      <c r="H15" s="24">
        <f t="shared" si="6"/>
        <v>5.477538723679426E-2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570152212</v>
      </c>
      <c r="T15" s="48">
        <v>482899626</v>
      </c>
    </row>
    <row r="16" spans="2:20" ht="18.75" customHeight="1">
      <c r="B16" s="49" t="s">
        <v>154</v>
      </c>
      <c r="C16" s="50"/>
      <c r="D16" s="20">
        <f t="shared" si="3"/>
        <v>502008357</v>
      </c>
      <c r="E16" s="21">
        <f t="shared" si="4"/>
        <v>7.3141133910647485E-2</v>
      </c>
      <c r="F16" s="22">
        <f t="shared" si="0"/>
        <v>6</v>
      </c>
      <c r="G16" s="20">
        <f t="shared" si="5"/>
        <v>636000097</v>
      </c>
      <c r="H16" s="24">
        <f t="shared" si="6"/>
        <v>7.2141599869066195E-2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502008357</v>
      </c>
      <c r="T16" s="48">
        <v>636000097</v>
      </c>
    </row>
    <row r="17" spans="2:20" ht="18.75" customHeight="1">
      <c r="B17" s="49" t="s">
        <v>53</v>
      </c>
      <c r="C17" s="50"/>
      <c r="D17" s="20">
        <f t="shared" si="3"/>
        <v>108411265</v>
      </c>
      <c r="E17" s="21">
        <f t="shared" si="4"/>
        <v>1.5795200896999588E-2</v>
      </c>
      <c r="F17" s="22">
        <f t="shared" si="0"/>
        <v>14</v>
      </c>
      <c r="G17" s="20">
        <f t="shared" si="5"/>
        <v>158476312</v>
      </c>
      <c r="H17" s="24">
        <f t="shared" si="6"/>
        <v>1.7975995197103394E-2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108411265</v>
      </c>
      <c r="T17" s="48">
        <v>158476312</v>
      </c>
    </row>
    <row r="18" spans="2:20" ht="18.75" customHeight="1">
      <c r="B18" s="49" t="s">
        <v>54</v>
      </c>
      <c r="C18" s="50"/>
      <c r="D18" s="20">
        <f t="shared" si="3"/>
        <v>690901191</v>
      </c>
      <c r="E18" s="21">
        <f t="shared" si="4"/>
        <v>0.10066226154469542</v>
      </c>
      <c r="F18" s="22">
        <f t="shared" si="0"/>
        <v>3</v>
      </c>
      <c r="G18" s="20">
        <f t="shared" si="5"/>
        <v>1553211930</v>
      </c>
      <c r="H18" s="24">
        <f t="shared" si="6"/>
        <v>0.17618109508860663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690901191</v>
      </c>
      <c r="T18" s="48">
        <v>1553211930</v>
      </c>
    </row>
    <row r="19" spans="2:20" ht="18.75" customHeight="1">
      <c r="B19" s="49" t="s">
        <v>55</v>
      </c>
      <c r="C19" s="50"/>
      <c r="D19" s="20">
        <f t="shared" si="3"/>
        <v>648430839</v>
      </c>
      <c r="E19" s="21">
        <f t="shared" si="4"/>
        <v>9.4474456780990396E-2</v>
      </c>
      <c r="F19" s="22">
        <f t="shared" si="0"/>
        <v>4</v>
      </c>
      <c r="G19" s="20">
        <f t="shared" si="5"/>
        <v>386936673</v>
      </c>
      <c r="H19" s="24">
        <f t="shared" si="6"/>
        <v>4.3890293051690697E-2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648430839</v>
      </c>
      <c r="T19" s="48">
        <v>386936673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379337</v>
      </c>
      <c r="H20" s="24">
        <f t="shared" si="6"/>
        <v>4.3028260842438146E-5</v>
      </c>
      <c r="I20" s="25">
        <f t="shared" si="1"/>
        <v>20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379337</v>
      </c>
    </row>
    <row r="21" spans="2:20" ht="18.75" customHeight="1">
      <c r="B21" s="49" t="s">
        <v>156</v>
      </c>
      <c r="C21" s="50"/>
      <c r="D21" s="20">
        <f t="shared" si="3"/>
        <v>1367</v>
      </c>
      <c r="E21" s="21">
        <f t="shared" si="4"/>
        <v>1.9916785978097792E-7</v>
      </c>
      <c r="F21" s="22">
        <f t="shared" si="0"/>
        <v>21</v>
      </c>
      <c r="G21" s="20">
        <f t="shared" si="5"/>
        <v>356</v>
      </c>
      <c r="H21" s="24">
        <f t="shared" si="6"/>
        <v>4.0381140937762413E-8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1367</v>
      </c>
      <c r="T21" s="48">
        <v>356</v>
      </c>
    </row>
    <row r="22" spans="2:20" ht="18.75" customHeight="1">
      <c r="B22" s="49" t="s">
        <v>56</v>
      </c>
      <c r="C22" s="50"/>
      <c r="D22" s="20">
        <f t="shared" si="3"/>
        <v>3419151</v>
      </c>
      <c r="E22" s="21">
        <f t="shared" si="4"/>
        <v>4.9816019527285332E-4</v>
      </c>
      <c r="F22" s="22">
        <f t="shared" si="0"/>
        <v>19</v>
      </c>
      <c r="G22" s="20">
        <f t="shared" si="5"/>
        <v>4869381</v>
      </c>
      <c r="H22" s="24">
        <f t="shared" si="6"/>
        <v>5.5233472033893957E-4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3419151</v>
      </c>
      <c r="T22" s="48">
        <v>4869381</v>
      </c>
    </row>
    <row r="23" spans="2:20" ht="18.75" customHeight="1">
      <c r="B23" s="49" t="s">
        <v>57</v>
      </c>
      <c r="C23" s="50"/>
      <c r="D23" s="20">
        <f t="shared" si="3"/>
        <v>130777181</v>
      </c>
      <c r="E23" s="21">
        <f t="shared" si="4"/>
        <v>1.9053848754908245E-2</v>
      </c>
      <c r="F23" s="22">
        <f t="shared" si="0"/>
        <v>11</v>
      </c>
      <c r="G23" s="20">
        <f t="shared" si="5"/>
        <v>204872792</v>
      </c>
      <c r="H23" s="24">
        <f t="shared" si="6"/>
        <v>2.3238755865350798E-2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130777181</v>
      </c>
      <c r="T23" s="48">
        <v>204872792</v>
      </c>
    </row>
    <row r="24" spans="2:20" ht="18.75" customHeight="1">
      <c r="B24" s="49" t="s">
        <v>58</v>
      </c>
      <c r="C24" s="50"/>
      <c r="D24" s="20">
        <f t="shared" si="3"/>
        <v>283423583</v>
      </c>
      <c r="E24" s="21">
        <f t="shared" si="4"/>
        <v>4.1293978374225569E-2</v>
      </c>
      <c r="F24" s="22">
        <f t="shared" si="0"/>
        <v>9</v>
      </c>
      <c r="G24" s="20">
        <f t="shared" si="5"/>
        <v>693322933</v>
      </c>
      <c r="H24" s="24">
        <f t="shared" si="6"/>
        <v>7.8643738968696086E-2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283423583</v>
      </c>
      <c r="T24" s="48">
        <v>693322933</v>
      </c>
    </row>
    <row r="25" spans="2:20" ht="18.75" customHeight="1">
      <c r="B25" s="49" t="s">
        <v>59</v>
      </c>
      <c r="C25" s="50"/>
      <c r="D25" s="20">
        <f t="shared" si="3"/>
        <v>25727930</v>
      </c>
      <c r="E25" s="21">
        <f t="shared" si="4"/>
        <v>3.7484833611520227E-3</v>
      </c>
      <c r="F25" s="22">
        <f t="shared" si="0"/>
        <v>17</v>
      </c>
      <c r="G25" s="20">
        <f t="shared" si="5"/>
        <v>42845102</v>
      </c>
      <c r="H25" s="24">
        <f t="shared" si="6"/>
        <v>4.8599272538056354E-3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25727930</v>
      </c>
      <c r="T25" s="48">
        <v>42845102</v>
      </c>
    </row>
    <row r="26" spans="2:20" ht="18.75" customHeight="1">
      <c r="B26" s="49" t="s">
        <v>60</v>
      </c>
      <c r="C26" s="50"/>
      <c r="D26" s="20">
        <f t="shared" si="3"/>
        <v>89972458</v>
      </c>
      <c r="E26" s="21">
        <f t="shared" si="4"/>
        <v>1.3108721213675146E-2</v>
      </c>
      <c r="F26" s="22">
        <f t="shared" si="0"/>
        <v>15</v>
      </c>
      <c r="G26" s="20">
        <f t="shared" si="5"/>
        <v>117556433</v>
      </c>
      <c r="H26" s="24">
        <f t="shared" si="6"/>
        <v>1.3334446317734899E-2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89972458</v>
      </c>
      <c r="T26" s="48">
        <v>117556433</v>
      </c>
    </row>
    <row r="27" spans="2:20" ht="18.75" customHeight="1" thickBot="1">
      <c r="B27" s="51" t="s">
        <v>61</v>
      </c>
      <c r="C27" s="52"/>
      <c r="D27" s="20">
        <f t="shared" si="3"/>
        <v>70681</v>
      </c>
      <c r="E27" s="21">
        <f t="shared" si="4"/>
        <v>1.0298012799692245E-5</v>
      </c>
      <c r="F27" s="22">
        <f t="shared" si="0"/>
        <v>20</v>
      </c>
      <c r="G27" s="20">
        <f t="shared" si="5"/>
        <v>289181</v>
      </c>
      <c r="H27" s="24">
        <f t="shared" si="6"/>
        <v>3.2801850330120986E-5</v>
      </c>
      <c r="I27" s="25">
        <f t="shared" si="1"/>
        <v>21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70681</v>
      </c>
      <c r="T27" s="48">
        <v>289181</v>
      </c>
    </row>
    <row r="28" spans="2:20" ht="18.75" customHeight="1" thickTop="1">
      <c r="B28" s="53" t="s">
        <v>62</v>
      </c>
      <c r="C28" s="54"/>
      <c r="D28" s="55">
        <f>S28</f>
        <v>6863557210</v>
      </c>
      <c r="E28" s="56"/>
      <c r="F28" s="57"/>
      <c r="G28" s="55">
        <f>T28</f>
        <v>8815996570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6863557210</v>
      </c>
      <c r="T28" s="48">
        <f>SUM(T6:T27)</f>
        <v>8815996570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67" priority="5" stopIfTrue="1" operator="equal">
      <formula>0</formula>
    </cfRule>
  </conditionalFormatting>
  <conditionalFormatting sqref="G6:I27">
    <cfRule type="cellIs" dxfId="366" priority="7" stopIfTrue="1" operator="equal">
      <formula>0</formula>
    </cfRule>
  </conditionalFormatting>
  <conditionalFormatting sqref="I6:I27">
    <cfRule type="expression" dxfId="365" priority="8" stopIfTrue="1">
      <formula>$I6&lt;=5</formula>
    </cfRule>
  </conditionalFormatting>
  <conditionalFormatting sqref="F6:F27">
    <cfRule type="expression" dxfId="364" priority="6" stopIfTrue="1">
      <formula>$F6&lt;=5</formula>
    </cfRule>
  </conditionalFormatting>
  <conditionalFormatting sqref="E6:E27">
    <cfRule type="expression" dxfId="363" priority="4">
      <formula>$F6&lt;=5</formula>
    </cfRule>
  </conditionalFormatting>
  <conditionalFormatting sqref="D6:D27">
    <cfRule type="expression" dxfId="362" priority="3">
      <formula>$F6&lt;=5</formula>
    </cfRule>
  </conditionalFormatting>
  <conditionalFormatting sqref="G6:G27">
    <cfRule type="expression" dxfId="361" priority="2">
      <formula>$I6&lt;=5</formula>
    </cfRule>
  </conditionalFormatting>
  <conditionalFormatting sqref="H6:H27">
    <cfRule type="expression" dxfId="36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7C19A2-29A3-4230-8AE8-6E2488EF7D5B}">
  <sheetPr codeName="Sheet4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89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196993575</v>
      </c>
      <c r="E6" s="21">
        <f>IFERROR(S6/$S$28,"-")</f>
        <v>2.1567867767990467E-2</v>
      </c>
      <c r="F6" s="22">
        <f t="shared" ref="F6:F27" si="0">_xlfn.IFS(D6&gt;0,RANK(D6,$D$6:$D$27),D6=0,"-")</f>
        <v>12</v>
      </c>
      <c r="G6" s="23">
        <f>T6</f>
        <v>213667887</v>
      </c>
      <c r="H6" s="24">
        <f>IFERROR(T6/$T$28,"-")</f>
        <v>1.9385963059012957E-2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196993575</v>
      </c>
      <c r="T6" s="48">
        <v>213667887</v>
      </c>
    </row>
    <row r="7" spans="2:20" ht="18.75" customHeight="1">
      <c r="B7" s="49" t="s">
        <v>44</v>
      </c>
      <c r="C7" s="50"/>
      <c r="D7" s="20">
        <f>S7</f>
        <v>1545800452</v>
      </c>
      <c r="E7" s="21">
        <f>IFERROR(S7/$S$28,"-")</f>
        <v>0.16924216814906726</v>
      </c>
      <c r="F7" s="22">
        <f t="shared" si="0"/>
        <v>2</v>
      </c>
      <c r="G7" s="20">
        <f>T7</f>
        <v>941202268</v>
      </c>
      <c r="H7" s="24">
        <f>IFERROR(T7/$T$28,"-")</f>
        <v>8.5394734111388537E-2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1545800452</v>
      </c>
      <c r="T7" s="48">
        <v>941202268</v>
      </c>
    </row>
    <row r="8" spans="2:20" ht="18.75" customHeight="1">
      <c r="B8" s="49" t="s">
        <v>45</v>
      </c>
      <c r="C8" s="50"/>
      <c r="D8" s="20">
        <f t="shared" ref="D8:D27" si="3">S8</f>
        <v>138163948</v>
      </c>
      <c r="E8" s="21">
        <f t="shared" ref="E8:E27" si="4">IFERROR(S8/$S$28,"-")</f>
        <v>1.5126898228876301E-2</v>
      </c>
      <c r="F8" s="22">
        <f t="shared" si="0"/>
        <v>14</v>
      </c>
      <c r="G8" s="20">
        <f t="shared" ref="G8:G27" si="5">T8</f>
        <v>96096416</v>
      </c>
      <c r="H8" s="24">
        <f t="shared" ref="H8:H27" si="6">IFERROR(T8/$T$28,"-")</f>
        <v>8.7187719073551825E-3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138163948</v>
      </c>
      <c r="T8" s="48">
        <v>96096416</v>
      </c>
    </row>
    <row r="9" spans="2:20" ht="18.75" customHeight="1">
      <c r="B9" s="49" t="s">
        <v>46</v>
      </c>
      <c r="C9" s="50"/>
      <c r="D9" s="20">
        <f t="shared" si="3"/>
        <v>557675929</v>
      </c>
      <c r="E9" s="21">
        <f t="shared" si="4"/>
        <v>6.1057223282857016E-2</v>
      </c>
      <c r="F9" s="22">
        <f t="shared" si="0"/>
        <v>7</v>
      </c>
      <c r="G9" s="20">
        <f t="shared" si="5"/>
        <v>735106135</v>
      </c>
      <c r="H9" s="24">
        <f t="shared" si="6"/>
        <v>6.6695751886963667E-2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557675929</v>
      </c>
      <c r="T9" s="48">
        <v>735106135</v>
      </c>
    </row>
    <row r="10" spans="2:20" ht="18.75" customHeight="1">
      <c r="B10" s="49" t="s">
        <v>47</v>
      </c>
      <c r="C10" s="50"/>
      <c r="D10" s="20">
        <f t="shared" si="3"/>
        <v>226016803</v>
      </c>
      <c r="E10" s="21">
        <f t="shared" si="4"/>
        <v>2.4745479746981346E-2</v>
      </c>
      <c r="F10" s="22">
        <f t="shared" si="0"/>
        <v>11</v>
      </c>
      <c r="G10" s="20">
        <f t="shared" si="5"/>
        <v>359405597</v>
      </c>
      <c r="H10" s="24">
        <f t="shared" si="6"/>
        <v>3.2608660685845121E-2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226016803</v>
      </c>
      <c r="T10" s="48">
        <v>359405597</v>
      </c>
    </row>
    <row r="11" spans="2:20" ht="18.75" customHeight="1">
      <c r="B11" s="49" t="s">
        <v>48</v>
      </c>
      <c r="C11" s="50"/>
      <c r="D11" s="20">
        <f t="shared" si="3"/>
        <v>403737249</v>
      </c>
      <c r="E11" s="21">
        <f t="shared" si="4"/>
        <v>4.4203226422203062E-2</v>
      </c>
      <c r="F11" s="22">
        <f t="shared" si="0"/>
        <v>9</v>
      </c>
      <c r="G11" s="20">
        <f t="shared" si="5"/>
        <v>690795138</v>
      </c>
      <c r="H11" s="24">
        <f t="shared" si="6"/>
        <v>6.2675440912717761E-2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403737249</v>
      </c>
      <c r="T11" s="48">
        <v>690795138</v>
      </c>
    </row>
    <row r="12" spans="2:20" ht="18.75" customHeight="1">
      <c r="B12" s="49" t="s">
        <v>49</v>
      </c>
      <c r="C12" s="50"/>
      <c r="D12" s="20">
        <f t="shared" si="3"/>
        <v>338134093</v>
      </c>
      <c r="E12" s="21">
        <f t="shared" si="4"/>
        <v>3.7020656159336113E-2</v>
      </c>
      <c r="F12" s="22">
        <f t="shared" si="0"/>
        <v>10</v>
      </c>
      <c r="G12" s="20">
        <f t="shared" si="5"/>
        <v>478159134</v>
      </c>
      <c r="H12" s="24">
        <f t="shared" si="6"/>
        <v>4.33830999978655E-2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338134093</v>
      </c>
      <c r="T12" s="48">
        <v>478159134</v>
      </c>
    </row>
    <row r="13" spans="2:20" ht="18.75" customHeight="1">
      <c r="B13" s="49" t="s">
        <v>50</v>
      </c>
      <c r="C13" s="50"/>
      <c r="D13" s="20">
        <f t="shared" si="3"/>
        <v>20877731</v>
      </c>
      <c r="E13" s="21">
        <f t="shared" si="4"/>
        <v>2.2858011562238785E-3</v>
      </c>
      <c r="F13" s="22">
        <f t="shared" si="0"/>
        <v>18</v>
      </c>
      <c r="G13" s="20">
        <f t="shared" si="5"/>
        <v>46349750</v>
      </c>
      <c r="H13" s="24">
        <f t="shared" si="6"/>
        <v>4.2052858476317768E-3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20877731</v>
      </c>
      <c r="T13" s="48">
        <v>46349750</v>
      </c>
    </row>
    <row r="14" spans="2:20" ht="18.75" customHeight="1">
      <c r="B14" s="49" t="s">
        <v>51</v>
      </c>
      <c r="C14" s="50"/>
      <c r="D14" s="20">
        <f t="shared" si="3"/>
        <v>1837590565</v>
      </c>
      <c r="E14" s="21">
        <f t="shared" si="4"/>
        <v>0.20118884749224381</v>
      </c>
      <c r="F14" s="22">
        <f t="shared" si="0"/>
        <v>1</v>
      </c>
      <c r="G14" s="20">
        <f t="shared" si="5"/>
        <v>2089894099</v>
      </c>
      <c r="H14" s="24">
        <f t="shared" si="6"/>
        <v>0.18961487554029663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1837590565</v>
      </c>
      <c r="T14" s="48">
        <v>2089894099</v>
      </c>
    </row>
    <row r="15" spans="2:20" ht="18.75" customHeight="1">
      <c r="B15" s="49" t="s">
        <v>52</v>
      </c>
      <c r="C15" s="50"/>
      <c r="D15" s="20">
        <f t="shared" si="3"/>
        <v>769279923</v>
      </c>
      <c r="E15" s="21">
        <f t="shared" si="4"/>
        <v>8.422471471891349E-2</v>
      </c>
      <c r="F15" s="22">
        <f t="shared" si="0"/>
        <v>5</v>
      </c>
      <c r="G15" s="20">
        <f t="shared" si="5"/>
        <v>640722300</v>
      </c>
      <c r="H15" s="24">
        <f t="shared" si="6"/>
        <v>5.8132361457226452E-2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769279923</v>
      </c>
      <c r="T15" s="48">
        <v>640722300</v>
      </c>
    </row>
    <row r="16" spans="2:20" ht="18.75" customHeight="1">
      <c r="B16" s="49" t="s">
        <v>154</v>
      </c>
      <c r="C16" s="50"/>
      <c r="D16" s="20">
        <f t="shared" si="3"/>
        <v>617362666</v>
      </c>
      <c r="E16" s="21">
        <f t="shared" si="4"/>
        <v>6.7592033624355841E-2</v>
      </c>
      <c r="F16" s="22">
        <f t="shared" si="0"/>
        <v>6</v>
      </c>
      <c r="G16" s="20">
        <f t="shared" si="5"/>
        <v>764995667</v>
      </c>
      <c r="H16" s="24">
        <f t="shared" si="6"/>
        <v>6.9407611733282956E-2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617362666</v>
      </c>
      <c r="T16" s="48">
        <v>764995667</v>
      </c>
    </row>
    <row r="17" spans="2:20" ht="18.75" customHeight="1">
      <c r="B17" s="49" t="s">
        <v>53</v>
      </c>
      <c r="C17" s="50"/>
      <c r="D17" s="20">
        <f t="shared" si="3"/>
        <v>131049065</v>
      </c>
      <c r="E17" s="21">
        <f t="shared" si="4"/>
        <v>1.4347924317017891E-2</v>
      </c>
      <c r="F17" s="22">
        <f t="shared" si="0"/>
        <v>15</v>
      </c>
      <c r="G17" s="20">
        <f t="shared" si="5"/>
        <v>182012412</v>
      </c>
      <c r="H17" s="24">
        <f t="shared" si="6"/>
        <v>1.6513880231865851E-2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131049065</v>
      </c>
      <c r="T17" s="48">
        <v>182012412</v>
      </c>
    </row>
    <row r="18" spans="2:20" ht="18.75" customHeight="1">
      <c r="B18" s="49" t="s">
        <v>54</v>
      </c>
      <c r="C18" s="50"/>
      <c r="D18" s="20">
        <f t="shared" si="3"/>
        <v>811460299</v>
      </c>
      <c r="E18" s="21">
        <f t="shared" si="4"/>
        <v>8.8842838797184159E-2</v>
      </c>
      <c r="F18" s="22">
        <f t="shared" si="0"/>
        <v>3</v>
      </c>
      <c r="G18" s="20">
        <f t="shared" si="5"/>
        <v>1892379987</v>
      </c>
      <c r="H18" s="24">
        <f t="shared" si="6"/>
        <v>0.17169453508751839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811460299</v>
      </c>
      <c r="T18" s="48">
        <v>1892379987</v>
      </c>
    </row>
    <row r="19" spans="2:20" ht="18.75" customHeight="1">
      <c r="B19" s="49" t="s">
        <v>55</v>
      </c>
      <c r="C19" s="50"/>
      <c r="D19" s="20">
        <f t="shared" si="3"/>
        <v>783382682</v>
      </c>
      <c r="E19" s="21">
        <f t="shared" si="4"/>
        <v>8.57687571643376E-2</v>
      </c>
      <c r="F19" s="22">
        <f t="shared" si="0"/>
        <v>4</v>
      </c>
      <c r="G19" s="20">
        <f t="shared" si="5"/>
        <v>513697855</v>
      </c>
      <c r="H19" s="24">
        <f t="shared" si="6"/>
        <v>4.6607507475019835E-2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783382682</v>
      </c>
      <c r="T19" s="48">
        <v>513697855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1095</v>
      </c>
      <c r="H20" s="24">
        <f t="shared" si="6"/>
        <v>9.9348712844336722E-8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1095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6487</v>
      </c>
      <c r="H21" s="24">
        <f t="shared" si="6"/>
        <v>5.8856173536183772E-7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6487</v>
      </c>
    </row>
    <row r="22" spans="2:20" ht="18.75" customHeight="1">
      <c r="B22" s="49" t="s">
        <v>56</v>
      </c>
      <c r="C22" s="50"/>
      <c r="D22" s="20">
        <f t="shared" si="3"/>
        <v>1363754</v>
      </c>
      <c r="E22" s="21">
        <f t="shared" si="4"/>
        <v>1.4931078813137976E-4</v>
      </c>
      <c r="F22" s="22">
        <f t="shared" si="0"/>
        <v>19</v>
      </c>
      <c r="G22" s="20">
        <f t="shared" si="5"/>
        <v>4152307</v>
      </c>
      <c r="H22" s="24">
        <f t="shared" si="6"/>
        <v>3.7673639797673904E-4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1363754</v>
      </c>
      <c r="T22" s="48">
        <v>4152307</v>
      </c>
    </row>
    <row r="23" spans="2:20" ht="18.75" customHeight="1">
      <c r="B23" s="49" t="s">
        <v>57</v>
      </c>
      <c r="C23" s="50"/>
      <c r="D23" s="20">
        <f t="shared" si="3"/>
        <v>153972412</v>
      </c>
      <c r="E23" s="21">
        <f t="shared" si="4"/>
        <v>1.6857690013161841E-2</v>
      </c>
      <c r="F23" s="22">
        <f t="shared" si="0"/>
        <v>13</v>
      </c>
      <c r="G23" s="20">
        <f t="shared" si="5"/>
        <v>219234770</v>
      </c>
      <c r="H23" s="24">
        <f t="shared" si="6"/>
        <v>1.9891043114360005E-2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153972412</v>
      </c>
      <c r="T23" s="48">
        <v>219234770</v>
      </c>
    </row>
    <row r="24" spans="2:20" ht="18.75" customHeight="1">
      <c r="B24" s="49" t="s">
        <v>58</v>
      </c>
      <c r="C24" s="50"/>
      <c r="D24" s="20">
        <f t="shared" si="3"/>
        <v>442055392</v>
      </c>
      <c r="E24" s="21">
        <f t="shared" si="4"/>
        <v>4.8398493406615881E-2</v>
      </c>
      <c r="F24" s="22">
        <f t="shared" si="0"/>
        <v>8</v>
      </c>
      <c r="G24" s="20">
        <f t="shared" si="5"/>
        <v>936705754</v>
      </c>
      <c r="H24" s="24">
        <f t="shared" si="6"/>
        <v>8.4986768012588046E-2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442055392</v>
      </c>
      <c r="T24" s="48">
        <v>936705754</v>
      </c>
    </row>
    <row r="25" spans="2:20" ht="18.75" customHeight="1">
      <c r="B25" s="49" t="s">
        <v>59</v>
      </c>
      <c r="C25" s="50"/>
      <c r="D25" s="20">
        <f t="shared" si="3"/>
        <v>40036496</v>
      </c>
      <c r="E25" s="21">
        <f t="shared" si="4"/>
        <v>4.383401091237007E-3</v>
      </c>
      <c r="F25" s="22">
        <f t="shared" si="0"/>
        <v>17</v>
      </c>
      <c r="G25" s="20">
        <f t="shared" si="5"/>
        <v>69726728</v>
      </c>
      <c r="H25" s="24">
        <f t="shared" si="6"/>
        <v>6.326265459038514E-3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40036496</v>
      </c>
      <c r="T25" s="48">
        <v>69726728</v>
      </c>
    </row>
    <row r="26" spans="2:20" ht="18.75" customHeight="1">
      <c r="B26" s="49" t="s">
        <v>60</v>
      </c>
      <c r="C26" s="50"/>
      <c r="D26" s="20">
        <f t="shared" si="3"/>
        <v>118495605</v>
      </c>
      <c r="E26" s="21">
        <f t="shared" si="4"/>
        <v>1.2973507078736096E-2</v>
      </c>
      <c r="F26" s="22">
        <f t="shared" si="0"/>
        <v>16</v>
      </c>
      <c r="G26" s="20">
        <f t="shared" si="5"/>
        <v>147282057</v>
      </c>
      <c r="H26" s="24">
        <f t="shared" si="6"/>
        <v>1.3362815331521673E-2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118495605</v>
      </c>
      <c r="T26" s="48">
        <v>147282057</v>
      </c>
    </row>
    <row r="27" spans="2:20" ht="18.75" customHeight="1" thickBot="1">
      <c r="B27" s="51" t="s">
        <v>61</v>
      </c>
      <c r="C27" s="52"/>
      <c r="D27" s="20">
        <f t="shared" si="3"/>
        <v>211541</v>
      </c>
      <c r="E27" s="21">
        <f t="shared" si="4"/>
        <v>2.3160594529585399E-5</v>
      </c>
      <c r="F27" s="22">
        <f t="shared" si="0"/>
        <v>20</v>
      </c>
      <c r="G27" s="20">
        <f t="shared" si="5"/>
        <v>189617</v>
      </c>
      <c r="H27" s="24">
        <f t="shared" si="6"/>
        <v>1.720384007616858E-5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211541</v>
      </c>
      <c r="T27" s="48">
        <v>189617</v>
      </c>
    </row>
    <row r="28" spans="2:20" ht="18.75" customHeight="1" thickTop="1">
      <c r="B28" s="53" t="s">
        <v>62</v>
      </c>
      <c r="C28" s="54"/>
      <c r="D28" s="55">
        <f>S28</f>
        <v>9133660180</v>
      </c>
      <c r="E28" s="56"/>
      <c r="F28" s="57"/>
      <c r="G28" s="55">
        <f>T28</f>
        <v>11021783460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9133660180</v>
      </c>
      <c r="T28" s="48">
        <f>SUM(T6:T27)</f>
        <v>11021783460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59" priority="5" stopIfTrue="1" operator="equal">
      <formula>0</formula>
    </cfRule>
  </conditionalFormatting>
  <conditionalFormatting sqref="G6:I27">
    <cfRule type="cellIs" dxfId="358" priority="7" stopIfTrue="1" operator="equal">
      <formula>0</formula>
    </cfRule>
  </conditionalFormatting>
  <conditionalFormatting sqref="I6:I27">
    <cfRule type="expression" dxfId="357" priority="8" stopIfTrue="1">
      <formula>$I6&lt;=5</formula>
    </cfRule>
  </conditionalFormatting>
  <conditionalFormatting sqref="F6:F27">
    <cfRule type="expression" dxfId="356" priority="6" stopIfTrue="1">
      <formula>$F6&lt;=5</formula>
    </cfRule>
  </conditionalFormatting>
  <conditionalFormatting sqref="E6:E27">
    <cfRule type="expression" dxfId="355" priority="4">
      <formula>$F6&lt;=5</formula>
    </cfRule>
  </conditionalFormatting>
  <conditionalFormatting sqref="D6:D27">
    <cfRule type="expression" dxfId="354" priority="3">
      <formula>$F6&lt;=5</formula>
    </cfRule>
  </conditionalFormatting>
  <conditionalFormatting sqref="G6:G27">
    <cfRule type="expression" dxfId="353" priority="2">
      <formula>$I6&lt;=5</formula>
    </cfRule>
  </conditionalFormatting>
  <conditionalFormatting sqref="H6:H27">
    <cfRule type="expression" dxfId="35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67B5D5-6234-4027-AE11-0BEA5C4ACD73}">
  <sheetPr codeName="Sheet4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220592823</v>
      </c>
      <c r="E6" s="21">
        <f>IFERROR(S6/$S$28,"-")</f>
        <v>1.8086017849758645E-2</v>
      </c>
      <c r="F6" s="22">
        <f t="shared" ref="F6:F27" si="0">_xlfn.IFS(D6&gt;0,RANK(D6,$D$6:$D$27),D6=0,"-")</f>
        <v>12</v>
      </c>
      <c r="G6" s="23">
        <f>T6</f>
        <v>209563099</v>
      </c>
      <c r="H6" s="24">
        <f>IFERROR(T6/$T$28,"-")</f>
        <v>1.4526733695594232E-2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220592823</v>
      </c>
      <c r="T6" s="48">
        <v>209563099</v>
      </c>
    </row>
    <row r="7" spans="2:20" ht="18.75" customHeight="1">
      <c r="B7" s="49" t="s">
        <v>44</v>
      </c>
      <c r="C7" s="50"/>
      <c r="D7" s="20">
        <f>S7</f>
        <v>1995824995</v>
      </c>
      <c r="E7" s="21">
        <f>IFERROR(S7/$S$28,"-")</f>
        <v>0.16363418353173012</v>
      </c>
      <c r="F7" s="22">
        <f t="shared" si="0"/>
        <v>2</v>
      </c>
      <c r="G7" s="20">
        <f>T7</f>
        <v>1401156084</v>
      </c>
      <c r="H7" s="24">
        <f>IFERROR(T7/$T$28,"-")</f>
        <v>9.71269340611806E-2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1995824995</v>
      </c>
      <c r="T7" s="48">
        <v>1401156084</v>
      </c>
    </row>
    <row r="8" spans="2:20" ht="18.75" customHeight="1">
      <c r="B8" s="49" t="s">
        <v>45</v>
      </c>
      <c r="C8" s="50"/>
      <c r="D8" s="20">
        <f t="shared" ref="D8:D27" si="3">S8</f>
        <v>212361407</v>
      </c>
      <c r="E8" s="21">
        <f t="shared" ref="E8:E27" si="4">IFERROR(S8/$S$28,"-")</f>
        <v>1.7411138519233964E-2</v>
      </c>
      <c r="F8" s="22">
        <f t="shared" si="0"/>
        <v>13</v>
      </c>
      <c r="G8" s="20">
        <f t="shared" ref="G8:G27" si="5">T8</f>
        <v>251710295</v>
      </c>
      <c r="H8" s="24">
        <f t="shared" ref="H8:H27" si="6">IFERROR(T8/$T$28,"-")</f>
        <v>1.7448341055046453E-2</v>
      </c>
      <c r="I8" s="25">
        <f t="shared" si="1"/>
        <v>13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212361407</v>
      </c>
      <c r="T8" s="48">
        <v>251710295</v>
      </c>
    </row>
    <row r="9" spans="2:20" ht="18.75" customHeight="1">
      <c r="B9" s="49" t="s">
        <v>46</v>
      </c>
      <c r="C9" s="50"/>
      <c r="D9" s="20">
        <f t="shared" si="3"/>
        <v>808508495</v>
      </c>
      <c r="E9" s="21">
        <f t="shared" si="4"/>
        <v>6.6288190492269541E-2</v>
      </c>
      <c r="F9" s="22">
        <f t="shared" si="0"/>
        <v>7</v>
      </c>
      <c r="G9" s="20">
        <f t="shared" si="5"/>
        <v>838567740</v>
      </c>
      <c r="H9" s="24">
        <f t="shared" si="6"/>
        <v>5.8128794157106367E-2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808508495</v>
      </c>
      <c r="T9" s="48">
        <v>838567740</v>
      </c>
    </row>
    <row r="10" spans="2:20" ht="18.75" customHeight="1">
      <c r="B10" s="49" t="s">
        <v>47</v>
      </c>
      <c r="C10" s="50"/>
      <c r="D10" s="20">
        <f t="shared" si="3"/>
        <v>285927717</v>
      </c>
      <c r="E10" s="21">
        <f t="shared" si="4"/>
        <v>2.3442710977966578E-2</v>
      </c>
      <c r="F10" s="22">
        <f t="shared" si="0"/>
        <v>11</v>
      </c>
      <c r="G10" s="20">
        <f t="shared" si="5"/>
        <v>583986797</v>
      </c>
      <c r="H10" s="24">
        <f t="shared" si="6"/>
        <v>4.0481462252865655E-2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285927717</v>
      </c>
      <c r="T10" s="48">
        <v>583986797</v>
      </c>
    </row>
    <row r="11" spans="2:20" ht="18.75" customHeight="1">
      <c r="B11" s="49" t="s">
        <v>48</v>
      </c>
      <c r="C11" s="50"/>
      <c r="D11" s="20">
        <f t="shared" si="3"/>
        <v>613777556</v>
      </c>
      <c r="E11" s="21">
        <f t="shared" si="4"/>
        <v>5.0322543057519313E-2</v>
      </c>
      <c r="F11" s="22">
        <f t="shared" si="0"/>
        <v>8</v>
      </c>
      <c r="G11" s="20">
        <f t="shared" si="5"/>
        <v>850566173</v>
      </c>
      <c r="H11" s="24">
        <f t="shared" si="6"/>
        <v>5.8960515208127041E-2</v>
      </c>
      <c r="I11" s="25">
        <f t="shared" si="1"/>
        <v>6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613777556</v>
      </c>
      <c r="T11" s="48">
        <v>850566173</v>
      </c>
    </row>
    <row r="12" spans="2:20" ht="18.75" customHeight="1">
      <c r="B12" s="49" t="s">
        <v>49</v>
      </c>
      <c r="C12" s="50"/>
      <c r="D12" s="20">
        <f t="shared" si="3"/>
        <v>448127315</v>
      </c>
      <c r="E12" s="21">
        <f t="shared" si="4"/>
        <v>3.6741170940336597E-2</v>
      </c>
      <c r="F12" s="22">
        <f t="shared" si="0"/>
        <v>10</v>
      </c>
      <c r="G12" s="20">
        <f t="shared" si="5"/>
        <v>560450473</v>
      </c>
      <c r="H12" s="24">
        <f t="shared" si="6"/>
        <v>3.8849944525972221E-2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448127315</v>
      </c>
      <c r="T12" s="48">
        <v>560450473</v>
      </c>
    </row>
    <row r="13" spans="2:20" ht="18.75" customHeight="1">
      <c r="B13" s="49" t="s">
        <v>50</v>
      </c>
      <c r="C13" s="50"/>
      <c r="D13" s="20">
        <f t="shared" si="3"/>
        <v>27805072</v>
      </c>
      <c r="E13" s="21">
        <f t="shared" si="4"/>
        <v>2.2796889838334598E-3</v>
      </c>
      <c r="F13" s="22">
        <f t="shared" si="0"/>
        <v>18</v>
      </c>
      <c r="G13" s="20">
        <f t="shared" si="5"/>
        <v>48365124</v>
      </c>
      <c r="H13" s="24">
        <f t="shared" si="6"/>
        <v>3.3526287779433598E-3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27805072</v>
      </c>
      <c r="T13" s="48">
        <v>48365124</v>
      </c>
    </row>
    <row r="14" spans="2:20" ht="18.75" customHeight="1">
      <c r="B14" s="49" t="s">
        <v>51</v>
      </c>
      <c r="C14" s="50"/>
      <c r="D14" s="20">
        <f t="shared" si="3"/>
        <v>2411576066</v>
      </c>
      <c r="E14" s="21">
        <f t="shared" si="4"/>
        <v>0.1977208831301222</v>
      </c>
      <c r="F14" s="22">
        <f t="shared" si="0"/>
        <v>1</v>
      </c>
      <c r="G14" s="20">
        <f t="shared" si="5"/>
        <v>2726851363</v>
      </c>
      <c r="H14" s="24">
        <f t="shared" si="6"/>
        <v>0.18902299005307779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2411576066</v>
      </c>
      <c r="T14" s="48">
        <v>2726851363</v>
      </c>
    </row>
    <row r="15" spans="2:20" ht="18.75" customHeight="1">
      <c r="B15" s="49" t="s">
        <v>52</v>
      </c>
      <c r="C15" s="50"/>
      <c r="D15" s="20">
        <f t="shared" si="3"/>
        <v>980796766</v>
      </c>
      <c r="E15" s="21">
        <f t="shared" si="4"/>
        <v>8.0413803022329297E-2</v>
      </c>
      <c r="F15" s="22">
        <f t="shared" si="0"/>
        <v>4</v>
      </c>
      <c r="G15" s="20">
        <f t="shared" si="5"/>
        <v>733192084</v>
      </c>
      <c r="H15" s="24">
        <f t="shared" si="6"/>
        <v>5.0824244357952332E-2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980796766</v>
      </c>
      <c r="T15" s="48">
        <v>733192084</v>
      </c>
    </row>
    <row r="16" spans="2:20" ht="18.75" customHeight="1">
      <c r="B16" s="49" t="s">
        <v>154</v>
      </c>
      <c r="C16" s="50"/>
      <c r="D16" s="20">
        <f t="shared" si="3"/>
        <v>850111893</v>
      </c>
      <c r="E16" s="21">
        <f t="shared" si="4"/>
        <v>6.9699179973276418E-2</v>
      </c>
      <c r="F16" s="22">
        <f t="shared" si="0"/>
        <v>6</v>
      </c>
      <c r="G16" s="20">
        <f t="shared" si="5"/>
        <v>962623972</v>
      </c>
      <c r="H16" s="24">
        <f t="shared" si="6"/>
        <v>6.6728265410119544E-2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850111893</v>
      </c>
      <c r="T16" s="48">
        <v>962623972</v>
      </c>
    </row>
    <row r="17" spans="2:20" ht="18.75" customHeight="1">
      <c r="B17" s="49" t="s">
        <v>53</v>
      </c>
      <c r="C17" s="50"/>
      <c r="D17" s="20">
        <f t="shared" si="3"/>
        <v>207754440</v>
      </c>
      <c r="E17" s="21">
        <f t="shared" si="4"/>
        <v>1.7033421391985229E-2</v>
      </c>
      <c r="F17" s="22">
        <f t="shared" si="0"/>
        <v>14</v>
      </c>
      <c r="G17" s="20">
        <f t="shared" si="5"/>
        <v>247347006</v>
      </c>
      <c r="H17" s="24">
        <f t="shared" si="6"/>
        <v>1.7145881616135811E-2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207754440</v>
      </c>
      <c r="T17" s="48">
        <v>247347006</v>
      </c>
    </row>
    <row r="18" spans="2:20" ht="18.75" customHeight="1">
      <c r="B18" s="49" t="s">
        <v>54</v>
      </c>
      <c r="C18" s="50"/>
      <c r="D18" s="20">
        <f t="shared" si="3"/>
        <v>1170540167</v>
      </c>
      <c r="E18" s="21">
        <f t="shared" si="4"/>
        <v>9.5970530982422142E-2</v>
      </c>
      <c r="F18" s="22">
        <f t="shared" si="0"/>
        <v>3</v>
      </c>
      <c r="G18" s="20">
        <f t="shared" si="5"/>
        <v>2538459213</v>
      </c>
      <c r="H18" s="24">
        <f t="shared" si="6"/>
        <v>0.17596380832476005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1170540167</v>
      </c>
      <c r="T18" s="48">
        <v>2538459213</v>
      </c>
    </row>
    <row r="19" spans="2:20" ht="18.75" customHeight="1">
      <c r="B19" s="49" t="s">
        <v>55</v>
      </c>
      <c r="C19" s="50"/>
      <c r="D19" s="20">
        <f t="shared" si="3"/>
        <v>930788077</v>
      </c>
      <c r="E19" s="21">
        <f t="shared" si="4"/>
        <v>7.6313678505145768E-2</v>
      </c>
      <c r="F19" s="22">
        <f t="shared" si="0"/>
        <v>5</v>
      </c>
      <c r="G19" s="20">
        <f t="shared" si="5"/>
        <v>750494539</v>
      </c>
      <c r="H19" s="24">
        <f t="shared" si="6"/>
        <v>5.2023635649951709E-2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930788077</v>
      </c>
      <c r="T19" s="48">
        <v>750494539</v>
      </c>
    </row>
    <row r="20" spans="2:20" ht="18.75" customHeight="1">
      <c r="B20" s="49" t="s">
        <v>155</v>
      </c>
      <c r="C20" s="50"/>
      <c r="D20" s="20">
        <f t="shared" si="3"/>
        <v>3171</v>
      </c>
      <c r="E20" s="21">
        <f t="shared" si="4"/>
        <v>2.599847167357057E-7</v>
      </c>
      <c r="F20" s="22">
        <f t="shared" si="0"/>
        <v>21</v>
      </c>
      <c r="G20" s="20">
        <f t="shared" si="5"/>
        <v>15884</v>
      </c>
      <c r="H20" s="24">
        <f t="shared" si="6"/>
        <v>1.1010652119666296E-6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3171</v>
      </c>
      <c r="T20" s="48">
        <v>15884</v>
      </c>
    </row>
    <row r="21" spans="2:20" ht="18.75" customHeight="1">
      <c r="B21" s="49" t="s">
        <v>156</v>
      </c>
      <c r="C21" s="50"/>
      <c r="D21" s="20">
        <f t="shared" si="3"/>
        <v>940</v>
      </c>
      <c r="E21" s="21">
        <f t="shared" si="4"/>
        <v>7.706894788128772E-8</v>
      </c>
      <c r="F21" s="22">
        <f t="shared" si="0"/>
        <v>22</v>
      </c>
      <c r="G21" s="20">
        <f t="shared" si="5"/>
        <v>1004</v>
      </c>
      <c r="H21" s="24">
        <f t="shared" si="6"/>
        <v>6.9596416067394623E-8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940</v>
      </c>
      <c r="T21" s="48">
        <v>1004</v>
      </c>
    </row>
    <row r="22" spans="2:20" ht="18.75" customHeight="1">
      <c r="B22" s="49" t="s">
        <v>56</v>
      </c>
      <c r="C22" s="50"/>
      <c r="D22" s="20">
        <f t="shared" si="3"/>
        <v>5343324</v>
      </c>
      <c r="E22" s="21">
        <f t="shared" si="4"/>
        <v>4.3808974347748277E-4</v>
      </c>
      <c r="F22" s="22">
        <f t="shared" si="0"/>
        <v>19</v>
      </c>
      <c r="G22" s="20">
        <f t="shared" si="5"/>
        <v>2511634</v>
      </c>
      <c r="H22" s="24">
        <f t="shared" si="6"/>
        <v>1.7410430764244484E-4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5343324</v>
      </c>
      <c r="T22" s="48">
        <v>2511634</v>
      </c>
    </row>
    <row r="23" spans="2:20" ht="18.75" customHeight="1">
      <c r="B23" s="49" t="s">
        <v>57</v>
      </c>
      <c r="C23" s="50"/>
      <c r="D23" s="20">
        <f t="shared" si="3"/>
        <v>205511239</v>
      </c>
      <c r="E23" s="21">
        <f t="shared" si="4"/>
        <v>1.684950528458496E-2</v>
      </c>
      <c r="F23" s="22">
        <f t="shared" si="0"/>
        <v>15</v>
      </c>
      <c r="G23" s="20">
        <f t="shared" si="5"/>
        <v>301006185</v>
      </c>
      <c r="H23" s="24">
        <f t="shared" si="6"/>
        <v>2.086548973119438E-2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205511239</v>
      </c>
      <c r="T23" s="48">
        <v>301006185</v>
      </c>
    </row>
    <row r="24" spans="2:20" ht="18.75" customHeight="1">
      <c r="B24" s="49" t="s">
        <v>58</v>
      </c>
      <c r="C24" s="50"/>
      <c r="D24" s="20">
        <f t="shared" si="3"/>
        <v>596415962</v>
      </c>
      <c r="E24" s="21">
        <f t="shared" si="4"/>
        <v>4.8899096479729863E-2</v>
      </c>
      <c r="F24" s="22">
        <f t="shared" si="0"/>
        <v>9</v>
      </c>
      <c r="G24" s="20">
        <f t="shared" si="5"/>
        <v>1170265474</v>
      </c>
      <c r="H24" s="24">
        <f t="shared" si="6"/>
        <v>8.1121795655190024E-2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596415962</v>
      </c>
      <c r="T24" s="48">
        <v>1170265474</v>
      </c>
    </row>
    <row r="25" spans="2:20" ht="18.75" customHeight="1">
      <c r="B25" s="49" t="s">
        <v>59</v>
      </c>
      <c r="C25" s="50"/>
      <c r="D25" s="20">
        <f t="shared" si="3"/>
        <v>58293110</v>
      </c>
      <c r="E25" s="21">
        <f t="shared" si="4"/>
        <v>4.7793496344980552E-3</v>
      </c>
      <c r="F25" s="22">
        <f t="shared" si="0"/>
        <v>17</v>
      </c>
      <c r="G25" s="20">
        <f t="shared" si="5"/>
        <v>59064412</v>
      </c>
      <c r="H25" s="24">
        <f t="shared" si="6"/>
        <v>4.0942942154661511E-3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58293110</v>
      </c>
      <c r="T25" s="48">
        <v>59064412</v>
      </c>
    </row>
    <row r="26" spans="2:20" ht="18.75" customHeight="1">
      <c r="B26" s="49" t="s">
        <v>60</v>
      </c>
      <c r="C26" s="50"/>
      <c r="D26" s="20">
        <f t="shared" si="3"/>
        <v>166180098</v>
      </c>
      <c r="E26" s="21">
        <f t="shared" si="4"/>
        <v>1.3624814161350304E-2</v>
      </c>
      <c r="F26" s="22">
        <f t="shared" si="0"/>
        <v>16</v>
      </c>
      <c r="G26" s="20">
        <f t="shared" si="5"/>
        <v>188198110</v>
      </c>
      <c r="H26" s="24">
        <f t="shared" si="6"/>
        <v>1.304573104248735E-2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166180098</v>
      </c>
      <c r="T26" s="48">
        <v>188198110</v>
      </c>
    </row>
    <row r="27" spans="2:20" ht="18.75" customHeight="1" thickBot="1">
      <c r="B27" s="51" t="s">
        <v>61</v>
      </c>
      <c r="C27" s="52"/>
      <c r="D27" s="20">
        <f t="shared" si="3"/>
        <v>630167</v>
      </c>
      <c r="E27" s="21">
        <f t="shared" si="4"/>
        <v>5.1666284765433445E-5</v>
      </c>
      <c r="F27" s="22">
        <f t="shared" si="0"/>
        <v>20</v>
      </c>
      <c r="G27" s="20">
        <f t="shared" si="5"/>
        <v>1633535</v>
      </c>
      <c r="H27" s="24">
        <f t="shared" si="6"/>
        <v>1.132352405584178E-4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630167</v>
      </c>
      <c r="T27" s="48">
        <v>1633535</v>
      </c>
    </row>
    <row r="28" spans="2:20" ht="18.75" customHeight="1" thickTop="1">
      <c r="B28" s="53" t="s">
        <v>62</v>
      </c>
      <c r="C28" s="54"/>
      <c r="D28" s="55">
        <f>S28</f>
        <v>12196870800</v>
      </c>
      <c r="E28" s="56"/>
      <c r="F28" s="57"/>
      <c r="G28" s="55">
        <f>T28</f>
        <v>14426030200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12196870800</v>
      </c>
      <c r="T28" s="48">
        <f>SUM(T6:T27)</f>
        <v>14426030200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51" priority="5" stopIfTrue="1" operator="equal">
      <formula>0</formula>
    </cfRule>
  </conditionalFormatting>
  <conditionalFormatting sqref="G6:I27">
    <cfRule type="cellIs" dxfId="350" priority="7" stopIfTrue="1" operator="equal">
      <formula>0</formula>
    </cfRule>
  </conditionalFormatting>
  <conditionalFormatting sqref="I6:I27">
    <cfRule type="expression" dxfId="349" priority="8" stopIfTrue="1">
      <formula>$I6&lt;=5</formula>
    </cfRule>
  </conditionalFormatting>
  <conditionalFormatting sqref="F6:F27">
    <cfRule type="expression" dxfId="348" priority="6" stopIfTrue="1">
      <formula>$F6&lt;=5</formula>
    </cfRule>
  </conditionalFormatting>
  <conditionalFormatting sqref="E6:E27">
    <cfRule type="expression" dxfId="347" priority="4">
      <formula>$F6&lt;=5</formula>
    </cfRule>
  </conditionalFormatting>
  <conditionalFormatting sqref="D6:D27">
    <cfRule type="expression" dxfId="346" priority="3">
      <formula>$F6&lt;=5</formula>
    </cfRule>
  </conditionalFormatting>
  <conditionalFormatting sqref="G6:G27">
    <cfRule type="expression" dxfId="345" priority="2">
      <formula>$I6&lt;=5</formula>
    </cfRule>
  </conditionalFormatting>
  <conditionalFormatting sqref="H6:H27">
    <cfRule type="expression" dxfId="34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8A69F-22D1-49D1-9790-46F50F950B2E}">
  <sheetPr codeName="Sheet4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194269002</v>
      </c>
      <c r="E6" s="21">
        <f>IFERROR(S6/$S$28,"-")</f>
        <v>1.9747267947835847E-2</v>
      </c>
      <c r="F6" s="22">
        <f t="shared" ref="F6:F27" si="0">_xlfn.IFS(D6&gt;0,RANK(D6,$D$6:$D$27),D6=0,"-")</f>
        <v>12</v>
      </c>
      <c r="G6" s="23">
        <f>T6</f>
        <v>272652893</v>
      </c>
      <c r="H6" s="24">
        <f>IFERROR(T6/$T$28,"-")</f>
        <v>2.1343438237610663E-2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194269002</v>
      </c>
      <c r="T6" s="48">
        <v>272652893</v>
      </c>
    </row>
    <row r="7" spans="2:20" ht="18.75" customHeight="1">
      <c r="B7" s="49" t="s">
        <v>44</v>
      </c>
      <c r="C7" s="50"/>
      <c r="D7" s="20">
        <f>S7</f>
        <v>1550651517</v>
      </c>
      <c r="E7" s="21">
        <f>IFERROR(S7/$S$28,"-")</f>
        <v>0.15762232103255019</v>
      </c>
      <c r="F7" s="22">
        <f t="shared" si="0"/>
        <v>2</v>
      </c>
      <c r="G7" s="20">
        <f>T7</f>
        <v>1058641921</v>
      </c>
      <c r="H7" s="24">
        <f>IFERROR(T7/$T$28,"-")</f>
        <v>8.2871148763526997E-2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1550651517</v>
      </c>
      <c r="T7" s="48">
        <v>1058641921</v>
      </c>
    </row>
    <row r="8" spans="2:20" ht="18.75" customHeight="1">
      <c r="B8" s="49" t="s">
        <v>45</v>
      </c>
      <c r="C8" s="50"/>
      <c r="D8" s="20">
        <f t="shared" ref="D8:D27" si="3">S8</f>
        <v>111301077</v>
      </c>
      <c r="E8" s="21">
        <f t="shared" ref="E8:E27" si="4">IFERROR(S8/$S$28,"-")</f>
        <v>1.1313653582272017E-2</v>
      </c>
      <c r="F8" s="22">
        <f t="shared" si="0"/>
        <v>16</v>
      </c>
      <c r="G8" s="20">
        <f t="shared" ref="G8:G27" si="5">T8</f>
        <v>124856232</v>
      </c>
      <c r="H8" s="24">
        <f t="shared" ref="H8:H27" si="6">IFERROR(T8/$T$28,"-")</f>
        <v>9.7738235855534764E-3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111301077</v>
      </c>
      <c r="T8" s="48">
        <v>124856232</v>
      </c>
    </row>
    <row r="9" spans="2:20" ht="18.75" customHeight="1">
      <c r="B9" s="49" t="s">
        <v>46</v>
      </c>
      <c r="C9" s="50"/>
      <c r="D9" s="20">
        <f t="shared" si="3"/>
        <v>583932563</v>
      </c>
      <c r="E9" s="21">
        <f t="shared" si="4"/>
        <v>5.9356215692236571E-2</v>
      </c>
      <c r="F9" s="22">
        <f t="shared" si="0"/>
        <v>7</v>
      </c>
      <c r="G9" s="20">
        <f t="shared" si="5"/>
        <v>747741499</v>
      </c>
      <c r="H9" s="24">
        <f t="shared" si="6"/>
        <v>5.8533670140096097E-2</v>
      </c>
      <c r="I9" s="25">
        <f t="shared" si="1"/>
        <v>9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583932563</v>
      </c>
      <c r="T9" s="48">
        <v>747741499</v>
      </c>
    </row>
    <row r="10" spans="2:20" ht="18.75" customHeight="1">
      <c r="B10" s="49" t="s">
        <v>47</v>
      </c>
      <c r="C10" s="50"/>
      <c r="D10" s="20">
        <f t="shared" si="3"/>
        <v>232741751</v>
      </c>
      <c r="E10" s="21">
        <f t="shared" si="4"/>
        <v>2.3657988008017317E-2</v>
      </c>
      <c r="F10" s="22">
        <f t="shared" si="0"/>
        <v>11</v>
      </c>
      <c r="G10" s="20">
        <f t="shared" si="5"/>
        <v>456358041</v>
      </c>
      <c r="H10" s="24">
        <f t="shared" si="6"/>
        <v>3.5723991611269997E-2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232741751</v>
      </c>
      <c r="T10" s="48">
        <v>456358041</v>
      </c>
    </row>
    <row r="11" spans="2:20" ht="18.75" customHeight="1">
      <c r="B11" s="49" t="s">
        <v>48</v>
      </c>
      <c r="C11" s="50"/>
      <c r="D11" s="20">
        <f t="shared" si="3"/>
        <v>410915440</v>
      </c>
      <c r="E11" s="21">
        <f t="shared" si="4"/>
        <v>4.1769181979855255E-2</v>
      </c>
      <c r="F11" s="22">
        <f t="shared" si="0"/>
        <v>9</v>
      </c>
      <c r="G11" s="20">
        <f t="shared" si="5"/>
        <v>753089590</v>
      </c>
      <c r="H11" s="24">
        <f t="shared" si="6"/>
        <v>5.8952322033687492E-2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410915440</v>
      </c>
      <c r="T11" s="48">
        <v>753089590</v>
      </c>
    </row>
    <row r="12" spans="2:20" ht="18.75" customHeight="1">
      <c r="B12" s="49" t="s">
        <v>49</v>
      </c>
      <c r="C12" s="50"/>
      <c r="D12" s="20">
        <f t="shared" si="3"/>
        <v>357905399</v>
      </c>
      <c r="E12" s="21">
        <f t="shared" si="4"/>
        <v>3.6380759365974923E-2</v>
      </c>
      <c r="F12" s="22">
        <f t="shared" si="0"/>
        <v>10</v>
      </c>
      <c r="G12" s="20">
        <f t="shared" si="5"/>
        <v>517094951</v>
      </c>
      <c r="H12" s="24">
        <f t="shared" si="6"/>
        <v>4.0478514745298566E-2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357905399</v>
      </c>
      <c r="T12" s="48">
        <v>517094951</v>
      </c>
    </row>
    <row r="13" spans="2:20" ht="18.75" customHeight="1">
      <c r="B13" s="49" t="s">
        <v>50</v>
      </c>
      <c r="C13" s="50"/>
      <c r="D13" s="20">
        <f t="shared" si="3"/>
        <v>23327030</v>
      </c>
      <c r="E13" s="21">
        <f t="shared" si="4"/>
        <v>2.3711714534735977E-3</v>
      </c>
      <c r="F13" s="22">
        <f t="shared" si="0"/>
        <v>18</v>
      </c>
      <c r="G13" s="20">
        <f t="shared" si="5"/>
        <v>35708801</v>
      </c>
      <c r="H13" s="24">
        <f t="shared" si="6"/>
        <v>2.7953071771830785E-3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23327030</v>
      </c>
      <c r="T13" s="48">
        <v>35708801</v>
      </c>
    </row>
    <row r="14" spans="2:20" ht="18.75" customHeight="1">
      <c r="B14" s="49" t="s">
        <v>51</v>
      </c>
      <c r="C14" s="50"/>
      <c r="D14" s="20">
        <f t="shared" si="3"/>
        <v>1942654460</v>
      </c>
      <c r="E14" s="21">
        <f t="shared" si="4"/>
        <v>0.19746906483659374</v>
      </c>
      <c r="F14" s="22">
        <f t="shared" si="0"/>
        <v>1</v>
      </c>
      <c r="G14" s="20">
        <f t="shared" si="5"/>
        <v>2262510159</v>
      </c>
      <c r="H14" s="24">
        <f t="shared" si="6"/>
        <v>0.1771107040503076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1942654460</v>
      </c>
      <c r="T14" s="48">
        <v>2262510159</v>
      </c>
    </row>
    <row r="15" spans="2:20" ht="18.75" customHeight="1">
      <c r="B15" s="49" t="s">
        <v>52</v>
      </c>
      <c r="C15" s="50"/>
      <c r="D15" s="20">
        <f t="shared" si="3"/>
        <v>852959341</v>
      </c>
      <c r="E15" s="21">
        <f t="shared" si="4"/>
        <v>8.6702543802312251E-2</v>
      </c>
      <c r="F15" s="22">
        <f t="shared" si="0"/>
        <v>5</v>
      </c>
      <c r="G15" s="20">
        <f t="shared" si="5"/>
        <v>810300038</v>
      </c>
      <c r="H15" s="24">
        <f t="shared" si="6"/>
        <v>6.34307915265237E-2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852959341</v>
      </c>
      <c r="T15" s="48">
        <v>810300038</v>
      </c>
    </row>
    <row r="16" spans="2:20" ht="18.75" customHeight="1">
      <c r="B16" s="49" t="s">
        <v>154</v>
      </c>
      <c r="C16" s="50"/>
      <c r="D16" s="20">
        <f t="shared" si="3"/>
        <v>727850416</v>
      </c>
      <c r="E16" s="21">
        <f t="shared" si="4"/>
        <v>7.3985334987698076E-2</v>
      </c>
      <c r="F16" s="22">
        <f t="shared" si="0"/>
        <v>6</v>
      </c>
      <c r="G16" s="20">
        <f t="shared" si="5"/>
        <v>973822867</v>
      </c>
      <c r="H16" s="24">
        <f t="shared" si="6"/>
        <v>7.6231460401879711E-2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727850416</v>
      </c>
      <c r="T16" s="48">
        <v>973822867</v>
      </c>
    </row>
    <row r="17" spans="2:20" ht="18.75" customHeight="1">
      <c r="B17" s="49" t="s">
        <v>53</v>
      </c>
      <c r="C17" s="50"/>
      <c r="D17" s="20">
        <f t="shared" si="3"/>
        <v>178876546</v>
      </c>
      <c r="E17" s="21">
        <f t="shared" si="4"/>
        <v>1.8182638748745848E-2</v>
      </c>
      <c r="F17" s="22">
        <f t="shared" si="0"/>
        <v>14</v>
      </c>
      <c r="G17" s="20">
        <f t="shared" si="5"/>
        <v>242833811</v>
      </c>
      <c r="H17" s="24">
        <f t="shared" si="6"/>
        <v>1.9009181931116063E-2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178876546</v>
      </c>
      <c r="T17" s="48">
        <v>242833811</v>
      </c>
    </row>
    <row r="18" spans="2:20" ht="18.75" customHeight="1">
      <c r="B18" s="49" t="s">
        <v>54</v>
      </c>
      <c r="C18" s="50"/>
      <c r="D18" s="20">
        <f t="shared" si="3"/>
        <v>864177157</v>
      </c>
      <c r="E18" s="21">
        <f t="shared" si="4"/>
        <v>8.7842824629726604E-2</v>
      </c>
      <c r="F18" s="22">
        <f t="shared" si="0"/>
        <v>4</v>
      </c>
      <c r="G18" s="20">
        <f t="shared" si="5"/>
        <v>2238846811</v>
      </c>
      <c r="H18" s="24">
        <f t="shared" si="6"/>
        <v>0.17525832243434181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864177157</v>
      </c>
      <c r="T18" s="48">
        <v>2238846811</v>
      </c>
    </row>
    <row r="19" spans="2:20" ht="18.75" customHeight="1">
      <c r="B19" s="49" t="s">
        <v>55</v>
      </c>
      <c r="C19" s="50"/>
      <c r="D19" s="20">
        <f t="shared" si="3"/>
        <v>1007713820</v>
      </c>
      <c r="E19" s="21">
        <f t="shared" si="4"/>
        <v>0.10243319630723806</v>
      </c>
      <c r="F19" s="22">
        <f t="shared" si="0"/>
        <v>3</v>
      </c>
      <c r="G19" s="20">
        <f t="shared" si="5"/>
        <v>775257196</v>
      </c>
      <c r="H19" s="24">
        <f t="shared" si="6"/>
        <v>6.0687616034535256E-2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1007713820</v>
      </c>
      <c r="T19" s="48">
        <v>775257196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7166</v>
      </c>
      <c r="H20" s="24">
        <f t="shared" si="6"/>
        <v>5.609589420740825E-7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7166</v>
      </c>
    </row>
    <row r="21" spans="2:20" ht="18.75" customHeight="1">
      <c r="B21" s="49" t="s">
        <v>156</v>
      </c>
      <c r="C21" s="50"/>
      <c r="D21" s="20">
        <f t="shared" si="3"/>
        <v>13996</v>
      </c>
      <c r="E21" s="21">
        <f t="shared" si="4"/>
        <v>1.4226807125817764E-6</v>
      </c>
      <c r="F21" s="22">
        <f t="shared" si="0"/>
        <v>21</v>
      </c>
      <c r="G21" s="20">
        <f t="shared" si="5"/>
        <v>2245</v>
      </c>
      <c r="H21" s="24">
        <f t="shared" si="6"/>
        <v>1.7573999790068592E-7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13996</v>
      </c>
      <c r="T21" s="48">
        <v>2245</v>
      </c>
    </row>
    <row r="22" spans="2:20" ht="18.75" customHeight="1">
      <c r="B22" s="49" t="s">
        <v>56</v>
      </c>
      <c r="C22" s="50"/>
      <c r="D22" s="20">
        <f t="shared" si="3"/>
        <v>3062399</v>
      </c>
      <c r="E22" s="21">
        <f t="shared" si="4"/>
        <v>3.1129008227563014E-4</v>
      </c>
      <c r="F22" s="22">
        <f t="shared" si="0"/>
        <v>19</v>
      </c>
      <c r="G22" s="20">
        <f t="shared" si="5"/>
        <v>4080488</v>
      </c>
      <c r="H22" s="24">
        <f t="shared" si="6"/>
        <v>3.1942314144934258E-4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3062399</v>
      </c>
      <c r="T22" s="48">
        <v>4080488</v>
      </c>
    </row>
    <row r="23" spans="2:20" ht="18.75" customHeight="1">
      <c r="B23" s="49" t="s">
        <v>57</v>
      </c>
      <c r="C23" s="50"/>
      <c r="D23" s="20">
        <f t="shared" si="3"/>
        <v>181392727</v>
      </c>
      <c r="E23" s="21">
        <f t="shared" si="4"/>
        <v>1.8438406266469823E-2</v>
      </c>
      <c r="F23" s="22">
        <f t="shared" si="0"/>
        <v>13</v>
      </c>
      <c r="G23" s="20">
        <f t="shared" si="5"/>
        <v>290979060</v>
      </c>
      <c r="H23" s="24">
        <f t="shared" si="6"/>
        <v>2.2778022001578423E-2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181392727</v>
      </c>
      <c r="T23" s="48">
        <v>290979060</v>
      </c>
    </row>
    <row r="24" spans="2:20" ht="18.75" customHeight="1">
      <c r="B24" s="49" t="s">
        <v>58</v>
      </c>
      <c r="C24" s="50"/>
      <c r="D24" s="20">
        <f t="shared" si="3"/>
        <v>438093593</v>
      </c>
      <c r="E24" s="21">
        <f t="shared" si="4"/>
        <v>4.4531816595223685E-2</v>
      </c>
      <c r="F24" s="22">
        <f t="shared" si="0"/>
        <v>8</v>
      </c>
      <c r="G24" s="20">
        <f t="shared" si="5"/>
        <v>969791854</v>
      </c>
      <c r="H24" s="24">
        <f t="shared" si="6"/>
        <v>7.5915910194237102E-2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438093593</v>
      </c>
      <c r="T24" s="48">
        <v>969791854</v>
      </c>
    </row>
    <row r="25" spans="2:20" ht="18.75" customHeight="1">
      <c r="B25" s="49" t="s">
        <v>59</v>
      </c>
      <c r="C25" s="50"/>
      <c r="D25" s="20">
        <f t="shared" si="3"/>
        <v>44325436</v>
      </c>
      <c r="E25" s="21">
        <f t="shared" si="4"/>
        <v>4.505640388252209E-3</v>
      </c>
      <c r="F25" s="22">
        <f t="shared" si="0"/>
        <v>17</v>
      </c>
      <c r="G25" s="20">
        <f t="shared" si="5"/>
        <v>78572310</v>
      </c>
      <c r="H25" s="24">
        <f t="shared" si="6"/>
        <v>6.1506893516490172E-3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44325436</v>
      </c>
      <c r="T25" s="48">
        <v>78572310</v>
      </c>
    </row>
    <row r="26" spans="2:20" ht="18.75" customHeight="1">
      <c r="B26" s="49" t="s">
        <v>60</v>
      </c>
      <c r="C26" s="50"/>
      <c r="D26" s="20">
        <f t="shared" si="3"/>
        <v>131467364</v>
      </c>
      <c r="E26" s="21">
        <f t="shared" si="4"/>
        <v>1.3363538375019132E-2</v>
      </c>
      <c r="F26" s="22">
        <f t="shared" si="0"/>
        <v>15</v>
      </c>
      <c r="G26" s="20">
        <f t="shared" si="5"/>
        <v>161237142</v>
      </c>
      <c r="H26" s="24">
        <f t="shared" si="6"/>
        <v>1.2621743873760622E-2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131467364</v>
      </c>
      <c r="T26" s="48">
        <v>161237142</v>
      </c>
    </row>
    <row r="27" spans="2:20" ht="18.75" customHeight="1" thickBot="1">
      <c r="B27" s="51" t="s">
        <v>61</v>
      </c>
      <c r="C27" s="52"/>
      <c r="D27" s="20">
        <f t="shared" si="3"/>
        <v>135006</v>
      </c>
      <c r="E27" s="21">
        <f t="shared" si="4"/>
        <v>1.3723237516634416E-5</v>
      </c>
      <c r="F27" s="22">
        <f t="shared" si="0"/>
        <v>20</v>
      </c>
      <c r="G27" s="20">
        <f t="shared" si="5"/>
        <v>168395</v>
      </c>
      <c r="H27" s="24">
        <f t="shared" si="6"/>
        <v>1.3182065455004903E-5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135006</v>
      </c>
      <c r="T27" s="48">
        <v>168395</v>
      </c>
    </row>
    <row r="28" spans="2:20" ht="18.75" customHeight="1" thickTop="1">
      <c r="B28" s="53" t="s">
        <v>62</v>
      </c>
      <c r="C28" s="54"/>
      <c r="D28" s="55">
        <f>S28</f>
        <v>9837766040</v>
      </c>
      <c r="E28" s="56"/>
      <c r="F28" s="57"/>
      <c r="G28" s="55">
        <f>T28</f>
        <v>12774553470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9837766040</v>
      </c>
      <c r="T28" s="48">
        <f>SUM(T6:T27)</f>
        <v>12774553470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43" priority="5" stopIfTrue="1" operator="equal">
      <formula>0</formula>
    </cfRule>
  </conditionalFormatting>
  <conditionalFormatting sqref="G6:I27">
    <cfRule type="cellIs" dxfId="342" priority="7" stopIfTrue="1" operator="equal">
      <formula>0</formula>
    </cfRule>
  </conditionalFormatting>
  <conditionalFormatting sqref="I6:I27">
    <cfRule type="expression" dxfId="341" priority="8" stopIfTrue="1">
      <formula>$I6&lt;=5</formula>
    </cfRule>
  </conditionalFormatting>
  <conditionalFormatting sqref="F6:F27">
    <cfRule type="expression" dxfId="340" priority="6" stopIfTrue="1">
      <formula>$F6&lt;=5</formula>
    </cfRule>
  </conditionalFormatting>
  <conditionalFormatting sqref="E6:E27">
    <cfRule type="expression" dxfId="339" priority="4">
      <formula>$F6&lt;=5</formula>
    </cfRule>
  </conditionalFormatting>
  <conditionalFormatting sqref="D6:D27">
    <cfRule type="expression" dxfId="338" priority="3">
      <formula>$F6&lt;=5</formula>
    </cfRule>
  </conditionalFormatting>
  <conditionalFormatting sqref="G6:G27">
    <cfRule type="expression" dxfId="337" priority="2">
      <formula>$I6&lt;=5</formula>
    </cfRule>
  </conditionalFormatting>
  <conditionalFormatting sqref="H6:H27">
    <cfRule type="expression" dxfId="33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072426-F11B-436E-958B-4FA5658566E7}">
  <sheetPr codeName="Sheet4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52858389</v>
      </c>
      <c r="E6" s="21">
        <f>IFERROR(S6/$S$28,"-")</f>
        <v>1.6488027923223365E-2</v>
      </c>
      <c r="F6" s="22">
        <f t="shared" ref="F6:F27" si="0">_xlfn.IFS(D6&gt;0,RANK(D6,$D$6:$D$27),D6=0,"-")</f>
        <v>13</v>
      </c>
      <c r="G6" s="23">
        <f>T6</f>
        <v>72886601</v>
      </c>
      <c r="H6" s="24">
        <f>IFERROR(T6/$T$28,"-")</f>
        <v>2.0164254182451265E-2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52858389</v>
      </c>
      <c r="T6" s="48">
        <v>72886601</v>
      </c>
    </row>
    <row r="7" spans="2:20" ht="18.75" customHeight="1">
      <c r="B7" s="49" t="s">
        <v>44</v>
      </c>
      <c r="C7" s="50"/>
      <c r="D7" s="20">
        <f>S7</f>
        <v>563783978</v>
      </c>
      <c r="E7" s="21">
        <f>IFERROR(S7/$S$28,"-")</f>
        <v>0.17586018317603183</v>
      </c>
      <c r="F7" s="22">
        <f t="shared" si="0"/>
        <v>2</v>
      </c>
      <c r="G7" s="20">
        <f>T7</f>
        <v>321776024</v>
      </c>
      <c r="H7" s="24">
        <f>IFERROR(T7/$T$28,"-")</f>
        <v>8.9020114105122547E-2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563783978</v>
      </c>
      <c r="T7" s="48">
        <v>321776024</v>
      </c>
    </row>
    <row r="8" spans="2:20" ht="18.75" customHeight="1">
      <c r="B8" s="49" t="s">
        <v>45</v>
      </c>
      <c r="C8" s="50"/>
      <c r="D8" s="20">
        <f t="shared" ref="D8:D27" si="3">S8</f>
        <v>40556554</v>
      </c>
      <c r="E8" s="21">
        <f t="shared" ref="E8:E27" si="4">IFERROR(S8/$S$28,"-")</f>
        <v>1.265073732802784E-2</v>
      </c>
      <c r="F8" s="22">
        <f t="shared" si="0"/>
        <v>15</v>
      </c>
      <c r="G8" s="20">
        <f t="shared" ref="G8:G27" si="5">T8</f>
        <v>41934449</v>
      </c>
      <c r="H8" s="24">
        <f t="shared" ref="H8:H27" si="6">IFERROR(T8/$T$28,"-")</f>
        <v>1.1601266584471944E-2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40556554</v>
      </c>
      <c r="T8" s="48">
        <v>41934449</v>
      </c>
    </row>
    <row r="9" spans="2:20" ht="18.75" customHeight="1">
      <c r="B9" s="49" t="s">
        <v>46</v>
      </c>
      <c r="C9" s="50"/>
      <c r="D9" s="20">
        <f t="shared" si="3"/>
        <v>209390334</v>
      </c>
      <c r="E9" s="21">
        <f t="shared" si="4"/>
        <v>6.5314772908517255E-2</v>
      </c>
      <c r="F9" s="22">
        <f t="shared" si="0"/>
        <v>7</v>
      </c>
      <c r="G9" s="20">
        <f t="shared" si="5"/>
        <v>261261667</v>
      </c>
      <c r="H9" s="24">
        <f t="shared" si="6"/>
        <v>7.2278671103334066E-2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209390334</v>
      </c>
      <c r="T9" s="48">
        <v>261261667</v>
      </c>
    </row>
    <row r="10" spans="2:20" ht="18.75" customHeight="1">
      <c r="B10" s="49" t="s">
        <v>47</v>
      </c>
      <c r="C10" s="50"/>
      <c r="D10" s="20">
        <f t="shared" si="3"/>
        <v>56271730</v>
      </c>
      <c r="E10" s="21">
        <f t="shared" si="4"/>
        <v>1.7552745611071986E-2</v>
      </c>
      <c r="F10" s="22">
        <f t="shared" si="0"/>
        <v>12</v>
      </c>
      <c r="G10" s="20">
        <f t="shared" si="5"/>
        <v>109825565</v>
      </c>
      <c r="H10" s="24">
        <f t="shared" si="6"/>
        <v>3.0383507777942936E-2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56271730</v>
      </c>
      <c r="T10" s="48">
        <v>109825565</v>
      </c>
    </row>
    <row r="11" spans="2:20" ht="18.75" customHeight="1">
      <c r="B11" s="49" t="s">
        <v>48</v>
      </c>
      <c r="C11" s="50"/>
      <c r="D11" s="20">
        <f t="shared" si="3"/>
        <v>157038776</v>
      </c>
      <c r="E11" s="21">
        <f t="shared" si="4"/>
        <v>4.8984839922321867E-2</v>
      </c>
      <c r="F11" s="22">
        <f t="shared" si="0"/>
        <v>8</v>
      </c>
      <c r="G11" s="20">
        <f t="shared" si="5"/>
        <v>210996034</v>
      </c>
      <c r="H11" s="24">
        <f t="shared" si="6"/>
        <v>5.837256234606316E-2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157038776</v>
      </c>
      <c r="T11" s="48">
        <v>210996034</v>
      </c>
    </row>
    <row r="12" spans="2:20" ht="18.75" customHeight="1">
      <c r="B12" s="49" t="s">
        <v>49</v>
      </c>
      <c r="C12" s="50"/>
      <c r="D12" s="20">
        <f t="shared" si="3"/>
        <v>92714102</v>
      </c>
      <c r="E12" s="21">
        <f t="shared" si="4"/>
        <v>2.8920153102898749E-2</v>
      </c>
      <c r="F12" s="22">
        <f t="shared" si="0"/>
        <v>10</v>
      </c>
      <c r="G12" s="20">
        <f t="shared" si="5"/>
        <v>120352750</v>
      </c>
      <c r="H12" s="24">
        <f t="shared" si="6"/>
        <v>3.3295878930573418E-2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92714102</v>
      </c>
      <c r="T12" s="48">
        <v>120352750</v>
      </c>
    </row>
    <row r="13" spans="2:20" ht="18.75" customHeight="1">
      <c r="B13" s="49" t="s">
        <v>50</v>
      </c>
      <c r="C13" s="50"/>
      <c r="D13" s="20">
        <f t="shared" si="3"/>
        <v>7084416</v>
      </c>
      <c r="E13" s="21">
        <f t="shared" si="4"/>
        <v>2.2098299066157759E-3</v>
      </c>
      <c r="F13" s="22">
        <f t="shared" si="0"/>
        <v>18</v>
      </c>
      <c r="G13" s="20">
        <f t="shared" si="5"/>
        <v>9688293</v>
      </c>
      <c r="H13" s="24">
        <f t="shared" si="6"/>
        <v>2.6802896549677673E-3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7084416</v>
      </c>
      <c r="T13" s="48">
        <v>9688293</v>
      </c>
    </row>
    <row r="14" spans="2:20" ht="18.75" customHeight="1">
      <c r="B14" s="49" t="s">
        <v>51</v>
      </c>
      <c r="C14" s="50"/>
      <c r="D14" s="20">
        <f t="shared" si="3"/>
        <v>619369310</v>
      </c>
      <c r="E14" s="21">
        <f t="shared" si="4"/>
        <v>0.19319882181932535</v>
      </c>
      <c r="F14" s="22">
        <f t="shared" si="0"/>
        <v>1</v>
      </c>
      <c r="G14" s="20">
        <f t="shared" si="5"/>
        <v>614104225</v>
      </c>
      <c r="H14" s="24">
        <f t="shared" si="6"/>
        <v>0.16989341686296008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619369310</v>
      </c>
      <c r="T14" s="48">
        <v>614104225</v>
      </c>
    </row>
    <row r="15" spans="2:20" ht="18.75" customHeight="1">
      <c r="B15" s="49" t="s">
        <v>52</v>
      </c>
      <c r="C15" s="50"/>
      <c r="D15" s="20">
        <f t="shared" si="3"/>
        <v>301340808</v>
      </c>
      <c r="E15" s="21">
        <f t="shared" si="4"/>
        <v>9.39967288202955E-2</v>
      </c>
      <c r="F15" s="22">
        <f t="shared" si="0"/>
        <v>4</v>
      </c>
      <c r="G15" s="20">
        <f t="shared" si="5"/>
        <v>269269400</v>
      </c>
      <c r="H15" s="24">
        <f t="shared" si="6"/>
        <v>7.4494029775872564E-2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301340808</v>
      </c>
      <c r="T15" s="48">
        <v>269269400</v>
      </c>
    </row>
    <row r="16" spans="2:20" ht="18.75" customHeight="1">
      <c r="B16" s="49" t="s">
        <v>154</v>
      </c>
      <c r="C16" s="50"/>
      <c r="D16" s="20">
        <f t="shared" si="3"/>
        <v>227981127</v>
      </c>
      <c r="E16" s="21">
        <f t="shared" si="4"/>
        <v>7.1113767541116923E-2</v>
      </c>
      <c r="F16" s="22">
        <f t="shared" si="0"/>
        <v>6</v>
      </c>
      <c r="G16" s="20">
        <f t="shared" si="5"/>
        <v>279782155</v>
      </c>
      <c r="H16" s="24">
        <f t="shared" si="6"/>
        <v>7.7402408834155653E-2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227981127</v>
      </c>
      <c r="T16" s="48">
        <v>279782155</v>
      </c>
    </row>
    <row r="17" spans="2:20" ht="18.75" customHeight="1">
      <c r="B17" s="49" t="s">
        <v>53</v>
      </c>
      <c r="C17" s="50"/>
      <c r="D17" s="20">
        <f t="shared" si="3"/>
        <v>58575853</v>
      </c>
      <c r="E17" s="21">
        <f t="shared" si="4"/>
        <v>1.8271466803322874E-2</v>
      </c>
      <c r="F17" s="22">
        <f t="shared" si="0"/>
        <v>11</v>
      </c>
      <c r="G17" s="20">
        <f t="shared" si="5"/>
        <v>66088556</v>
      </c>
      <c r="H17" s="24">
        <f t="shared" si="6"/>
        <v>1.8283558616420659E-2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58575853</v>
      </c>
      <c r="T17" s="48">
        <v>66088556</v>
      </c>
    </row>
    <row r="18" spans="2:20" ht="18.75" customHeight="1">
      <c r="B18" s="49" t="s">
        <v>54</v>
      </c>
      <c r="C18" s="50"/>
      <c r="D18" s="20">
        <f t="shared" si="3"/>
        <v>305106016</v>
      </c>
      <c r="E18" s="21">
        <f t="shared" si="4"/>
        <v>9.5171203786620029E-2</v>
      </c>
      <c r="F18" s="22">
        <f t="shared" si="0"/>
        <v>3</v>
      </c>
      <c r="G18" s="20">
        <f t="shared" si="5"/>
        <v>594565562</v>
      </c>
      <c r="H18" s="24">
        <f t="shared" si="6"/>
        <v>0.16448799855957047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305106016</v>
      </c>
      <c r="T18" s="48">
        <v>594565562</v>
      </c>
    </row>
    <row r="19" spans="2:20" ht="18.75" customHeight="1">
      <c r="B19" s="49" t="s">
        <v>55</v>
      </c>
      <c r="C19" s="50"/>
      <c r="D19" s="20">
        <f t="shared" si="3"/>
        <v>260775829</v>
      </c>
      <c r="E19" s="21">
        <f t="shared" si="4"/>
        <v>8.1343363496260188E-2</v>
      </c>
      <c r="F19" s="22">
        <f t="shared" si="0"/>
        <v>5</v>
      </c>
      <c r="G19" s="20">
        <f t="shared" si="5"/>
        <v>176801358</v>
      </c>
      <c r="H19" s="24">
        <f t="shared" si="6"/>
        <v>4.8912522653025946E-2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260775829</v>
      </c>
      <c r="T19" s="48">
        <v>176801358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5361</v>
      </c>
      <c r="H20" s="24">
        <f t="shared" si="6"/>
        <v>1.4831335964222181E-6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5361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3596</v>
      </c>
      <c r="H21" s="24">
        <f t="shared" si="6"/>
        <v>9.9484208407653363E-7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3596</v>
      </c>
    </row>
    <row r="22" spans="2:20" ht="18.75" customHeight="1">
      <c r="B22" s="49" t="s">
        <v>56</v>
      </c>
      <c r="C22" s="50"/>
      <c r="D22" s="20">
        <f t="shared" si="3"/>
        <v>1643280</v>
      </c>
      <c r="E22" s="21">
        <f t="shared" si="4"/>
        <v>5.1258555242148017E-4</v>
      </c>
      <c r="F22" s="22">
        <f t="shared" si="0"/>
        <v>19</v>
      </c>
      <c r="G22" s="20">
        <f t="shared" si="5"/>
        <v>1526251</v>
      </c>
      <c r="H22" s="24">
        <f t="shared" si="6"/>
        <v>4.2224102493434188E-4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1643280</v>
      </c>
      <c r="T22" s="48">
        <v>1526251</v>
      </c>
    </row>
    <row r="23" spans="2:20" ht="18.75" customHeight="1">
      <c r="B23" s="49" t="s">
        <v>57</v>
      </c>
      <c r="C23" s="50"/>
      <c r="D23" s="20">
        <f t="shared" si="3"/>
        <v>52464955</v>
      </c>
      <c r="E23" s="21">
        <f t="shared" si="4"/>
        <v>1.6365304720706814E-2</v>
      </c>
      <c r="F23" s="22">
        <f t="shared" si="0"/>
        <v>14</v>
      </c>
      <c r="G23" s="20">
        <f t="shared" si="5"/>
        <v>77562598</v>
      </c>
      <c r="H23" s="24">
        <f t="shared" si="6"/>
        <v>2.1457880044691426E-2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52464955</v>
      </c>
      <c r="T23" s="48">
        <v>77562598</v>
      </c>
    </row>
    <row r="24" spans="2:20" ht="18.75" customHeight="1">
      <c r="B24" s="49" t="s">
        <v>58</v>
      </c>
      <c r="C24" s="50"/>
      <c r="D24" s="20">
        <f t="shared" si="3"/>
        <v>144830840</v>
      </c>
      <c r="E24" s="21">
        <f t="shared" si="4"/>
        <v>4.5176839083459298E-2</v>
      </c>
      <c r="F24" s="22">
        <f t="shared" si="0"/>
        <v>9</v>
      </c>
      <c r="G24" s="20">
        <f t="shared" si="5"/>
        <v>322170072</v>
      </c>
      <c r="H24" s="24">
        <f t="shared" si="6"/>
        <v>8.9129128435919594E-2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144830840</v>
      </c>
      <c r="T24" s="48">
        <v>322170072</v>
      </c>
    </row>
    <row r="25" spans="2:20" ht="18.75" customHeight="1">
      <c r="B25" s="49" t="s">
        <v>59</v>
      </c>
      <c r="C25" s="50"/>
      <c r="D25" s="20">
        <f t="shared" si="3"/>
        <v>15128243</v>
      </c>
      <c r="E25" s="21">
        <f t="shared" si="4"/>
        <v>4.7189272645692696E-3</v>
      </c>
      <c r="F25" s="22">
        <f t="shared" si="0"/>
        <v>17</v>
      </c>
      <c r="G25" s="20">
        <f t="shared" si="5"/>
        <v>20190820</v>
      </c>
      <c r="H25" s="24">
        <f t="shared" si="6"/>
        <v>5.5858391123509883E-3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15128243</v>
      </c>
      <c r="T25" s="48">
        <v>20190820</v>
      </c>
    </row>
    <row r="26" spans="2:20" ht="18.75" customHeight="1">
      <c r="B26" s="49" t="s">
        <v>60</v>
      </c>
      <c r="C26" s="50"/>
      <c r="D26" s="20">
        <f t="shared" si="3"/>
        <v>38914412</v>
      </c>
      <c r="E26" s="21">
        <f t="shared" si="4"/>
        <v>1.2138506750022562E-2</v>
      </c>
      <c r="F26" s="22">
        <f t="shared" si="0"/>
        <v>16</v>
      </c>
      <c r="G26" s="20">
        <f t="shared" si="5"/>
        <v>43791267</v>
      </c>
      <c r="H26" s="24">
        <f t="shared" si="6"/>
        <v>1.211495976825137E-2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38914412</v>
      </c>
      <c r="T26" s="48">
        <v>43791267</v>
      </c>
    </row>
    <row r="27" spans="2:20" ht="18.75" customHeight="1" thickBot="1">
      <c r="B27" s="51" t="s">
        <v>61</v>
      </c>
      <c r="C27" s="52"/>
      <c r="D27" s="20">
        <f t="shared" si="3"/>
        <v>35888</v>
      </c>
      <c r="E27" s="21">
        <f t="shared" si="4"/>
        <v>1.1194483171037243E-5</v>
      </c>
      <c r="F27" s="22">
        <f t="shared" si="0"/>
        <v>20</v>
      </c>
      <c r="G27" s="20">
        <f t="shared" si="5"/>
        <v>61426</v>
      </c>
      <c r="H27" s="24">
        <f t="shared" si="6"/>
        <v>1.6993651239289531E-5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35888</v>
      </c>
      <c r="T27" s="48">
        <v>61426</v>
      </c>
    </row>
    <row r="28" spans="2:20" ht="18.75" customHeight="1" thickTop="1">
      <c r="B28" s="53" t="s">
        <v>62</v>
      </c>
      <c r="C28" s="54"/>
      <c r="D28" s="55">
        <f>S28</f>
        <v>3205864840</v>
      </c>
      <c r="E28" s="56"/>
      <c r="F28" s="57"/>
      <c r="G28" s="55">
        <f>T28</f>
        <v>3614644030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3205864840</v>
      </c>
      <c r="T28" s="48">
        <f>SUM(T6:T27)</f>
        <v>3614644030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35" priority="5" stopIfTrue="1" operator="equal">
      <formula>0</formula>
    </cfRule>
  </conditionalFormatting>
  <conditionalFormatting sqref="G6:I27">
    <cfRule type="cellIs" dxfId="334" priority="7" stopIfTrue="1" operator="equal">
      <formula>0</formula>
    </cfRule>
  </conditionalFormatting>
  <conditionalFormatting sqref="I6:I27">
    <cfRule type="expression" dxfId="333" priority="8" stopIfTrue="1">
      <formula>$I6&lt;=5</formula>
    </cfRule>
  </conditionalFormatting>
  <conditionalFormatting sqref="F6:F27">
    <cfRule type="expression" dxfId="332" priority="6" stopIfTrue="1">
      <formula>$F6&lt;=5</formula>
    </cfRule>
  </conditionalFormatting>
  <conditionalFormatting sqref="E6:E27">
    <cfRule type="expression" dxfId="331" priority="4">
      <formula>$F6&lt;=5</formula>
    </cfRule>
  </conditionalFormatting>
  <conditionalFormatting sqref="D6:D27">
    <cfRule type="expression" dxfId="330" priority="3">
      <formula>$F6&lt;=5</formula>
    </cfRule>
  </conditionalFormatting>
  <conditionalFormatting sqref="G6:G27">
    <cfRule type="expression" dxfId="329" priority="2">
      <formula>$I6&lt;=5</formula>
    </cfRule>
  </conditionalFormatting>
  <conditionalFormatting sqref="H6:H27">
    <cfRule type="expression" dxfId="32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DD06AE-2243-495C-B586-E925B644BB17}">
  <sheetPr codeName="Sheet4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255370694</v>
      </c>
      <c r="E6" s="21">
        <f>IFERROR(S6/$S$28,"-")</f>
        <v>1.9938041352227036E-2</v>
      </c>
      <c r="F6" s="22">
        <f t="shared" ref="F6:F27" si="0">_xlfn.IFS(D6&gt;0,RANK(D6,$D$6:$D$27),D6=0,"-")</f>
        <v>12</v>
      </c>
      <c r="G6" s="23">
        <f>T6</f>
        <v>250218116</v>
      </c>
      <c r="H6" s="24">
        <f>IFERROR(T6/$T$28,"-")</f>
        <v>1.4109874962711561E-2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255370694</v>
      </c>
      <c r="T6" s="48">
        <v>250218116</v>
      </c>
    </row>
    <row r="7" spans="2:20" ht="18.75" customHeight="1">
      <c r="B7" s="49" t="s">
        <v>44</v>
      </c>
      <c r="C7" s="50"/>
      <c r="D7" s="20">
        <f>S7</f>
        <v>2044844781</v>
      </c>
      <c r="E7" s="21">
        <f>IFERROR(S7/$S$28,"-")</f>
        <v>0.15965105143373903</v>
      </c>
      <c r="F7" s="22">
        <f t="shared" si="0"/>
        <v>2</v>
      </c>
      <c r="G7" s="20">
        <f>T7</f>
        <v>1388370101</v>
      </c>
      <c r="H7" s="24">
        <f>IFERROR(T7/$T$28,"-")</f>
        <v>7.8290608370967116E-2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2044844781</v>
      </c>
      <c r="T7" s="48">
        <v>1388370101</v>
      </c>
    </row>
    <row r="8" spans="2:20" ht="18.75" customHeight="1">
      <c r="B8" s="49" t="s">
        <v>45</v>
      </c>
      <c r="C8" s="50"/>
      <c r="D8" s="20">
        <f t="shared" ref="D8:D27" si="3">S8</f>
        <v>177944995</v>
      </c>
      <c r="E8" s="21">
        <f t="shared" ref="E8:E27" si="4">IFERROR(S8/$S$28,"-")</f>
        <v>1.3893037658940743E-2</v>
      </c>
      <c r="F8" s="22">
        <f t="shared" si="0"/>
        <v>14</v>
      </c>
      <c r="G8" s="20">
        <f t="shared" ref="G8:G27" si="5">T8</f>
        <v>251224416</v>
      </c>
      <c r="H8" s="24">
        <f t="shared" ref="H8:H27" si="6">IFERROR(T8/$T$28,"-")</f>
        <v>1.4166620522952996E-2</v>
      </c>
      <c r="I8" s="25">
        <f t="shared" si="1"/>
        <v>14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177944995</v>
      </c>
      <c r="T8" s="48">
        <v>251224416</v>
      </c>
    </row>
    <row r="9" spans="2:20" ht="18.75" customHeight="1">
      <c r="B9" s="49" t="s">
        <v>46</v>
      </c>
      <c r="C9" s="50"/>
      <c r="D9" s="20">
        <f t="shared" si="3"/>
        <v>757444332</v>
      </c>
      <c r="E9" s="21">
        <f t="shared" si="4"/>
        <v>5.9137390343725123E-2</v>
      </c>
      <c r="F9" s="22">
        <f t="shared" si="0"/>
        <v>7</v>
      </c>
      <c r="G9" s="20">
        <f t="shared" si="5"/>
        <v>972161650</v>
      </c>
      <c r="H9" s="24">
        <f t="shared" si="6"/>
        <v>5.4820488397584126E-2</v>
      </c>
      <c r="I9" s="25">
        <f t="shared" si="1"/>
        <v>9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757444332</v>
      </c>
      <c r="T9" s="48">
        <v>972161650</v>
      </c>
    </row>
    <row r="10" spans="2:20" ht="18.75" customHeight="1">
      <c r="B10" s="49" t="s">
        <v>47</v>
      </c>
      <c r="C10" s="50"/>
      <c r="D10" s="20">
        <f t="shared" si="3"/>
        <v>495180098</v>
      </c>
      <c r="E10" s="21">
        <f t="shared" si="4"/>
        <v>3.8661136546560178E-2</v>
      </c>
      <c r="F10" s="22">
        <f t="shared" si="0"/>
        <v>10</v>
      </c>
      <c r="G10" s="20">
        <f t="shared" si="5"/>
        <v>1162279468</v>
      </c>
      <c r="H10" s="24">
        <f t="shared" si="6"/>
        <v>6.5541289445273071E-2</v>
      </c>
      <c r="I10" s="25">
        <f t="shared" si="1"/>
        <v>6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495180098</v>
      </c>
      <c r="T10" s="48">
        <v>1162279468</v>
      </c>
    </row>
    <row r="11" spans="2:20" ht="18.75" customHeight="1">
      <c r="B11" s="49" t="s">
        <v>48</v>
      </c>
      <c r="C11" s="50"/>
      <c r="D11" s="20">
        <f t="shared" si="3"/>
        <v>704875494</v>
      </c>
      <c r="E11" s="21">
        <f t="shared" si="4"/>
        <v>5.5033083582971577E-2</v>
      </c>
      <c r="F11" s="22">
        <f t="shared" si="0"/>
        <v>8</v>
      </c>
      <c r="G11" s="20">
        <f t="shared" si="5"/>
        <v>1363411569</v>
      </c>
      <c r="H11" s="24">
        <f t="shared" si="6"/>
        <v>7.6883189230408822E-2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704875494</v>
      </c>
      <c r="T11" s="48">
        <v>1363411569</v>
      </c>
    </row>
    <row r="12" spans="2:20" ht="18.75" customHeight="1">
      <c r="B12" s="49" t="s">
        <v>49</v>
      </c>
      <c r="C12" s="50"/>
      <c r="D12" s="20">
        <f t="shared" si="3"/>
        <v>384598134</v>
      </c>
      <c r="E12" s="21">
        <f t="shared" si="4"/>
        <v>3.0027460784836001E-2</v>
      </c>
      <c r="F12" s="22">
        <f t="shared" si="0"/>
        <v>11</v>
      </c>
      <c r="G12" s="20">
        <f t="shared" si="5"/>
        <v>562386543</v>
      </c>
      <c r="H12" s="24">
        <f t="shared" si="6"/>
        <v>3.1713146631004163E-2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384598134</v>
      </c>
      <c r="T12" s="48">
        <v>562386543</v>
      </c>
    </row>
    <row r="13" spans="2:20" ht="18.75" customHeight="1">
      <c r="B13" s="49" t="s">
        <v>50</v>
      </c>
      <c r="C13" s="50"/>
      <c r="D13" s="20">
        <f t="shared" si="3"/>
        <v>22604231</v>
      </c>
      <c r="E13" s="21">
        <f t="shared" si="4"/>
        <v>1.7648230709405217E-3</v>
      </c>
      <c r="F13" s="22">
        <f t="shared" si="0"/>
        <v>18</v>
      </c>
      <c r="G13" s="20">
        <f t="shared" si="5"/>
        <v>42025757</v>
      </c>
      <c r="H13" s="24">
        <f t="shared" si="6"/>
        <v>2.3698451013966556E-3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22604231</v>
      </c>
      <c r="T13" s="48">
        <v>42025757</v>
      </c>
    </row>
    <row r="14" spans="2:20" ht="18.75" customHeight="1">
      <c r="B14" s="49" t="s">
        <v>51</v>
      </c>
      <c r="C14" s="50"/>
      <c r="D14" s="20">
        <f t="shared" si="3"/>
        <v>2643344569</v>
      </c>
      <c r="E14" s="21">
        <f t="shared" si="4"/>
        <v>0.20637886242697351</v>
      </c>
      <c r="F14" s="22">
        <f t="shared" si="0"/>
        <v>1</v>
      </c>
      <c r="G14" s="20">
        <f t="shared" si="5"/>
        <v>3466046166</v>
      </c>
      <c r="H14" s="24">
        <f t="shared" si="6"/>
        <v>0.19545138776940435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2643344569</v>
      </c>
      <c r="T14" s="48">
        <v>3466046166</v>
      </c>
    </row>
    <row r="15" spans="2:20" ht="18.75" customHeight="1">
      <c r="B15" s="49" t="s">
        <v>52</v>
      </c>
      <c r="C15" s="50"/>
      <c r="D15" s="20">
        <f t="shared" si="3"/>
        <v>1055415815</v>
      </c>
      <c r="E15" s="21">
        <f t="shared" si="4"/>
        <v>8.2401484029582486E-2</v>
      </c>
      <c r="F15" s="22">
        <f t="shared" si="0"/>
        <v>4</v>
      </c>
      <c r="G15" s="20">
        <f t="shared" si="5"/>
        <v>1008775042</v>
      </c>
      <c r="H15" s="24">
        <f t="shared" si="6"/>
        <v>5.6885128605652611E-2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1055415815</v>
      </c>
      <c r="T15" s="48">
        <v>1008775042</v>
      </c>
    </row>
    <row r="16" spans="2:20" ht="18.75" customHeight="1">
      <c r="B16" s="49" t="s">
        <v>154</v>
      </c>
      <c r="C16" s="50"/>
      <c r="D16" s="20">
        <f t="shared" si="3"/>
        <v>854179900</v>
      </c>
      <c r="E16" s="21">
        <f t="shared" si="4"/>
        <v>6.6690010124815471E-2</v>
      </c>
      <c r="F16" s="22">
        <f t="shared" si="0"/>
        <v>6</v>
      </c>
      <c r="G16" s="20">
        <f t="shared" si="5"/>
        <v>1104159470</v>
      </c>
      <c r="H16" s="24">
        <f t="shared" si="6"/>
        <v>6.2263885243999943E-2</v>
      </c>
      <c r="I16" s="25">
        <f t="shared" si="1"/>
        <v>7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854179900</v>
      </c>
      <c r="T16" s="48">
        <v>1104159470</v>
      </c>
    </row>
    <row r="17" spans="2:20" ht="18.75" customHeight="1">
      <c r="B17" s="49" t="s">
        <v>53</v>
      </c>
      <c r="C17" s="50"/>
      <c r="D17" s="20">
        <f t="shared" si="3"/>
        <v>154592726</v>
      </c>
      <c r="E17" s="21">
        <f t="shared" si="4"/>
        <v>1.2069811596085115E-2</v>
      </c>
      <c r="F17" s="22">
        <f t="shared" si="0"/>
        <v>16</v>
      </c>
      <c r="G17" s="20">
        <f t="shared" si="5"/>
        <v>253944930</v>
      </c>
      <c r="H17" s="24">
        <f t="shared" si="6"/>
        <v>1.4320031127220779E-2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154592726</v>
      </c>
      <c r="T17" s="48">
        <v>253944930</v>
      </c>
    </row>
    <row r="18" spans="2:20" ht="18.75" customHeight="1">
      <c r="B18" s="49" t="s">
        <v>54</v>
      </c>
      <c r="C18" s="50"/>
      <c r="D18" s="20">
        <f t="shared" si="3"/>
        <v>1263404268</v>
      </c>
      <c r="E18" s="21">
        <f t="shared" si="4"/>
        <v>9.8640161662262332E-2</v>
      </c>
      <c r="F18" s="22">
        <f t="shared" si="0"/>
        <v>3</v>
      </c>
      <c r="G18" s="20">
        <f t="shared" si="5"/>
        <v>2859055088</v>
      </c>
      <c r="H18" s="24">
        <f t="shared" si="6"/>
        <v>0.16122297796848689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1263404268</v>
      </c>
      <c r="T18" s="48">
        <v>2859055088</v>
      </c>
    </row>
    <row r="19" spans="2:20" ht="18.75" customHeight="1">
      <c r="B19" s="49" t="s">
        <v>55</v>
      </c>
      <c r="C19" s="50"/>
      <c r="D19" s="20">
        <f t="shared" si="3"/>
        <v>971563953</v>
      </c>
      <c r="E19" s="21">
        <f t="shared" si="4"/>
        <v>7.5854758303813677E-2</v>
      </c>
      <c r="F19" s="22">
        <f t="shared" si="0"/>
        <v>5</v>
      </c>
      <c r="G19" s="20">
        <f t="shared" si="5"/>
        <v>924392072</v>
      </c>
      <c r="H19" s="24">
        <f t="shared" si="6"/>
        <v>5.2126747499137364E-2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971563953</v>
      </c>
      <c r="T19" s="48">
        <v>924392072</v>
      </c>
    </row>
    <row r="20" spans="2:20" ht="18.75" customHeight="1">
      <c r="B20" s="49" t="s">
        <v>155</v>
      </c>
      <c r="C20" s="50"/>
      <c r="D20" s="20">
        <f t="shared" si="3"/>
        <v>8236</v>
      </c>
      <c r="E20" s="21">
        <f t="shared" si="4"/>
        <v>6.4302487495664584E-7</v>
      </c>
      <c r="F20" s="22">
        <f t="shared" si="0"/>
        <v>21</v>
      </c>
      <c r="G20" s="20">
        <f t="shared" si="5"/>
        <v>8396</v>
      </c>
      <c r="H20" s="24">
        <f t="shared" si="6"/>
        <v>4.7345297007562101E-7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8236</v>
      </c>
      <c r="T20" s="48">
        <v>8396</v>
      </c>
    </row>
    <row r="21" spans="2:20" ht="18.75" customHeight="1">
      <c r="B21" s="49" t="s">
        <v>156</v>
      </c>
      <c r="C21" s="50"/>
      <c r="D21" s="20">
        <f t="shared" si="3"/>
        <v>273</v>
      </c>
      <c r="E21" s="21">
        <f t="shared" si="4"/>
        <v>2.1314447652156909E-8</v>
      </c>
      <c r="F21" s="22">
        <f t="shared" si="0"/>
        <v>22</v>
      </c>
      <c r="G21" s="20">
        <f t="shared" si="5"/>
        <v>341</v>
      </c>
      <c r="H21" s="24">
        <f t="shared" si="6"/>
        <v>1.9229092757954594E-8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273</v>
      </c>
      <c r="T21" s="48">
        <v>341</v>
      </c>
    </row>
    <row r="22" spans="2:20" ht="18.75" customHeight="1">
      <c r="B22" s="49" t="s">
        <v>56</v>
      </c>
      <c r="C22" s="50"/>
      <c r="D22" s="20">
        <f t="shared" si="3"/>
        <v>8459591</v>
      </c>
      <c r="E22" s="21">
        <f t="shared" si="4"/>
        <v>6.6048171988336156E-4</v>
      </c>
      <c r="F22" s="22">
        <f t="shared" si="0"/>
        <v>19</v>
      </c>
      <c r="G22" s="20">
        <f t="shared" si="5"/>
        <v>6210247</v>
      </c>
      <c r="H22" s="24">
        <f t="shared" si="6"/>
        <v>3.5019769974430862E-4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8459591</v>
      </c>
      <c r="T22" s="48">
        <v>6210247</v>
      </c>
    </row>
    <row r="23" spans="2:20" ht="18.75" customHeight="1">
      <c r="B23" s="49" t="s">
        <v>57</v>
      </c>
      <c r="C23" s="50"/>
      <c r="D23" s="20">
        <f t="shared" si="3"/>
        <v>217470999</v>
      </c>
      <c r="E23" s="21">
        <f t="shared" si="4"/>
        <v>1.6979026461713433E-2</v>
      </c>
      <c r="F23" s="22">
        <f t="shared" si="0"/>
        <v>13</v>
      </c>
      <c r="G23" s="20">
        <f t="shared" si="5"/>
        <v>340985647</v>
      </c>
      <c r="H23" s="24">
        <f t="shared" si="6"/>
        <v>1.9228283387959417E-2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217470999</v>
      </c>
      <c r="T23" s="48">
        <v>340985647</v>
      </c>
    </row>
    <row r="24" spans="2:20" ht="18.75" customHeight="1">
      <c r="B24" s="49" t="s">
        <v>58</v>
      </c>
      <c r="C24" s="50"/>
      <c r="D24" s="20">
        <f t="shared" si="3"/>
        <v>586208393</v>
      </c>
      <c r="E24" s="21">
        <f t="shared" si="4"/>
        <v>4.5768161559903021E-2</v>
      </c>
      <c r="F24" s="22">
        <f t="shared" si="0"/>
        <v>9</v>
      </c>
      <c r="G24" s="20">
        <f t="shared" si="5"/>
        <v>1488663207</v>
      </c>
      <c r="H24" s="24">
        <f t="shared" si="6"/>
        <v>8.3946166840930078E-2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586208393</v>
      </c>
      <c r="T24" s="48">
        <v>1488663207</v>
      </c>
    </row>
    <row r="25" spans="2:20" ht="18.75" customHeight="1">
      <c r="B25" s="49" t="s">
        <v>59</v>
      </c>
      <c r="C25" s="50"/>
      <c r="D25" s="20">
        <f t="shared" si="3"/>
        <v>50847246</v>
      </c>
      <c r="E25" s="21">
        <f t="shared" si="4"/>
        <v>3.9698936378144501E-3</v>
      </c>
      <c r="F25" s="22">
        <f t="shared" si="0"/>
        <v>17</v>
      </c>
      <c r="G25" s="20">
        <f t="shared" si="5"/>
        <v>103187026</v>
      </c>
      <c r="H25" s="24">
        <f t="shared" si="6"/>
        <v>5.8187474908254315E-3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50847246</v>
      </c>
      <c r="T25" s="48">
        <v>103187026</v>
      </c>
    </row>
    <row r="26" spans="2:20" ht="18.75" customHeight="1">
      <c r="B26" s="49" t="s">
        <v>60</v>
      </c>
      <c r="C26" s="50"/>
      <c r="D26" s="20">
        <f t="shared" si="3"/>
        <v>159326232</v>
      </c>
      <c r="E26" s="21">
        <f t="shared" si="4"/>
        <v>1.2439379602854971E-2</v>
      </c>
      <c r="F26" s="22">
        <f t="shared" si="0"/>
        <v>15</v>
      </c>
      <c r="G26" s="20">
        <f t="shared" si="5"/>
        <v>185714573</v>
      </c>
      <c r="H26" s="24">
        <f t="shared" si="6"/>
        <v>1.0472500735251992E-2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159326232</v>
      </c>
      <c r="T26" s="48">
        <v>185714573</v>
      </c>
    </row>
    <row r="27" spans="2:20" ht="18.75" customHeight="1" thickBot="1">
      <c r="B27" s="51" t="s">
        <v>61</v>
      </c>
      <c r="C27" s="52"/>
      <c r="D27" s="20">
        <f t="shared" si="3"/>
        <v>528720</v>
      </c>
      <c r="E27" s="21">
        <f t="shared" si="4"/>
        <v>4.1279761035342129E-5</v>
      </c>
      <c r="F27" s="22">
        <f t="shared" si="0"/>
        <v>20</v>
      </c>
      <c r="G27" s="20">
        <f t="shared" si="5"/>
        <v>326125</v>
      </c>
      <c r="H27" s="24">
        <f t="shared" si="6"/>
        <v>1.8390287025477833E-5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528720</v>
      </c>
      <c r="T27" s="48">
        <v>326125</v>
      </c>
    </row>
    <row r="28" spans="2:20" ht="18.75" customHeight="1" thickTop="1">
      <c r="B28" s="53" t="s">
        <v>62</v>
      </c>
      <c r="C28" s="54"/>
      <c r="D28" s="55">
        <f>S28</f>
        <v>12808213680</v>
      </c>
      <c r="E28" s="56"/>
      <c r="F28" s="57"/>
      <c r="G28" s="55">
        <f>T28</f>
        <v>17733545950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12808213680</v>
      </c>
      <c r="T28" s="48">
        <f>SUM(T6:T27)</f>
        <v>17733545950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27" priority="5" stopIfTrue="1" operator="equal">
      <formula>0</formula>
    </cfRule>
  </conditionalFormatting>
  <conditionalFormatting sqref="G6:I27">
    <cfRule type="cellIs" dxfId="326" priority="7" stopIfTrue="1" operator="equal">
      <formula>0</formula>
    </cfRule>
  </conditionalFormatting>
  <conditionalFormatting sqref="I6:I27">
    <cfRule type="expression" dxfId="325" priority="8" stopIfTrue="1">
      <formula>$I6&lt;=5</formula>
    </cfRule>
  </conditionalFormatting>
  <conditionalFormatting sqref="F6:F27">
    <cfRule type="expression" dxfId="324" priority="6" stopIfTrue="1">
      <formula>$F6&lt;=5</formula>
    </cfRule>
  </conditionalFormatting>
  <conditionalFormatting sqref="E6:E27">
    <cfRule type="expression" dxfId="323" priority="4">
      <formula>$F6&lt;=5</formula>
    </cfRule>
  </conditionalFormatting>
  <conditionalFormatting sqref="D6:D27">
    <cfRule type="expression" dxfId="322" priority="3">
      <formula>$F6&lt;=5</formula>
    </cfRule>
  </conditionalFormatting>
  <conditionalFormatting sqref="G6:G27">
    <cfRule type="expression" dxfId="321" priority="2">
      <formula>$I6&lt;=5</formula>
    </cfRule>
  </conditionalFormatting>
  <conditionalFormatting sqref="H6:H27">
    <cfRule type="expression" dxfId="32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9D0013-9DED-4F87-A07D-61ACF412C810}">
  <sheetPr codeName="Sheet4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475148539</v>
      </c>
      <c r="E6" s="21">
        <f>IFERROR(S6/$S$28,"-")</f>
        <v>1.8887306594707477E-2</v>
      </c>
      <c r="F6" s="22">
        <f t="shared" ref="F6:F27" si="0">_xlfn.IFS(D6&gt;0,RANK(D6,$D$6:$D$27),D6=0,"-")</f>
        <v>12</v>
      </c>
      <c r="G6" s="23">
        <f>T6</f>
        <v>496807850</v>
      </c>
      <c r="H6" s="24">
        <f>IFERROR(T6/$T$28,"-")</f>
        <v>1.5409448861339528E-2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475148539</v>
      </c>
      <c r="T6" s="48">
        <v>496807850</v>
      </c>
    </row>
    <row r="7" spans="2:20" ht="18.75" customHeight="1">
      <c r="B7" s="49" t="s">
        <v>44</v>
      </c>
      <c r="C7" s="50"/>
      <c r="D7" s="20">
        <f>S7</f>
        <v>4213963503</v>
      </c>
      <c r="E7" s="21">
        <f>IFERROR(S7/$S$28,"-")</f>
        <v>0.1675063987938907</v>
      </c>
      <c r="F7" s="22">
        <f t="shared" si="0"/>
        <v>2</v>
      </c>
      <c r="G7" s="20">
        <f>T7</f>
        <v>3197702668</v>
      </c>
      <c r="H7" s="24">
        <f>IFERROR(T7/$T$28,"-")</f>
        <v>9.9182884763827653E-2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4213963503</v>
      </c>
      <c r="T7" s="48">
        <v>3197702668</v>
      </c>
    </row>
    <row r="8" spans="2:20" ht="18.75" customHeight="1">
      <c r="B8" s="49" t="s">
        <v>45</v>
      </c>
      <c r="C8" s="50"/>
      <c r="D8" s="20">
        <f t="shared" ref="D8:D27" si="3">S8</f>
        <v>281303780</v>
      </c>
      <c r="E8" s="21">
        <f t="shared" ref="E8:E27" si="4">IFERROR(S8/$S$28,"-")</f>
        <v>1.1181915344393265E-2</v>
      </c>
      <c r="F8" s="22">
        <f t="shared" si="0"/>
        <v>16</v>
      </c>
      <c r="G8" s="20">
        <f t="shared" ref="G8:G27" si="5">T8</f>
        <v>338068413</v>
      </c>
      <c r="H8" s="24">
        <f t="shared" ref="H8:H27" si="6">IFERROR(T8/$T$28,"-")</f>
        <v>1.0485840595630104E-2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281303780</v>
      </c>
      <c r="T8" s="48">
        <v>338068413</v>
      </c>
    </row>
    <row r="9" spans="2:20" ht="18.75" customHeight="1">
      <c r="B9" s="49" t="s">
        <v>46</v>
      </c>
      <c r="C9" s="50"/>
      <c r="D9" s="20">
        <f t="shared" si="3"/>
        <v>1751276217</v>
      </c>
      <c r="E9" s="21">
        <f t="shared" si="4"/>
        <v>6.9613790483523855E-2</v>
      </c>
      <c r="F9" s="22">
        <f t="shared" si="0"/>
        <v>7</v>
      </c>
      <c r="G9" s="20">
        <f t="shared" si="5"/>
        <v>1947268932</v>
      </c>
      <c r="H9" s="24">
        <f t="shared" si="6"/>
        <v>6.0398282810807523E-2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1751276217</v>
      </c>
      <c r="T9" s="48">
        <v>1947268932</v>
      </c>
    </row>
    <row r="10" spans="2:20" ht="18.75" customHeight="1">
      <c r="B10" s="49" t="s">
        <v>47</v>
      </c>
      <c r="C10" s="50"/>
      <c r="D10" s="20">
        <f t="shared" si="3"/>
        <v>563337712</v>
      </c>
      <c r="E10" s="21">
        <f t="shared" si="4"/>
        <v>2.2392854464622528E-2</v>
      </c>
      <c r="F10" s="22">
        <f t="shared" si="0"/>
        <v>11</v>
      </c>
      <c r="G10" s="20">
        <f t="shared" si="5"/>
        <v>976099609</v>
      </c>
      <c r="H10" s="24">
        <f t="shared" si="6"/>
        <v>3.0275602546254068E-2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563337712</v>
      </c>
      <c r="T10" s="48">
        <v>976099609</v>
      </c>
    </row>
    <row r="11" spans="2:20" ht="18.75" customHeight="1">
      <c r="B11" s="49" t="s">
        <v>48</v>
      </c>
      <c r="C11" s="50"/>
      <c r="D11" s="20">
        <f t="shared" si="3"/>
        <v>1150896749</v>
      </c>
      <c r="E11" s="21">
        <f t="shared" si="4"/>
        <v>4.5748514355034346E-2</v>
      </c>
      <c r="F11" s="22">
        <f t="shared" si="0"/>
        <v>9</v>
      </c>
      <c r="G11" s="20">
        <f t="shared" si="5"/>
        <v>1890143916</v>
      </c>
      <c r="H11" s="24">
        <f t="shared" si="6"/>
        <v>5.8626440814439705E-2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1150896749</v>
      </c>
      <c r="T11" s="48">
        <v>1890143916</v>
      </c>
    </row>
    <row r="12" spans="2:20" ht="18.75" customHeight="1">
      <c r="B12" s="49" t="s">
        <v>49</v>
      </c>
      <c r="C12" s="50"/>
      <c r="D12" s="20">
        <f t="shared" si="3"/>
        <v>887753218</v>
      </c>
      <c r="E12" s="21">
        <f t="shared" si="4"/>
        <v>3.5288474724330755E-2</v>
      </c>
      <c r="F12" s="22">
        <f t="shared" si="0"/>
        <v>10</v>
      </c>
      <c r="G12" s="20">
        <f t="shared" si="5"/>
        <v>1347582214</v>
      </c>
      <c r="H12" s="24">
        <f t="shared" si="6"/>
        <v>4.17978484298984E-2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887753218</v>
      </c>
      <c r="T12" s="48">
        <v>1347582214</v>
      </c>
    </row>
    <row r="13" spans="2:20" ht="18.75" customHeight="1">
      <c r="B13" s="49" t="s">
        <v>50</v>
      </c>
      <c r="C13" s="50"/>
      <c r="D13" s="20">
        <f t="shared" si="3"/>
        <v>62870309</v>
      </c>
      <c r="E13" s="21">
        <f t="shared" si="4"/>
        <v>2.4991149173816504E-3</v>
      </c>
      <c r="F13" s="22">
        <f t="shared" si="0"/>
        <v>18</v>
      </c>
      <c r="G13" s="20">
        <f t="shared" si="5"/>
        <v>113745415</v>
      </c>
      <c r="H13" s="24">
        <f t="shared" si="6"/>
        <v>3.5280323281009795E-3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62870309</v>
      </c>
      <c r="T13" s="48">
        <v>113745415</v>
      </c>
    </row>
    <row r="14" spans="2:20" ht="18.75" customHeight="1">
      <c r="B14" s="49" t="s">
        <v>51</v>
      </c>
      <c r="C14" s="50"/>
      <c r="D14" s="20">
        <f t="shared" si="3"/>
        <v>5010421205</v>
      </c>
      <c r="E14" s="21">
        <f t="shared" si="4"/>
        <v>0.19916584751922953</v>
      </c>
      <c r="F14" s="22">
        <f t="shared" si="0"/>
        <v>1</v>
      </c>
      <c r="G14" s="20">
        <f t="shared" si="5"/>
        <v>6213418313</v>
      </c>
      <c r="H14" s="24">
        <f t="shared" si="6"/>
        <v>0.19272109276913404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5010421205</v>
      </c>
      <c r="T14" s="48">
        <v>6213418313</v>
      </c>
    </row>
    <row r="15" spans="2:20" ht="18.75" customHeight="1">
      <c r="B15" s="49" t="s">
        <v>52</v>
      </c>
      <c r="C15" s="50"/>
      <c r="D15" s="20">
        <f t="shared" si="3"/>
        <v>2148402059</v>
      </c>
      <c r="E15" s="21">
        <f t="shared" si="4"/>
        <v>8.5399669885197357E-2</v>
      </c>
      <c r="F15" s="22">
        <f t="shared" si="0"/>
        <v>4</v>
      </c>
      <c r="G15" s="20">
        <f t="shared" si="5"/>
        <v>1976474808</v>
      </c>
      <c r="H15" s="24">
        <f t="shared" si="6"/>
        <v>6.1304159102159646E-2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2148402059</v>
      </c>
      <c r="T15" s="48">
        <v>1976474808</v>
      </c>
    </row>
    <row r="16" spans="2:20" ht="18.75" customHeight="1">
      <c r="B16" s="49" t="s">
        <v>154</v>
      </c>
      <c r="C16" s="50"/>
      <c r="D16" s="20">
        <f t="shared" si="3"/>
        <v>1783352214</v>
      </c>
      <c r="E16" s="21">
        <f t="shared" si="4"/>
        <v>7.0888821636823723E-2</v>
      </c>
      <c r="F16" s="22">
        <f t="shared" si="0"/>
        <v>6</v>
      </c>
      <c r="G16" s="20">
        <f t="shared" si="5"/>
        <v>2339875633</v>
      </c>
      <c r="H16" s="24">
        <f t="shared" si="6"/>
        <v>7.2575733069853793E-2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1783352214</v>
      </c>
      <c r="T16" s="48">
        <v>2339875633</v>
      </c>
    </row>
    <row r="17" spans="2:20" ht="18.75" customHeight="1">
      <c r="B17" s="49" t="s">
        <v>53</v>
      </c>
      <c r="C17" s="50"/>
      <c r="D17" s="20">
        <f t="shared" si="3"/>
        <v>388133512</v>
      </c>
      <c r="E17" s="21">
        <f t="shared" si="4"/>
        <v>1.5428431404320438E-2</v>
      </c>
      <c r="F17" s="22">
        <f t="shared" si="0"/>
        <v>14</v>
      </c>
      <c r="G17" s="20">
        <f t="shared" si="5"/>
        <v>583485072</v>
      </c>
      <c r="H17" s="24">
        <f t="shared" si="6"/>
        <v>1.8097909238630212E-2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388133512</v>
      </c>
      <c r="T17" s="48">
        <v>583485072</v>
      </c>
    </row>
    <row r="18" spans="2:20" ht="18.75" customHeight="1">
      <c r="B18" s="49" t="s">
        <v>54</v>
      </c>
      <c r="C18" s="50"/>
      <c r="D18" s="20">
        <f t="shared" si="3"/>
        <v>2115037256</v>
      </c>
      <c r="E18" s="21">
        <f t="shared" si="4"/>
        <v>8.4073408280648868E-2</v>
      </c>
      <c r="F18" s="22">
        <f t="shared" si="0"/>
        <v>5</v>
      </c>
      <c r="G18" s="20">
        <f t="shared" si="5"/>
        <v>5356262077</v>
      </c>
      <c r="H18" s="24">
        <f t="shared" si="6"/>
        <v>0.16613474719343455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2115037256</v>
      </c>
      <c r="T18" s="48">
        <v>5356262077</v>
      </c>
    </row>
    <row r="19" spans="2:20" ht="18.75" customHeight="1">
      <c r="B19" s="49" t="s">
        <v>55</v>
      </c>
      <c r="C19" s="50"/>
      <c r="D19" s="20">
        <f t="shared" si="3"/>
        <v>2238149852</v>
      </c>
      <c r="E19" s="21">
        <f t="shared" si="4"/>
        <v>8.8967173399270766E-2</v>
      </c>
      <c r="F19" s="22">
        <f t="shared" si="0"/>
        <v>3</v>
      </c>
      <c r="G19" s="20">
        <f t="shared" si="5"/>
        <v>1621599355</v>
      </c>
      <c r="H19" s="24">
        <f t="shared" si="6"/>
        <v>5.0297015907566002E-2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2238149852</v>
      </c>
      <c r="T19" s="48">
        <v>1621599355</v>
      </c>
    </row>
    <row r="20" spans="2:20" ht="18.75" customHeight="1">
      <c r="B20" s="49" t="s">
        <v>155</v>
      </c>
      <c r="C20" s="50"/>
      <c r="D20" s="20">
        <f t="shared" si="3"/>
        <v>2969</v>
      </c>
      <c r="E20" s="21">
        <f t="shared" si="4"/>
        <v>1.1801870084185717E-7</v>
      </c>
      <c r="F20" s="22">
        <f t="shared" si="0"/>
        <v>21</v>
      </c>
      <c r="G20" s="20">
        <f t="shared" si="5"/>
        <v>137287</v>
      </c>
      <c r="H20" s="24">
        <f t="shared" si="6"/>
        <v>4.2582197640933408E-6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2969</v>
      </c>
      <c r="T20" s="48">
        <v>137287</v>
      </c>
    </row>
    <row r="21" spans="2:20" ht="18.75" customHeight="1">
      <c r="B21" s="49" t="s">
        <v>156</v>
      </c>
      <c r="C21" s="50"/>
      <c r="D21" s="20">
        <f t="shared" si="3"/>
        <v>1751</v>
      </c>
      <c r="E21" s="21">
        <f t="shared" si="4"/>
        <v>6.9602810769313535E-8</v>
      </c>
      <c r="F21" s="22">
        <f t="shared" si="0"/>
        <v>22</v>
      </c>
      <c r="G21" s="20">
        <f t="shared" si="5"/>
        <v>20962</v>
      </c>
      <c r="H21" s="24">
        <f t="shared" si="6"/>
        <v>6.5017665689340298E-7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1751</v>
      </c>
      <c r="T21" s="48">
        <v>20962</v>
      </c>
    </row>
    <row r="22" spans="2:20" ht="18.75" customHeight="1">
      <c r="B22" s="49" t="s">
        <v>56</v>
      </c>
      <c r="C22" s="50"/>
      <c r="D22" s="20">
        <f t="shared" si="3"/>
        <v>10224019</v>
      </c>
      <c r="E22" s="21">
        <f t="shared" si="4"/>
        <v>4.0640802955960382E-4</v>
      </c>
      <c r="F22" s="22">
        <f t="shared" si="0"/>
        <v>19</v>
      </c>
      <c r="G22" s="20">
        <f t="shared" si="5"/>
        <v>10233790</v>
      </c>
      <c r="H22" s="24">
        <f t="shared" si="6"/>
        <v>3.1742063589109521E-4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10224019</v>
      </c>
      <c r="T22" s="48">
        <v>10233790</v>
      </c>
    </row>
    <row r="23" spans="2:20" ht="18.75" customHeight="1">
      <c r="B23" s="49" t="s">
        <v>57</v>
      </c>
      <c r="C23" s="50"/>
      <c r="D23" s="20">
        <f t="shared" si="3"/>
        <v>425265924</v>
      </c>
      <c r="E23" s="21">
        <f t="shared" si="4"/>
        <v>1.6904456673220603E-2</v>
      </c>
      <c r="F23" s="22">
        <f t="shared" si="0"/>
        <v>13</v>
      </c>
      <c r="G23" s="20">
        <f t="shared" si="5"/>
        <v>674968315</v>
      </c>
      <c r="H23" s="24">
        <f t="shared" si="6"/>
        <v>2.0935437580177147E-2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425265924</v>
      </c>
      <c r="T23" s="48">
        <v>674968315</v>
      </c>
    </row>
    <row r="24" spans="2:20" ht="18.75" customHeight="1">
      <c r="B24" s="49" t="s">
        <v>58</v>
      </c>
      <c r="C24" s="50"/>
      <c r="D24" s="20">
        <f t="shared" si="3"/>
        <v>1231078600</v>
      </c>
      <c r="E24" s="21">
        <f t="shared" si="4"/>
        <v>4.8935768611051644E-2</v>
      </c>
      <c r="F24" s="22">
        <f t="shared" si="0"/>
        <v>8</v>
      </c>
      <c r="G24" s="20">
        <f t="shared" si="5"/>
        <v>2610126614</v>
      </c>
      <c r="H24" s="24">
        <f t="shared" si="6"/>
        <v>8.0958085867713844E-2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1231078600</v>
      </c>
      <c r="T24" s="48">
        <v>2610126614</v>
      </c>
    </row>
    <row r="25" spans="2:20" ht="18.75" customHeight="1">
      <c r="B25" s="49" t="s">
        <v>59</v>
      </c>
      <c r="C25" s="50"/>
      <c r="D25" s="20">
        <f t="shared" si="3"/>
        <v>98903098</v>
      </c>
      <c r="E25" s="21">
        <f t="shared" si="4"/>
        <v>3.9314298198702873E-3</v>
      </c>
      <c r="F25" s="22">
        <f t="shared" si="0"/>
        <v>17</v>
      </c>
      <c r="G25" s="20">
        <f t="shared" si="5"/>
        <v>175095239</v>
      </c>
      <c r="H25" s="24">
        <f t="shared" si="6"/>
        <v>5.4309148521596885E-3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98903098</v>
      </c>
      <c r="T25" s="48">
        <v>175095239</v>
      </c>
    </row>
    <row r="26" spans="2:20" ht="18.75" customHeight="1">
      <c r="B26" s="49" t="s">
        <v>60</v>
      </c>
      <c r="C26" s="50"/>
      <c r="D26" s="20">
        <f t="shared" si="3"/>
        <v>321006394</v>
      </c>
      <c r="E26" s="21">
        <f t="shared" si="4"/>
        <v>1.2760106965917593E-2</v>
      </c>
      <c r="F26" s="22">
        <f t="shared" si="0"/>
        <v>15</v>
      </c>
      <c r="G26" s="20">
        <f t="shared" si="5"/>
        <v>370605595</v>
      </c>
      <c r="H26" s="24">
        <f t="shared" si="6"/>
        <v>1.1495043735478029E-2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321006394</v>
      </c>
      <c r="T26" s="48">
        <v>370605595</v>
      </c>
    </row>
    <row r="27" spans="2:20" ht="18.75" customHeight="1" thickBot="1">
      <c r="B27" s="51" t="s">
        <v>61</v>
      </c>
      <c r="C27" s="52"/>
      <c r="D27" s="20">
        <f t="shared" si="3"/>
        <v>501140</v>
      </c>
      <c r="E27" s="21">
        <f t="shared" si="4"/>
        <v>1.9920475493394512E-5</v>
      </c>
      <c r="F27" s="22">
        <f t="shared" si="0"/>
        <v>20</v>
      </c>
      <c r="G27" s="20">
        <f t="shared" si="5"/>
        <v>746383</v>
      </c>
      <c r="H27" s="24">
        <f t="shared" si="6"/>
        <v>2.3150501083010629E-5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501140</v>
      </c>
      <c r="T27" s="48">
        <v>746383</v>
      </c>
    </row>
    <row r="28" spans="2:20" ht="18.75" customHeight="1" thickTop="1">
      <c r="B28" s="53" t="s">
        <v>62</v>
      </c>
      <c r="C28" s="54"/>
      <c r="D28" s="55">
        <f>S28</f>
        <v>25157030020</v>
      </c>
      <c r="E28" s="56"/>
      <c r="F28" s="57"/>
      <c r="G28" s="55">
        <f>T28</f>
        <v>32240468460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25157030020</v>
      </c>
      <c r="T28" s="48">
        <f>SUM(T6:T27)</f>
        <v>32240468460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19" priority="5" stopIfTrue="1" operator="equal">
      <formula>0</formula>
    </cfRule>
  </conditionalFormatting>
  <conditionalFormatting sqref="G6:I27">
    <cfRule type="cellIs" dxfId="318" priority="7" stopIfTrue="1" operator="equal">
      <formula>0</formula>
    </cfRule>
  </conditionalFormatting>
  <conditionalFormatting sqref="I6:I27">
    <cfRule type="expression" dxfId="317" priority="8" stopIfTrue="1">
      <formula>$I6&lt;=5</formula>
    </cfRule>
  </conditionalFormatting>
  <conditionalFormatting sqref="F6:F27">
    <cfRule type="expression" dxfId="316" priority="6" stopIfTrue="1">
      <formula>$F6&lt;=5</formula>
    </cfRule>
  </conditionalFormatting>
  <conditionalFormatting sqref="E6:E27">
    <cfRule type="expression" dxfId="315" priority="4">
      <formula>$F6&lt;=5</formula>
    </cfRule>
  </conditionalFormatting>
  <conditionalFormatting sqref="D6:D27">
    <cfRule type="expression" dxfId="314" priority="3">
      <formula>$F6&lt;=5</formula>
    </cfRule>
  </conditionalFormatting>
  <conditionalFormatting sqref="G6:G27">
    <cfRule type="expression" dxfId="313" priority="2">
      <formula>$I6&lt;=5</formula>
    </cfRule>
  </conditionalFormatting>
  <conditionalFormatting sqref="H6:H27">
    <cfRule type="expression" dxfId="31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4BF68A-C2D9-4933-BA7C-C56649D0A6C5}">
  <sheetPr codeName="Sheet4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112930199</v>
      </c>
      <c r="E6" s="21">
        <f>IFERROR(S6/$S$28,"-")</f>
        <v>1.5557463084494067E-2</v>
      </c>
      <c r="F6" s="22">
        <f t="shared" ref="F6:F27" si="0">_xlfn.IFS(D6&gt;0,RANK(D6,$D$6:$D$27),D6=0,"-")</f>
        <v>15</v>
      </c>
      <c r="G6" s="23">
        <f>T6</f>
        <v>137179745</v>
      </c>
      <c r="H6" s="24">
        <f>IFERROR(T6/$T$28,"-")</f>
        <v>1.5526488517079868E-2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112930199</v>
      </c>
      <c r="T6" s="48">
        <v>137179745</v>
      </c>
    </row>
    <row r="7" spans="2:20" ht="18.75" customHeight="1">
      <c r="B7" s="49" t="s">
        <v>44</v>
      </c>
      <c r="C7" s="50"/>
      <c r="D7" s="20">
        <f>S7</f>
        <v>1216938585</v>
      </c>
      <c r="E7" s="21">
        <f>IFERROR(S7/$S$28,"-")</f>
        <v>0.16764760250031921</v>
      </c>
      <c r="F7" s="22">
        <f t="shared" si="0"/>
        <v>2</v>
      </c>
      <c r="G7" s="20">
        <f>T7</f>
        <v>884842314</v>
      </c>
      <c r="H7" s="24">
        <f>IFERROR(T7/$T$28,"-")</f>
        <v>0.10014958132301077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1216938585</v>
      </c>
      <c r="T7" s="48">
        <v>884842314</v>
      </c>
    </row>
    <row r="8" spans="2:20" ht="18.75" customHeight="1">
      <c r="B8" s="49" t="s">
        <v>45</v>
      </c>
      <c r="C8" s="50"/>
      <c r="D8" s="20">
        <f t="shared" ref="D8:D27" si="3">S8</f>
        <v>128076796</v>
      </c>
      <c r="E8" s="21">
        <f t="shared" ref="E8:E27" si="4">IFERROR(S8/$S$28,"-")</f>
        <v>1.7644084960394671E-2</v>
      </c>
      <c r="F8" s="22">
        <f t="shared" si="0"/>
        <v>11</v>
      </c>
      <c r="G8" s="20">
        <f t="shared" ref="G8:G27" si="5">T8</f>
        <v>106009894</v>
      </c>
      <c r="H8" s="24">
        <f t="shared" ref="H8:H27" si="6">IFERROR(T8/$T$28,"-")</f>
        <v>1.1998574584665207E-2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128076796</v>
      </c>
      <c r="T8" s="48">
        <v>106009894</v>
      </c>
    </row>
    <row r="9" spans="2:20" ht="18.75" customHeight="1">
      <c r="B9" s="49" t="s">
        <v>46</v>
      </c>
      <c r="C9" s="50"/>
      <c r="D9" s="20">
        <f t="shared" si="3"/>
        <v>517690386</v>
      </c>
      <c r="E9" s="21">
        <f t="shared" si="4"/>
        <v>7.1317939228925681E-2</v>
      </c>
      <c r="F9" s="22">
        <f t="shared" si="0"/>
        <v>7</v>
      </c>
      <c r="G9" s="20">
        <f t="shared" si="5"/>
        <v>521014211</v>
      </c>
      <c r="H9" s="24">
        <f t="shared" si="6"/>
        <v>5.897023036693156E-2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517690386</v>
      </c>
      <c r="T9" s="48">
        <v>521014211</v>
      </c>
    </row>
    <row r="10" spans="2:20" ht="18.75" customHeight="1">
      <c r="B10" s="49" t="s">
        <v>47</v>
      </c>
      <c r="C10" s="50"/>
      <c r="D10" s="20">
        <f t="shared" si="3"/>
        <v>119652951</v>
      </c>
      <c r="E10" s="21">
        <f t="shared" si="4"/>
        <v>1.6483601238790675E-2</v>
      </c>
      <c r="F10" s="22">
        <f t="shared" si="0"/>
        <v>14</v>
      </c>
      <c r="G10" s="20">
        <f t="shared" si="5"/>
        <v>239758782</v>
      </c>
      <c r="H10" s="24">
        <f t="shared" si="6"/>
        <v>2.7136746577215577E-2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119652951</v>
      </c>
      <c r="T10" s="48">
        <v>239758782</v>
      </c>
    </row>
    <row r="11" spans="2:20" ht="18.75" customHeight="1">
      <c r="B11" s="49" t="s">
        <v>48</v>
      </c>
      <c r="C11" s="50"/>
      <c r="D11" s="20">
        <f t="shared" si="3"/>
        <v>340785655</v>
      </c>
      <c r="E11" s="21">
        <f t="shared" si="4"/>
        <v>4.6947231956862408E-2</v>
      </c>
      <c r="F11" s="22">
        <f t="shared" si="0"/>
        <v>9</v>
      </c>
      <c r="G11" s="20">
        <f t="shared" si="5"/>
        <v>558427128</v>
      </c>
      <c r="H11" s="24">
        <f t="shared" si="6"/>
        <v>6.3204756580629962E-2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340785655</v>
      </c>
      <c r="T11" s="48">
        <v>558427128</v>
      </c>
    </row>
    <row r="12" spans="2:20" ht="18.75" customHeight="1">
      <c r="B12" s="49" t="s">
        <v>49</v>
      </c>
      <c r="C12" s="50"/>
      <c r="D12" s="20">
        <f t="shared" si="3"/>
        <v>235339389</v>
      </c>
      <c r="E12" s="21">
        <f t="shared" si="4"/>
        <v>3.2420768661665857E-2</v>
      </c>
      <c r="F12" s="22">
        <f t="shared" si="0"/>
        <v>10</v>
      </c>
      <c r="G12" s="20">
        <f t="shared" si="5"/>
        <v>341395654</v>
      </c>
      <c r="H12" s="24">
        <f t="shared" si="6"/>
        <v>3.8640367071771216E-2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235339389</v>
      </c>
      <c r="T12" s="48">
        <v>341395654</v>
      </c>
    </row>
    <row r="13" spans="2:20" ht="18.75" customHeight="1">
      <c r="B13" s="49" t="s">
        <v>50</v>
      </c>
      <c r="C13" s="50"/>
      <c r="D13" s="20">
        <f t="shared" si="3"/>
        <v>20000389</v>
      </c>
      <c r="E13" s="21">
        <f t="shared" si="4"/>
        <v>2.7552888093557793E-3</v>
      </c>
      <c r="F13" s="22">
        <f t="shared" si="0"/>
        <v>18</v>
      </c>
      <c r="G13" s="20">
        <f t="shared" si="5"/>
        <v>26466885</v>
      </c>
      <c r="H13" s="24">
        <f t="shared" si="6"/>
        <v>2.9956156139186105E-3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20000389</v>
      </c>
      <c r="T13" s="48">
        <v>26466885</v>
      </c>
    </row>
    <row r="14" spans="2:20" ht="18.75" customHeight="1">
      <c r="B14" s="49" t="s">
        <v>51</v>
      </c>
      <c r="C14" s="50"/>
      <c r="D14" s="20">
        <f t="shared" si="3"/>
        <v>1366956867</v>
      </c>
      <c r="E14" s="21">
        <f t="shared" si="4"/>
        <v>0.18831438521106444</v>
      </c>
      <c r="F14" s="22">
        <f t="shared" si="0"/>
        <v>1</v>
      </c>
      <c r="G14" s="20">
        <f t="shared" si="5"/>
        <v>1545198425</v>
      </c>
      <c r="H14" s="24">
        <f t="shared" si="6"/>
        <v>0.17489102055389008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1366956867</v>
      </c>
      <c r="T14" s="48">
        <v>1545198425</v>
      </c>
    </row>
    <row r="15" spans="2:20" ht="18.75" customHeight="1">
      <c r="B15" s="49" t="s">
        <v>52</v>
      </c>
      <c r="C15" s="50"/>
      <c r="D15" s="20">
        <f t="shared" si="3"/>
        <v>660052811</v>
      </c>
      <c r="E15" s="21">
        <f t="shared" si="4"/>
        <v>9.0930037597374988E-2</v>
      </c>
      <c r="F15" s="22">
        <f t="shared" si="0"/>
        <v>3</v>
      </c>
      <c r="G15" s="20">
        <f t="shared" si="5"/>
        <v>583331635</v>
      </c>
      <c r="H15" s="24">
        <f t="shared" si="6"/>
        <v>6.6023536728960427E-2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660052811</v>
      </c>
      <c r="T15" s="48">
        <v>583331635</v>
      </c>
    </row>
    <row r="16" spans="2:20" ht="18.75" customHeight="1">
      <c r="B16" s="49" t="s">
        <v>154</v>
      </c>
      <c r="C16" s="50"/>
      <c r="D16" s="20">
        <f t="shared" si="3"/>
        <v>539327534</v>
      </c>
      <c r="E16" s="21">
        <f t="shared" si="4"/>
        <v>7.4298710840456583E-2</v>
      </c>
      <c r="F16" s="22">
        <f t="shared" si="0"/>
        <v>6</v>
      </c>
      <c r="G16" s="20">
        <f t="shared" si="5"/>
        <v>647411644</v>
      </c>
      <c r="H16" s="24">
        <f t="shared" si="6"/>
        <v>7.3276338692638623E-2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539327534</v>
      </c>
      <c r="T16" s="48">
        <v>647411644</v>
      </c>
    </row>
    <row r="17" spans="2:20" ht="18.75" customHeight="1">
      <c r="B17" s="49" t="s">
        <v>53</v>
      </c>
      <c r="C17" s="50"/>
      <c r="D17" s="20">
        <f t="shared" si="3"/>
        <v>111556139</v>
      </c>
      <c r="E17" s="21">
        <f t="shared" si="4"/>
        <v>1.5368170159172294E-2</v>
      </c>
      <c r="F17" s="22">
        <f t="shared" si="0"/>
        <v>16</v>
      </c>
      <c r="G17" s="20">
        <f t="shared" si="5"/>
        <v>152278697</v>
      </c>
      <c r="H17" s="24">
        <f t="shared" si="6"/>
        <v>1.7235441284472314E-2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111556139</v>
      </c>
      <c r="T17" s="48">
        <v>152278697</v>
      </c>
    </row>
    <row r="18" spans="2:20" ht="18.75" customHeight="1">
      <c r="B18" s="49" t="s">
        <v>54</v>
      </c>
      <c r="C18" s="50"/>
      <c r="D18" s="20">
        <f t="shared" si="3"/>
        <v>585815213</v>
      </c>
      <c r="E18" s="21">
        <f t="shared" si="4"/>
        <v>8.0702935364370773E-2</v>
      </c>
      <c r="F18" s="22">
        <f t="shared" si="0"/>
        <v>5</v>
      </c>
      <c r="G18" s="20">
        <f t="shared" si="5"/>
        <v>1456878928</v>
      </c>
      <c r="H18" s="24">
        <f t="shared" si="6"/>
        <v>0.16489470764337424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585815213</v>
      </c>
      <c r="T18" s="48">
        <v>1456878928</v>
      </c>
    </row>
    <row r="19" spans="2:20" ht="18.75" customHeight="1">
      <c r="B19" s="49" t="s">
        <v>55</v>
      </c>
      <c r="C19" s="50"/>
      <c r="D19" s="20">
        <f t="shared" si="3"/>
        <v>653932153</v>
      </c>
      <c r="E19" s="21">
        <f t="shared" si="4"/>
        <v>9.0086844972806834E-2</v>
      </c>
      <c r="F19" s="22">
        <f t="shared" si="0"/>
        <v>4</v>
      </c>
      <c r="G19" s="20">
        <f t="shared" si="5"/>
        <v>448466876</v>
      </c>
      <c r="H19" s="24">
        <f t="shared" si="6"/>
        <v>5.0759066511639028E-2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653932153</v>
      </c>
      <c r="T19" s="48">
        <v>448466876</v>
      </c>
    </row>
    <row r="20" spans="2:20" ht="18.75" customHeight="1">
      <c r="B20" s="49" t="s">
        <v>155</v>
      </c>
      <c r="C20" s="50"/>
      <c r="D20" s="20">
        <f t="shared" si="3"/>
        <v>4061</v>
      </c>
      <c r="E20" s="21">
        <f t="shared" si="4"/>
        <v>5.5945051142724368E-7</v>
      </c>
      <c r="F20" s="22">
        <f t="shared" si="0"/>
        <v>21</v>
      </c>
      <c r="G20" s="20">
        <f t="shared" si="5"/>
        <v>4263</v>
      </c>
      <c r="H20" s="24">
        <f t="shared" si="6"/>
        <v>4.8250141118363703E-7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4061</v>
      </c>
      <c r="T20" s="48">
        <v>4263</v>
      </c>
    </row>
    <row r="21" spans="2:20" ht="18.75" customHeight="1">
      <c r="B21" s="49" t="s">
        <v>156</v>
      </c>
      <c r="C21" s="50"/>
      <c r="D21" s="20">
        <f t="shared" si="3"/>
        <v>2439</v>
      </c>
      <c r="E21" s="21">
        <f t="shared" si="4"/>
        <v>3.3600093508274993E-7</v>
      </c>
      <c r="F21" s="22">
        <f t="shared" si="0"/>
        <v>22</v>
      </c>
      <c r="G21" s="20">
        <f t="shared" si="5"/>
        <v>7937</v>
      </c>
      <c r="H21" s="24">
        <f t="shared" si="6"/>
        <v>8.9833772004797729E-7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2439</v>
      </c>
      <c r="T21" s="48">
        <v>7937</v>
      </c>
    </row>
    <row r="22" spans="2:20" ht="18.75" customHeight="1">
      <c r="B22" s="49" t="s">
        <v>56</v>
      </c>
      <c r="C22" s="50"/>
      <c r="D22" s="20">
        <f t="shared" si="3"/>
        <v>5345184</v>
      </c>
      <c r="E22" s="21">
        <f t="shared" si="4"/>
        <v>7.3636196071724213E-4</v>
      </c>
      <c r="F22" s="22">
        <f t="shared" si="0"/>
        <v>19</v>
      </c>
      <c r="G22" s="20">
        <f t="shared" si="5"/>
        <v>3678773</v>
      </c>
      <c r="H22" s="24">
        <f t="shared" si="6"/>
        <v>4.1637653387855078E-4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5345184</v>
      </c>
      <c r="T22" s="48">
        <v>3678773</v>
      </c>
    </row>
    <row r="23" spans="2:20" ht="18.75" customHeight="1">
      <c r="B23" s="49" t="s">
        <v>57</v>
      </c>
      <c r="C23" s="50"/>
      <c r="D23" s="20">
        <f t="shared" si="3"/>
        <v>120078128</v>
      </c>
      <c r="E23" s="21">
        <f t="shared" si="4"/>
        <v>1.6542174371048025E-2</v>
      </c>
      <c r="F23" s="22">
        <f t="shared" si="0"/>
        <v>13</v>
      </c>
      <c r="G23" s="20">
        <f t="shared" si="5"/>
        <v>188284207</v>
      </c>
      <c r="H23" s="24">
        <f t="shared" si="6"/>
        <v>2.1310672198238807E-2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120078128</v>
      </c>
      <c r="T23" s="48">
        <v>188284207</v>
      </c>
    </row>
    <row r="24" spans="2:20" ht="18.75" customHeight="1">
      <c r="B24" s="49" t="s">
        <v>58</v>
      </c>
      <c r="C24" s="50"/>
      <c r="D24" s="20">
        <f t="shared" si="3"/>
        <v>368079071</v>
      </c>
      <c r="E24" s="21">
        <f t="shared" si="4"/>
        <v>5.0707221008769947E-2</v>
      </c>
      <c r="F24" s="22">
        <f t="shared" si="0"/>
        <v>8</v>
      </c>
      <c r="G24" s="20">
        <f t="shared" si="5"/>
        <v>794720510</v>
      </c>
      <c r="H24" s="24">
        <f t="shared" si="6"/>
        <v>8.994927693445455E-2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368079071</v>
      </c>
      <c r="T24" s="48">
        <v>794720510</v>
      </c>
    </row>
    <row r="25" spans="2:20" ht="18.75" customHeight="1">
      <c r="B25" s="49" t="s">
        <v>59</v>
      </c>
      <c r="C25" s="50"/>
      <c r="D25" s="20">
        <f t="shared" si="3"/>
        <v>32767550</v>
      </c>
      <c r="E25" s="21">
        <f t="shared" si="4"/>
        <v>4.5141153917059298E-3</v>
      </c>
      <c r="F25" s="22">
        <f t="shared" si="0"/>
        <v>17</v>
      </c>
      <c r="G25" s="20">
        <f t="shared" si="5"/>
        <v>67021617</v>
      </c>
      <c r="H25" s="24">
        <f t="shared" si="6"/>
        <v>7.5857435567227866E-3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32767550</v>
      </c>
      <c r="T25" s="48">
        <v>67021617</v>
      </c>
    </row>
    <row r="26" spans="2:20" ht="18.75" customHeight="1">
      <c r="B26" s="49" t="s">
        <v>60</v>
      </c>
      <c r="C26" s="50"/>
      <c r="D26" s="20">
        <f t="shared" si="3"/>
        <v>123334386</v>
      </c>
      <c r="E26" s="21">
        <f t="shared" si="4"/>
        <v>1.6990762207403372E-2</v>
      </c>
      <c r="F26" s="22">
        <f t="shared" si="0"/>
        <v>12</v>
      </c>
      <c r="G26" s="20">
        <f t="shared" si="5"/>
        <v>132759914</v>
      </c>
      <c r="H26" s="24">
        <f t="shared" si="6"/>
        <v>1.5026236418864249E-2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123334386</v>
      </c>
      <c r="T26" s="48">
        <v>132759914</v>
      </c>
    </row>
    <row r="27" spans="2:20" ht="18.75" customHeight="1" thickBot="1">
      <c r="B27" s="51" t="s">
        <v>61</v>
      </c>
      <c r="C27" s="52"/>
      <c r="D27" s="20">
        <f t="shared" si="3"/>
        <v>242484</v>
      </c>
      <c r="E27" s="21">
        <f t="shared" si="4"/>
        <v>3.3405022854696816E-5</v>
      </c>
      <c r="F27" s="22">
        <f t="shared" si="0"/>
        <v>20</v>
      </c>
      <c r="G27" s="20">
        <f t="shared" si="5"/>
        <v>69281</v>
      </c>
      <c r="H27" s="24">
        <f t="shared" si="6"/>
        <v>7.8414685123653663E-6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242484</v>
      </c>
      <c r="T27" s="48">
        <v>69281</v>
      </c>
    </row>
    <row r="28" spans="2:20" ht="18.75" customHeight="1" thickTop="1">
      <c r="B28" s="53" t="s">
        <v>62</v>
      </c>
      <c r="C28" s="54"/>
      <c r="D28" s="55">
        <f>S28</f>
        <v>7258908370</v>
      </c>
      <c r="E28" s="56"/>
      <c r="F28" s="57"/>
      <c r="G28" s="55">
        <f>T28</f>
        <v>8835207320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7258908370</v>
      </c>
      <c r="T28" s="48">
        <f>SUM(T6:T27)</f>
        <v>8835207320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11" priority="5" stopIfTrue="1" operator="equal">
      <formula>0</formula>
    </cfRule>
  </conditionalFormatting>
  <conditionalFormatting sqref="G6:I27">
    <cfRule type="cellIs" dxfId="310" priority="7" stopIfTrue="1" operator="equal">
      <formula>0</formula>
    </cfRule>
  </conditionalFormatting>
  <conditionalFormatting sqref="I6:I27">
    <cfRule type="expression" dxfId="309" priority="8" stopIfTrue="1">
      <formula>$I6&lt;=5</formula>
    </cfRule>
  </conditionalFormatting>
  <conditionalFormatting sqref="F6:F27">
    <cfRule type="expression" dxfId="308" priority="6" stopIfTrue="1">
      <formula>$F6&lt;=5</formula>
    </cfRule>
  </conditionalFormatting>
  <conditionalFormatting sqref="E6:E27">
    <cfRule type="expression" dxfId="307" priority="4">
      <formula>$F6&lt;=5</formula>
    </cfRule>
  </conditionalFormatting>
  <conditionalFormatting sqref="D6:D27">
    <cfRule type="expression" dxfId="306" priority="3">
      <formula>$F6&lt;=5</formula>
    </cfRule>
  </conditionalFormatting>
  <conditionalFormatting sqref="G6:G27">
    <cfRule type="expression" dxfId="305" priority="2">
      <formula>$I6&lt;=5</formula>
    </cfRule>
  </conditionalFormatting>
  <conditionalFormatting sqref="H6:H27">
    <cfRule type="expression" dxfId="30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803AF-5AB5-47AC-902A-963956736342}">
  <sheetPr codeName="Sheet4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499102259</v>
      </c>
      <c r="E6" s="21">
        <f>IFERROR(S6/$S$28,"-")</f>
        <v>2.2338232654590451E-2</v>
      </c>
      <c r="F6" s="22">
        <f t="shared" ref="F6:F27" si="0">_xlfn.IFS(D6&gt;0,RANK(D6,$D$6:$D$27),D6=0,"-")</f>
        <v>11</v>
      </c>
      <c r="G6" s="23">
        <f>T6</f>
        <v>528300644</v>
      </c>
      <c r="H6" s="24">
        <f>IFERROR(T6/$T$28,"-")</f>
        <v>1.8364593850672226E-2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499102259</v>
      </c>
      <c r="T6" s="48">
        <v>528300644</v>
      </c>
    </row>
    <row r="7" spans="2:20" ht="18.75" customHeight="1">
      <c r="B7" s="49" t="s">
        <v>44</v>
      </c>
      <c r="C7" s="50"/>
      <c r="D7" s="20">
        <f>S7</f>
        <v>3761827302</v>
      </c>
      <c r="E7" s="21">
        <f>IFERROR(S7/$S$28,"-")</f>
        <v>0.16836744767862552</v>
      </c>
      <c r="F7" s="22">
        <f t="shared" si="0"/>
        <v>2</v>
      </c>
      <c r="G7" s="20">
        <f>T7</f>
        <v>2798954203</v>
      </c>
      <c r="H7" s="24">
        <f>IFERROR(T7/$T$28,"-")</f>
        <v>9.7296222763504664E-2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3761827302</v>
      </c>
      <c r="T7" s="48">
        <v>2798954203</v>
      </c>
    </row>
    <row r="8" spans="2:20" ht="18.75" customHeight="1">
      <c r="B8" s="49" t="s">
        <v>45</v>
      </c>
      <c r="C8" s="50"/>
      <c r="D8" s="20">
        <f t="shared" ref="D8:D27" si="3">S8</f>
        <v>303269410</v>
      </c>
      <c r="E8" s="21">
        <f t="shared" ref="E8:E27" si="4">IFERROR(S8/$S$28,"-")</f>
        <v>1.3573376027537436E-2</v>
      </c>
      <c r="F8" s="22">
        <f t="shared" si="0"/>
        <v>16</v>
      </c>
      <c r="G8" s="20">
        <f t="shared" ref="G8:G27" si="5">T8</f>
        <v>441255883</v>
      </c>
      <c r="H8" s="24">
        <f t="shared" ref="H8:H27" si="6">IFERROR(T8/$T$28,"-")</f>
        <v>1.533877569059852E-2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303269410</v>
      </c>
      <c r="T8" s="48">
        <v>441255883</v>
      </c>
    </row>
    <row r="9" spans="2:20" ht="18.75" customHeight="1">
      <c r="B9" s="49" t="s">
        <v>46</v>
      </c>
      <c r="C9" s="50"/>
      <c r="D9" s="20">
        <f t="shared" si="3"/>
        <v>1529837194</v>
      </c>
      <c r="E9" s="21">
        <f t="shared" si="4"/>
        <v>6.8470656157093912E-2</v>
      </c>
      <c r="F9" s="22">
        <f t="shared" si="0"/>
        <v>7</v>
      </c>
      <c r="G9" s="20">
        <f t="shared" si="5"/>
        <v>1775447270</v>
      </c>
      <c r="H9" s="24">
        <f t="shared" si="6"/>
        <v>6.1717448932041785E-2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1529837194</v>
      </c>
      <c r="T9" s="48">
        <v>1775447270</v>
      </c>
    </row>
    <row r="10" spans="2:20" ht="18.75" customHeight="1">
      <c r="B10" s="49" t="s">
        <v>47</v>
      </c>
      <c r="C10" s="50"/>
      <c r="D10" s="20">
        <f t="shared" si="3"/>
        <v>373773700</v>
      </c>
      <c r="E10" s="21">
        <f t="shared" si="4"/>
        <v>1.6728924223857491E-2</v>
      </c>
      <c r="F10" s="22">
        <f t="shared" si="0"/>
        <v>14</v>
      </c>
      <c r="G10" s="20">
        <f t="shared" si="5"/>
        <v>734515182</v>
      </c>
      <c r="H10" s="24">
        <f t="shared" si="6"/>
        <v>2.5532948232753979E-2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373773700</v>
      </c>
      <c r="T10" s="48">
        <v>734515182</v>
      </c>
    </row>
    <row r="11" spans="2:20" ht="18.75" customHeight="1">
      <c r="B11" s="49" t="s">
        <v>48</v>
      </c>
      <c r="C11" s="50"/>
      <c r="D11" s="20">
        <f t="shared" si="3"/>
        <v>967962553</v>
      </c>
      <c r="E11" s="21">
        <f t="shared" si="4"/>
        <v>4.3322930962420951E-2</v>
      </c>
      <c r="F11" s="22">
        <f t="shared" si="0"/>
        <v>9</v>
      </c>
      <c r="G11" s="20">
        <f t="shared" si="5"/>
        <v>1612981311</v>
      </c>
      <c r="H11" s="24">
        <f t="shared" si="6"/>
        <v>5.6069866659560277E-2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967962553</v>
      </c>
      <c r="T11" s="48">
        <v>1612981311</v>
      </c>
    </row>
    <row r="12" spans="2:20" ht="18.75" customHeight="1">
      <c r="B12" s="49" t="s">
        <v>49</v>
      </c>
      <c r="C12" s="50"/>
      <c r="D12" s="20">
        <f t="shared" si="3"/>
        <v>786807436</v>
      </c>
      <c r="E12" s="21">
        <f t="shared" si="4"/>
        <v>3.5215003023518245E-2</v>
      </c>
      <c r="F12" s="22">
        <f t="shared" si="0"/>
        <v>10</v>
      </c>
      <c r="G12" s="20">
        <f t="shared" si="5"/>
        <v>1157912883</v>
      </c>
      <c r="H12" s="24">
        <f t="shared" si="6"/>
        <v>4.0250944329259512E-2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786807436</v>
      </c>
      <c r="T12" s="48">
        <v>1157912883</v>
      </c>
    </row>
    <row r="13" spans="2:20" ht="18.75" customHeight="1">
      <c r="B13" s="49" t="s">
        <v>50</v>
      </c>
      <c r="C13" s="50"/>
      <c r="D13" s="20">
        <f t="shared" si="3"/>
        <v>71267004</v>
      </c>
      <c r="E13" s="21">
        <f t="shared" si="4"/>
        <v>3.1896848536356322E-3</v>
      </c>
      <c r="F13" s="22">
        <f t="shared" si="0"/>
        <v>18</v>
      </c>
      <c r="G13" s="20">
        <f t="shared" si="5"/>
        <v>110661812</v>
      </c>
      <c r="H13" s="24">
        <f t="shared" si="6"/>
        <v>3.8467854530183873E-3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71267004</v>
      </c>
      <c r="T13" s="48">
        <v>110661812</v>
      </c>
    </row>
    <row r="14" spans="2:20" ht="18.75" customHeight="1">
      <c r="B14" s="49" t="s">
        <v>51</v>
      </c>
      <c r="C14" s="50"/>
      <c r="D14" s="20">
        <f t="shared" si="3"/>
        <v>4431085183</v>
      </c>
      <c r="E14" s="21">
        <f t="shared" si="4"/>
        <v>0.1983213057950966</v>
      </c>
      <c r="F14" s="22">
        <f t="shared" si="0"/>
        <v>1</v>
      </c>
      <c r="G14" s="20">
        <f t="shared" si="5"/>
        <v>5042263745</v>
      </c>
      <c r="H14" s="24">
        <f t="shared" si="6"/>
        <v>0.17527732895380399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4431085183</v>
      </c>
      <c r="T14" s="48">
        <v>5042263745</v>
      </c>
    </row>
    <row r="15" spans="2:20" ht="18.75" customHeight="1">
      <c r="B15" s="49" t="s">
        <v>52</v>
      </c>
      <c r="C15" s="50"/>
      <c r="D15" s="20">
        <f t="shared" si="3"/>
        <v>1998532012</v>
      </c>
      <c r="E15" s="21">
        <f t="shared" si="4"/>
        <v>8.9447948284487239E-2</v>
      </c>
      <c r="F15" s="22">
        <f t="shared" si="0"/>
        <v>3</v>
      </c>
      <c r="G15" s="20">
        <f t="shared" si="5"/>
        <v>1926145067</v>
      </c>
      <c r="H15" s="24">
        <f t="shared" si="6"/>
        <v>6.6955950659281879E-2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1998532012</v>
      </c>
      <c r="T15" s="48">
        <v>1926145067</v>
      </c>
    </row>
    <row r="16" spans="2:20" ht="18.75" customHeight="1">
      <c r="B16" s="49" t="s">
        <v>154</v>
      </c>
      <c r="C16" s="50"/>
      <c r="D16" s="20">
        <f t="shared" si="3"/>
        <v>1565901510</v>
      </c>
      <c r="E16" s="21">
        <f t="shared" si="4"/>
        <v>7.0084780450882511E-2</v>
      </c>
      <c r="F16" s="22">
        <f t="shared" si="0"/>
        <v>6</v>
      </c>
      <c r="G16" s="20">
        <f t="shared" si="5"/>
        <v>2118499262</v>
      </c>
      <c r="H16" s="24">
        <f t="shared" si="6"/>
        <v>7.3642496865059373E-2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1565901510</v>
      </c>
      <c r="T16" s="48">
        <v>2118499262</v>
      </c>
    </row>
    <row r="17" spans="2:20" ht="18.75" customHeight="1">
      <c r="B17" s="49" t="s">
        <v>53</v>
      </c>
      <c r="C17" s="50"/>
      <c r="D17" s="20">
        <f t="shared" si="3"/>
        <v>468855601</v>
      </c>
      <c r="E17" s="21">
        <f t="shared" si="4"/>
        <v>2.0984488264048976E-2</v>
      </c>
      <c r="F17" s="22">
        <f t="shared" si="0"/>
        <v>12</v>
      </c>
      <c r="G17" s="20">
        <f t="shared" si="5"/>
        <v>682551533</v>
      </c>
      <c r="H17" s="24">
        <f t="shared" si="6"/>
        <v>2.3726606863077569E-2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468855601</v>
      </c>
      <c r="T17" s="48">
        <v>682551533</v>
      </c>
    </row>
    <row r="18" spans="2:20" ht="18.75" customHeight="1">
      <c r="B18" s="49" t="s">
        <v>54</v>
      </c>
      <c r="C18" s="50"/>
      <c r="D18" s="20">
        <f t="shared" si="3"/>
        <v>1788999823</v>
      </c>
      <c r="E18" s="21">
        <f t="shared" si="4"/>
        <v>8.0069952689184556E-2</v>
      </c>
      <c r="F18" s="22">
        <f t="shared" si="0"/>
        <v>5</v>
      </c>
      <c r="G18" s="20">
        <f t="shared" si="5"/>
        <v>4677106704</v>
      </c>
      <c r="H18" s="24">
        <f t="shared" si="6"/>
        <v>0.1625838733886083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1788999823</v>
      </c>
      <c r="T18" s="48">
        <v>4677106704</v>
      </c>
    </row>
    <row r="19" spans="2:20" ht="18.75" customHeight="1">
      <c r="B19" s="49" t="s">
        <v>55</v>
      </c>
      <c r="C19" s="50"/>
      <c r="D19" s="20">
        <f t="shared" si="3"/>
        <v>1958137589</v>
      </c>
      <c r="E19" s="21">
        <f t="shared" si="4"/>
        <v>8.7640022147807625E-2</v>
      </c>
      <c r="F19" s="22">
        <f t="shared" si="0"/>
        <v>4</v>
      </c>
      <c r="G19" s="20">
        <f t="shared" si="5"/>
        <v>1560554466</v>
      </c>
      <c r="H19" s="24">
        <f t="shared" si="6"/>
        <v>5.4247423839866978E-2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1958137589</v>
      </c>
      <c r="T19" s="48">
        <v>1560554466</v>
      </c>
    </row>
    <row r="20" spans="2:20" ht="18.75" customHeight="1">
      <c r="B20" s="49" t="s">
        <v>155</v>
      </c>
      <c r="C20" s="50"/>
      <c r="D20" s="20">
        <f t="shared" si="3"/>
        <v>15678</v>
      </c>
      <c r="E20" s="21">
        <f t="shared" si="4"/>
        <v>7.0169750836304897E-7</v>
      </c>
      <c r="F20" s="22">
        <f t="shared" si="0"/>
        <v>22</v>
      </c>
      <c r="G20" s="20">
        <f t="shared" si="5"/>
        <v>72674</v>
      </c>
      <c r="H20" s="24">
        <f t="shared" si="6"/>
        <v>2.5262670198519637E-6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15678</v>
      </c>
      <c r="T20" s="48">
        <v>72674</v>
      </c>
    </row>
    <row r="21" spans="2:20" ht="18.75" customHeight="1">
      <c r="B21" s="49" t="s">
        <v>156</v>
      </c>
      <c r="C21" s="50"/>
      <c r="D21" s="20">
        <f t="shared" si="3"/>
        <v>75456</v>
      </c>
      <c r="E21" s="21">
        <f t="shared" si="4"/>
        <v>3.3771710161399552E-6</v>
      </c>
      <c r="F21" s="22">
        <f t="shared" si="0"/>
        <v>21</v>
      </c>
      <c r="G21" s="20">
        <f t="shared" si="5"/>
        <v>25164</v>
      </c>
      <c r="H21" s="24">
        <f t="shared" si="6"/>
        <v>8.7474176854934106E-7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75456</v>
      </c>
      <c r="T21" s="48">
        <v>25164</v>
      </c>
    </row>
    <row r="22" spans="2:20" ht="18.75" customHeight="1">
      <c r="B22" s="49" t="s">
        <v>56</v>
      </c>
      <c r="C22" s="50"/>
      <c r="D22" s="20">
        <f t="shared" si="3"/>
        <v>4390053</v>
      </c>
      <c r="E22" s="21">
        <f t="shared" si="4"/>
        <v>1.964848355454604E-4</v>
      </c>
      <c r="F22" s="22">
        <f t="shared" si="0"/>
        <v>19</v>
      </c>
      <c r="G22" s="20">
        <f t="shared" si="5"/>
        <v>13726149</v>
      </c>
      <c r="H22" s="24">
        <f t="shared" si="6"/>
        <v>4.7714337353488198E-4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4390053</v>
      </c>
      <c r="T22" s="48">
        <v>13726149</v>
      </c>
    </row>
    <row r="23" spans="2:20" ht="18.75" customHeight="1">
      <c r="B23" s="49" t="s">
        <v>57</v>
      </c>
      <c r="C23" s="50"/>
      <c r="D23" s="20">
        <f t="shared" si="3"/>
        <v>383896284</v>
      </c>
      <c r="E23" s="21">
        <f t="shared" si="4"/>
        <v>1.7181978948375646E-2</v>
      </c>
      <c r="F23" s="22">
        <f t="shared" si="0"/>
        <v>13</v>
      </c>
      <c r="G23" s="20">
        <f t="shared" si="5"/>
        <v>617017552</v>
      </c>
      <c r="H23" s="24">
        <f t="shared" si="6"/>
        <v>2.1448538573456726E-2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383896284</v>
      </c>
      <c r="T23" s="48">
        <v>617017552</v>
      </c>
    </row>
    <row r="24" spans="2:20" ht="18.75" customHeight="1">
      <c r="B24" s="49" t="s">
        <v>58</v>
      </c>
      <c r="C24" s="50"/>
      <c r="D24" s="20">
        <f t="shared" si="3"/>
        <v>1051312844</v>
      </c>
      <c r="E24" s="21">
        <f t="shared" si="4"/>
        <v>4.7053425382374711E-2</v>
      </c>
      <c r="F24" s="22">
        <f t="shared" si="0"/>
        <v>8</v>
      </c>
      <c r="G24" s="20">
        <f t="shared" si="5"/>
        <v>2403213778</v>
      </c>
      <c r="H24" s="24">
        <f t="shared" si="6"/>
        <v>8.3539638784369083E-2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1051312844</v>
      </c>
      <c r="T24" s="48">
        <v>2403213778</v>
      </c>
    </row>
    <row r="25" spans="2:20" ht="18.75" customHeight="1">
      <c r="B25" s="49" t="s">
        <v>59</v>
      </c>
      <c r="C25" s="50"/>
      <c r="D25" s="20">
        <f t="shared" si="3"/>
        <v>85330723</v>
      </c>
      <c r="E25" s="21">
        <f t="shared" si="4"/>
        <v>3.819132269161724E-3</v>
      </c>
      <c r="F25" s="22">
        <f t="shared" si="0"/>
        <v>17</v>
      </c>
      <c r="G25" s="20">
        <f t="shared" si="5"/>
        <v>197491676</v>
      </c>
      <c r="H25" s="24">
        <f t="shared" si="6"/>
        <v>6.8651334421400995E-3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85330723</v>
      </c>
      <c r="T25" s="48">
        <v>197491676</v>
      </c>
    </row>
    <row r="26" spans="2:20" ht="18.75" customHeight="1">
      <c r="B26" s="49" t="s">
        <v>60</v>
      </c>
      <c r="C26" s="50"/>
      <c r="D26" s="20">
        <f t="shared" si="3"/>
        <v>311908715</v>
      </c>
      <c r="E26" s="21">
        <f t="shared" si="4"/>
        <v>1.3960043892857529E-2</v>
      </c>
      <c r="F26" s="22">
        <f t="shared" si="0"/>
        <v>15</v>
      </c>
      <c r="G26" s="20">
        <f t="shared" si="5"/>
        <v>367881269</v>
      </c>
      <c r="H26" s="24">
        <f t="shared" si="6"/>
        <v>1.2788154183008897E-2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311908715</v>
      </c>
      <c r="T26" s="48">
        <v>367881269</v>
      </c>
    </row>
    <row r="27" spans="2:20" ht="18.75" customHeight="1" thickBot="1">
      <c r="B27" s="51" t="s">
        <v>61</v>
      </c>
      <c r="C27" s="52"/>
      <c r="D27" s="20">
        <f t="shared" si="3"/>
        <v>672581</v>
      </c>
      <c r="E27" s="21">
        <f t="shared" si="4"/>
        <v>3.0102590373282803E-5</v>
      </c>
      <c r="F27" s="22">
        <f t="shared" si="0"/>
        <v>20</v>
      </c>
      <c r="G27" s="20">
        <f t="shared" si="5"/>
        <v>768783</v>
      </c>
      <c r="H27" s="24">
        <f t="shared" si="6"/>
        <v>2.6724153594447152E-5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672581</v>
      </c>
      <c r="T27" s="48">
        <v>768783</v>
      </c>
    </row>
    <row r="28" spans="2:20" ht="18.75" customHeight="1" thickTop="1">
      <c r="B28" s="53" t="s">
        <v>62</v>
      </c>
      <c r="C28" s="54"/>
      <c r="D28" s="55">
        <f>S28</f>
        <v>22342960910</v>
      </c>
      <c r="E28" s="56"/>
      <c r="F28" s="57"/>
      <c r="G28" s="55">
        <f>T28</f>
        <v>28767347010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22342960910</v>
      </c>
      <c r="T28" s="48">
        <f>SUM(T6:T27)</f>
        <v>28767347010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03" priority="5" stopIfTrue="1" operator="equal">
      <formula>0</formula>
    </cfRule>
  </conditionalFormatting>
  <conditionalFormatting sqref="G6:I27">
    <cfRule type="cellIs" dxfId="302" priority="7" stopIfTrue="1" operator="equal">
      <formula>0</formula>
    </cfRule>
  </conditionalFormatting>
  <conditionalFormatting sqref="I6:I27">
    <cfRule type="expression" dxfId="301" priority="8" stopIfTrue="1">
      <formula>$I6&lt;=5</formula>
    </cfRule>
  </conditionalFormatting>
  <conditionalFormatting sqref="F6:F27">
    <cfRule type="expression" dxfId="300" priority="6" stopIfTrue="1">
      <formula>$F6&lt;=5</formula>
    </cfRule>
  </conditionalFormatting>
  <conditionalFormatting sqref="E6:E27">
    <cfRule type="expression" dxfId="299" priority="4">
      <formula>$F6&lt;=5</formula>
    </cfRule>
  </conditionalFormatting>
  <conditionalFormatting sqref="D6:D27">
    <cfRule type="expression" dxfId="298" priority="3">
      <formula>$F6&lt;=5</formula>
    </cfRule>
  </conditionalFormatting>
  <conditionalFormatting sqref="G6:G27">
    <cfRule type="expression" dxfId="297" priority="2">
      <formula>$I6&lt;=5</formula>
    </cfRule>
  </conditionalFormatting>
  <conditionalFormatting sqref="H6:H27">
    <cfRule type="expression" dxfId="29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FC3A-7D63-4079-8059-0B40086F7E00}">
  <sheetPr codeName="Sheet4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79485629</v>
      </c>
      <c r="E6" s="21">
        <f>IFERROR(S6/$S$28,"-")</f>
        <v>1.7148438102478129E-2</v>
      </c>
      <c r="F6" s="22">
        <f t="shared" ref="F6:F27" si="0">_xlfn.IFS(D6&gt;0,RANK(D6,$D$6:$D$27),D6=0,"-")</f>
        <v>12</v>
      </c>
      <c r="G6" s="23">
        <f>T6</f>
        <v>105262866</v>
      </c>
      <c r="H6" s="24">
        <f>IFERROR(T6/$T$28,"-")</f>
        <v>1.736237023767118E-2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79485629</v>
      </c>
      <c r="T6" s="48">
        <v>105262866</v>
      </c>
    </row>
    <row r="7" spans="2:20" ht="18.75" customHeight="1">
      <c r="B7" s="49" t="s">
        <v>44</v>
      </c>
      <c r="C7" s="50"/>
      <c r="D7" s="20">
        <f>S7</f>
        <v>730796836</v>
      </c>
      <c r="E7" s="21">
        <f>IFERROR(S7/$S$28,"-")</f>
        <v>0.15766402638183641</v>
      </c>
      <c r="F7" s="22">
        <f t="shared" si="0"/>
        <v>2</v>
      </c>
      <c r="G7" s="20">
        <f>T7</f>
        <v>510328381</v>
      </c>
      <c r="H7" s="24">
        <f>IFERROR(T7/$T$28,"-")</f>
        <v>8.4175081207776725E-2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730796836</v>
      </c>
      <c r="T7" s="48">
        <v>510328381</v>
      </c>
    </row>
    <row r="8" spans="2:20" ht="18.75" customHeight="1">
      <c r="B8" s="49" t="s">
        <v>45</v>
      </c>
      <c r="C8" s="50"/>
      <c r="D8" s="20">
        <f t="shared" ref="D8:D27" si="3">S8</f>
        <v>55747237</v>
      </c>
      <c r="E8" s="21">
        <f t="shared" ref="E8:E27" si="4">IFERROR(S8/$S$28,"-")</f>
        <v>1.2027055143247072E-2</v>
      </c>
      <c r="F8" s="22">
        <f t="shared" si="0"/>
        <v>16</v>
      </c>
      <c r="G8" s="20">
        <f t="shared" ref="G8:G27" si="5">T8</f>
        <v>74692092</v>
      </c>
      <c r="H8" s="24">
        <f t="shared" ref="H8:H27" si="6">IFERROR(T8/$T$28,"-")</f>
        <v>1.2319935836918955E-2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55747237</v>
      </c>
      <c r="T8" s="48">
        <v>74692092</v>
      </c>
    </row>
    <row r="9" spans="2:20" ht="18.75" customHeight="1">
      <c r="B9" s="49" t="s">
        <v>46</v>
      </c>
      <c r="C9" s="50"/>
      <c r="D9" s="20">
        <f t="shared" si="3"/>
        <v>266429523</v>
      </c>
      <c r="E9" s="21">
        <f t="shared" si="4"/>
        <v>5.7480204174244799E-2</v>
      </c>
      <c r="F9" s="22">
        <f t="shared" si="0"/>
        <v>7</v>
      </c>
      <c r="G9" s="20">
        <f t="shared" si="5"/>
        <v>376200580</v>
      </c>
      <c r="H9" s="24">
        <f t="shared" si="6"/>
        <v>6.2051642728278331E-2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266429523</v>
      </c>
      <c r="T9" s="48">
        <v>376200580</v>
      </c>
    </row>
    <row r="10" spans="2:20" ht="18.75" customHeight="1">
      <c r="B10" s="49" t="s">
        <v>47</v>
      </c>
      <c r="C10" s="50"/>
      <c r="D10" s="20">
        <f t="shared" si="3"/>
        <v>118553637</v>
      </c>
      <c r="E10" s="21">
        <f t="shared" si="4"/>
        <v>2.557707262929455E-2</v>
      </c>
      <c r="F10" s="22">
        <f t="shared" si="0"/>
        <v>11</v>
      </c>
      <c r="G10" s="20">
        <f t="shared" si="5"/>
        <v>271013180</v>
      </c>
      <c r="H10" s="24">
        <f t="shared" si="6"/>
        <v>4.470172007713169E-2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118553637</v>
      </c>
      <c r="T10" s="48">
        <v>271013180</v>
      </c>
    </row>
    <row r="11" spans="2:20" ht="18.75" customHeight="1">
      <c r="B11" s="49" t="s">
        <v>48</v>
      </c>
      <c r="C11" s="50"/>
      <c r="D11" s="20">
        <f t="shared" si="3"/>
        <v>217080392</v>
      </c>
      <c r="E11" s="21">
        <f t="shared" si="4"/>
        <v>4.6833493202572365E-2</v>
      </c>
      <c r="F11" s="22">
        <f t="shared" si="0"/>
        <v>9</v>
      </c>
      <c r="G11" s="20">
        <f t="shared" si="5"/>
        <v>364714049</v>
      </c>
      <c r="H11" s="24">
        <f t="shared" si="6"/>
        <v>6.0157020136789252E-2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217080392</v>
      </c>
      <c r="T11" s="48">
        <v>364714049</v>
      </c>
    </row>
    <row r="12" spans="2:20" ht="18.75" customHeight="1">
      <c r="B12" s="49" t="s">
        <v>49</v>
      </c>
      <c r="C12" s="50"/>
      <c r="D12" s="20">
        <f t="shared" si="3"/>
        <v>175169166</v>
      </c>
      <c r="E12" s="21">
        <f t="shared" si="4"/>
        <v>3.7791455366274027E-2</v>
      </c>
      <c r="F12" s="22">
        <f t="shared" si="0"/>
        <v>10</v>
      </c>
      <c r="G12" s="20">
        <f t="shared" si="5"/>
        <v>241464436</v>
      </c>
      <c r="H12" s="24">
        <f t="shared" si="6"/>
        <v>3.9827862344755632E-2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175169166</v>
      </c>
      <c r="T12" s="48">
        <v>241464436</v>
      </c>
    </row>
    <row r="13" spans="2:20" ht="18.75" customHeight="1">
      <c r="B13" s="49" t="s">
        <v>50</v>
      </c>
      <c r="C13" s="50"/>
      <c r="D13" s="20">
        <f t="shared" si="3"/>
        <v>9170895</v>
      </c>
      <c r="E13" s="21">
        <f t="shared" si="4"/>
        <v>1.9785529438513492E-3</v>
      </c>
      <c r="F13" s="22">
        <f t="shared" si="0"/>
        <v>18</v>
      </c>
      <c r="G13" s="20">
        <f t="shared" si="5"/>
        <v>22717577</v>
      </c>
      <c r="H13" s="24">
        <f t="shared" si="6"/>
        <v>3.7471047271010402E-3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9170895</v>
      </c>
      <c r="T13" s="48">
        <v>22717577</v>
      </c>
    </row>
    <row r="14" spans="2:20" ht="18.75" customHeight="1">
      <c r="B14" s="49" t="s">
        <v>51</v>
      </c>
      <c r="C14" s="50"/>
      <c r="D14" s="20">
        <f t="shared" si="3"/>
        <v>930357483</v>
      </c>
      <c r="E14" s="21">
        <f t="shared" si="4"/>
        <v>0.20071776384134607</v>
      </c>
      <c r="F14" s="22">
        <f t="shared" si="0"/>
        <v>1</v>
      </c>
      <c r="G14" s="20">
        <f t="shared" si="5"/>
        <v>1117193149</v>
      </c>
      <c r="H14" s="24">
        <f t="shared" si="6"/>
        <v>0.18427316124878973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930357483</v>
      </c>
      <c r="T14" s="48">
        <v>1117193149</v>
      </c>
    </row>
    <row r="15" spans="2:20" ht="18.75" customHeight="1">
      <c r="B15" s="49" t="s">
        <v>52</v>
      </c>
      <c r="C15" s="50"/>
      <c r="D15" s="20">
        <f t="shared" si="3"/>
        <v>420452337</v>
      </c>
      <c r="E15" s="21">
        <f t="shared" si="4"/>
        <v>9.0709490090174358E-2</v>
      </c>
      <c r="F15" s="22">
        <f t="shared" si="0"/>
        <v>5</v>
      </c>
      <c r="G15" s="20">
        <f t="shared" si="5"/>
        <v>393553310</v>
      </c>
      <c r="H15" s="24">
        <f t="shared" si="6"/>
        <v>6.4913853632685439E-2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420452337</v>
      </c>
      <c r="T15" s="48">
        <v>393553310</v>
      </c>
    </row>
    <row r="16" spans="2:20" ht="18.75" customHeight="1">
      <c r="B16" s="49" t="s">
        <v>154</v>
      </c>
      <c r="C16" s="50"/>
      <c r="D16" s="20">
        <f t="shared" si="3"/>
        <v>316418385</v>
      </c>
      <c r="E16" s="21">
        <f t="shared" si="4"/>
        <v>6.8264932389961896E-2</v>
      </c>
      <c r="F16" s="22">
        <f t="shared" si="0"/>
        <v>6</v>
      </c>
      <c r="G16" s="20">
        <f t="shared" si="5"/>
        <v>431171548</v>
      </c>
      <c r="H16" s="24">
        <f t="shared" si="6"/>
        <v>7.1118717709299409E-2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316418385</v>
      </c>
      <c r="T16" s="48">
        <v>431171548</v>
      </c>
    </row>
    <row r="17" spans="2:20" ht="18.75" customHeight="1">
      <c r="B17" s="49" t="s">
        <v>53</v>
      </c>
      <c r="C17" s="50"/>
      <c r="D17" s="20">
        <f t="shared" si="3"/>
        <v>57025270</v>
      </c>
      <c r="E17" s="21">
        <f t="shared" si="4"/>
        <v>1.2302781335127926E-2</v>
      </c>
      <c r="F17" s="22">
        <f t="shared" si="0"/>
        <v>15</v>
      </c>
      <c r="G17" s="20">
        <f t="shared" si="5"/>
        <v>106324864</v>
      </c>
      <c r="H17" s="24">
        <f t="shared" si="6"/>
        <v>1.753753934685795E-2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57025270</v>
      </c>
      <c r="T17" s="48">
        <v>106324864</v>
      </c>
    </row>
    <row r="18" spans="2:20" ht="18.75" customHeight="1">
      <c r="B18" s="49" t="s">
        <v>54</v>
      </c>
      <c r="C18" s="50"/>
      <c r="D18" s="20">
        <f t="shared" si="3"/>
        <v>439914604</v>
      </c>
      <c r="E18" s="21">
        <f t="shared" si="4"/>
        <v>9.4908330625026294E-2</v>
      </c>
      <c r="F18" s="22">
        <f t="shared" si="0"/>
        <v>3</v>
      </c>
      <c r="G18" s="20">
        <f t="shared" si="5"/>
        <v>1063326654</v>
      </c>
      <c r="H18" s="24">
        <f t="shared" si="6"/>
        <v>0.17538826132980345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439914604</v>
      </c>
      <c r="T18" s="48">
        <v>1063326654</v>
      </c>
    </row>
    <row r="19" spans="2:20" ht="18.75" customHeight="1">
      <c r="B19" s="49" t="s">
        <v>55</v>
      </c>
      <c r="C19" s="50"/>
      <c r="D19" s="20">
        <f t="shared" si="3"/>
        <v>423765697</v>
      </c>
      <c r="E19" s="21">
        <f t="shared" si="4"/>
        <v>9.1424323067985064E-2</v>
      </c>
      <c r="F19" s="22">
        <f t="shared" si="0"/>
        <v>4</v>
      </c>
      <c r="G19" s="20">
        <f t="shared" si="5"/>
        <v>277316986</v>
      </c>
      <c r="H19" s="24">
        <f t="shared" si="6"/>
        <v>4.5741488590355081E-2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423765697</v>
      </c>
      <c r="T19" s="48">
        <v>277316986</v>
      </c>
    </row>
    <row r="20" spans="2:20" ht="18.75" customHeight="1">
      <c r="B20" s="49" t="s">
        <v>155</v>
      </c>
      <c r="C20" s="50"/>
      <c r="D20" s="20">
        <f t="shared" si="3"/>
        <v>1387</v>
      </c>
      <c r="E20" s="21">
        <f t="shared" si="4"/>
        <v>2.99235018296668E-7</v>
      </c>
      <c r="F20" s="22">
        <f t="shared" si="0"/>
        <v>22</v>
      </c>
      <c r="G20" s="20">
        <f t="shared" si="5"/>
        <v>21955</v>
      </c>
      <c r="H20" s="24">
        <f t="shared" si="6"/>
        <v>3.6213230083253746E-6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1387</v>
      </c>
      <c r="T20" s="48">
        <v>21955</v>
      </c>
    </row>
    <row r="21" spans="2:20" ht="18.75" customHeight="1">
      <c r="B21" s="49" t="s">
        <v>156</v>
      </c>
      <c r="C21" s="50"/>
      <c r="D21" s="20">
        <f t="shared" si="3"/>
        <v>1395</v>
      </c>
      <c r="E21" s="21">
        <f t="shared" si="4"/>
        <v>3.0096095928179659E-7</v>
      </c>
      <c r="F21" s="22">
        <f t="shared" si="0"/>
        <v>21</v>
      </c>
      <c r="G21" s="20">
        <f t="shared" si="5"/>
        <v>3801</v>
      </c>
      <c r="H21" s="24">
        <f t="shared" si="6"/>
        <v>6.2694824662467545E-7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1395</v>
      </c>
      <c r="T21" s="48">
        <v>3801</v>
      </c>
    </row>
    <row r="22" spans="2:20" ht="18.75" customHeight="1">
      <c r="B22" s="49" t="s">
        <v>56</v>
      </c>
      <c r="C22" s="50"/>
      <c r="D22" s="20">
        <f t="shared" si="3"/>
        <v>1194503</v>
      </c>
      <c r="E22" s="21">
        <f t="shared" si="4"/>
        <v>2.5770521056988092E-4</v>
      </c>
      <c r="F22" s="22">
        <f t="shared" si="0"/>
        <v>19</v>
      </c>
      <c r="G22" s="20">
        <f t="shared" si="5"/>
        <v>1295777</v>
      </c>
      <c r="H22" s="24">
        <f t="shared" si="6"/>
        <v>2.1372931285624364E-4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1194503</v>
      </c>
      <c r="T22" s="48">
        <v>1295777</v>
      </c>
    </row>
    <row r="23" spans="2:20" ht="18.75" customHeight="1">
      <c r="B23" s="49" t="s">
        <v>57</v>
      </c>
      <c r="C23" s="50"/>
      <c r="D23" s="20">
        <f t="shared" si="3"/>
        <v>70572547</v>
      </c>
      <c r="E23" s="21">
        <f t="shared" si="4"/>
        <v>1.5225506411526651E-2</v>
      </c>
      <c r="F23" s="22">
        <f t="shared" si="0"/>
        <v>13</v>
      </c>
      <c r="G23" s="20">
        <f t="shared" si="5"/>
        <v>91670412</v>
      </c>
      <c r="H23" s="24">
        <f t="shared" si="6"/>
        <v>1.5120390442189319E-2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70572547</v>
      </c>
      <c r="T23" s="48">
        <v>91670412</v>
      </c>
    </row>
    <row r="24" spans="2:20" ht="18.75" customHeight="1">
      <c r="B24" s="49" t="s">
        <v>58</v>
      </c>
      <c r="C24" s="50"/>
      <c r="D24" s="20">
        <f t="shared" si="3"/>
        <v>229222837</v>
      </c>
      <c r="E24" s="21">
        <f t="shared" si="4"/>
        <v>4.9453136138218563E-2</v>
      </c>
      <c r="F24" s="22">
        <f t="shared" si="0"/>
        <v>8</v>
      </c>
      <c r="G24" s="20">
        <f t="shared" si="5"/>
        <v>526055707</v>
      </c>
      <c r="H24" s="24">
        <f t="shared" si="6"/>
        <v>8.6769193141424353E-2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229222837</v>
      </c>
      <c r="T24" s="48">
        <v>526055707</v>
      </c>
    </row>
    <row r="25" spans="2:20" ht="18.75" customHeight="1">
      <c r="B25" s="49" t="s">
        <v>59</v>
      </c>
      <c r="C25" s="50"/>
      <c r="D25" s="20">
        <f t="shared" si="3"/>
        <v>27475115</v>
      </c>
      <c r="E25" s="21">
        <f t="shared" si="4"/>
        <v>5.9275533812026375E-3</v>
      </c>
      <c r="F25" s="22">
        <f t="shared" si="0"/>
        <v>17</v>
      </c>
      <c r="G25" s="20">
        <f t="shared" si="5"/>
        <v>24475867</v>
      </c>
      <c r="H25" s="24">
        <f t="shared" si="6"/>
        <v>4.0371223099891487E-3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27475115</v>
      </c>
      <c r="T25" s="48">
        <v>24475867</v>
      </c>
    </row>
    <row r="26" spans="2:20" ht="18.75" customHeight="1">
      <c r="B26" s="49" t="s">
        <v>60</v>
      </c>
      <c r="C26" s="50"/>
      <c r="D26" s="20">
        <f t="shared" si="3"/>
        <v>66222573</v>
      </c>
      <c r="E26" s="21">
        <f t="shared" si="4"/>
        <v>1.4287031610171185E-2</v>
      </c>
      <c r="F26" s="22">
        <f t="shared" si="0"/>
        <v>14</v>
      </c>
      <c r="G26" s="20">
        <f t="shared" si="5"/>
        <v>63741895</v>
      </c>
      <c r="H26" s="24">
        <f t="shared" si="6"/>
        <v>1.0513777770792992E-2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66222573</v>
      </c>
      <c r="T26" s="48">
        <v>63741895</v>
      </c>
    </row>
    <row r="27" spans="2:20" ht="18.75" customHeight="1" thickBot="1">
      <c r="B27" s="51" t="s">
        <v>61</v>
      </c>
      <c r="C27" s="52"/>
      <c r="D27" s="20">
        <f t="shared" si="3"/>
        <v>95242</v>
      </c>
      <c r="E27" s="21">
        <f t="shared" si="4"/>
        <v>2.0547758913202058E-5</v>
      </c>
      <c r="F27" s="22">
        <f t="shared" si="0"/>
        <v>20</v>
      </c>
      <c r="G27" s="20">
        <f t="shared" si="5"/>
        <v>156294</v>
      </c>
      <c r="H27" s="24">
        <f t="shared" si="6"/>
        <v>2.577959727912576E-5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95242</v>
      </c>
      <c r="T27" s="48">
        <v>156294</v>
      </c>
    </row>
    <row r="28" spans="2:20" ht="18.75" customHeight="1" thickTop="1">
      <c r="B28" s="53" t="s">
        <v>62</v>
      </c>
      <c r="C28" s="54"/>
      <c r="D28" s="55">
        <f>S28</f>
        <v>4635152690</v>
      </c>
      <c r="E28" s="56"/>
      <c r="F28" s="57"/>
      <c r="G28" s="55">
        <f>T28</f>
        <v>6062701380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4635152690</v>
      </c>
      <c r="T28" s="48">
        <f>SUM(T6:T27)</f>
        <v>6062701380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95" priority="5" stopIfTrue="1" operator="equal">
      <formula>0</formula>
    </cfRule>
  </conditionalFormatting>
  <conditionalFormatting sqref="G6:I27">
    <cfRule type="cellIs" dxfId="294" priority="7" stopIfTrue="1" operator="equal">
      <formula>0</formula>
    </cfRule>
  </conditionalFormatting>
  <conditionalFormatting sqref="I6:I27">
    <cfRule type="expression" dxfId="293" priority="8" stopIfTrue="1">
      <formula>$I6&lt;=5</formula>
    </cfRule>
  </conditionalFormatting>
  <conditionalFormatting sqref="F6:F27">
    <cfRule type="expression" dxfId="292" priority="6" stopIfTrue="1">
      <formula>$F6&lt;=5</formula>
    </cfRule>
  </conditionalFormatting>
  <conditionalFormatting sqref="E6:E27">
    <cfRule type="expression" dxfId="291" priority="4">
      <formula>$F6&lt;=5</formula>
    </cfRule>
  </conditionalFormatting>
  <conditionalFormatting sqref="D6:D27">
    <cfRule type="expression" dxfId="290" priority="3">
      <formula>$F6&lt;=5</formula>
    </cfRule>
  </conditionalFormatting>
  <conditionalFormatting sqref="G6:G27">
    <cfRule type="expression" dxfId="289" priority="2">
      <formula>$I6&lt;=5</formula>
    </cfRule>
  </conditionalFormatting>
  <conditionalFormatting sqref="H6:H27">
    <cfRule type="expression" dxfId="28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B63BFC-DB3A-4747-9174-D00FE4A7553F}">
  <sheetPr codeName="Sheet1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76211596</v>
      </c>
      <c r="E6" s="21">
        <f>IFERROR(S6/$S$28,"-")</f>
        <v>1.9834636624196909E-2</v>
      </c>
      <c r="F6" s="22">
        <f t="shared" ref="F6:F27" si="0">_xlfn.IFS(D6&gt;0,RANK(D6,$D$6:$D$27),D6=0,"-")</f>
        <v>11</v>
      </c>
      <c r="G6" s="23">
        <f>T6</f>
        <v>83217336</v>
      </c>
      <c r="H6" s="24">
        <f>IFERROR(T6/$T$28,"-")</f>
        <v>1.5668057276682353E-2</v>
      </c>
      <c r="I6" s="25">
        <f t="shared" ref="I6:I27" si="1">_xlfn.IFS(G6&gt;0,RANK(G6,$G$6:$G$27),G6=0,"-")</f>
        <v>16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76211596</v>
      </c>
      <c r="T6" s="48">
        <v>83217336</v>
      </c>
    </row>
    <row r="7" spans="2:20" ht="18.75" customHeight="1">
      <c r="B7" s="49" t="s">
        <v>44</v>
      </c>
      <c r="C7" s="50"/>
      <c r="D7" s="20">
        <f>S7</f>
        <v>716287481</v>
      </c>
      <c r="E7" s="21">
        <f>IFERROR(S7/$S$28,"-")</f>
        <v>0.18641916256544933</v>
      </c>
      <c r="F7" s="22">
        <f t="shared" si="0"/>
        <v>2</v>
      </c>
      <c r="G7" s="20">
        <f>T7</f>
        <v>610952673</v>
      </c>
      <c r="H7" s="24">
        <f>IFERROR(T7/$T$28,"-")</f>
        <v>0.11502941495154549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716287481</v>
      </c>
      <c r="T7" s="48">
        <v>610952673</v>
      </c>
    </row>
    <row r="8" spans="2:20" ht="18.75" customHeight="1">
      <c r="B8" s="49" t="s">
        <v>45</v>
      </c>
      <c r="C8" s="50"/>
      <c r="D8" s="20">
        <f t="shared" ref="D8:D27" si="3">S8</f>
        <v>65501388</v>
      </c>
      <c r="E8" s="21">
        <f t="shared" ref="E8:E27" si="4">IFERROR(S8/$S$28,"-")</f>
        <v>1.7047225062187806E-2</v>
      </c>
      <c r="F8" s="22">
        <f t="shared" si="0"/>
        <v>13</v>
      </c>
      <c r="G8" s="20">
        <f t="shared" ref="G8:G27" si="5">T8</f>
        <v>109116911</v>
      </c>
      <c r="H8" s="24">
        <f t="shared" ref="H8:H27" si="6">IFERROR(T8/$T$28,"-")</f>
        <v>2.0544397280425449E-2</v>
      </c>
      <c r="I8" s="25">
        <f t="shared" si="1"/>
        <v>12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65501388</v>
      </c>
      <c r="T8" s="48">
        <v>109116911</v>
      </c>
    </row>
    <row r="9" spans="2:20" ht="18.75" customHeight="1">
      <c r="B9" s="49" t="s">
        <v>46</v>
      </c>
      <c r="C9" s="50"/>
      <c r="D9" s="20">
        <f t="shared" si="3"/>
        <v>236115902</v>
      </c>
      <c r="E9" s="21">
        <f t="shared" si="4"/>
        <v>6.1450925622453675E-2</v>
      </c>
      <c r="F9" s="22">
        <f t="shared" si="0"/>
        <v>7</v>
      </c>
      <c r="G9" s="20">
        <f t="shared" si="5"/>
        <v>338419899</v>
      </c>
      <c r="H9" s="24">
        <f t="shared" si="6"/>
        <v>6.3717280749062397E-2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236115902</v>
      </c>
      <c r="T9" s="48">
        <v>338419899</v>
      </c>
    </row>
    <row r="10" spans="2:20" ht="18.75" customHeight="1">
      <c r="B10" s="49" t="s">
        <v>47</v>
      </c>
      <c r="C10" s="50"/>
      <c r="D10" s="20">
        <f t="shared" si="3"/>
        <v>51595375</v>
      </c>
      <c r="E10" s="21">
        <f t="shared" si="4"/>
        <v>1.3428081398717507E-2</v>
      </c>
      <c r="F10" s="22">
        <f t="shared" si="0"/>
        <v>16</v>
      </c>
      <c r="G10" s="20">
        <f t="shared" si="5"/>
        <v>99520014</v>
      </c>
      <c r="H10" s="24">
        <f t="shared" si="6"/>
        <v>1.8737505362202773E-2</v>
      </c>
      <c r="I10" s="25">
        <f t="shared" si="1"/>
        <v>13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51595375</v>
      </c>
      <c r="T10" s="48">
        <v>99520014</v>
      </c>
    </row>
    <row r="11" spans="2:20" ht="18.75" customHeight="1">
      <c r="B11" s="49" t="s">
        <v>48</v>
      </c>
      <c r="C11" s="50"/>
      <c r="D11" s="20">
        <f t="shared" si="3"/>
        <v>151669838</v>
      </c>
      <c r="E11" s="21">
        <f t="shared" si="4"/>
        <v>3.9473207247632133E-2</v>
      </c>
      <c r="F11" s="22">
        <f t="shared" si="0"/>
        <v>9</v>
      </c>
      <c r="G11" s="20">
        <f t="shared" si="5"/>
        <v>253709680</v>
      </c>
      <c r="H11" s="24">
        <f t="shared" si="6"/>
        <v>4.7768145304348024E-2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151669838</v>
      </c>
      <c r="T11" s="48">
        <v>253709680</v>
      </c>
    </row>
    <row r="12" spans="2:20" ht="18.75" customHeight="1">
      <c r="B12" s="49" t="s">
        <v>49</v>
      </c>
      <c r="C12" s="50"/>
      <c r="D12" s="20">
        <f t="shared" si="3"/>
        <v>130354046</v>
      </c>
      <c r="E12" s="21">
        <f t="shared" si="4"/>
        <v>3.3925613300420168E-2</v>
      </c>
      <c r="F12" s="22">
        <f t="shared" si="0"/>
        <v>10</v>
      </c>
      <c r="G12" s="20">
        <f t="shared" si="5"/>
        <v>196970902</v>
      </c>
      <c r="H12" s="24">
        <f t="shared" si="6"/>
        <v>3.7085438235799649E-2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130354046</v>
      </c>
      <c r="T12" s="48">
        <v>196970902</v>
      </c>
    </row>
    <row r="13" spans="2:20" ht="18.75" customHeight="1">
      <c r="B13" s="49" t="s">
        <v>50</v>
      </c>
      <c r="C13" s="50"/>
      <c r="D13" s="20">
        <f t="shared" si="3"/>
        <v>13307956</v>
      </c>
      <c r="E13" s="21">
        <f t="shared" si="4"/>
        <v>3.4634948659361627E-3</v>
      </c>
      <c r="F13" s="22">
        <f t="shared" si="0"/>
        <v>17</v>
      </c>
      <c r="G13" s="20">
        <f t="shared" si="5"/>
        <v>18281490</v>
      </c>
      <c r="H13" s="24">
        <f t="shared" si="6"/>
        <v>3.442016365713698E-3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13307956</v>
      </c>
      <c r="T13" s="48">
        <v>18281490</v>
      </c>
    </row>
    <row r="14" spans="2:20" ht="18.75" customHeight="1">
      <c r="B14" s="49" t="s">
        <v>51</v>
      </c>
      <c r="C14" s="50"/>
      <c r="D14" s="20">
        <f t="shared" si="3"/>
        <v>752389054</v>
      </c>
      <c r="E14" s="21">
        <f t="shared" si="4"/>
        <v>0.19581486636381773</v>
      </c>
      <c r="F14" s="22">
        <f t="shared" si="0"/>
        <v>1</v>
      </c>
      <c r="G14" s="20">
        <f t="shared" si="5"/>
        <v>966424534</v>
      </c>
      <c r="H14" s="24">
        <f t="shared" si="6"/>
        <v>0.18195721805253479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752389054</v>
      </c>
      <c r="T14" s="48">
        <v>966424534</v>
      </c>
    </row>
    <row r="15" spans="2:20" ht="18.75" customHeight="1">
      <c r="B15" s="49" t="s">
        <v>52</v>
      </c>
      <c r="C15" s="50"/>
      <c r="D15" s="20">
        <f t="shared" si="3"/>
        <v>331533409</v>
      </c>
      <c r="E15" s="21">
        <f t="shared" si="4"/>
        <v>8.6284043917624467E-2</v>
      </c>
      <c r="F15" s="22">
        <f t="shared" si="0"/>
        <v>4</v>
      </c>
      <c r="G15" s="20">
        <f t="shared" si="5"/>
        <v>343323237</v>
      </c>
      <c r="H15" s="24">
        <f t="shared" si="6"/>
        <v>6.4640475173730519E-2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331533409</v>
      </c>
      <c r="T15" s="48">
        <v>343323237</v>
      </c>
    </row>
    <row r="16" spans="2:20" ht="18.75" customHeight="1">
      <c r="B16" s="49" t="s">
        <v>154</v>
      </c>
      <c r="C16" s="50"/>
      <c r="D16" s="20">
        <f t="shared" si="3"/>
        <v>261787841</v>
      </c>
      <c r="E16" s="21">
        <f t="shared" si="4"/>
        <v>6.8132239336229583E-2</v>
      </c>
      <c r="F16" s="22">
        <f t="shared" si="0"/>
        <v>6</v>
      </c>
      <c r="G16" s="20">
        <f t="shared" si="5"/>
        <v>364233935</v>
      </c>
      <c r="H16" s="24">
        <f t="shared" si="6"/>
        <v>6.8577515575497364E-2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261787841</v>
      </c>
      <c r="T16" s="48">
        <v>364233935</v>
      </c>
    </row>
    <row r="17" spans="2:20" ht="18.75" customHeight="1">
      <c r="B17" s="49" t="s">
        <v>53</v>
      </c>
      <c r="C17" s="50"/>
      <c r="D17" s="20">
        <f t="shared" si="3"/>
        <v>69970567</v>
      </c>
      <c r="E17" s="21">
        <f t="shared" si="4"/>
        <v>1.8210362250306679E-2</v>
      </c>
      <c r="F17" s="22">
        <f t="shared" si="0"/>
        <v>12</v>
      </c>
      <c r="G17" s="20">
        <f t="shared" si="5"/>
        <v>88314919</v>
      </c>
      <c r="H17" s="24">
        <f t="shared" si="6"/>
        <v>1.6627823910123279E-2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69970567</v>
      </c>
      <c r="T17" s="48">
        <v>88314919</v>
      </c>
    </row>
    <row r="18" spans="2:20" ht="18.75" customHeight="1">
      <c r="B18" s="49" t="s">
        <v>54</v>
      </c>
      <c r="C18" s="50"/>
      <c r="D18" s="20">
        <f t="shared" si="3"/>
        <v>314281600</v>
      </c>
      <c r="E18" s="21">
        <f t="shared" si="4"/>
        <v>8.1794131875563961E-2</v>
      </c>
      <c r="F18" s="22">
        <f t="shared" si="0"/>
        <v>5</v>
      </c>
      <c r="G18" s="20">
        <f t="shared" si="5"/>
        <v>885828399</v>
      </c>
      <c r="H18" s="24">
        <f t="shared" si="6"/>
        <v>0.16678267726383153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314281600</v>
      </c>
      <c r="T18" s="48">
        <v>885828399</v>
      </c>
    </row>
    <row r="19" spans="2:20" ht="18.75" customHeight="1">
      <c r="B19" s="49" t="s">
        <v>55</v>
      </c>
      <c r="C19" s="50"/>
      <c r="D19" s="20">
        <f t="shared" si="3"/>
        <v>362409944</v>
      </c>
      <c r="E19" s="21">
        <f t="shared" si="4"/>
        <v>9.4319892582167553E-2</v>
      </c>
      <c r="F19" s="22">
        <f t="shared" si="0"/>
        <v>3</v>
      </c>
      <c r="G19" s="20">
        <f t="shared" si="5"/>
        <v>266579079</v>
      </c>
      <c r="H19" s="24">
        <f t="shared" si="6"/>
        <v>5.0191179858692307E-2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362409944</v>
      </c>
      <c r="T19" s="48">
        <v>266579079</v>
      </c>
    </row>
    <row r="20" spans="2:20" ht="18.75" customHeight="1">
      <c r="B20" s="49" t="s">
        <v>155</v>
      </c>
      <c r="C20" s="50"/>
      <c r="D20" s="20">
        <f t="shared" si="3"/>
        <v>1022</v>
      </c>
      <c r="E20" s="21">
        <f t="shared" si="4"/>
        <v>2.6598312715993037E-7</v>
      </c>
      <c r="F20" s="22">
        <f t="shared" si="0"/>
        <v>21</v>
      </c>
      <c r="G20" s="20">
        <f t="shared" si="5"/>
        <v>9720</v>
      </c>
      <c r="H20" s="24">
        <f t="shared" si="6"/>
        <v>1.8300695990719108E-6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1022</v>
      </c>
      <c r="T20" s="48">
        <v>9720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1154</v>
      </c>
      <c r="H21" s="24">
        <f t="shared" si="6"/>
        <v>2.1727369519845524E-7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1154</v>
      </c>
    </row>
    <row r="22" spans="2:20" ht="18.75" customHeight="1">
      <c r="B22" s="49" t="s">
        <v>56</v>
      </c>
      <c r="C22" s="50"/>
      <c r="D22" s="20">
        <f t="shared" si="3"/>
        <v>465346</v>
      </c>
      <c r="E22" s="21">
        <f t="shared" si="4"/>
        <v>1.2110976936532775E-4</v>
      </c>
      <c r="F22" s="22">
        <f t="shared" si="0"/>
        <v>19</v>
      </c>
      <c r="G22" s="20">
        <f t="shared" si="5"/>
        <v>2959657</v>
      </c>
      <c r="H22" s="24">
        <f t="shared" si="6"/>
        <v>5.5724056577987388E-4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465346</v>
      </c>
      <c r="T22" s="48">
        <v>2959657</v>
      </c>
    </row>
    <row r="23" spans="2:20" ht="18.75" customHeight="1">
      <c r="B23" s="49" t="s">
        <v>57</v>
      </c>
      <c r="C23" s="50"/>
      <c r="D23" s="20">
        <f t="shared" si="3"/>
        <v>64716875</v>
      </c>
      <c r="E23" s="21">
        <f t="shared" si="4"/>
        <v>1.6843049699137299E-2</v>
      </c>
      <c r="F23" s="22">
        <f t="shared" si="0"/>
        <v>14</v>
      </c>
      <c r="G23" s="20">
        <f t="shared" si="5"/>
        <v>116884567</v>
      </c>
      <c r="H23" s="24">
        <f t="shared" si="6"/>
        <v>2.2006881961665007E-2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64716875</v>
      </c>
      <c r="T23" s="48">
        <v>116884567</v>
      </c>
    </row>
    <row r="24" spans="2:20" ht="18.75" customHeight="1">
      <c r="B24" s="49" t="s">
        <v>58</v>
      </c>
      <c r="C24" s="50"/>
      <c r="D24" s="20">
        <f t="shared" si="3"/>
        <v>168815763</v>
      </c>
      <c r="E24" s="21">
        <f t="shared" si="4"/>
        <v>4.3935562188483039E-2</v>
      </c>
      <c r="F24" s="22">
        <f t="shared" si="0"/>
        <v>8</v>
      </c>
      <c r="G24" s="20">
        <f t="shared" si="5"/>
        <v>459364536</v>
      </c>
      <c r="H24" s="24">
        <f t="shared" si="6"/>
        <v>8.6488587677507639E-2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168815763</v>
      </c>
      <c r="T24" s="48">
        <v>459364536</v>
      </c>
    </row>
    <row r="25" spans="2:20" ht="18.75" customHeight="1">
      <c r="B25" s="49" t="s">
        <v>59</v>
      </c>
      <c r="C25" s="50"/>
      <c r="D25" s="20">
        <f t="shared" si="3"/>
        <v>11887937</v>
      </c>
      <c r="E25" s="21">
        <f t="shared" si="4"/>
        <v>3.0939243236205883E-3</v>
      </c>
      <c r="F25" s="22">
        <f t="shared" si="0"/>
        <v>18</v>
      </c>
      <c r="G25" s="20">
        <f t="shared" si="5"/>
        <v>23317404</v>
      </c>
      <c r="H25" s="24">
        <f t="shared" si="6"/>
        <v>4.3901720359750792E-3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11887937</v>
      </c>
      <c r="T25" s="48">
        <v>23317404</v>
      </c>
    </row>
    <row r="26" spans="2:20" ht="18.75" customHeight="1">
      <c r="B26" s="49" t="s">
        <v>60</v>
      </c>
      <c r="C26" s="50"/>
      <c r="D26" s="20">
        <f t="shared" si="3"/>
        <v>62696453</v>
      </c>
      <c r="E26" s="21">
        <f t="shared" si="4"/>
        <v>1.6317219795279451E-2</v>
      </c>
      <c r="F26" s="22">
        <f t="shared" si="0"/>
        <v>15</v>
      </c>
      <c r="G26" s="20">
        <f t="shared" si="5"/>
        <v>83489193</v>
      </c>
      <c r="H26" s="24">
        <f t="shared" si="6"/>
        <v>1.5719242176990472E-2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62696453</v>
      </c>
      <c r="T26" s="48">
        <v>83489193</v>
      </c>
    </row>
    <row r="27" spans="2:20" ht="18.75" customHeight="1" thickBot="1">
      <c r="B27" s="51" t="s">
        <v>61</v>
      </c>
      <c r="C27" s="52"/>
      <c r="D27" s="20">
        <f t="shared" si="3"/>
        <v>349597</v>
      </c>
      <c r="E27" s="21">
        <f t="shared" si="4"/>
        <v>9.0985228283493316E-5</v>
      </c>
      <c r="F27" s="22">
        <f t="shared" si="0"/>
        <v>20</v>
      </c>
      <c r="G27" s="20">
        <f t="shared" si="5"/>
        <v>354171</v>
      </c>
      <c r="H27" s="24">
        <f t="shared" si="6"/>
        <v>6.6682878598034735E-5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349597</v>
      </c>
      <c r="T27" s="48">
        <v>354171</v>
      </c>
    </row>
    <row r="28" spans="2:20" ht="18.75" customHeight="1" thickTop="1">
      <c r="B28" s="53" t="s">
        <v>62</v>
      </c>
      <c r="C28" s="54"/>
      <c r="D28" s="55">
        <f>S28</f>
        <v>3842348990</v>
      </c>
      <c r="E28" s="56"/>
      <c r="F28" s="57"/>
      <c r="G28" s="55">
        <f>T28</f>
        <v>5311273410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3842348990</v>
      </c>
      <c r="T28" s="48">
        <f>SUM(T6:T27)</f>
        <v>5311273410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75" priority="5" stopIfTrue="1" operator="equal">
      <formula>0</formula>
    </cfRule>
  </conditionalFormatting>
  <conditionalFormatting sqref="G6:I27">
    <cfRule type="cellIs" dxfId="574" priority="7" stopIfTrue="1" operator="equal">
      <formula>0</formula>
    </cfRule>
  </conditionalFormatting>
  <conditionalFormatting sqref="I6:I27">
    <cfRule type="expression" dxfId="573" priority="8" stopIfTrue="1">
      <formula>$I6&lt;=5</formula>
    </cfRule>
  </conditionalFormatting>
  <conditionalFormatting sqref="F6:F27">
    <cfRule type="expression" dxfId="572" priority="6" stopIfTrue="1">
      <formula>$F6&lt;=5</formula>
    </cfRule>
  </conditionalFormatting>
  <conditionalFormatting sqref="E6:E27">
    <cfRule type="expression" dxfId="571" priority="4">
      <formula>$F6&lt;=5</formula>
    </cfRule>
  </conditionalFormatting>
  <conditionalFormatting sqref="D6:D27">
    <cfRule type="expression" dxfId="570" priority="3">
      <formula>$F6&lt;=5</formula>
    </cfRule>
  </conditionalFormatting>
  <conditionalFormatting sqref="G6:G27">
    <cfRule type="expression" dxfId="569" priority="2">
      <formula>$I6&lt;=5</formula>
    </cfRule>
  </conditionalFormatting>
  <conditionalFormatting sqref="H6:H27">
    <cfRule type="expression" dxfId="56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62149-2E69-4C52-AC14-304BECA271D2}">
  <sheetPr codeName="Sheet5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479525241</v>
      </c>
      <c r="E6" s="21">
        <f>IFERROR(S6/$S$28,"-")</f>
        <v>1.8785622172845594E-2</v>
      </c>
      <c r="F6" s="22">
        <f t="shared" ref="F6:F27" si="0">_xlfn.IFS(D6&gt;0,RANK(D6,$D$6:$D$27),D6=0,"-")</f>
        <v>12</v>
      </c>
      <c r="G6" s="23">
        <f>T6</f>
        <v>588530927</v>
      </c>
      <c r="H6" s="24">
        <f>IFERROR(T6/$T$28,"-")</f>
        <v>1.8112747972151982E-2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479525241</v>
      </c>
      <c r="T6" s="48">
        <v>588530927</v>
      </c>
    </row>
    <row r="7" spans="2:20" ht="18.75" customHeight="1">
      <c r="B7" s="49" t="s">
        <v>44</v>
      </c>
      <c r="C7" s="50"/>
      <c r="D7" s="20">
        <f>S7</f>
        <v>4167188258</v>
      </c>
      <c r="E7" s="21">
        <f>IFERROR(S7/$S$28,"-")</f>
        <v>0.1632515193040831</v>
      </c>
      <c r="F7" s="22">
        <f t="shared" si="0"/>
        <v>2</v>
      </c>
      <c r="G7" s="20">
        <f>T7</f>
        <v>3165873527</v>
      </c>
      <c r="H7" s="24">
        <f>IFERROR(T7/$T$28,"-")</f>
        <v>9.7433570056478777E-2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4167188258</v>
      </c>
      <c r="T7" s="48">
        <v>3165873527</v>
      </c>
    </row>
    <row r="8" spans="2:20" ht="18.75" customHeight="1">
      <c r="B8" s="49" t="s">
        <v>45</v>
      </c>
      <c r="C8" s="50"/>
      <c r="D8" s="20">
        <f t="shared" ref="D8:D27" si="3">S8</f>
        <v>291916034</v>
      </c>
      <c r="E8" s="21">
        <f t="shared" ref="E8:E27" si="4">IFERROR(S8/$S$28,"-")</f>
        <v>1.1435945080771146E-2</v>
      </c>
      <c r="F8" s="22">
        <f t="shared" si="0"/>
        <v>16</v>
      </c>
      <c r="G8" s="20">
        <f t="shared" ref="G8:G27" si="5">T8</f>
        <v>369290353</v>
      </c>
      <c r="H8" s="24">
        <f t="shared" ref="H8:H27" si="6">IFERROR(T8/$T$28,"-")</f>
        <v>1.1365355303470806E-2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291916034</v>
      </c>
      <c r="T8" s="48">
        <v>369290353</v>
      </c>
    </row>
    <row r="9" spans="2:20" ht="18.75" customHeight="1">
      <c r="B9" s="49" t="s">
        <v>46</v>
      </c>
      <c r="C9" s="50"/>
      <c r="D9" s="20">
        <f t="shared" si="3"/>
        <v>1722151126</v>
      </c>
      <c r="E9" s="21">
        <f t="shared" si="4"/>
        <v>6.7466063538408408E-2</v>
      </c>
      <c r="F9" s="22">
        <f t="shared" si="0"/>
        <v>7</v>
      </c>
      <c r="G9" s="20">
        <f t="shared" si="5"/>
        <v>2108882312</v>
      </c>
      <c r="H9" s="24">
        <f t="shared" si="6"/>
        <v>6.4903392613359104E-2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1722151126</v>
      </c>
      <c r="T9" s="48">
        <v>2108882312</v>
      </c>
    </row>
    <row r="10" spans="2:20" ht="18.75" customHeight="1">
      <c r="B10" s="49" t="s">
        <v>47</v>
      </c>
      <c r="C10" s="50"/>
      <c r="D10" s="20">
        <f t="shared" si="3"/>
        <v>509853540</v>
      </c>
      <c r="E10" s="21">
        <f t="shared" si="4"/>
        <v>1.9973747254584704E-2</v>
      </c>
      <c r="F10" s="22">
        <f t="shared" si="0"/>
        <v>11</v>
      </c>
      <c r="G10" s="20">
        <f t="shared" si="5"/>
        <v>1125513505</v>
      </c>
      <c r="H10" s="24">
        <f t="shared" si="6"/>
        <v>3.463903343063978E-2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509853540</v>
      </c>
      <c r="T10" s="48">
        <v>1125513505</v>
      </c>
    </row>
    <row r="11" spans="2:20" ht="18.75" customHeight="1">
      <c r="B11" s="49" t="s">
        <v>48</v>
      </c>
      <c r="C11" s="50"/>
      <c r="D11" s="20">
        <f t="shared" si="3"/>
        <v>1231002135</v>
      </c>
      <c r="E11" s="21">
        <f t="shared" si="4"/>
        <v>4.8225075605720334E-2</v>
      </c>
      <c r="F11" s="22">
        <f t="shared" si="0"/>
        <v>9</v>
      </c>
      <c r="G11" s="20">
        <f t="shared" si="5"/>
        <v>2024671000</v>
      </c>
      <c r="H11" s="24">
        <f t="shared" si="6"/>
        <v>6.231168808147431E-2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1231002135</v>
      </c>
      <c r="T11" s="48">
        <v>2024671000</v>
      </c>
    </row>
    <row r="12" spans="2:20" ht="18.75" customHeight="1">
      <c r="B12" s="49" t="s">
        <v>49</v>
      </c>
      <c r="C12" s="50"/>
      <c r="D12" s="20">
        <f t="shared" si="3"/>
        <v>927461182</v>
      </c>
      <c r="E12" s="21">
        <f t="shared" si="4"/>
        <v>3.6333718968993296E-2</v>
      </c>
      <c r="F12" s="22">
        <f t="shared" si="0"/>
        <v>10</v>
      </c>
      <c r="G12" s="20">
        <f t="shared" si="5"/>
        <v>1344024361</v>
      </c>
      <c r="H12" s="24">
        <f t="shared" si="6"/>
        <v>4.1363968149163405E-2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927461182</v>
      </c>
      <c r="T12" s="48">
        <v>1344024361</v>
      </c>
    </row>
    <row r="13" spans="2:20" ht="18.75" customHeight="1">
      <c r="B13" s="49" t="s">
        <v>50</v>
      </c>
      <c r="C13" s="50"/>
      <c r="D13" s="20">
        <f t="shared" si="3"/>
        <v>55170730</v>
      </c>
      <c r="E13" s="21">
        <f t="shared" si="4"/>
        <v>2.1613387579321971E-3</v>
      </c>
      <c r="F13" s="22">
        <f t="shared" si="0"/>
        <v>18</v>
      </c>
      <c r="G13" s="20">
        <f t="shared" si="5"/>
        <v>96590179</v>
      </c>
      <c r="H13" s="24">
        <f t="shared" si="6"/>
        <v>2.9726790701214024E-3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55170730</v>
      </c>
      <c r="T13" s="48">
        <v>96590179</v>
      </c>
    </row>
    <row r="14" spans="2:20" ht="18.75" customHeight="1">
      <c r="B14" s="49" t="s">
        <v>51</v>
      </c>
      <c r="C14" s="50"/>
      <c r="D14" s="20">
        <f t="shared" si="3"/>
        <v>4965234477</v>
      </c>
      <c r="E14" s="21">
        <f t="shared" si="4"/>
        <v>0.1945153474924349</v>
      </c>
      <c r="F14" s="22">
        <f t="shared" si="0"/>
        <v>1</v>
      </c>
      <c r="G14" s="20">
        <f t="shared" si="5"/>
        <v>6032461495</v>
      </c>
      <c r="H14" s="24">
        <f t="shared" si="6"/>
        <v>0.18565626664279986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4965234477</v>
      </c>
      <c r="T14" s="48">
        <v>6032461495</v>
      </c>
    </row>
    <row r="15" spans="2:20" ht="18.75" customHeight="1">
      <c r="B15" s="49" t="s">
        <v>52</v>
      </c>
      <c r="C15" s="50"/>
      <c r="D15" s="20">
        <f t="shared" si="3"/>
        <v>2388929646</v>
      </c>
      <c r="E15" s="21">
        <f t="shared" si="4"/>
        <v>9.3587419159997409E-2</v>
      </c>
      <c r="F15" s="22">
        <f t="shared" si="0"/>
        <v>3</v>
      </c>
      <c r="G15" s="20">
        <f t="shared" si="5"/>
        <v>2030674345</v>
      </c>
      <c r="H15" s="24">
        <f t="shared" si="6"/>
        <v>6.2496448252922152E-2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2388929646</v>
      </c>
      <c r="T15" s="48">
        <v>2030674345</v>
      </c>
    </row>
    <row r="16" spans="2:20" ht="18.75" customHeight="1">
      <c r="B16" s="49" t="s">
        <v>154</v>
      </c>
      <c r="C16" s="50"/>
      <c r="D16" s="20">
        <f t="shared" si="3"/>
        <v>1907177352</v>
      </c>
      <c r="E16" s="21">
        <f t="shared" si="4"/>
        <v>7.4714551160154977E-2</v>
      </c>
      <c r="F16" s="22">
        <f t="shared" si="0"/>
        <v>6</v>
      </c>
      <c r="G16" s="20">
        <f t="shared" si="5"/>
        <v>2312652463</v>
      </c>
      <c r="H16" s="24">
        <f t="shared" si="6"/>
        <v>7.1174664385131856E-2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1907177352</v>
      </c>
      <c r="T16" s="48">
        <v>2312652463</v>
      </c>
    </row>
    <row r="17" spans="2:20" ht="18.75" customHeight="1">
      <c r="B17" s="49" t="s">
        <v>53</v>
      </c>
      <c r="C17" s="50"/>
      <c r="D17" s="20">
        <f t="shared" si="3"/>
        <v>434484682</v>
      </c>
      <c r="E17" s="21">
        <f t="shared" si="4"/>
        <v>1.7021137529527809E-2</v>
      </c>
      <c r="F17" s="22">
        <f t="shared" si="0"/>
        <v>13</v>
      </c>
      <c r="G17" s="20">
        <f t="shared" si="5"/>
        <v>608298939</v>
      </c>
      <c r="H17" s="24">
        <f t="shared" si="6"/>
        <v>1.8721132345580972E-2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434484682</v>
      </c>
      <c r="T17" s="48">
        <v>608298939</v>
      </c>
    </row>
    <row r="18" spans="2:20" ht="18.75" customHeight="1">
      <c r="B18" s="49" t="s">
        <v>54</v>
      </c>
      <c r="C18" s="50"/>
      <c r="D18" s="20">
        <f t="shared" si="3"/>
        <v>2154804107</v>
      </c>
      <c r="E18" s="21">
        <f t="shared" si="4"/>
        <v>8.4415443337628085E-2</v>
      </c>
      <c r="F18" s="22">
        <f t="shared" si="0"/>
        <v>5</v>
      </c>
      <c r="G18" s="20">
        <f t="shared" si="5"/>
        <v>5110122313</v>
      </c>
      <c r="H18" s="24">
        <f t="shared" si="6"/>
        <v>0.15727016765975216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2154804107</v>
      </c>
      <c r="T18" s="48">
        <v>5110122313</v>
      </c>
    </row>
    <row r="19" spans="2:20" ht="18.75" customHeight="1">
      <c r="B19" s="49" t="s">
        <v>55</v>
      </c>
      <c r="C19" s="50"/>
      <c r="D19" s="20">
        <f t="shared" si="3"/>
        <v>2170532017</v>
      </c>
      <c r="E19" s="21">
        <f t="shared" si="4"/>
        <v>8.503159145573834E-2</v>
      </c>
      <c r="F19" s="22">
        <f t="shared" si="0"/>
        <v>4</v>
      </c>
      <c r="G19" s="20">
        <f t="shared" si="5"/>
        <v>1583138941</v>
      </c>
      <c r="H19" s="24">
        <f t="shared" si="6"/>
        <v>4.872300728425881E-2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2170532017</v>
      </c>
      <c r="T19" s="48">
        <v>1583138941</v>
      </c>
    </row>
    <row r="20" spans="2:20" ht="18.75" customHeight="1">
      <c r="B20" s="49" t="s">
        <v>155</v>
      </c>
      <c r="C20" s="50"/>
      <c r="D20" s="20">
        <f t="shared" si="3"/>
        <v>22144</v>
      </c>
      <c r="E20" s="21">
        <f t="shared" si="4"/>
        <v>8.6750139894198571E-7</v>
      </c>
      <c r="F20" s="22">
        <f t="shared" si="0"/>
        <v>22</v>
      </c>
      <c r="G20" s="20">
        <f t="shared" si="5"/>
        <v>91364</v>
      </c>
      <c r="H20" s="24">
        <f t="shared" si="6"/>
        <v>2.8118371181667635E-6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22144</v>
      </c>
      <c r="T20" s="48">
        <v>91364</v>
      </c>
    </row>
    <row r="21" spans="2:20" ht="18.75" customHeight="1">
      <c r="B21" s="49" t="s">
        <v>156</v>
      </c>
      <c r="C21" s="50"/>
      <c r="D21" s="20">
        <f t="shared" si="3"/>
        <v>25025</v>
      </c>
      <c r="E21" s="21">
        <f t="shared" si="4"/>
        <v>9.8036590085455157E-7</v>
      </c>
      <c r="F21" s="22">
        <f t="shared" si="0"/>
        <v>21</v>
      </c>
      <c r="G21" s="20">
        <f t="shared" si="5"/>
        <v>32567</v>
      </c>
      <c r="H21" s="24">
        <f t="shared" si="6"/>
        <v>1.0022886413394443E-6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25025</v>
      </c>
      <c r="T21" s="48">
        <v>32567</v>
      </c>
    </row>
    <row r="22" spans="2:20" ht="18.75" customHeight="1">
      <c r="B22" s="49" t="s">
        <v>56</v>
      </c>
      <c r="C22" s="50"/>
      <c r="D22" s="20">
        <f t="shared" si="3"/>
        <v>7784286</v>
      </c>
      <c r="E22" s="21">
        <f t="shared" si="4"/>
        <v>3.0495298928669227E-4</v>
      </c>
      <c r="F22" s="22">
        <f t="shared" si="0"/>
        <v>19</v>
      </c>
      <c r="G22" s="20">
        <f t="shared" si="5"/>
        <v>10737615</v>
      </c>
      <c r="H22" s="24">
        <f t="shared" si="6"/>
        <v>3.3046303158338307E-4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7784286</v>
      </c>
      <c r="T22" s="48">
        <v>10737615</v>
      </c>
    </row>
    <row r="23" spans="2:20" ht="18.75" customHeight="1">
      <c r="B23" s="49" t="s">
        <v>57</v>
      </c>
      <c r="C23" s="50"/>
      <c r="D23" s="20">
        <f t="shared" si="3"/>
        <v>400797089</v>
      </c>
      <c r="E23" s="21">
        <f t="shared" si="4"/>
        <v>1.5701410558136539E-2</v>
      </c>
      <c r="F23" s="22">
        <f t="shared" si="0"/>
        <v>14</v>
      </c>
      <c r="G23" s="20">
        <f t="shared" si="5"/>
        <v>575201420</v>
      </c>
      <c r="H23" s="24">
        <f t="shared" si="6"/>
        <v>1.7702516343179261E-2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400797089</v>
      </c>
      <c r="T23" s="48">
        <v>575201420</v>
      </c>
    </row>
    <row r="24" spans="2:20" ht="18.75" customHeight="1">
      <c r="B24" s="49" t="s">
        <v>58</v>
      </c>
      <c r="C24" s="50"/>
      <c r="D24" s="20">
        <f t="shared" si="3"/>
        <v>1243809571</v>
      </c>
      <c r="E24" s="21">
        <f t="shared" si="4"/>
        <v>4.872681280978735E-2</v>
      </c>
      <c r="F24" s="22">
        <f t="shared" si="0"/>
        <v>8</v>
      </c>
      <c r="G24" s="20">
        <f t="shared" si="5"/>
        <v>2752130772</v>
      </c>
      <c r="H24" s="24">
        <f t="shared" si="6"/>
        <v>8.4700138553024704E-2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1243809571</v>
      </c>
      <c r="T24" s="48">
        <v>2752130772</v>
      </c>
    </row>
    <row r="25" spans="2:20" ht="18.75" customHeight="1">
      <c r="B25" s="49" t="s">
        <v>59</v>
      </c>
      <c r="C25" s="50"/>
      <c r="D25" s="20">
        <f t="shared" si="3"/>
        <v>114954375</v>
      </c>
      <c r="E25" s="21">
        <f t="shared" si="4"/>
        <v>4.5033905855763013E-3</v>
      </c>
      <c r="F25" s="22">
        <f t="shared" si="0"/>
        <v>17</v>
      </c>
      <c r="G25" s="20">
        <f t="shared" si="5"/>
        <v>237605652</v>
      </c>
      <c r="H25" s="24">
        <f t="shared" si="6"/>
        <v>7.3126000588833113E-3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114954375</v>
      </c>
      <c r="T25" s="48">
        <v>237605652</v>
      </c>
    </row>
    <row r="26" spans="2:20" ht="18.75" customHeight="1">
      <c r="B26" s="49" t="s">
        <v>60</v>
      </c>
      <c r="C26" s="50"/>
      <c r="D26" s="20">
        <f t="shared" si="3"/>
        <v>352626252</v>
      </c>
      <c r="E26" s="21">
        <f t="shared" si="4"/>
        <v>1.381429583244532E-2</v>
      </c>
      <c r="F26" s="22">
        <f t="shared" si="0"/>
        <v>15</v>
      </c>
      <c r="G26" s="20">
        <f t="shared" si="5"/>
        <v>414793350</v>
      </c>
      <c r="H26" s="24">
        <f t="shared" si="6"/>
        <v>1.2765764829678403E-2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352626252</v>
      </c>
      <c r="T26" s="48">
        <v>414793350</v>
      </c>
    </row>
    <row r="27" spans="2:20" ht="18.75" customHeight="1" thickBot="1">
      <c r="B27" s="51" t="s">
        <v>61</v>
      </c>
      <c r="C27" s="52"/>
      <c r="D27" s="20">
        <f t="shared" si="3"/>
        <v>734351</v>
      </c>
      <c r="E27" s="21">
        <f t="shared" si="4"/>
        <v>2.8768538647689945E-5</v>
      </c>
      <c r="F27" s="22">
        <f t="shared" si="0"/>
        <v>20</v>
      </c>
      <c r="G27" s="20">
        <f t="shared" si="5"/>
        <v>1318610</v>
      </c>
      <c r="H27" s="24">
        <f t="shared" si="6"/>
        <v>4.0581810586071928E-5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734351</v>
      </c>
      <c r="T27" s="48">
        <v>1318610</v>
      </c>
    </row>
    <row r="28" spans="2:20" ht="18.75" customHeight="1" thickTop="1">
      <c r="B28" s="53" t="s">
        <v>62</v>
      </c>
      <c r="C28" s="54"/>
      <c r="D28" s="55">
        <f>S28</f>
        <v>25526183620</v>
      </c>
      <c r="E28" s="56"/>
      <c r="F28" s="57"/>
      <c r="G28" s="55">
        <f>T28</f>
        <v>32492636010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25526183620</v>
      </c>
      <c r="T28" s="48">
        <f>SUM(T6:T27)</f>
        <v>32492636010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87" priority="5" stopIfTrue="1" operator="equal">
      <formula>0</formula>
    </cfRule>
  </conditionalFormatting>
  <conditionalFormatting sqref="G6:I27">
    <cfRule type="cellIs" dxfId="286" priority="7" stopIfTrue="1" operator="equal">
      <formula>0</formula>
    </cfRule>
  </conditionalFormatting>
  <conditionalFormatting sqref="I6:I27">
    <cfRule type="expression" dxfId="285" priority="8" stopIfTrue="1">
      <formula>$I6&lt;=5</formula>
    </cfRule>
  </conditionalFormatting>
  <conditionalFormatting sqref="F6:F27">
    <cfRule type="expression" dxfId="284" priority="6" stopIfTrue="1">
      <formula>$F6&lt;=5</formula>
    </cfRule>
  </conditionalFormatting>
  <conditionalFormatting sqref="E6:E27">
    <cfRule type="expression" dxfId="283" priority="4">
      <formula>$F6&lt;=5</formula>
    </cfRule>
  </conditionalFormatting>
  <conditionalFormatting sqref="D6:D27">
    <cfRule type="expression" dxfId="282" priority="3">
      <formula>$F6&lt;=5</formula>
    </cfRule>
  </conditionalFormatting>
  <conditionalFormatting sqref="G6:G27">
    <cfRule type="expression" dxfId="281" priority="2">
      <formula>$I6&lt;=5</formula>
    </cfRule>
  </conditionalFormatting>
  <conditionalFormatting sqref="H6:H27">
    <cfRule type="expression" dxfId="28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232275-09CE-45CD-84A3-8210EA8918D4}">
  <sheetPr codeName="Sheet5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99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105050573</v>
      </c>
      <c r="E6" s="21">
        <f>IFERROR(S6/$S$28,"-")</f>
        <v>1.8487873445812989E-2</v>
      </c>
      <c r="F6" s="22">
        <f t="shared" ref="F6:F27" si="0">_xlfn.IFS(D6&gt;0,RANK(D6,$D$6:$D$27),D6=0,"-")</f>
        <v>12</v>
      </c>
      <c r="G6" s="23">
        <f>T6</f>
        <v>108905392</v>
      </c>
      <c r="H6" s="24">
        <f>IFERROR(T6/$T$28,"-")</f>
        <v>1.4400401352768873E-2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105050573</v>
      </c>
      <c r="T6" s="48">
        <v>108905392</v>
      </c>
    </row>
    <row r="7" spans="2:20" ht="18.75" customHeight="1">
      <c r="B7" s="49" t="s">
        <v>44</v>
      </c>
      <c r="C7" s="50"/>
      <c r="D7" s="20">
        <f>S7</f>
        <v>895594599</v>
      </c>
      <c r="E7" s="21">
        <f>IFERROR(S7/$S$28,"-")</f>
        <v>0.15761589044417332</v>
      </c>
      <c r="F7" s="22">
        <f t="shared" si="0"/>
        <v>2</v>
      </c>
      <c r="G7" s="20">
        <f>T7</f>
        <v>575835880</v>
      </c>
      <c r="H7" s="24">
        <f>IFERROR(T7/$T$28,"-")</f>
        <v>7.6141939650929816E-2</v>
      </c>
      <c r="I7" s="25">
        <f t="shared" si="1"/>
        <v>5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895594599</v>
      </c>
      <c r="T7" s="48">
        <v>575835880</v>
      </c>
    </row>
    <row r="8" spans="2:20" ht="18.75" customHeight="1">
      <c r="B8" s="49" t="s">
        <v>45</v>
      </c>
      <c r="C8" s="50"/>
      <c r="D8" s="20">
        <f t="shared" ref="D8:D27" si="3">S8</f>
        <v>68311999</v>
      </c>
      <c r="E8" s="21">
        <f t="shared" ref="E8:E27" si="4">IFERROR(S8/$S$28,"-")</f>
        <v>1.2022243727718681E-2</v>
      </c>
      <c r="F8" s="22">
        <f t="shared" si="0"/>
        <v>16</v>
      </c>
      <c r="G8" s="20">
        <f t="shared" ref="G8:G27" si="5">T8</f>
        <v>83419795</v>
      </c>
      <c r="H8" s="24">
        <f t="shared" ref="H8:H27" si="6">IFERROR(T8/$T$28,"-")</f>
        <v>1.103047798373199E-2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68311999</v>
      </c>
      <c r="T8" s="48">
        <v>83419795</v>
      </c>
    </row>
    <row r="9" spans="2:20" ht="18.75" customHeight="1">
      <c r="B9" s="49" t="s">
        <v>46</v>
      </c>
      <c r="C9" s="50"/>
      <c r="D9" s="20">
        <f t="shared" si="3"/>
        <v>350169321</v>
      </c>
      <c r="E9" s="21">
        <f t="shared" si="4"/>
        <v>6.1626375814763663E-2</v>
      </c>
      <c r="F9" s="22">
        <f t="shared" si="0"/>
        <v>7</v>
      </c>
      <c r="G9" s="20">
        <f t="shared" si="5"/>
        <v>403618702</v>
      </c>
      <c r="H9" s="24">
        <f t="shared" si="6"/>
        <v>5.3369913055210494E-2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350169321</v>
      </c>
      <c r="T9" s="48">
        <v>403618702</v>
      </c>
    </row>
    <row r="10" spans="2:20" ht="18.75" customHeight="1">
      <c r="B10" s="49" t="s">
        <v>47</v>
      </c>
      <c r="C10" s="50"/>
      <c r="D10" s="20">
        <f t="shared" si="3"/>
        <v>299419607</v>
      </c>
      <c r="E10" s="21">
        <f t="shared" si="4"/>
        <v>5.269492248662995E-2</v>
      </c>
      <c r="F10" s="22">
        <f t="shared" si="0"/>
        <v>9</v>
      </c>
      <c r="G10" s="20">
        <f t="shared" si="5"/>
        <v>459015903</v>
      </c>
      <c r="H10" s="24">
        <f t="shared" si="6"/>
        <v>6.0695004251980711E-2</v>
      </c>
      <c r="I10" s="25">
        <f t="shared" si="1"/>
        <v>7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299419607</v>
      </c>
      <c r="T10" s="48">
        <v>459015903</v>
      </c>
    </row>
    <row r="11" spans="2:20" ht="18.75" customHeight="1">
      <c r="B11" s="49" t="s">
        <v>48</v>
      </c>
      <c r="C11" s="50"/>
      <c r="D11" s="20">
        <f t="shared" si="3"/>
        <v>327634347</v>
      </c>
      <c r="E11" s="21">
        <f t="shared" si="4"/>
        <v>5.7660440784436065E-2</v>
      </c>
      <c r="F11" s="22">
        <f t="shared" si="0"/>
        <v>8</v>
      </c>
      <c r="G11" s="20">
        <f t="shared" si="5"/>
        <v>668847441</v>
      </c>
      <c r="H11" s="24">
        <f t="shared" si="6"/>
        <v>8.8440722881493322E-2</v>
      </c>
      <c r="I11" s="25">
        <f t="shared" si="1"/>
        <v>4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327634347</v>
      </c>
      <c r="T11" s="48">
        <v>668847441</v>
      </c>
    </row>
    <row r="12" spans="2:20" ht="18.75" customHeight="1">
      <c r="B12" s="49" t="s">
        <v>49</v>
      </c>
      <c r="C12" s="50"/>
      <c r="D12" s="20">
        <f t="shared" si="3"/>
        <v>186686050</v>
      </c>
      <c r="E12" s="21">
        <f t="shared" si="4"/>
        <v>3.2854918996955078E-2</v>
      </c>
      <c r="F12" s="22">
        <f t="shared" si="0"/>
        <v>11</v>
      </c>
      <c r="G12" s="20">
        <f t="shared" si="5"/>
        <v>278623995</v>
      </c>
      <c r="H12" s="24">
        <f t="shared" si="6"/>
        <v>3.6842045015657882E-2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186686050</v>
      </c>
      <c r="T12" s="48">
        <v>278623995</v>
      </c>
    </row>
    <row r="13" spans="2:20" ht="18.75" customHeight="1">
      <c r="B13" s="49" t="s">
        <v>50</v>
      </c>
      <c r="C13" s="50"/>
      <c r="D13" s="20">
        <f t="shared" si="3"/>
        <v>12074102</v>
      </c>
      <c r="E13" s="21">
        <f t="shared" si="4"/>
        <v>2.1249238664108713E-3</v>
      </c>
      <c r="F13" s="22">
        <f t="shared" si="0"/>
        <v>18</v>
      </c>
      <c r="G13" s="20">
        <f t="shared" si="5"/>
        <v>19705507</v>
      </c>
      <c r="H13" s="24">
        <f t="shared" si="6"/>
        <v>2.6056304876052095E-3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12074102</v>
      </c>
      <c r="T13" s="48">
        <v>19705507</v>
      </c>
    </row>
    <row r="14" spans="2:20" ht="18.75" customHeight="1">
      <c r="B14" s="49" t="s">
        <v>51</v>
      </c>
      <c r="C14" s="50"/>
      <c r="D14" s="20">
        <f t="shared" si="3"/>
        <v>1039207416</v>
      </c>
      <c r="E14" s="21">
        <f t="shared" si="4"/>
        <v>0.18289034169245638</v>
      </c>
      <c r="F14" s="22">
        <f t="shared" si="0"/>
        <v>1</v>
      </c>
      <c r="G14" s="20">
        <f t="shared" si="5"/>
        <v>1301328216</v>
      </c>
      <c r="H14" s="24">
        <f t="shared" si="6"/>
        <v>0.17207273448942459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1039207416</v>
      </c>
      <c r="T14" s="48">
        <v>1301328216</v>
      </c>
    </row>
    <row r="15" spans="2:20" ht="18.75" customHeight="1">
      <c r="B15" s="49" t="s">
        <v>52</v>
      </c>
      <c r="C15" s="50"/>
      <c r="D15" s="20">
        <f t="shared" si="3"/>
        <v>463579620</v>
      </c>
      <c r="E15" s="21">
        <f t="shared" si="4"/>
        <v>8.1585479277852924E-2</v>
      </c>
      <c r="F15" s="22">
        <f t="shared" si="0"/>
        <v>5</v>
      </c>
      <c r="G15" s="20">
        <f t="shared" si="5"/>
        <v>390453130</v>
      </c>
      <c r="H15" s="24">
        <f t="shared" si="6"/>
        <v>5.1629048646598147E-2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463579620</v>
      </c>
      <c r="T15" s="48">
        <v>390453130</v>
      </c>
    </row>
    <row r="16" spans="2:20" ht="18.75" customHeight="1">
      <c r="B16" s="49" t="s">
        <v>154</v>
      </c>
      <c r="C16" s="50"/>
      <c r="D16" s="20">
        <f t="shared" si="3"/>
        <v>383024588</v>
      </c>
      <c r="E16" s="21">
        <f t="shared" si="4"/>
        <v>6.7408581479880741E-2</v>
      </c>
      <c r="F16" s="22">
        <f t="shared" si="0"/>
        <v>6</v>
      </c>
      <c r="G16" s="20">
        <f t="shared" si="5"/>
        <v>504874465</v>
      </c>
      <c r="H16" s="24">
        <f t="shared" si="6"/>
        <v>6.6758815107744729E-2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383024588</v>
      </c>
      <c r="T16" s="48">
        <v>504874465</v>
      </c>
    </row>
    <row r="17" spans="2:20" ht="18.75" customHeight="1">
      <c r="B17" s="49" t="s">
        <v>53</v>
      </c>
      <c r="C17" s="50"/>
      <c r="D17" s="20">
        <f t="shared" si="3"/>
        <v>74586992</v>
      </c>
      <c r="E17" s="21">
        <f t="shared" si="4"/>
        <v>1.3126581125834182E-2</v>
      </c>
      <c r="F17" s="22">
        <f t="shared" si="0"/>
        <v>14</v>
      </c>
      <c r="G17" s="20">
        <f t="shared" si="5"/>
        <v>110508192</v>
      </c>
      <c r="H17" s="24">
        <f t="shared" si="6"/>
        <v>1.4612337262133379E-2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74586992</v>
      </c>
      <c r="T17" s="48">
        <v>110508192</v>
      </c>
    </row>
    <row r="18" spans="2:20" ht="18.75" customHeight="1">
      <c r="B18" s="49" t="s">
        <v>54</v>
      </c>
      <c r="C18" s="50"/>
      <c r="D18" s="20">
        <f t="shared" si="3"/>
        <v>517887140</v>
      </c>
      <c r="E18" s="21">
        <f t="shared" si="4"/>
        <v>9.1143071666387132E-2</v>
      </c>
      <c r="F18" s="22">
        <f t="shared" si="0"/>
        <v>3</v>
      </c>
      <c r="G18" s="20">
        <f t="shared" si="5"/>
        <v>1284929914</v>
      </c>
      <c r="H18" s="24">
        <f t="shared" si="6"/>
        <v>0.16990441090170075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517887140</v>
      </c>
      <c r="T18" s="48">
        <v>1284929914</v>
      </c>
    </row>
    <row r="19" spans="2:20" ht="18.75" customHeight="1">
      <c r="B19" s="49" t="s">
        <v>55</v>
      </c>
      <c r="C19" s="50"/>
      <c r="D19" s="20">
        <f t="shared" si="3"/>
        <v>513963653</v>
      </c>
      <c r="E19" s="21">
        <f t="shared" si="4"/>
        <v>9.0452576326373213E-2</v>
      </c>
      <c r="F19" s="22">
        <f t="shared" si="0"/>
        <v>4</v>
      </c>
      <c r="G19" s="20">
        <f t="shared" si="5"/>
        <v>384815456</v>
      </c>
      <c r="H19" s="24">
        <f t="shared" si="6"/>
        <v>5.0883587225403593E-2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513963653</v>
      </c>
      <c r="T19" s="48">
        <v>384815456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9947</v>
      </c>
      <c r="H20" s="24">
        <f t="shared" si="6"/>
        <v>1.3152773212183286E-6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9947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4638</v>
      </c>
      <c r="H21" s="24">
        <f t="shared" si="6"/>
        <v>6.1327598429783927E-7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4638</v>
      </c>
    </row>
    <row r="22" spans="2:20" ht="18.75" customHeight="1">
      <c r="B22" s="49" t="s">
        <v>56</v>
      </c>
      <c r="C22" s="50"/>
      <c r="D22" s="20">
        <f t="shared" si="3"/>
        <v>425458</v>
      </c>
      <c r="E22" s="21">
        <f t="shared" si="4"/>
        <v>7.4876446990048334E-5</v>
      </c>
      <c r="F22" s="22">
        <f t="shared" si="0"/>
        <v>19</v>
      </c>
      <c r="G22" s="20">
        <f t="shared" si="5"/>
        <v>699882</v>
      </c>
      <c r="H22" s="24">
        <f t="shared" si="6"/>
        <v>9.2544377413182494E-5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425458</v>
      </c>
      <c r="T22" s="48">
        <v>699882</v>
      </c>
    </row>
    <row r="23" spans="2:20" ht="18.75" customHeight="1">
      <c r="B23" s="49" t="s">
        <v>57</v>
      </c>
      <c r="C23" s="50"/>
      <c r="D23" s="20">
        <f t="shared" si="3"/>
        <v>75503438</v>
      </c>
      <c r="E23" s="21">
        <f t="shared" si="4"/>
        <v>1.3287866658926147E-2</v>
      </c>
      <c r="F23" s="22">
        <f t="shared" si="0"/>
        <v>13</v>
      </c>
      <c r="G23" s="20">
        <f t="shared" si="5"/>
        <v>130106582</v>
      </c>
      <c r="H23" s="24">
        <f t="shared" si="6"/>
        <v>1.7203803824855011E-2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75503438</v>
      </c>
      <c r="T23" s="48">
        <v>130106582</v>
      </c>
    </row>
    <row r="24" spans="2:20" ht="18.75" customHeight="1">
      <c r="B24" s="49" t="s">
        <v>58</v>
      </c>
      <c r="C24" s="50"/>
      <c r="D24" s="20">
        <f t="shared" si="3"/>
        <v>281529582</v>
      </c>
      <c r="E24" s="21">
        <f t="shared" si="4"/>
        <v>4.9546453052365838E-2</v>
      </c>
      <c r="F24" s="22">
        <f t="shared" si="0"/>
        <v>10</v>
      </c>
      <c r="G24" s="20">
        <f t="shared" si="5"/>
        <v>723337975</v>
      </c>
      <c r="H24" s="24">
        <f t="shared" si="6"/>
        <v>9.5645926821502997E-2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281529582</v>
      </c>
      <c r="T24" s="48">
        <v>723337975</v>
      </c>
    </row>
    <row r="25" spans="2:20" ht="18.75" customHeight="1">
      <c r="B25" s="49" t="s">
        <v>59</v>
      </c>
      <c r="C25" s="50"/>
      <c r="D25" s="20">
        <f t="shared" si="3"/>
        <v>13444032</v>
      </c>
      <c r="E25" s="21">
        <f t="shared" si="4"/>
        <v>2.3660181483965829E-3</v>
      </c>
      <c r="F25" s="22">
        <f t="shared" si="0"/>
        <v>17</v>
      </c>
      <c r="G25" s="20">
        <f t="shared" si="5"/>
        <v>39855427</v>
      </c>
      <c r="H25" s="24">
        <f t="shared" si="6"/>
        <v>5.2700250588692717E-3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13444032</v>
      </c>
      <c r="T25" s="48">
        <v>39855427</v>
      </c>
    </row>
    <row r="26" spans="2:20" ht="18.75" customHeight="1">
      <c r="B26" s="49" t="s">
        <v>60</v>
      </c>
      <c r="C26" s="50"/>
      <c r="D26" s="20">
        <f t="shared" si="3"/>
        <v>73935396</v>
      </c>
      <c r="E26" s="21">
        <f t="shared" si="4"/>
        <v>1.3011906602490096E-2</v>
      </c>
      <c r="F26" s="22">
        <f t="shared" si="0"/>
        <v>15</v>
      </c>
      <c r="G26" s="20">
        <f t="shared" si="5"/>
        <v>93738821</v>
      </c>
      <c r="H26" s="24">
        <f t="shared" si="6"/>
        <v>1.2394947761037941E-2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73935396</v>
      </c>
      <c r="T26" s="48">
        <v>93738821</v>
      </c>
    </row>
    <row r="27" spans="2:20" ht="18.75" customHeight="1" thickBot="1">
      <c r="B27" s="51" t="s">
        <v>61</v>
      </c>
      <c r="C27" s="52"/>
      <c r="D27" s="20">
        <f t="shared" si="3"/>
        <v>106017</v>
      </c>
      <c r="E27" s="21">
        <f t="shared" si="4"/>
        <v>1.8657955146087166E-5</v>
      </c>
      <c r="F27" s="22">
        <f t="shared" si="0"/>
        <v>20</v>
      </c>
      <c r="G27" s="20">
        <f t="shared" si="5"/>
        <v>28400</v>
      </c>
      <c r="H27" s="24">
        <f t="shared" si="6"/>
        <v>3.7552906326129014E-6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106017</v>
      </c>
      <c r="T27" s="48">
        <v>28400</v>
      </c>
    </row>
    <row r="28" spans="2:20" ht="18.75" customHeight="1" thickTop="1">
      <c r="B28" s="53" t="s">
        <v>62</v>
      </c>
      <c r="C28" s="54"/>
      <c r="D28" s="55">
        <f>S28</f>
        <v>5682133930</v>
      </c>
      <c r="E28" s="56"/>
      <c r="F28" s="57"/>
      <c r="G28" s="55">
        <f>T28</f>
        <v>7562663660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5682133930</v>
      </c>
      <c r="T28" s="48">
        <f>SUM(T6:T27)</f>
        <v>7562663660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79" priority="5" stopIfTrue="1" operator="equal">
      <formula>0</formula>
    </cfRule>
  </conditionalFormatting>
  <conditionalFormatting sqref="G6:I27">
    <cfRule type="cellIs" dxfId="278" priority="7" stopIfTrue="1" operator="equal">
      <formula>0</formula>
    </cfRule>
  </conditionalFormatting>
  <conditionalFormatting sqref="I6:I27">
    <cfRule type="expression" dxfId="277" priority="8" stopIfTrue="1">
      <formula>$I6&lt;=5</formula>
    </cfRule>
  </conditionalFormatting>
  <conditionalFormatting sqref="F6:F27">
    <cfRule type="expression" dxfId="276" priority="6" stopIfTrue="1">
      <formula>$F6&lt;=5</formula>
    </cfRule>
  </conditionalFormatting>
  <conditionalFormatting sqref="E6:E27">
    <cfRule type="expression" dxfId="275" priority="4">
      <formula>$F6&lt;=5</formula>
    </cfRule>
  </conditionalFormatting>
  <conditionalFormatting sqref="D6:D27">
    <cfRule type="expression" dxfId="274" priority="3">
      <formula>$F6&lt;=5</formula>
    </cfRule>
  </conditionalFormatting>
  <conditionalFormatting sqref="G6:G27">
    <cfRule type="expression" dxfId="273" priority="2">
      <formula>$I6&lt;=5</formula>
    </cfRule>
  </conditionalFormatting>
  <conditionalFormatting sqref="H6:H27">
    <cfRule type="expression" dxfId="27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D4D025-6788-436F-8F01-E37C7A41D061}">
  <sheetPr codeName="Sheet5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195738116</v>
      </c>
      <c r="E6" s="21">
        <f>IFERROR(S6/$S$28,"-")</f>
        <v>2.0266612934396352E-2</v>
      </c>
      <c r="F6" s="22">
        <f t="shared" ref="F6:F27" si="0">_xlfn.IFS(D6&gt;0,RANK(D6,$D$6:$D$27),D6=0,"-")</f>
        <v>11</v>
      </c>
      <c r="G6" s="23">
        <f>T6</f>
        <v>254896977</v>
      </c>
      <c r="H6" s="24">
        <f>IFERROR(T6/$T$28,"-")</f>
        <v>1.9247960967916242E-2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195738116</v>
      </c>
      <c r="T6" s="48">
        <v>254896977</v>
      </c>
    </row>
    <row r="7" spans="2:20" ht="18.75" customHeight="1">
      <c r="B7" s="49" t="s">
        <v>44</v>
      </c>
      <c r="C7" s="50"/>
      <c r="D7" s="20">
        <f>S7</f>
        <v>1620905288</v>
      </c>
      <c r="E7" s="21">
        <f>IFERROR(S7/$S$28,"-")</f>
        <v>0.16782760939219546</v>
      </c>
      <c r="F7" s="22">
        <f t="shared" si="0"/>
        <v>2</v>
      </c>
      <c r="G7" s="20">
        <f>T7</f>
        <v>1241500156</v>
      </c>
      <c r="H7" s="24">
        <f>IFERROR(T7/$T$28,"-")</f>
        <v>9.374903863355713E-2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1620905288</v>
      </c>
      <c r="T7" s="48">
        <v>1241500156</v>
      </c>
    </row>
    <row r="8" spans="2:20" ht="18.75" customHeight="1">
      <c r="B8" s="49" t="s">
        <v>45</v>
      </c>
      <c r="C8" s="50"/>
      <c r="D8" s="20">
        <f t="shared" ref="D8:D27" si="3">S8</f>
        <v>159303977</v>
      </c>
      <c r="E8" s="21">
        <f t="shared" ref="E8:E27" si="4">IFERROR(S8/$S$28,"-")</f>
        <v>1.6494242954545341E-2</v>
      </c>
      <c r="F8" s="22">
        <f t="shared" si="0"/>
        <v>13</v>
      </c>
      <c r="G8" s="20">
        <f t="shared" ref="G8:G27" si="5">T8</f>
        <v>269149524</v>
      </c>
      <c r="H8" s="24">
        <f t="shared" ref="H8:H27" si="6">IFERROR(T8/$T$28,"-")</f>
        <v>2.0324209386309182E-2</v>
      </c>
      <c r="I8" s="25">
        <f t="shared" si="1"/>
        <v>12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159303977</v>
      </c>
      <c r="T8" s="48">
        <v>269149524</v>
      </c>
    </row>
    <row r="9" spans="2:20" ht="18.75" customHeight="1">
      <c r="B9" s="49" t="s">
        <v>46</v>
      </c>
      <c r="C9" s="50"/>
      <c r="D9" s="20">
        <f t="shared" si="3"/>
        <v>674359706</v>
      </c>
      <c r="E9" s="21">
        <f t="shared" si="4"/>
        <v>6.9822819486294235E-2</v>
      </c>
      <c r="F9" s="22">
        <f t="shared" si="0"/>
        <v>6</v>
      </c>
      <c r="G9" s="20">
        <f t="shared" si="5"/>
        <v>815738371</v>
      </c>
      <c r="H9" s="24">
        <f t="shared" si="6"/>
        <v>6.1598613329335708E-2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674359706</v>
      </c>
      <c r="T9" s="48">
        <v>815738371</v>
      </c>
    </row>
    <row r="10" spans="2:20" ht="18.75" customHeight="1">
      <c r="B10" s="49" t="s">
        <v>47</v>
      </c>
      <c r="C10" s="50"/>
      <c r="D10" s="20">
        <f t="shared" si="3"/>
        <v>138136550</v>
      </c>
      <c r="E10" s="21">
        <f t="shared" si="4"/>
        <v>1.4302579631158238E-2</v>
      </c>
      <c r="F10" s="22">
        <f t="shared" si="0"/>
        <v>15</v>
      </c>
      <c r="G10" s="20">
        <f t="shared" si="5"/>
        <v>313652008</v>
      </c>
      <c r="H10" s="24">
        <f t="shared" si="6"/>
        <v>2.3684712461272354E-2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138136550</v>
      </c>
      <c r="T10" s="48">
        <v>313652008</v>
      </c>
    </row>
    <row r="11" spans="2:20" ht="18.75" customHeight="1">
      <c r="B11" s="49" t="s">
        <v>48</v>
      </c>
      <c r="C11" s="50"/>
      <c r="D11" s="20">
        <f t="shared" si="3"/>
        <v>333254576</v>
      </c>
      <c r="E11" s="21">
        <f t="shared" si="4"/>
        <v>3.4504988800486726E-2</v>
      </c>
      <c r="F11" s="22">
        <f t="shared" si="0"/>
        <v>10</v>
      </c>
      <c r="G11" s="20">
        <f t="shared" si="5"/>
        <v>699876053</v>
      </c>
      <c r="H11" s="24">
        <f t="shared" si="6"/>
        <v>5.2849535953983791E-2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333254576</v>
      </c>
      <c r="T11" s="48">
        <v>699876053</v>
      </c>
    </row>
    <row r="12" spans="2:20" ht="18.75" customHeight="1">
      <c r="B12" s="49" t="s">
        <v>49</v>
      </c>
      <c r="C12" s="50"/>
      <c r="D12" s="20">
        <f t="shared" si="3"/>
        <v>334425849</v>
      </c>
      <c r="E12" s="21">
        <f t="shared" si="4"/>
        <v>3.4626261739128424E-2</v>
      </c>
      <c r="F12" s="22">
        <f t="shared" si="0"/>
        <v>9</v>
      </c>
      <c r="G12" s="20">
        <f t="shared" si="5"/>
        <v>564035617</v>
      </c>
      <c r="H12" s="24">
        <f t="shared" si="6"/>
        <v>4.259185678977493E-2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334425849</v>
      </c>
      <c r="T12" s="48">
        <v>564035617</v>
      </c>
    </row>
    <row r="13" spans="2:20" ht="18.75" customHeight="1">
      <c r="B13" s="49" t="s">
        <v>50</v>
      </c>
      <c r="C13" s="50"/>
      <c r="D13" s="20">
        <f t="shared" si="3"/>
        <v>21314110</v>
      </c>
      <c r="E13" s="21">
        <f t="shared" si="4"/>
        <v>2.2068507975786722E-3</v>
      </c>
      <c r="F13" s="22">
        <f t="shared" si="0"/>
        <v>18</v>
      </c>
      <c r="G13" s="20">
        <f t="shared" si="5"/>
        <v>41492571</v>
      </c>
      <c r="H13" s="24">
        <f t="shared" si="6"/>
        <v>3.1332163938001248E-3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21314110</v>
      </c>
      <c r="T13" s="48">
        <v>41492571</v>
      </c>
    </row>
    <row r="14" spans="2:20" ht="18.75" customHeight="1">
      <c r="B14" s="49" t="s">
        <v>51</v>
      </c>
      <c r="C14" s="50"/>
      <c r="D14" s="20">
        <f t="shared" si="3"/>
        <v>1816734243</v>
      </c>
      <c r="E14" s="21">
        <f t="shared" si="4"/>
        <v>0.18810362774486172</v>
      </c>
      <c r="F14" s="22">
        <f t="shared" si="0"/>
        <v>1</v>
      </c>
      <c r="G14" s="20">
        <f t="shared" si="5"/>
        <v>2453505822</v>
      </c>
      <c r="H14" s="24">
        <f t="shared" si="6"/>
        <v>0.18527086845918636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1816734243</v>
      </c>
      <c r="T14" s="48">
        <v>2453505822</v>
      </c>
    </row>
    <row r="15" spans="2:20" ht="18.75" customHeight="1">
      <c r="B15" s="49" t="s">
        <v>52</v>
      </c>
      <c r="C15" s="50"/>
      <c r="D15" s="20">
        <f t="shared" si="3"/>
        <v>909296162</v>
      </c>
      <c r="E15" s="21">
        <f t="shared" si="4"/>
        <v>9.4148006196126663E-2</v>
      </c>
      <c r="F15" s="22">
        <f t="shared" si="0"/>
        <v>4</v>
      </c>
      <c r="G15" s="20">
        <f t="shared" si="5"/>
        <v>897662212</v>
      </c>
      <c r="H15" s="24">
        <f t="shared" si="6"/>
        <v>6.7784904404532637E-2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909296162</v>
      </c>
      <c r="T15" s="48">
        <v>897662212</v>
      </c>
    </row>
    <row r="16" spans="2:20" ht="18.75" customHeight="1">
      <c r="B16" s="49" t="s">
        <v>154</v>
      </c>
      <c r="C16" s="50"/>
      <c r="D16" s="20">
        <f t="shared" si="3"/>
        <v>661881914</v>
      </c>
      <c r="E16" s="21">
        <f t="shared" si="4"/>
        <v>6.8530876016582351E-2</v>
      </c>
      <c r="F16" s="22">
        <f t="shared" si="0"/>
        <v>7</v>
      </c>
      <c r="G16" s="20">
        <f t="shared" si="5"/>
        <v>949355057</v>
      </c>
      <c r="H16" s="24">
        <f t="shared" si="6"/>
        <v>7.1688371109359605E-2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661881914</v>
      </c>
      <c r="T16" s="48">
        <v>949355057</v>
      </c>
    </row>
    <row r="17" spans="2:20" ht="18.75" customHeight="1">
      <c r="B17" s="49" t="s">
        <v>53</v>
      </c>
      <c r="C17" s="50"/>
      <c r="D17" s="20">
        <f t="shared" si="3"/>
        <v>152999294</v>
      </c>
      <c r="E17" s="21">
        <f t="shared" si="4"/>
        <v>1.5841459671216567E-2</v>
      </c>
      <c r="F17" s="22">
        <f t="shared" si="0"/>
        <v>14</v>
      </c>
      <c r="G17" s="20">
        <f t="shared" si="5"/>
        <v>250510923</v>
      </c>
      <c r="H17" s="24">
        <f t="shared" si="6"/>
        <v>1.8916758153395719E-2</v>
      </c>
      <c r="I17" s="25">
        <f t="shared" si="1"/>
        <v>15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152999294</v>
      </c>
      <c r="T17" s="48">
        <v>250510923</v>
      </c>
    </row>
    <row r="18" spans="2:20" ht="18.75" customHeight="1">
      <c r="B18" s="49" t="s">
        <v>54</v>
      </c>
      <c r="C18" s="50"/>
      <c r="D18" s="20">
        <f t="shared" si="3"/>
        <v>889200984</v>
      </c>
      <c r="E18" s="21">
        <f t="shared" si="4"/>
        <v>9.2067362922877843E-2</v>
      </c>
      <c r="F18" s="22">
        <f t="shared" si="0"/>
        <v>5</v>
      </c>
      <c r="G18" s="20">
        <f t="shared" si="5"/>
        <v>2196568454</v>
      </c>
      <c r="H18" s="24">
        <f t="shared" si="6"/>
        <v>0.16586883204169237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889200984</v>
      </c>
      <c r="T18" s="48">
        <v>2196568454</v>
      </c>
    </row>
    <row r="19" spans="2:20" ht="18.75" customHeight="1">
      <c r="B19" s="49" t="s">
        <v>55</v>
      </c>
      <c r="C19" s="50"/>
      <c r="D19" s="20">
        <f t="shared" si="3"/>
        <v>964711570</v>
      </c>
      <c r="E19" s="21">
        <f t="shared" si="4"/>
        <v>9.9885685946439845E-2</v>
      </c>
      <c r="F19" s="22">
        <f t="shared" si="0"/>
        <v>3</v>
      </c>
      <c r="G19" s="20">
        <f t="shared" si="5"/>
        <v>712879047</v>
      </c>
      <c r="H19" s="24">
        <f t="shared" si="6"/>
        <v>5.3831427241686464E-2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964711570</v>
      </c>
      <c r="T19" s="48">
        <v>712879047</v>
      </c>
    </row>
    <row r="20" spans="2:20" ht="18.75" customHeight="1">
      <c r="B20" s="49" t="s">
        <v>155</v>
      </c>
      <c r="C20" s="50"/>
      <c r="D20" s="20">
        <f t="shared" si="3"/>
        <v>13467</v>
      </c>
      <c r="E20" s="21">
        <f t="shared" si="4"/>
        <v>1.3943655020543657E-6</v>
      </c>
      <c r="F20" s="22">
        <f t="shared" si="0"/>
        <v>21</v>
      </c>
      <c r="G20" s="20">
        <f t="shared" si="5"/>
        <v>4881</v>
      </c>
      <c r="H20" s="24">
        <f t="shared" si="6"/>
        <v>3.6857752724309153E-7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13467</v>
      </c>
      <c r="T20" s="48">
        <v>4881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459</v>
      </c>
      <c r="H21" s="24">
        <f t="shared" si="6"/>
        <v>3.4660332924519363E-8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459</v>
      </c>
    </row>
    <row r="22" spans="2:20" ht="18.75" customHeight="1">
      <c r="B22" s="49" t="s">
        <v>56</v>
      </c>
      <c r="C22" s="50"/>
      <c r="D22" s="20">
        <f t="shared" si="3"/>
        <v>2985705</v>
      </c>
      <c r="E22" s="21">
        <f t="shared" si="4"/>
        <v>3.0913819345891662E-4</v>
      </c>
      <c r="F22" s="22">
        <f t="shared" si="0"/>
        <v>19</v>
      </c>
      <c r="G22" s="20">
        <f t="shared" si="5"/>
        <v>4838474</v>
      </c>
      <c r="H22" s="24">
        <f t="shared" si="6"/>
        <v>3.6536627382708259E-4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2985705</v>
      </c>
      <c r="T22" s="48">
        <v>4838474</v>
      </c>
    </row>
    <row r="23" spans="2:20" ht="18.75" customHeight="1">
      <c r="B23" s="49" t="s">
        <v>57</v>
      </c>
      <c r="C23" s="50"/>
      <c r="D23" s="20">
        <f t="shared" si="3"/>
        <v>180302939</v>
      </c>
      <c r="E23" s="21">
        <f t="shared" si="4"/>
        <v>1.866846350787946E-2</v>
      </c>
      <c r="F23" s="22">
        <f t="shared" si="0"/>
        <v>12</v>
      </c>
      <c r="G23" s="20">
        <f t="shared" si="5"/>
        <v>261496765</v>
      </c>
      <c r="H23" s="24">
        <f t="shared" si="6"/>
        <v>1.9746328831339439E-2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180302939</v>
      </c>
      <c r="T23" s="48">
        <v>261496765</v>
      </c>
    </row>
    <row r="24" spans="2:20" ht="18.75" customHeight="1">
      <c r="B24" s="49" t="s">
        <v>58</v>
      </c>
      <c r="C24" s="50"/>
      <c r="D24" s="20">
        <f t="shared" si="3"/>
        <v>446828861</v>
      </c>
      <c r="E24" s="21">
        <f t="shared" si="4"/>
        <v>4.6264405517238094E-2</v>
      </c>
      <c r="F24" s="22">
        <f t="shared" si="0"/>
        <v>8</v>
      </c>
      <c r="G24" s="20">
        <f t="shared" si="5"/>
        <v>1071336129</v>
      </c>
      <c r="H24" s="24">
        <f t="shared" si="6"/>
        <v>8.0899492168204412E-2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446828861</v>
      </c>
      <c r="T24" s="48">
        <v>1071336129</v>
      </c>
    </row>
    <row r="25" spans="2:20" ht="18.75" customHeight="1">
      <c r="B25" s="49" t="s">
        <v>59</v>
      </c>
      <c r="C25" s="50"/>
      <c r="D25" s="20">
        <f t="shared" si="3"/>
        <v>31081668</v>
      </c>
      <c r="E25" s="21">
        <f t="shared" si="4"/>
        <v>3.2181781841172578E-3</v>
      </c>
      <c r="F25" s="22">
        <f t="shared" si="0"/>
        <v>17</v>
      </c>
      <c r="G25" s="20">
        <f t="shared" si="5"/>
        <v>77608917</v>
      </c>
      <c r="H25" s="24">
        <f t="shared" si="6"/>
        <v>5.8604594795890865E-3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31081668</v>
      </c>
      <c r="T25" s="48">
        <v>77608917</v>
      </c>
    </row>
    <row r="26" spans="2:20" ht="18.75" customHeight="1">
      <c r="B26" s="49" t="s">
        <v>60</v>
      </c>
      <c r="C26" s="50"/>
      <c r="D26" s="20">
        <f t="shared" si="3"/>
        <v>124131207</v>
      </c>
      <c r="E26" s="21">
        <f t="shared" si="4"/>
        <v>1.2852474401809564E-2</v>
      </c>
      <c r="F26" s="22">
        <f t="shared" si="0"/>
        <v>16</v>
      </c>
      <c r="G26" s="20">
        <f t="shared" si="5"/>
        <v>166607432</v>
      </c>
      <c r="H26" s="24">
        <f t="shared" si="6"/>
        <v>1.2580978346011375E-2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124131207</v>
      </c>
      <c r="T26" s="48">
        <v>166607432</v>
      </c>
    </row>
    <row r="27" spans="2:20" ht="18.75" customHeight="1" thickBot="1">
      <c r="B27" s="51" t="s">
        <v>61</v>
      </c>
      <c r="C27" s="52"/>
      <c r="D27" s="20">
        <f t="shared" si="3"/>
        <v>550144</v>
      </c>
      <c r="E27" s="21">
        <f t="shared" si="4"/>
        <v>5.6961596106200113E-5</v>
      </c>
      <c r="F27" s="22">
        <f t="shared" si="0"/>
        <v>20</v>
      </c>
      <c r="G27" s="20">
        <f t="shared" si="5"/>
        <v>88281</v>
      </c>
      <c r="H27" s="24">
        <f t="shared" si="6"/>
        <v>6.6663373658158909E-6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550144</v>
      </c>
      <c r="T27" s="48">
        <v>88281</v>
      </c>
    </row>
    <row r="28" spans="2:20" ht="18.75" customHeight="1" thickTop="1">
      <c r="B28" s="53" t="s">
        <v>62</v>
      </c>
      <c r="C28" s="54"/>
      <c r="D28" s="55">
        <f>S28</f>
        <v>9658156330</v>
      </c>
      <c r="E28" s="56"/>
      <c r="F28" s="57"/>
      <c r="G28" s="55">
        <f>T28</f>
        <v>13242804130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9658156330</v>
      </c>
      <c r="T28" s="48">
        <f>SUM(T6:T27)</f>
        <v>13242804130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71" priority="5" stopIfTrue="1" operator="equal">
      <formula>0</formula>
    </cfRule>
  </conditionalFormatting>
  <conditionalFormatting sqref="G6:I27">
    <cfRule type="cellIs" dxfId="270" priority="7" stopIfTrue="1" operator="equal">
      <formula>0</formula>
    </cfRule>
  </conditionalFormatting>
  <conditionalFormatting sqref="I6:I27">
    <cfRule type="expression" dxfId="269" priority="8" stopIfTrue="1">
      <formula>$I6&lt;=5</formula>
    </cfRule>
  </conditionalFormatting>
  <conditionalFormatting sqref="F6:F27">
    <cfRule type="expression" dxfId="268" priority="6" stopIfTrue="1">
      <formula>$F6&lt;=5</formula>
    </cfRule>
  </conditionalFormatting>
  <conditionalFormatting sqref="E6:E27">
    <cfRule type="expression" dxfId="267" priority="4">
      <formula>$F6&lt;=5</formula>
    </cfRule>
  </conditionalFormatting>
  <conditionalFormatting sqref="D6:D27">
    <cfRule type="expression" dxfId="266" priority="3">
      <formula>$F6&lt;=5</formula>
    </cfRule>
  </conditionalFormatting>
  <conditionalFormatting sqref="G6:G27">
    <cfRule type="expression" dxfId="265" priority="2">
      <formula>$I6&lt;=5</formula>
    </cfRule>
  </conditionalFormatting>
  <conditionalFormatting sqref="H6:H27">
    <cfRule type="expression" dxfId="26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D0AADC-87C0-4A77-9F30-C9479EE5936F}">
  <sheetPr codeName="Sheet5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515609198</v>
      </c>
      <c r="E6" s="21">
        <f>IFERROR(S6/$S$28,"-")</f>
        <v>1.9178660192947294E-2</v>
      </c>
      <c r="F6" s="22">
        <f t="shared" ref="F6:F27" si="0">_xlfn.IFS(D6&gt;0,RANK(D6,$D$6:$D$27),D6=0,"-")</f>
        <v>11</v>
      </c>
      <c r="G6" s="23">
        <f>T6</f>
        <v>526820832</v>
      </c>
      <c r="H6" s="24">
        <f>IFERROR(T6/$T$28,"-")</f>
        <v>1.6231852238918678E-2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515609198</v>
      </c>
      <c r="T6" s="48">
        <v>526820832</v>
      </c>
    </row>
    <row r="7" spans="2:20" ht="18.75" customHeight="1">
      <c r="B7" s="49" t="s">
        <v>44</v>
      </c>
      <c r="C7" s="50"/>
      <c r="D7" s="20">
        <f>S7</f>
        <v>4583448906</v>
      </c>
      <c r="E7" s="21">
        <f>IFERROR(S7/$S$28,"-")</f>
        <v>0.17048650299661647</v>
      </c>
      <c r="F7" s="22">
        <f t="shared" si="0"/>
        <v>2</v>
      </c>
      <c r="G7" s="20">
        <f>T7</f>
        <v>3173583283</v>
      </c>
      <c r="H7" s="24">
        <f>IFERROR(T7/$T$28,"-")</f>
        <v>9.7781127450856847E-2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4583448906</v>
      </c>
      <c r="T7" s="48">
        <v>3173583283</v>
      </c>
    </row>
    <row r="8" spans="2:20" ht="18.75" customHeight="1">
      <c r="B8" s="49" t="s">
        <v>45</v>
      </c>
      <c r="C8" s="50"/>
      <c r="D8" s="20">
        <f t="shared" ref="D8:D27" si="3">S8</f>
        <v>367019509</v>
      </c>
      <c r="E8" s="21">
        <f t="shared" ref="E8:E27" si="4">IFERROR(S8/$S$28,"-")</f>
        <v>1.3651700696179901E-2</v>
      </c>
      <c r="F8" s="22">
        <f t="shared" si="0"/>
        <v>15</v>
      </c>
      <c r="G8" s="20">
        <f t="shared" ref="G8:G27" si="5">T8</f>
        <v>336055586</v>
      </c>
      <c r="H8" s="24">
        <f t="shared" ref="H8:H27" si="6">IFERROR(T8/$T$28,"-")</f>
        <v>1.0354193085544553E-2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367019509</v>
      </c>
      <c r="T8" s="48">
        <v>336055586</v>
      </c>
    </row>
    <row r="9" spans="2:20" ht="18.75" customHeight="1">
      <c r="B9" s="49" t="s">
        <v>46</v>
      </c>
      <c r="C9" s="50"/>
      <c r="D9" s="20">
        <f t="shared" si="3"/>
        <v>1864320370</v>
      </c>
      <c r="E9" s="21">
        <f t="shared" si="4"/>
        <v>6.9345479106483601E-2</v>
      </c>
      <c r="F9" s="22">
        <f t="shared" si="0"/>
        <v>7</v>
      </c>
      <c r="G9" s="20">
        <f t="shared" si="5"/>
        <v>2045431023</v>
      </c>
      <c r="H9" s="24">
        <f t="shared" si="6"/>
        <v>6.3021680452902587E-2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1864320370</v>
      </c>
      <c r="T9" s="48">
        <v>2045431023</v>
      </c>
    </row>
    <row r="10" spans="2:20" ht="18.75" customHeight="1">
      <c r="B10" s="49" t="s">
        <v>47</v>
      </c>
      <c r="C10" s="50"/>
      <c r="D10" s="20">
        <f t="shared" si="3"/>
        <v>381410740</v>
      </c>
      <c r="E10" s="21">
        <f t="shared" si="4"/>
        <v>1.4186998612077843E-2</v>
      </c>
      <c r="F10" s="22">
        <f t="shared" si="0"/>
        <v>14</v>
      </c>
      <c r="G10" s="20">
        <f t="shared" si="5"/>
        <v>762649203</v>
      </c>
      <c r="H10" s="24">
        <f t="shared" si="6"/>
        <v>2.3497949248189747E-2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381410740</v>
      </c>
      <c r="T10" s="48">
        <v>762649203</v>
      </c>
    </row>
    <row r="11" spans="2:20" ht="18.75" customHeight="1">
      <c r="B11" s="49" t="s">
        <v>48</v>
      </c>
      <c r="C11" s="50"/>
      <c r="D11" s="20">
        <f t="shared" si="3"/>
        <v>1192015411</v>
      </c>
      <c r="E11" s="21">
        <f t="shared" si="4"/>
        <v>4.4338345012079103E-2</v>
      </c>
      <c r="F11" s="22">
        <f t="shared" si="0"/>
        <v>9</v>
      </c>
      <c r="G11" s="20">
        <f t="shared" si="5"/>
        <v>1808036172</v>
      </c>
      <c r="H11" s="24">
        <f t="shared" si="6"/>
        <v>5.570731870095099E-2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1192015411</v>
      </c>
      <c r="T11" s="48">
        <v>1808036172</v>
      </c>
    </row>
    <row r="12" spans="2:20" ht="18.75" customHeight="1">
      <c r="B12" s="49" t="s">
        <v>49</v>
      </c>
      <c r="C12" s="50"/>
      <c r="D12" s="20">
        <f t="shared" si="3"/>
        <v>1041627413</v>
      </c>
      <c r="E12" s="21">
        <f t="shared" si="4"/>
        <v>3.8744495402864725E-2</v>
      </c>
      <c r="F12" s="22">
        <f t="shared" si="0"/>
        <v>10</v>
      </c>
      <c r="G12" s="20">
        <f t="shared" si="5"/>
        <v>1368495984</v>
      </c>
      <c r="H12" s="24">
        <f t="shared" si="6"/>
        <v>4.2164666339241541E-2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1041627413</v>
      </c>
      <c r="T12" s="48">
        <v>1368495984</v>
      </c>
    </row>
    <row r="13" spans="2:20" ht="18.75" customHeight="1">
      <c r="B13" s="49" t="s">
        <v>50</v>
      </c>
      <c r="C13" s="50"/>
      <c r="D13" s="20">
        <f t="shared" si="3"/>
        <v>63551860</v>
      </c>
      <c r="E13" s="21">
        <f t="shared" si="4"/>
        <v>2.3638824371200596E-3</v>
      </c>
      <c r="F13" s="22">
        <f t="shared" si="0"/>
        <v>18</v>
      </c>
      <c r="G13" s="20">
        <f t="shared" si="5"/>
        <v>123849357</v>
      </c>
      <c r="H13" s="24">
        <f t="shared" si="6"/>
        <v>3.8159167986528838E-3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63551860</v>
      </c>
      <c r="T13" s="48">
        <v>123849357</v>
      </c>
    </row>
    <row r="14" spans="2:20" ht="18.75" customHeight="1">
      <c r="B14" s="49" t="s">
        <v>51</v>
      </c>
      <c r="C14" s="50"/>
      <c r="D14" s="20">
        <f t="shared" si="3"/>
        <v>5102474785</v>
      </c>
      <c r="E14" s="21">
        <f t="shared" si="4"/>
        <v>0.189792250456705</v>
      </c>
      <c r="F14" s="22">
        <f t="shared" si="0"/>
        <v>1</v>
      </c>
      <c r="G14" s="20">
        <f t="shared" si="5"/>
        <v>5843085574</v>
      </c>
      <c r="H14" s="24">
        <f t="shared" si="6"/>
        <v>0.18003103881914323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5102474785</v>
      </c>
      <c r="T14" s="48">
        <v>5843085574</v>
      </c>
    </row>
    <row r="15" spans="2:20" ht="18.75" customHeight="1">
      <c r="B15" s="49" t="s">
        <v>52</v>
      </c>
      <c r="C15" s="50"/>
      <c r="D15" s="20">
        <f t="shared" si="3"/>
        <v>2284617872</v>
      </c>
      <c r="E15" s="21">
        <f t="shared" si="4"/>
        <v>8.4978914278062104E-2</v>
      </c>
      <c r="F15" s="22">
        <f t="shared" si="0"/>
        <v>4</v>
      </c>
      <c r="G15" s="20">
        <f t="shared" si="5"/>
        <v>1894929760</v>
      </c>
      <c r="H15" s="24">
        <f t="shared" si="6"/>
        <v>5.8384593013682567E-2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2284617872</v>
      </c>
      <c r="T15" s="48">
        <v>1894929760</v>
      </c>
    </row>
    <row r="16" spans="2:20" ht="18.75" customHeight="1">
      <c r="B16" s="49" t="s">
        <v>154</v>
      </c>
      <c r="C16" s="50"/>
      <c r="D16" s="20">
        <f t="shared" si="3"/>
        <v>1942049295</v>
      </c>
      <c r="E16" s="21">
        <f t="shared" si="4"/>
        <v>7.2236693315850919E-2</v>
      </c>
      <c r="F16" s="22">
        <f t="shared" si="0"/>
        <v>6</v>
      </c>
      <c r="G16" s="20">
        <f t="shared" si="5"/>
        <v>2324454659</v>
      </c>
      <c r="H16" s="24">
        <f t="shared" si="6"/>
        <v>7.1618664770177698E-2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1942049295</v>
      </c>
      <c r="T16" s="48">
        <v>2324454659</v>
      </c>
    </row>
    <row r="17" spans="2:20" ht="18.75" customHeight="1">
      <c r="B17" s="49" t="s">
        <v>53</v>
      </c>
      <c r="C17" s="50"/>
      <c r="D17" s="20">
        <f t="shared" si="3"/>
        <v>461546733</v>
      </c>
      <c r="E17" s="21">
        <f t="shared" si="4"/>
        <v>1.7167746405043715E-2</v>
      </c>
      <c r="F17" s="22">
        <f t="shared" si="0"/>
        <v>13</v>
      </c>
      <c r="G17" s="20">
        <f t="shared" si="5"/>
        <v>562024007</v>
      </c>
      <c r="H17" s="24">
        <f t="shared" si="6"/>
        <v>1.7316495632331026E-2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461546733</v>
      </c>
      <c r="T17" s="48">
        <v>562024007</v>
      </c>
    </row>
    <row r="18" spans="2:20" ht="18.75" customHeight="1">
      <c r="B18" s="49" t="s">
        <v>54</v>
      </c>
      <c r="C18" s="50"/>
      <c r="D18" s="20">
        <f t="shared" si="3"/>
        <v>2229232132</v>
      </c>
      <c r="E18" s="21">
        <f t="shared" si="4"/>
        <v>8.2918779798081543E-2</v>
      </c>
      <c r="F18" s="22">
        <f t="shared" si="0"/>
        <v>5</v>
      </c>
      <c r="G18" s="20">
        <f t="shared" si="5"/>
        <v>5742944518</v>
      </c>
      <c r="H18" s="24">
        <f t="shared" si="6"/>
        <v>0.17694559738382565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2229232132</v>
      </c>
      <c r="T18" s="48">
        <v>5742944518</v>
      </c>
    </row>
    <row r="19" spans="2:20" ht="18.75" customHeight="1">
      <c r="B19" s="49" t="s">
        <v>55</v>
      </c>
      <c r="C19" s="50"/>
      <c r="D19" s="20">
        <f t="shared" si="3"/>
        <v>2523376611</v>
      </c>
      <c r="E19" s="21">
        <f t="shared" si="4"/>
        <v>9.3859812332517667E-2</v>
      </c>
      <c r="F19" s="22">
        <f t="shared" si="0"/>
        <v>3</v>
      </c>
      <c r="G19" s="20">
        <f t="shared" si="5"/>
        <v>1870355135</v>
      </c>
      <c r="H19" s="24">
        <f t="shared" si="6"/>
        <v>5.7627425381733571E-2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2523376611</v>
      </c>
      <c r="T19" s="48">
        <v>1870355135</v>
      </c>
    </row>
    <row r="20" spans="2:20" ht="18.75" customHeight="1">
      <c r="B20" s="49" t="s">
        <v>155</v>
      </c>
      <c r="C20" s="50"/>
      <c r="D20" s="20">
        <f t="shared" si="3"/>
        <v>17784</v>
      </c>
      <c r="E20" s="21">
        <f t="shared" si="4"/>
        <v>6.6149574948307006E-7</v>
      </c>
      <c r="F20" s="22">
        <f t="shared" si="0"/>
        <v>22</v>
      </c>
      <c r="G20" s="20">
        <f t="shared" si="5"/>
        <v>55958</v>
      </c>
      <c r="H20" s="24">
        <f t="shared" si="6"/>
        <v>1.7241193445923024E-6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17784</v>
      </c>
      <c r="T20" s="48">
        <v>55958</v>
      </c>
    </row>
    <row r="21" spans="2:20" ht="18.75" customHeight="1">
      <c r="B21" s="49" t="s">
        <v>156</v>
      </c>
      <c r="C21" s="50"/>
      <c r="D21" s="20">
        <f t="shared" si="3"/>
        <v>17990</v>
      </c>
      <c r="E21" s="21">
        <f t="shared" si="4"/>
        <v>6.6915814964015013E-7</v>
      </c>
      <c r="F21" s="22">
        <f t="shared" si="0"/>
        <v>21</v>
      </c>
      <c r="G21" s="20">
        <f t="shared" si="5"/>
        <v>2011</v>
      </c>
      <c r="H21" s="24">
        <f t="shared" si="6"/>
        <v>6.1960827798976377E-8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17990</v>
      </c>
      <c r="T21" s="48">
        <v>2011</v>
      </c>
    </row>
    <row r="22" spans="2:20" ht="18.75" customHeight="1">
      <c r="B22" s="49" t="s">
        <v>56</v>
      </c>
      <c r="C22" s="50"/>
      <c r="D22" s="20">
        <f t="shared" si="3"/>
        <v>10598332</v>
      </c>
      <c r="E22" s="21">
        <f t="shared" si="4"/>
        <v>3.9421679991061655E-4</v>
      </c>
      <c r="F22" s="22">
        <f t="shared" si="0"/>
        <v>19</v>
      </c>
      <c r="G22" s="20">
        <f t="shared" si="5"/>
        <v>10418741</v>
      </c>
      <c r="H22" s="24">
        <f t="shared" si="6"/>
        <v>3.21011346088083E-4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10598332</v>
      </c>
      <c r="T22" s="48">
        <v>10418741</v>
      </c>
    </row>
    <row r="23" spans="2:20" ht="18.75" customHeight="1">
      <c r="B23" s="49" t="s">
        <v>57</v>
      </c>
      <c r="C23" s="50"/>
      <c r="D23" s="20">
        <f t="shared" si="3"/>
        <v>484850293</v>
      </c>
      <c r="E23" s="21">
        <f t="shared" si="4"/>
        <v>1.8034548355551121E-2</v>
      </c>
      <c r="F23" s="22">
        <f t="shared" si="0"/>
        <v>12</v>
      </c>
      <c r="G23" s="20">
        <f t="shared" si="5"/>
        <v>623947291</v>
      </c>
      <c r="H23" s="24">
        <f t="shared" si="6"/>
        <v>1.9224411065782598E-2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484850293</v>
      </c>
      <c r="T23" s="48">
        <v>623947291</v>
      </c>
    </row>
    <row r="24" spans="2:20" ht="18.75" customHeight="1">
      <c r="B24" s="49" t="s">
        <v>58</v>
      </c>
      <c r="C24" s="50"/>
      <c r="D24" s="20">
        <f t="shared" si="3"/>
        <v>1364979796</v>
      </c>
      <c r="E24" s="21">
        <f t="shared" si="4"/>
        <v>5.0771948559619209E-2</v>
      </c>
      <c r="F24" s="22">
        <f t="shared" si="0"/>
        <v>8</v>
      </c>
      <c r="G24" s="20">
        <f t="shared" si="5"/>
        <v>2798852052</v>
      </c>
      <c r="H24" s="24">
        <f t="shared" si="6"/>
        <v>8.6235300859663688E-2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1364979796</v>
      </c>
      <c r="T24" s="48">
        <v>2798852052</v>
      </c>
    </row>
    <row r="25" spans="2:20" ht="18.75" customHeight="1">
      <c r="B25" s="49" t="s">
        <v>59</v>
      </c>
      <c r="C25" s="50"/>
      <c r="D25" s="20">
        <f t="shared" si="3"/>
        <v>124366076</v>
      </c>
      <c r="E25" s="21">
        <f t="shared" si="4"/>
        <v>4.6259351469797819E-3</v>
      </c>
      <c r="F25" s="22">
        <f t="shared" si="0"/>
        <v>17</v>
      </c>
      <c r="G25" s="20">
        <f t="shared" si="5"/>
        <v>262076378</v>
      </c>
      <c r="H25" s="24">
        <f t="shared" si="6"/>
        <v>8.0748231364681459E-3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124366076</v>
      </c>
      <c r="T25" s="48">
        <v>262076378</v>
      </c>
    </row>
    <row r="26" spans="2:20" ht="18.75" customHeight="1">
      <c r="B26" s="49" t="s">
        <v>60</v>
      </c>
      <c r="C26" s="50"/>
      <c r="D26" s="20">
        <f t="shared" si="3"/>
        <v>346438875</v>
      </c>
      <c r="E26" s="21">
        <f t="shared" si="4"/>
        <v>1.2886181020478891E-2</v>
      </c>
      <c r="F26" s="22">
        <f t="shared" si="0"/>
        <v>16</v>
      </c>
      <c r="G26" s="20">
        <f t="shared" si="5"/>
        <v>376337213</v>
      </c>
      <c r="H26" s="24">
        <f t="shared" si="6"/>
        <v>1.159530842816494E-2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346438875</v>
      </c>
      <c r="T26" s="48">
        <v>376337213</v>
      </c>
    </row>
    <row r="27" spans="2:20" ht="18.75" customHeight="1" thickBot="1">
      <c r="B27" s="51" t="s">
        <v>61</v>
      </c>
      <c r="C27" s="52"/>
      <c r="D27" s="20">
        <f t="shared" si="3"/>
        <v>956509</v>
      </c>
      <c r="E27" s="21">
        <f t="shared" si="4"/>
        <v>3.5578420931303523E-5</v>
      </c>
      <c r="F27" s="22">
        <f t="shared" si="0"/>
        <v>20</v>
      </c>
      <c r="G27" s="20">
        <f t="shared" si="5"/>
        <v>1585143</v>
      </c>
      <c r="H27" s="24">
        <f t="shared" si="6"/>
        <v>4.8839767508579218E-5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956509</v>
      </c>
      <c r="T27" s="48">
        <v>1585143</v>
      </c>
    </row>
    <row r="28" spans="2:20" ht="18.75" customHeight="1" thickTop="1">
      <c r="B28" s="53" t="s">
        <v>62</v>
      </c>
      <c r="C28" s="54"/>
      <c r="D28" s="55">
        <f>S28</f>
        <v>26884526490</v>
      </c>
      <c r="E28" s="56"/>
      <c r="F28" s="57"/>
      <c r="G28" s="55">
        <f>T28</f>
        <v>32455989880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26884526490</v>
      </c>
      <c r="T28" s="48">
        <f>SUM(T6:T27)</f>
        <v>32455989880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63" priority="5" stopIfTrue="1" operator="equal">
      <formula>0</formula>
    </cfRule>
  </conditionalFormatting>
  <conditionalFormatting sqref="G6:I27">
    <cfRule type="cellIs" dxfId="262" priority="7" stopIfTrue="1" operator="equal">
      <formula>0</formula>
    </cfRule>
  </conditionalFormatting>
  <conditionalFormatting sqref="I6:I27">
    <cfRule type="expression" dxfId="261" priority="8" stopIfTrue="1">
      <formula>$I6&lt;=5</formula>
    </cfRule>
  </conditionalFormatting>
  <conditionalFormatting sqref="F6:F27">
    <cfRule type="expression" dxfId="260" priority="6" stopIfTrue="1">
      <formula>$F6&lt;=5</formula>
    </cfRule>
  </conditionalFormatting>
  <conditionalFormatting sqref="E6:E27">
    <cfRule type="expression" dxfId="259" priority="4">
      <formula>$F6&lt;=5</formula>
    </cfRule>
  </conditionalFormatting>
  <conditionalFormatting sqref="D6:D27">
    <cfRule type="expression" dxfId="258" priority="3">
      <formula>$F6&lt;=5</formula>
    </cfRule>
  </conditionalFormatting>
  <conditionalFormatting sqref="G6:G27">
    <cfRule type="expression" dxfId="257" priority="2">
      <formula>$I6&lt;=5</formula>
    </cfRule>
  </conditionalFormatting>
  <conditionalFormatting sqref="H6:H27">
    <cfRule type="expression" dxfId="25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CDF55F-5959-4A07-AAB2-7FA9F9C6E6DE}">
  <sheetPr codeName="Sheet54"/>
  <dimension ref="B1:V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21" width="9" style="2"/>
    <col min="22" max="22" width="15.5" style="2" bestFit="1" customWidth="1"/>
    <col min="23" max="16384" width="9" style="2"/>
  </cols>
  <sheetData>
    <row r="1" spans="2:22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</row>
    <row r="2" spans="2:22" ht="16.5" customHeight="1">
      <c r="B2" s="41" t="s">
        <v>102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</row>
    <row r="3" spans="2:22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  <c r="U3" s="43"/>
      <c r="V3" s="43"/>
    </row>
    <row r="4" spans="2:22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  <c r="U4" s="43"/>
      <c r="V4" s="43"/>
    </row>
    <row r="5" spans="2:22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  <c r="U5" s="43"/>
      <c r="V5" s="43"/>
    </row>
    <row r="6" spans="2:22" ht="18.75" customHeight="1">
      <c r="B6" s="45" t="s">
        <v>43</v>
      </c>
      <c r="C6" s="46"/>
      <c r="D6" s="20">
        <f>S6</f>
        <v>339010624</v>
      </c>
      <c r="E6" s="21">
        <f>IFERROR(S6/$S$28,"-")</f>
        <v>1.9411931913736975E-2</v>
      </c>
      <c r="F6" s="22">
        <f t="shared" ref="F6:F27" si="0">_xlfn.IFS(D6&gt;0,RANK(D6,$D$6:$D$27),D6=0,"-")</f>
        <v>12</v>
      </c>
      <c r="G6" s="23">
        <f>T6</f>
        <v>419042672</v>
      </c>
      <c r="H6" s="24">
        <f>IFERROR(T6/$T$28,"-")</f>
        <v>1.9346749747191895E-2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339010624</v>
      </c>
      <c r="T6" s="48">
        <v>419042672</v>
      </c>
      <c r="U6" s="43"/>
      <c r="V6" s="43"/>
    </row>
    <row r="7" spans="2:22" ht="18.75" customHeight="1">
      <c r="B7" s="49" t="s">
        <v>44</v>
      </c>
      <c r="C7" s="50"/>
      <c r="D7" s="20">
        <f>S7</f>
        <v>3014773243</v>
      </c>
      <c r="E7" s="21">
        <f>IFERROR(S7/$S$28,"-")</f>
        <v>0.17262754847609735</v>
      </c>
      <c r="F7" s="22">
        <f t="shared" si="0"/>
        <v>2</v>
      </c>
      <c r="G7" s="20">
        <f>T7</f>
        <v>2121597326</v>
      </c>
      <c r="H7" s="24">
        <f>IFERROR(T7/$T$28,"-")</f>
        <v>9.7951868086679009E-2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3014773243</v>
      </c>
      <c r="T7" s="48">
        <v>2121597326</v>
      </c>
      <c r="U7" s="43"/>
      <c r="V7" s="43"/>
    </row>
    <row r="8" spans="2:22" ht="18.75" customHeight="1">
      <c r="B8" s="49" t="s">
        <v>45</v>
      </c>
      <c r="C8" s="50"/>
      <c r="D8" s="20">
        <f t="shared" ref="D8:D27" si="3">S8</f>
        <v>369451943</v>
      </c>
      <c r="E8" s="21">
        <f t="shared" ref="E8:E27" si="4">IFERROR(S8/$S$28,"-")</f>
        <v>2.115501832448128E-2</v>
      </c>
      <c r="F8" s="22">
        <f t="shared" si="0"/>
        <v>11</v>
      </c>
      <c r="G8" s="20">
        <f t="shared" ref="G8:G27" si="5">T8</f>
        <v>288262156</v>
      </c>
      <c r="H8" s="24">
        <f t="shared" ref="H8:H27" si="6">IFERROR(T8/$T$28,"-")</f>
        <v>1.3308753896352566E-2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369451943</v>
      </c>
      <c r="T8" s="48">
        <v>288262156</v>
      </c>
      <c r="U8" s="43"/>
      <c r="V8" s="43"/>
    </row>
    <row r="9" spans="2:22" ht="18.75" customHeight="1">
      <c r="B9" s="49" t="s">
        <v>46</v>
      </c>
      <c r="C9" s="50"/>
      <c r="D9" s="20">
        <f t="shared" si="3"/>
        <v>1260286667</v>
      </c>
      <c r="E9" s="21">
        <f t="shared" si="4"/>
        <v>7.2164697032015446E-2</v>
      </c>
      <c r="F9" s="22">
        <f t="shared" si="0"/>
        <v>7</v>
      </c>
      <c r="G9" s="20">
        <f t="shared" si="5"/>
        <v>1382739147</v>
      </c>
      <c r="H9" s="24">
        <f t="shared" si="6"/>
        <v>6.3839580143414565E-2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1260286667</v>
      </c>
      <c r="T9" s="48">
        <v>1382739147</v>
      </c>
      <c r="U9" s="43"/>
      <c r="V9" s="43"/>
    </row>
    <row r="10" spans="2:22" ht="18.75" customHeight="1">
      <c r="B10" s="49" t="s">
        <v>47</v>
      </c>
      <c r="C10" s="50"/>
      <c r="D10" s="20">
        <f t="shared" si="3"/>
        <v>310930345</v>
      </c>
      <c r="E10" s="21">
        <f t="shared" si="4"/>
        <v>1.7804039931960208E-2</v>
      </c>
      <c r="F10" s="22">
        <f t="shared" si="0"/>
        <v>13</v>
      </c>
      <c r="G10" s="20">
        <f t="shared" si="5"/>
        <v>649485184</v>
      </c>
      <c r="H10" s="24">
        <f t="shared" si="6"/>
        <v>2.9986032829031027E-2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310930345</v>
      </c>
      <c r="T10" s="48">
        <v>649485184</v>
      </c>
      <c r="U10" s="43"/>
      <c r="V10" s="43"/>
    </row>
    <row r="11" spans="2:22" ht="18.75" customHeight="1">
      <c r="B11" s="49" t="s">
        <v>48</v>
      </c>
      <c r="C11" s="50"/>
      <c r="D11" s="20">
        <f t="shared" si="3"/>
        <v>849005518</v>
      </c>
      <c r="E11" s="21">
        <f t="shared" si="4"/>
        <v>4.8614515720318517E-2</v>
      </c>
      <c r="F11" s="22">
        <f t="shared" si="0"/>
        <v>8</v>
      </c>
      <c r="G11" s="20">
        <f t="shared" si="5"/>
        <v>1326392865</v>
      </c>
      <c r="H11" s="24">
        <f t="shared" si="6"/>
        <v>6.1238132868759204E-2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849005518</v>
      </c>
      <c r="T11" s="48">
        <v>1326392865</v>
      </c>
      <c r="U11" s="43"/>
      <c r="V11" s="43"/>
    </row>
    <row r="12" spans="2:22" ht="18.75" customHeight="1">
      <c r="B12" s="49" t="s">
        <v>49</v>
      </c>
      <c r="C12" s="50"/>
      <c r="D12" s="20">
        <f t="shared" si="3"/>
        <v>581125204</v>
      </c>
      <c r="E12" s="21">
        <f t="shared" si="4"/>
        <v>3.3275543876183977E-2</v>
      </c>
      <c r="F12" s="22">
        <f t="shared" si="0"/>
        <v>10</v>
      </c>
      <c r="G12" s="20">
        <f t="shared" si="5"/>
        <v>861419277</v>
      </c>
      <c r="H12" s="24">
        <f t="shared" si="6"/>
        <v>3.9770802099901588E-2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581125204</v>
      </c>
      <c r="T12" s="48">
        <v>861419277</v>
      </c>
      <c r="U12" s="43"/>
      <c r="V12" s="43"/>
    </row>
    <row r="13" spans="2:22" ht="18.75" customHeight="1">
      <c r="B13" s="49" t="s">
        <v>50</v>
      </c>
      <c r="C13" s="50"/>
      <c r="D13" s="20">
        <f t="shared" si="3"/>
        <v>38809226</v>
      </c>
      <c r="E13" s="21">
        <f t="shared" si="4"/>
        <v>2.2222372970141218E-3</v>
      </c>
      <c r="F13" s="22">
        <f t="shared" si="0"/>
        <v>18</v>
      </c>
      <c r="G13" s="20">
        <f t="shared" si="5"/>
        <v>66970438</v>
      </c>
      <c r="H13" s="24">
        <f t="shared" si="6"/>
        <v>3.0919531375215898E-3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38809226</v>
      </c>
      <c r="T13" s="48">
        <v>66970438</v>
      </c>
      <c r="U13" s="43"/>
      <c r="V13" s="43"/>
    </row>
    <row r="14" spans="2:22" ht="18.75" customHeight="1">
      <c r="B14" s="49" t="s">
        <v>51</v>
      </c>
      <c r="C14" s="50"/>
      <c r="D14" s="20">
        <f t="shared" si="3"/>
        <v>3277560644</v>
      </c>
      <c r="E14" s="21">
        <f t="shared" si="4"/>
        <v>0.18767489736390064</v>
      </c>
      <c r="F14" s="22">
        <f t="shared" si="0"/>
        <v>1</v>
      </c>
      <c r="G14" s="20">
        <f t="shared" si="5"/>
        <v>3712049832</v>
      </c>
      <c r="H14" s="24">
        <f t="shared" si="6"/>
        <v>0.17138135074895119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3277560644</v>
      </c>
      <c r="T14" s="48">
        <v>3712049832</v>
      </c>
      <c r="U14" s="43"/>
      <c r="V14" s="43"/>
    </row>
    <row r="15" spans="2:22" ht="18.75" customHeight="1">
      <c r="B15" s="49" t="s">
        <v>52</v>
      </c>
      <c r="C15" s="50"/>
      <c r="D15" s="20">
        <f t="shared" si="3"/>
        <v>1548614984</v>
      </c>
      <c r="E15" s="21">
        <f t="shared" si="4"/>
        <v>8.8674532601081171E-2</v>
      </c>
      <c r="F15" s="22">
        <f t="shared" si="0"/>
        <v>3</v>
      </c>
      <c r="G15" s="20">
        <f t="shared" si="5"/>
        <v>1437745565</v>
      </c>
      <c r="H15" s="24">
        <f t="shared" si="6"/>
        <v>6.6379167337378031E-2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1548614984</v>
      </c>
      <c r="T15" s="48">
        <v>1437745565</v>
      </c>
      <c r="U15" s="43"/>
      <c r="V15" s="43"/>
    </row>
    <row r="16" spans="2:22" ht="18.75" customHeight="1">
      <c r="B16" s="49" t="s">
        <v>154</v>
      </c>
      <c r="C16" s="50"/>
      <c r="D16" s="20">
        <f t="shared" si="3"/>
        <v>1289016074</v>
      </c>
      <c r="E16" s="21">
        <f t="shared" si="4"/>
        <v>7.3809758434592712E-2</v>
      </c>
      <c r="F16" s="22">
        <f t="shared" si="0"/>
        <v>6</v>
      </c>
      <c r="G16" s="20">
        <f t="shared" si="5"/>
        <v>1589500019</v>
      </c>
      <c r="H16" s="24">
        <f t="shared" si="6"/>
        <v>7.3385507361287919E-2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1289016074</v>
      </c>
      <c r="T16" s="48">
        <v>1589500019</v>
      </c>
      <c r="U16" s="43"/>
      <c r="V16" s="43"/>
    </row>
    <row r="17" spans="2:22" ht="18.75" customHeight="1">
      <c r="B17" s="49" t="s">
        <v>53</v>
      </c>
      <c r="C17" s="50"/>
      <c r="D17" s="20">
        <f t="shared" si="3"/>
        <v>306984189</v>
      </c>
      <c r="E17" s="21">
        <f t="shared" si="4"/>
        <v>1.7578080902449129E-2</v>
      </c>
      <c r="F17" s="22">
        <f t="shared" si="0"/>
        <v>14</v>
      </c>
      <c r="G17" s="20">
        <f t="shared" si="5"/>
        <v>506097798</v>
      </c>
      <c r="H17" s="24">
        <f t="shared" si="6"/>
        <v>2.3365991341117817E-2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306984189</v>
      </c>
      <c r="T17" s="48">
        <v>506097798</v>
      </c>
      <c r="U17" s="43"/>
      <c r="V17" s="43"/>
    </row>
    <row r="18" spans="2:22" ht="18.75" customHeight="1">
      <c r="B18" s="49" t="s">
        <v>54</v>
      </c>
      <c r="C18" s="50"/>
      <c r="D18" s="20">
        <f t="shared" si="3"/>
        <v>1472920272</v>
      </c>
      <c r="E18" s="21">
        <f t="shared" si="4"/>
        <v>8.4340212401210604E-2</v>
      </c>
      <c r="F18" s="22">
        <f t="shared" si="0"/>
        <v>4</v>
      </c>
      <c r="G18" s="20">
        <f t="shared" si="5"/>
        <v>3523600150</v>
      </c>
      <c r="H18" s="24">
        <f t="shared" si="6"/>
        <v>0.1626808314911132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1472920272</v>
      </c>
      <c r="T18" s="48">
        <v>3523600150</v>
      </c>
      <c r="U18" s="43"/>
      <c r="V18" s="43"/>
    </row>
    <row r="19" spans="2:22" ht="18.75" customHeight="1">
      <c r="B19" s="49" t="s">
        <v>55</v>
      </c>
      <c r="C19" s="50"/>
      <c r="D19" s="20">
        <f t="shared" si="3"/>
        <v>1427386958</v>
      </c>
      <c r="E19" s="21">
        <f t="shared" si="4"/>
        <v>8.1732950184039477E-2</v>
      </c>
      <c r="F19" s="22">
        <f t="shared" si="0"/>
        <v>5</v>
      </c>
      <c r="G19" s="20">
        <f t="shared" si="5"/>
        <v>1036070682</v>
      </c>
      <c r="H19" s="24">
        <f t="shared" si="6"/>
        <v>4.783426974009089E-2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1427386958</v>
      </c>
      <c r="T19" s="48">
        <v>1036070682</v>
      </c>
      <c r="U19" s="43"/>
      <c r="V19" s="43"/>
    </row>
    <row r="20" spans="2:22" ht="18.75" customHeight="1">
      <c r="B20" s="49" t="s">
        <v>155</v>
      </c>
      <c r="C20" s="50"/>
      <c r="D20" s="20">
        <f t="shared" si="3"/>
        <v>2032</v>
      </c>
      <c r="E20" s="21">
        <f t="shared" si="4"/>
        <v>1.1635342038340819E-7</v>
      </c>
      <c r="F20" s="22">
        <f t="shared" si="0"/>
        <v>21</v>
      </c>
      <c r="G20" s="20">
        <f t="shared" si="5"/>
        <v>43382</v>
      </c>
      <c r="H20" s="24">
        <f t="shared" si="6"/>
        <v>2.0029003097151852E-6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2032</v>
      </c>
      <c r="T20" s="48">
        <v>43382</v>
      </c>
      <c r="U20" s="43"/>
      <c r="V20" s="43"/>
    </row>
    <row r="21" spans="2:22" ht="18.75" customHeight="1">
      <c r="B21" s="49" t="s">
        <v>156</v>
      </c>
      <c r="C21" s="50"/>
      <c r="D21" s="20">
        <f t="shared" si="3"/>
        <v>737</v>
      </c>
      <c r="E21" s="21">
        <f t="shared" si="4"/>
        <v>4.2201019105596379E-8</v>
      </c>
      <c r="F21" s="22">
        <f t="shared" si="0"/>
        <v>22</v>
      </c>
      <c r="G21" s="20">
        <f t="shared" si="5"/>
        <v>82516</v>
      </c>
      <c r="H21" s="24">
        <f t="shared" si="6"/>
        <v>3.809675025505007E-6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737</v>
      </c>
      <c r="T21" s="48">
        <v>82516</v>
      </c>
      <c r="U21" s="43"/>
      <c r="V21" s="43"/>
    </row>
    <row r="22" spans="2:22" ht="18.75" customHeight="1">
      <c r="B22" s="49" t="s">
        <v>56</v>
      </c>
      <c r="C22" s="50"/>
      <c r="D22" s="20">
        <f t="shared" si="3"/>
        <v>5828252</v>
      </c>
      <c r="E22" s="21">
        <f t="shared" si="4"/>
        <v>3.3372886567738165E-4</v>
      </c>
      <c r="F22" s="22">
        <f t="shared" si="0"/>
        <v>19</v>
      </c>
      <c r="G22" s="20">
        <f t="shared" si="5"/>
        <v>9499837</v>
      </c>
      <c r="H22" s="24">
        <f t="shared" si="6"/>
        <v>4.38597263140099E-4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5828252</v>
      </c>
      <c r="T22" s="48">
        <v>9499837</v>
      </c>
      <c r="U22" s="43"/>
      <c r="V22" s="43"/>
    </row>
    <row r="23" spans="2:22" ht="18.75" customHeight="1">
      <c r="B23" s="49" t="s">
        <v>57</v>
      </c>
      <c r="C23" s="50"/>
      <c r="D23" s="20">
        <f t="shared" si="3"/>
        <v>284218883</v>
      </c>
      <c r="E23" s="21">
        <f t="shared" si="4"/>
        <v>1.627452715285517E-2</v>
      </c>
      <c r="F23" s="22">
        <f t="shared" si="0"/>
        <v>15</v>
      </c>
      <c r="G23" s="20">
        <f t="shared" si="5"/>
        <v>438033541</v>
      </c>
      <c r="H23" s="24">
        <f t="shared" si="6"/>
        <v>2.0223537756086377E-2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284218883</v>
      </c>
      <c r="T23" s="48">
        <v>438033541</v>
      </c>
      <c r="U23" s="43"/>
      <c r="V23" s="43"/>
    </row>
    <row r="24" spans="2:22" ht="18.75" customHeight="1">
      <c r="B24" s="49" t="s">
        <v>58</v>
      </c>
      <c r="C24" s="50"/>
      <c r="D24" s="20">
        <f t="shared" si="3"/>
        <v>772641259</v>
      </c>
      <c r="E24" s="21">
        <f t="shared" si="4"/>
        <v>4.4241856896649986E-2</v>
      </c>
      <c r="F24" s="22">
        <f t="shared" si="0"/>
        <v>9</v>
      </c>
      <c r="G24" s="20">
        <f t="shared" si="5"/>
        <v>1865623555</v>
      </c>
      <c r="H24" s="24">
        <f t="shared" si="6"/>
        <v>8.6133834219755762E-2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772641259</v>
      </c>
      <c r="T24" s="48">
        <v>1865623555</v>
      </c>
      <c r="U24" s="43"/>
      <c r="V24" s="43"/>
    </row>
    <row r="25" spans="2:22" ht="18.75" customHeight="1">
      <c r="B25" s="49" t="s">
        <v>59</v>
      </c>
      <c r="C25" s="50"/>
      <c r="D25" s="20">
        <f t="shared" si="3"/>
        <v>72198483</v>
      </c>
      <c r="E25" s="21">
        <f t="shared" si="4"/>
        <v>4.1341242340272389E-3</v>
      </c>
      <c r="F25" s="22">
        <f t="shared" si="0"/>
        <v>17</v>
      </c>
      <c r="G25" s="20">
        <f t="shared" si="5"/>
        <v>148801550</v>
      </c>
      <c r="H25" s="24">
        <f t="shared" si="6"/>
        <v>6.8700076202364941E-3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72198483</v>
      </c>
      <c r="T25" s="48">
        <v>148801550</v>
      </c>
      <c r="U25" s="43"/>
      <c r="V25" s="43"/>
    </row>
    <row r="26" spans="2:22" ht="18.75" customHeight="1">
      <c r="B26" s="49" t="s">
        <v>60</v>
      </c>
      <c r="C26" s="50"/>
      <c r="D26" s="20">
        <f t="shared" si="3"/>
        <v>242883213</v>
      </c>
      <c r="E26" s="21">
        <f t="shared" si="4"/>
        <v>1.3907624304262733E-2</v>
      </c>
      <c r="F26" s="22">
        <f t="shared" si="0"/>
        <v>16</v>
      </c>
      <c r="G26" s="20">
        <f t="shared" si="5"/>
        <v>276117636</v>
      </c>
      <c r="H26" s="24">
        <f t="shared" si="6"/>
        <v>1.2748054461809615E-2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242883213</v>
      </c>
      <c r="T26" s="48">
        <v>276117636</v>
      </c>
      <c r="U26" s="43"/>
      <c r="V26" s="43"/>
    </row>
    <row r="27" spans="2:22" ht="18.75" customHeight="1" thickBot="1">
      <c r="B27" s="51" t="s">
        <v>61</v>
      </c>
      <c r="C27" s="52"/>
      <c r="D27" s="20">
        <f t="shared" si="3"/>
        <v>384480</v>
      </c>
      <c r="E27" s="21">
        <f t="shared" si="4"/>
        <v>2.2015533006403928E-5</v>
      </c>
      <c r="F27" s="22">
        <f t="shared" si="0"/>
        <v>20</v>
      </c>
      <c r="G27" s="20">
        <f t="shared" si="5"/>
        <v>415112</v>
      </c>
      <c r="H27" s="24">
        <f t="shared" si="6"/>
        <v>1.9165274845938174E-5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384480</v>
      </c>
      <c r="T27" s="48">
        <v>415112</v>
      </c>
      <c r="U27" s="62"/>
      <c r="V27" s="63"/>
    </row>
    <row r="28" spans="2:22" ht="18.75" customHeight="1" thickTop="1">
      <c r="B28" s="53" t="s">
        <v>62</v>
      </c>
      <c r="C28" s="54"/>
      <c r="D28" s="55">
        <f>S28</f>
        <v>17464033230</v>
      </c>
      <c r="E28" s="56"/>
      <c r="F28" s="57"/>
      <c r="G28" s="55">
        <f>T28</f>
        <v>21659590240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64" t="s">
        <v>148</v>
      </c>
      <c r="S28" s="48">
        <f>SUM(S6:S27)</f>
        <v>17464033230</v>
      </c>
      <c r="T28" s="48">
        <f>SUM(T6:T27)</f>
        <v>21659590240</v>
      </c>
      <c r="U28" s="43"/>
      <c r="V28" s="43"/>
    </row>
    <row r="29" spans="2:22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</row>
    <row r="30" spans="2:22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</row>
    <row r="31" spans="2:22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</row>
    <row r="32" spans="2:22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</row>
    <row r="33" spans="2:22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</row>
    <row r="34" spans="2:22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</row>
    <row r="35" spans="2:22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</row>
    <row r="36" spans="2:22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</row>
    <row r="37" spans="2:22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</row>
    <row r="38" spans="2:22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55" priority="5" stopIfTrue="1" operator="equal">
      <formula>0</formula>
    </cfRule>
  </conditionalFormatting>
  <conditionalFormatting sqref="G6:I27">
    <cfRule type="cellIs" dxfId="254" priority="7" stopIfTrue="1" operator="equal">
      <formula>0</formula>
    </cfRule>
  </conditionalFormatting>
  <conditionalFormatting sqref="I6:I27">
    <cfRule type="expression" dxfId="253" priority="8" stopIfTrue="1">
      <formula>$I6&lt;=5</formula>
    </cfRule>
  </conditionalFormatting>
  <conditionalFormatting sqref="F6:F27">
    <cfRule type="expression" dxfId="252" priority="6" stopIfTrue="1">
      <formula>$F6&lt;=5</formula>
    </cfRule>
  </conditionalFormatting>
  <conditionalFormatting sqref="E6:E27">
    <cfRule type="expression" dxfId="251" priority="4">
      <formula>$F6&lt;=5</formula>
    </cfRule>
  </conditionalFormatting>
  <conditionalFormatting sqref="D6:D27">
    <cfRule type="expression" dxfId="250" priority="3">
      <formula>$F6&lt;=5</formula>
    </cfRule>
  </conditionalFormatting>
  <conditionalFormatting sqref="G6:G27">
    <cfRule type="expression" dxfId="249" priority="2">
      <formula>$I6&lt;=5</formula>
    </cfRule>
  </conditionalFormatting>
  <conditionalFormatting sqref="H6:H27">
    <cfRule type="expression" dxfId="24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F64A4E-289F-40E8-97CB-2004A1D6AF9A}">
  <sheetPr codeName="Sheet5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342406355</v>
      </c>
      <c r="E6" s="21">
        <f>IFERROR(S6/$S$28,"-")</f>
        <v>1.9877303606476545E-2</v>
      </c>
      <c r="F6" s="22">
        <f t="shared" ref="F6:F27" si="0">_xlfn.IFS(D6&gt;0,RANK(D6,$D$6:$D$27),D6=0,"-")</f>
        <v>11</v>
      </c>
      <c r="G6" s="23">
        <f>T6</f>
        <v>375248784</v>
      </c>
      <c r="H6" s="24">
        <f>IFERROR(T6/$T$28,"-")</f>
        <v>1.7643975531406845E-2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342406355</v>
      </c>
      <c r="T6" s="48">
        <v>375248784</v>
      </c>
    </row>
    <row r="7" spans="2:20" ht="18.75" customHeight="1">
      <c r="B7" s="49" t="s">
        <v>44</v>
      </c>
      <c r="C7" s="50"/>
      <c r="D7" s="20">
        <f>S7</f>
        <v>2876430221</v>
      </c>
      <c r="E7" s="21">
        <f>IFERROR(S7/$S$28,"-")</f>
        <v>0.16698193818762921</v>
      </c>
      <c r="F7" s="22">
        <f t="shared" si="0"/>
        <v>2</v>
      </c>
      <c r="G7" s="20">
        <f>T7</f>
        <v>1972638978</v>
      </c>
      <c r="H7" s="24">
        <f>IFERROR(T7/$T$28,"-")</f>
        <v>9.275231618107363E-2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2876430221</v>
      </c>
      <c r="T7" s="48">
        <v>1972638978</v>
      </c>
    </row>
    <row r="8" spans="2:20" ht="18.75" customHeight="1">
      <c r="B8" s="49" t="s">
        <v>45</v>
      </c>
      <c r="C8" s="50"/>
      <c r="D8" s="20">
        <f t="shared" ref="D8:D27" si="3">S8</f>
        <v>252058013</v>
      </c>
      <c r="E8" s="21">
        <f t="shared" ref="E8:E27" si="4">IFERROR(S8/$S$28,"-")</f>
        <v>1.4632420157173228E-2</v>
      </c>
      <c r="F8" s="22">
        <f t="shared" si="0"/>
        <v>15</v>
      </c>
      <c r="G8" s="20">
        <f t="shared" ref="G8:G27" si="5">T8</f>
        <v>278058073</v>
      </c>
      <c r="H8" s="24">
        <f t="shared" ref="H8:H27" si="6">IFERROR(T8/$T$28,"-")</f>
        <v>1.3074125874641443E-2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252058013</v>
      </c>
      <c r="T8" s="48">
        <v>278058073</v>
      </c>
    </row>
    <row r="9" spans="2:20" ht="18.75" customHeight="1">
      <c r="B9" s="49" t="s">
        <v>46</v>
      </c>
      <c r="C9" s="50"/>
      <c r="D9" s="20">
        <f t="shared" si="3"/>
        <v>1188521674</v>
      </c>
      <c r="E9" s="21">
        <f t="shared" si="4"/>
        <v>6.8995816847428962E-2</v>
      </c>
      <c r="F9" s="22">
        <f t="shared" si="0"/>
        <v>7</v>
      </c>
      <c r="G9" s="20">
        <f t="shared" si="5"/>
        <v>1399446543</v>
      </c>
      <c r="H9" s="24">
        <f t="shared" si="6"/>
        <v>6.5801147438771967E-2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1188521674</v>
      </c>
      <c r="T9" s="48">
        <v>1399446543</v>
      </c>
    </row>
    <row r="10" spans="2:20" ht="18.75" customHeight="1">
      <c r="B10" s="49" t="s">
        <v>47</v>
      </c>
      <c r="C10" s="50"/>
      <c r="D10" s="20">
        <f t="shared" si="3"/>
        <v>220841360</v>
      </c>
      <c r="E10" s="21">
        <f t="shared" si="4"/>
        <v>1.2820237409399674E-2</v>
      </c>
      <c r="F10" s="22">
        <f t="shared" si="0"/>
        <v>16</v>
      </c>
      <c r="G10" s="20">
        <f t="shared" si="5"/>
        <v>504859662</v>
      </c>
      <c r="H10" s="24">
        <f t="shared" si="6"/>
        <v>2.3738202235246496E-2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220841360</v>
      </c>
      <c r="T10" s="48">
        <v>504859662</v>
      </c>
    </row>
    <row r="11" spans="2:20" ht="18.75" customHeight="1">
      <c r="B11" s="49" t="s">
        <v>48</v>
      </c>
      <c r="C11" s="50"/>
      <c r="D11" s="20">
        <f t="shared" si="3"/>
        <v>759120322</v>
      </c>
      <c r="E11" s="21">
        <f t="shared" si="4"/>
        <v>4.406829748893018E-2</v>
      </c>
      <c r="F11" s="22">
        <f t="shared" si="0"/>
        <v>8</v>
      </c>
      <c r="G11" s="20">
        <f t="shared" si="5"/>
        <v>1316728223</v>
      </c>
      <c r="H11" s="24">
        <f t="shared" si="6"/>
        <v>6.1911781033579083E-2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759120322</v>
      </c>
      <c r="T11" s="48">
        <v>1316728223</v>
      </c>
    </row>
    <row r="12" spans="2:20" ht="18.75" customHeight="1">
      <c r="B12" s="49" t="s">
        <v>49</v>
      </c>
      <c r="C12" s="50"/>
      <c r="D12" s="20">
        <f t="shared" si="3"/>
        <v>571584897</v>
      </c>
      <c r="E12" s="21">
        <f t="shared" si="4"/>
        <v>3.3181529398149237E-2</v>
      </c>
      <c r="F12" s="22">
        <f t="shared" si="0"/>
        <v>10</v>
      </c>
      <c r="G12" s="20">
        <f t="shared" si="5"/>
        <v>851229581</v>
      </c>
      <c r="H12" s="24">
        <f t="shared" si="6"/>
        <v>4.0024310641799975E-2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571584897</v>
      </c>
      <c r="T12" s="48">
        <v>851229581</v>
      </c>
    </row>
    <row r="13" spans="2:20" ht="18.75" customHeight="1">
      <c r="B13" s="49" t="s">
        <v>50</v>
      </c>
      <c r="C13" s="50"/>
      <c r="D13" s="20">
        <f t="shared" si="3"/>
        <v>42954774</v>
      </c>
      <c r="E13" s="21">
        <f t="shared" si="4"/>
        <v>2.4936017444699148E-3</v>
      </c>
      <c r="F13" s="22">
        <f t="shared" si="0"/>
        <v>18</v>
      </c>
      <c r="G13" s="20">
        <f t="shared" si="5"/>
        <v>78301696</v>
      </c>
      <c r="H13" s="24">
        <f t="shared" si="6"/>
        <v>3.6816993610608402E-3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42954774</v>
      </c>
      <c r="T13" s="48">
        <v>78301696</v>
      </c>
    </row>
    <row r="14" spans="2:20" ht="18.75" customHeight="1">
      <c r="B14" s="49" t="s">
        <v>51</v>
      </c>
      <c r="C14" s="50"/>
      <c r="D14" s="20">
        <f t="shared" si="3"/>
        <v>3570041617</v>
      </c>
      <c r="E14" s="21">
        <f t="shared" si="4"/>
        <v>0.2072473249185619</v>
      </c>
      <c r="F14" s="22">
        <f t="shared" si="0"/>
        <v>1</v>
      </c>
      <c r="G14" s="20">
        <f t="shared" si="5"/>
        <v>4069654456</v>
      </c>
      <c r="H14" s="24">
        <f t="shared" si="6"/>
        <v>0.19135274171320121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3570041617</v>
      </c>
      <c r="T14" s="48">
        <v>4069654456</v>
      </c>
    </row>
    <row r="15" spans="2:20" ht="18.75" customHeight="1">
      <c r="B15" s="49" t="s">
        <v>52</v>
      </c>
      <c r="C15" s="50"/>
      <c r="D15" s="20">
        <f t="shared" si="3"/>
        <v>1588416987</v>
      </c>
      <c r="E15" s="21">
        <f t="shared" si="4"/>
        <v>9.2210457671802581E-2</v>
      </c>
      <c r="F15" s="22">
        <f t="shared" si="0"/>
        <v>4</v>
      </c>
      <c r="G15" s="20">
        <f t="shared" si="5"/>
        <v>1352923524</v>
      </c>
      <c r="H15" s="24">
        <f t="shared" si="6"/>
        <v>6.3613662644995322E-2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1588416987</v>
      </c>
      <c r="T15" s="48">
        <v>1352923524</v>
      </c>
    </row>
    <row r="16" spans="2:20" ht="18.75" customHeight="1">
      <c r="B16" s="49" t="s">
        <v>154</v>
      </c>
      <c r="C16" s="50"/>
      <c r="D16" s="20">
        <f t="shared" si="3"/>
        <v>1283170475</v>
      </c>
      <c r="E16" s="21">
        <f t="shared" si="4"/>
        <v>7.4490349662002395E-2</v>
      </c>
      <c r="F16" s="22">
        <f t="shared" si="0"/>
        <v>5</v>
      </c>
      <c r="G16" s="20">
        <f t="shared" si="5"/>
        <v>1658794871</v>
      </c>
      <c r="H16" s="24">
        <f t="shared" si="6"/>
        <v>7.7995552186911746E-2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1283170475</v>
      </c>
      <c r="T16" s="48">
        <v>1658794871</v>
      </c>
    </row>
    <row r="17" spans="2:20" ht="18.75" customHeight="1">
      <c r="B17" s="49" t="s">
        <v>53</v>
      </c>
      <c r="C17" s="50"/>
      <c r="D17" s="20">
        <f t="shared" si="3"/>
        <v>315130190</v>
      </c>
      <c r="E17" s="21">
        <f t="shared" si="4"/>
        <v>1.8293873261191775E-2</v>
      </c>
      <c r="F17" s="22">
        <f t="shared" si="0"/>
        <v>12</v>
      </c>
      <c r="G17" s="20">
        <f t="shared" si="5"/>
        <v>380891412</v>
      </c>
      <c r="H17" s="24">
        <f t="shared" si="6"/>
        <v>1.7909288557350803E-2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315130190</v>
      </c>
      <c r="T17" s="48">
        <v>380891412</v>
      </c>
    </row>
    <row r="18" spans="2:20" ht="18.75" customHeight="1">
      <c r="B18" s="49" t="s">
        <v>54</v>
      </c>
      <c r="C18" s="50"/>
      <c r="D18" s="20">
        <f t="shared" si="3"/>
        <v>1276334404</v>
      </c>
      <c r="E18" s="21">
        <f t="shared" si="4"/>
        <v>7.4093503468121352E-2</v>
      </c>
      <c r="F18" s="22">
        <f t="shared" si="0"/>
        <v>6</v>
      </c>
      <c r="G18" s="20">
        <f t="shared" si="5"/>
        <v>3307642899</v>
      </c>
      <c r="H18" s="24">
        <f t="shared" si="6"/>
        <v>0.15552340970833792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1276334404</v>
      </c>
      <c r="T18" s="48">
        <v>3307642899</v>
      </c>
    </row>
    <row r="19" spans="2:20" ht="18.75" customHeight="1">
      <c r="B19" s="49" t="s">
        <v>55</v>
      </c>
      <c r="C19" s="50"/>
      <c r="D19" s="20">
        <f t="shared" si="3"/>
        <v>1612015789</v>
      </c>
      <c r="E19" s="21">
        <f t="shared" si="4"/>
        <v>9.3580410493218885E-2</v>
      </c>
      <c r="F19" s="22">
        <f t="shared" si="0"/>
        <v>3</v>
      </c>
      <c r="G19" s="20">
        <f t="shared" si="5"/>
        <v>1211420541</v>
      </c>
      <c r="H19" s="24">
        <f t="shared" si="6"/>
        <v>5.6960276208776847E-2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1612015789</v>
      </c>
      <c r="T19" s="48">
        <v>1211420541</v>
      </c>
    </row>
    <row r="20" spans="2:20" ht="18.75" customHeight="1">
      <c r="B20" s="49" t="s">
        <v>155</v>
      </c>
      <c r="C20" s="50"/>
      <c r="D20" s="20">
        <f t="shared" si="3"/>
        <v>6392</v>
      </c>
      <c r="E20" s="21">
        <f t="shared" si="4"/>
        <v>3.7106707512072335E-7</v>
      </c>
      <c r="F20" s="22">
        <f t="shared" si="0"/>
        <v>22</v>
      </c>
      <c r="G20" s="20">
        <f t="shared" si="5"/>
        <v>42406</v>
      </c>
      <c r="H20" s="24">
        <f t="shared" si="6"/>
        <v>1.9939049992626722E-6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6392</v>
      </c>
      <c r="T20" s="48">
        <v>42406</v>
      </c>
    </row>
    <row r="21" spans="2:20" ht="18.75" customHeight="1">
      <c r="B21" s="49" t="s">
        <v>156</v>
      </c>
      <c r="C21" s="50"/>
      <c r="D21" s="20">
        <f t="shared" si="3"/>
        <v>12053</v>
      </c>
      <c r="E21" s="21">
        <f t="shared" si="4"/>
        <v>6.9969828792710867E-7</v>
      </c>
      <c r="F21" s="22">
        <f t="shared" si="0"/>
        <v>21</v>
      </c>
      <c r="G21" s="20">
        <f t="shared" si="5"/>
        <v>10680</v>
      </c>
      <c r="H21" s="24">
        <f t="shared" si="6"/>
        <v>5.0216727331333634E-7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12053</v>
      </c>
      <c r="T21" s="48">
        <v>10680</v>
      </c>
    </row>
    <row r="22" spans="2:20" ht="18.75" customHeight="1">
      <c r="B22" s="49" t="s">
        <v>56</v>
      </c>
      <c r="C22" s="50"/>
      <c r="D22" s="20">
        <f t="shared" si="3"/>
        <v>4686982</v>
      </c>
      <c r="E22" s="21">
        <f t="shared" si="4"/>
        <v>2.7208771931844152E-4</v>
      </c>
      <c r="F22" s="22">
        <f t="shared" si="0"/>
        <v>19</v>
      </c>
      <c r="G22" s="20">
        <f t="shared" si="5"/>
        <v>10565633</v>
      </c>
      <c r="H22" s="24">
        <f t="shared" si="6"/>
        <v>4.9678980472279077E-4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4686982</v>
      </c>
      <c r="T22" s="48">
        <v>10565633</v>
      </c>
    </row>
    <row r="23" spans="2:20" ht="18.75" customHeight="1">
      <c r="B23" s="49" t="s">
        <v>57</v>
      </c>
      <c r="C23" s="50"/>
      <c r="D23" s="20">
        <f t="shared" si="3"/>
        <v>303159107</v>
      </c>
      <c r="E23" s="21">
        <f t="shared" si="4"/>
        <v>1.7598930402174657E-2</v>
      </c>
      <c r="F23" s="22">
        <f t="shared" si="0"/>
        <v>13</v>
      </c>
      <c r="G23" s="20">
        <f t="shared" si="5"/>
        <v>428296501</v>
      </c>
      <c r="H23" s="24">
        <f t="shared" si="6"/>
        <v>2.0138247760001182E-2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303159107</v>
      </c>
      <c r="T23" s="48">
        <v>428296501</v>
      </c>
    </row>
    <row r="24" spans="2:20" ht="18.75" customHeight="1">
      <c r="B24" s="49" t="s">
        <v>58</v>
      </c>
      <c r="C24" s="50"/>
      <c r="D24" s="20">
        <f t="shared" si="3"/>
        <v>703131917</v>
      </c>
      <c r="E24" s="21">
        <f t="shared" si="4"/>
        <v>4.0818070066523347E-2</v>
      </c>
      <c r="F24" s="22">
        <f t="shared" si="0"/>
        <v>9</v>
      </c>
      <c r="G24" s="20">
        <f t="shared" si="5"/>
        <v>1689659861</v>
      </c>
      <c r="H24" s="24">
        <f t="shared" si="6"/>
        <v>7.9446805732711692E-2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703131917</v>
      </c>
      <c r="T24" s="48">
        <v>1689659861</v>
      </c>
    </row>
    <row r="25" spans="2:20" ht="18.75" customHeight="1">
      <c r="B25" s="49" t="s">
        <v>59</v>
      </c>
      <c r="C25" s="50"/>
      <c r="D25" s="20">
        <f t="shared" si="3"/>
        <v>58560350</v>
      </c>
      <c r="E25" s="21">
        <f t="shared" si="4"/>
        <v>3.399533446893907E-3</v>
      </c>
      <c r="F25" s="22">
        <f t="shared" si="0"/>
        <v>17</v>
      </c>
      <c r="G25" s="20">
        <f t="shared" si="5"/>
        <v>124523619</v>
      </c>
      <c r="H25" s="24">
        <f t="shared" si="6"/>
        <v>5.855026799282655E-3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58560350</v>
      </c>
      <c r="T25" s="48">
        <v>124523619</v>
      </c>
    </row>
    <row r="26" spans="2:20" ht="18.75" customHeight="1">
      <c r="B26" s="49" t="s">
        <v>60</v>
      </c>
      <c r="C26" s="50"/>
      <c r="D26" s="20">
        <f t="shared" si="3"/>
        <v>257072064</v>
      </c>
      <c r="E26" s="21">
        <f t="shared" si="4"/>
        <v>1.492349481910629E-2</v>
      </c>
      <c r="F26" s="22">
        <f t="shared" si="0"/>
        <v>14</v>
      </c>
      <c r="G26" s="20">
        <f t="shared" si="5"/>
        <v>256467971</v>
      </c>
      <c r="H26" s="24">
        <f t="shared" si="6"/>
        <v>1.2058972068284065E-2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257072064</v>
      </c>
      <c r="T26" s="48">
        <v>256467971</v>
      </c>
    </row>
    <row r="27" spans="2:20" ht="18.75" customHeight="1" thickBot="1">
      <c r="B27" s="51" t="s">
        <v>61</v>
      </c>
      <c r="C27" s="52"/>
      <c r="D27" s="20">
        <f t="shared" si="3"/>
        <v>340187</v>
      </c>
      <c r="E27" s="21">
        <f t="shared" si="4"/>
        <v>1.9748466064470201E-5</v>
      </c>
      <c r="F27" s="22">
        <f t="shared" si="0"/>
        <v>20</v>
      </c>
      <c r="G27" s="20">
        <f t="shared" si="5"/>
        <v>407756</v>
      </c>
      <c r="H27" s="24">
        <f t="shared" si="6"/>
        <v>1.9172445570894453E-5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340187</v>
      </c>
      <c r="T27" s="48">
        <v>407756</v>
      </c>
    </row>
    <row r="28" spans="2:20" ht="18.75" customHeight="1" thickTop="1">
      <c r="B28" s="53" t="s">
        <v>62</v>
      </c>
      <c r="C28" s="54"/>
      <c r="D28" s="55">
        <f>S28</f>
        <v>17225996130</v>
      </c>
      <c r="E28" s="56"/>
      <c r="F28" s="57"/>
      <c r="G28" s="55">
        <f>T28</f>
        <v>21267813670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17225996130</v>
      </c>
      <c r="T28" s="48">
        <f>SUM(T6:T27)</f>
        <v>21267813670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47" priority="5" stopIfTrue="1" operator="equal">
      <formula>0</formula>
    </cfRule>
  </conditionalFormatting>
  <conditionalFormatting sqref="G6:I27">
    <cfRule type="cellIs" dxfId="246" priority="7" stopIfTrue="1" operator="equal">
      <formula>0</formula>
    </cfRule>
  </conditionalFormatting>
  <conditionalFormatting sqref="I6:I27">
    <cfRule type="expression" dxfId="245" priority="8" stopIfTrue="1">
      <formula>$I6&lt;=5</formula>
    </cfRule>
  </conditionalFormatting>
  <conditionalFormatting sqref="F6:F27">
    <cfRule type="expression" dxfId="244" priority="6" stopIfTrue="1">
      <formula>$F6&lt;=5</formula>
    </cfRule>
  </conditionalFormatting>
  <conditionalFormatting sqref="E6:E27">
    <cfRule type="expression" dxfId="243" priority="4">
      <formula>$F6&lt;=5</formula>
    </cfRule>
  </conditionalFormatting>
  <conditionalFormatting sqref="D6:D27">
    <cfRule type="expression" dxfId="242" priority="3">
      <formula>$F6&lt;=5</formula>
    </cfRule>
  </conditionalFormatting>
  <conditionalFormatting sqref="G6:G27">
    <cfRule type="expression" dxfId="241" priority="2">
      <formula>$I6&lt;=5</formula>
    </cfRule>
  </conditionalFormatting>
  <conditionalFormatting sqref="H6:H27">
    <cfRule type="expression" dxfId="24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91D034-21DC-4FD2-9F92-BB307B189EA3}">
  <sheetPr codeName="Sheet5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135660843</v>
      </c>
      <c r="E6" s="21">
        <f>IFERROR(S6/$S$28,"-")</f>
        <v>2.1279161905511226E-2</v>
      </c>
      <c r="F6" s="22">
        <f t="shared" ref="F6:F27" si="0">_xlfn.IFS(D6&gt;0,RANK(D6,$D$6:$D$27),D6=0,"-")</f>
        <v>12</v>
      </c>
      <c r="G6" s="23">
        <f>T6</f>
        <v>134385742</v>
      </c>
      <c r="H6" s="24">
        <f>IFERROR(T6/$T$28,"-")</f>
        <v>1.5094840459481285E-2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135660843</v>
      </c>
      <c r="T6" s="48">
        <v>134385742</v>
      </c>
    </row>
    <row r="7" spans="2:20" ht="18.75" customHeight="1">
      <c r="B7" s="49" t="s">
        <v>44</v>
      </c>
      <c r="C7" s="50"/>
      <c r="D7" s="20">
        <f>S7</f>
        <v>954949128</v>
      </c>
      <c r="E7" s="21">
        <f>IFERROR(S7/$S$28,"-")</f>
        <v>0.14978911126358521</v>
      </c>
      <c r="F7" s="22">
        <f t="shared" si="0"/>
        <v>2</v>
      </c>
      <c r="G7" s="20">
        <f>T7</f>
        <v>733697349</v>
      </c>
      <c r="H7" s="24">
        <f>IFERROR(T7/$T$28,"-")</f>
        <v>8.2412347201977418E-2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954949128</v>
      </c>
      <c r="T7" s="48">
        <v>733697349</v>
      </c>
    </row>
    <row r="8" spans="2:20" ht="18.75" customHeight="1">
      <c r="B8" s="49" t="s">
        <v>45</v>
      </c>
      <c r="C8" s="50"/>
      <c r="D8" s="20">
        <f t="shared" ref="D8:D27" si="3">S8</f>
        <v>75046065</v>
      </c>
      <c r="E8" s="21">
        <f t="shared" ref="E8:E27" si="4">IFERROR(S8/$S$28,"-")</f>
        <v>1.177139498909438E-2</v>
      </c>
      <c r="F8" s="22">
        <f t="shared" si="0"/>
        <v>16</v>
      </c>
      <c r="G8" s="20">
        <f t="shared" ref="G8:G27" si="5">T8</f>
        <v>91623410</v>
      </c>
      <c r="H8" s="24">
        <f t="shared" ref="H8:H27" si="6">IFERROR(T8/$T$28,"-")</f>
        <v>1.0291573612799207E-2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75046065</v>
      </c>
      <c r="T8" s="48">
        <v>91623410</v>
      </c>
    </row>
    <row r="9" spans="2:20" ht="18.75" customHeight="1">
      <c r="B9" s="49" t="s">
        <v>46</v>
      </c>
      <c r="C9" s="50"/>
      <c r="D9" s="20">
        <f t="shared" si="3"/>
        <v>420534414</v>
      </c>
      <c r="E9" s="21">
        <f t="shared" si="4"/>
        <v>6.5963174667470453E-2</v>
      </c>
      <c r="F9" s="22">
        <f t="shared" si="0"/>
        <v>6</v>
      </c>
      <c r="G9" s="20">
        <f t="shared" si="5"/>
        <v>534383975</v>
      </c>
      <c r="H9" s="24">
        <f t="shared" si="6"/>
        <v>6.0024528842713351E-2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420534414</v>
      </c>
      <c r="T9" s="48">
        <v>534383975</v>
      </c>
    </row>
    <row r="10" spans="2:20" ht="18.75" customHeight="1">
      <c r="B10" s="49" t="s">
        <v>47</v>
      </c>
      <c r="C10" s="50"/>
      <c r="D10" s="20">
        <f t="shared" si="3"/>
        <v>198354421</v>
      </c>
      <c r="E10" s="21">
        <f t="shared" si="4"/>
        <v>3.1113000227581778E-2</v>
      </c>
      <c r="F10" s="22">
        <f t="shared" si="0"/>
        <v>11</v>
      </c>
      <c r="G10" s="20">
        <f t="shared" si="5"/>
        <v>451095087</v>
      </c>
      <c r="H10" s="24">
        <f t="shared" si="6"/>
        <v>5.0669128056165587E-2</v>
      </c>
      <c r="I10" s="25">
        <f t="shared" si="1"/>
        <v>9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198354421</v>
      </c>
      <c r="T10" s="48">
        <v>451095087</v>
      </c>
    </row>
    <row r="11" spans="2:20" ht="18.75" customHeight="1">
      <c r="B11" s="49" t="s">
        <v>48</v>
      </c>
      <c r="C11" s="50"/>
      <c r="D11" s="20">
        <f t="shared" si="3"/>
        <v>341882588</v>
      </c>
      <c r="E11" s="21">
        <f t="shared" si="4"/>
        <v>5.3626195900368906E-2</v>
      </c>
      <c r="F11" s="22">
        <f t="shared" si="0"/>
        <v>8</v>
      </c>
      <c r="G11" s="20">
        <f t="shared" si="5"/>
        <v>638823649</v>
      </c>
      <c r="H11" s="24">
        <f t="shared" si="6"/>
        <v>7.1755685684264561E-2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341882588</v>
      </c>
      <c r="T11" s="48">
        <v>638823649</v>
      </c>
    </row>
    <row r="12" spans="2:20" ht="18.75" customHeight="1">
      <c r="B12" s="49" t="s">
        <v>49</v>
      </c>
      <c r="C12" s="50"/>
      <c r="D12" s="20">
        <f t="shared" si="3"/>
        <v>219058417</v>
      </c>
      <c r="E12" s="21">
        <f t="shared" si="4"/>
        <v>3.4360537786927894E-2</v>
      </c>
      <c r="F12" s="22">
        <f t="shared" si="0"/>
        <v>10</v>
      </c>
      <c r="G12" s="20">
        <f t="shared" si="5"/>
        <v>316840953</v>
      </c>
      <c r="H12" s="24">
        <f t="shared" si="6"/>
        <v>3.5589070428059311E-2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219058417</v>
      </c>
      <c r="T12" s="48">
        <v>316840953</v>
      </c>
    </row>
    <row r="13" spans="2:20" ht="18.75" customHeight="1">
      <c r="B13" s="49" t="s">
        <v>50</v>
      </c>
      <c r="C13" s="50"/>
      <c r="D13" s="20">
        <f t="shared" si="3"/>
        <v>18985237</v>
      </c>
      <c r="E13" s="21">
        <f t="shared" si="4"/>
        <v>2.9779405980655911E-3</v>
      </c>
      <c r="F13" s="22">
        <f t="shared" si="0"/>
        <v>18</v>
      </c>
      <c r="G13" s="20">
        <f t="shared" si="5"/>
        <v>34939185</v>
      </c>
      <c r="H13" s="24">
        <f t="shared" si="6"/>
        <v>3.9245340726645058E-3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18985237</v>
      </c>
      <c r="T13" s="48">
        <v>34939185</v>
      </c>
    </row>
    <row r="14" spans="2:20" ht="18.75" customHeight="1">
      <c r="B14" s="49" t="s">
        <v>51</v>
      </c>
      <c r="C14" s="50"/>
      <c r="D14" s="20">
        <f t="shared" si="3"/>
        <v>1160406546</v>
      </c>
      <c r="E14" s="21">
        <f t="shared" si="4"/>
        <v>0.18201625629400711</v>
      </c>
      <c r="F14" s="22">
        <f t="shared" si="0"/>
        <v>1</v>
      </c>
      <c r="G14" s="20">
        <f t="shared" si="5"/>
        <v>1536962138</v>
      </c>
      <c r="H14" s="24">
        <f t="shared" si="6"/>
        <v>0.17263883742497962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1160406546</v>
      </c>
      <c r="T14" s="48">
        <v>1536962138</v>
      </c>
    </row>
    <row r="15" spans="2:20" ht="18.75" customHeight="1">
      <c r="B15" s="49" t="s">
        <v>52</v>
      </c>
      <c r="C15" s="50"/>
      <c r="D15" s="20">
        <f t="shared" si="3"/>
        <v>510805302</v>
      </c>
      <c r="E15" s="21">
        <f t="shared" si="4"/>
        <v>8.0122668288678978E-2</v>
      </c>
      <c r="F15" s="22">
        <f t="shared" si="0"/>
        <v>5</v>
      </c>
      <c r="G15" s="20">
        <f t="shared" si="5"/>
        <v>514298698</v>
      </c>
      <c r="H15" s="24">
        <f t="shared" si="6"/>
        <v>5.7768455784758373E-2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510805302</v>
      </c>
      <c r="T15" s="48">
        <v>514298698</v>
      </c>
    </row>
    <row r="16" spans="2:20" ht="18.75" customHeight="1">
      <c r="B16" s="49" t="s">
        <v>154</v>
      </c>
      <c r="C16" s="50"/>
      <c r="D16" s="20">
        <f t="shared" si="3"/>
        <v>419783500</v>
      </c>
      <c r="E16" s="21">
        <f t="shared" si="4"/>
        <v>6.5845389607096655E-2</v>
      </c>
      <c r="F16" s="22">
        <f t="shared" si="0"/>
        <v>7</v>
      </c>
      <c r="G16" s="20">
        <f t="shared" si="5"/>
        <v>553839133</v>
      </c>
      <c r="H16" s="24">
        <f t="shared" si="6"/>
        <v>6.2209823962220905E-2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419783500</v>
      </c>
      <c r="T16" s="48">
        <v>553839133</v>
      </c>
    </row>
    <row r="17" spans="2:20" ht="18.75" customHeight="1">
      <c r="B17" s="49" t="s">
        <v>53</v>
      </c>
      <c r="C17" s="50"/>
      <c r="D17" s="20">
        <f t="shared" si="3"/>
        <v>86974875</v>
      </c>
      <c r="E17" s="21">
        <f t="shared" si="4"/>
        <v>1.3642495549261778E-2</v>
      </c>
      <c r="F17" s="22">
        <f t="shared" si="0"/>
        <v>14</v>
      </c>
      <c r="G17" s="20">
        <f t="shared" si="5"/>
        <v>124539208</v>
      </c>
      <c r="H17" s="24">
        <f t="shared" si="6"/>
        <v>1.3988831312998631E-2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86974875</v>
      </c>
      <c r="T17" s="48">
        <v>124539208</v>
      </c>
    </row>
    <row r="18" spans="2:20" ht="18.75" customHeight="1">
      <c r="B18" s="49" t="s">
        <v>54</v>
      </c>
      <c r="C18" s="50"/>
      <c r="D18" s="20">
        <f t="shared" si="3"/>
        <v>730373251</v>
      </c>
      <c r="E18" s="21">
        <f t="shared" si="4"/>
        <v>0.11456312901935593</v>
      </c>
      <c r="F18" s="22">
        <f t="shared" si="0"/>
        <v>3</v>
      </c>
      <c r="G18" s="20">
        <f t="shared" si="5"/>
        <v>1765024495</v>
      </c>
      <c r="H18" s="24">
        <f t="shared" si="6"/>
        <v>0.19825587716814125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730373251</v>
      </c>
      <c r="T18" s="48">
        <v>1765024495</v>
      </c>
    </row>
    <row r="19" spans="2:20" ht="18.75" customHeight="1">
      <c r="B19" s="49" t="s">
        <v>55</v>
      </c>
      <c r="C19" s="50"/>
      <c r="D19" s="20">
        <f t="shared" si="3"/>
        <v>580603619</v>
      </c>
      <c r="E19" s="21">
        <f t="shared" si="4"/>
        <v>9.1070924656031768E-2</v>
      </c>
      <c r="F19" s="22">
        <f t="shared" si="0"/>
        <v>4</v>
      </c>
      <c r="G19" s="20">
        <f t="shared" si="5"/>
        <v>434755007</v>
      </c>
      <c r="H19" s="24">
        <f t="shared" si="6"/>
        <v>4.8833733191916064E-2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580603619</v>
      </c>
      <c r="T19" s="48">
        <v>434755007</v>
      </c>
    </row>
    <row r="20" spans="2:20" ht="18.75" customHeight="1">
      <c r="B20" s="49" t="s">
        <v>155</v>
      </c>
      <c r="C20" s="50"/>
      <c r="D20" s="20">
        <f t="shared" si="3"/>
        <v>35532</v>
      </c>
      <c r="E20" s="21">
        <f t="shared" si="4"/>
        <v>5.5733929121067376E-6</v>
      </c>
      <c r="F20" s="22">
        <f t="shared" si="0"/>
        <v>21</v>
      </c>
      <c r="G20" s="20">
        <f t="shared" si="5"/>
        <v>79661</v>
      </c>
      <c r="H20" s="24">
        <f t="shared" si="6"/>
        <v>8.9478992930867508E-6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35532</v>
      </c>
      <c r="T20" s="48">
        <v>79661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17851</v>
      </c>
      <c r="H21" s="24">
        <f t="shared" si="6"/>
        <v>2.0051085258896023E-6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17851</v>
      </c>
    </row>
    <row r="22" spans="2:20" ht="18.75" customHeight="1">
      <c r="B22" s="49" t="s">
        <v>56</v>
      </c>
      <c r="C22" s="50"/>
      <c r="D22" s="20">
        <f t="shared" si="3"/>
        <v>2585498</v>
      </c>
      <c r="E22" s="21">
        <f t="shared" si="4"/>
        <v>4.055498206536684E-4</v>
      </c>
      <c r="F22" s="22">
        <f t="shared" si="0"/>
        <v>19</v>
      </c>
      <c r="G22" s="20">
        <f t="shared" si="5"/>
        <v>5358568</v>
      </c>
      <c r="H22" s="24">
        <f t="shared" si="6"/>
        <v>6.018996349425351E-4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2585498</v>
      </c>
      <c r="T22" s="48">
        <v>5358568</v>
      </c>
    </row>
    <row r="23" spans="2:20" ht="18.75" customHeight="1">
      <c r="B23" s="49" t="s">
        <v>57</v>
      </c>
      <c r="C23" s="50"/>
      <c r="D23" s="20">
        <f t="shared" si="3"/>
        <v>115484596</v>
      </c>
      <c r="E23" s="21">
        <f t="shared" si="4"/>
        <v>1.8114404728242432E-2</v>
      </c>
      <c r="F23" s="22">
        <f t="shared" si="0"/>
        <v>13</v>
      </c>
      <c r="G23" s="20">
        <f t="shared" si="5"/>
        <v>180351084</v>
      </c>
      <c r="H23" s="24">
        <f t="shared" si="6"/>
        <v>2.0257884498450049E-2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115484596</v>
      </c>
      <c r="T23" s="48">
        <v>180351084</v>
      </c>
    </row>
    <row r="24" spans="2:20" ht="18.75" customHeight="1">
      <c r="B24" s="49" t="s">
        <v>58</v>
      </c>
      <c r="C24" s="50"/>
      <c r="D24" s="20">
        <f t="shared" si="3"/>
        <v>296252766</v>
      </c>
      <c r="E24" s="21">
        <f t="shared" si="4"/>
        <v>4.6468903135664069E-2</v>
      </c>
      <c r="F24" s="22">
        <f t="shared" si="0"/>
        <v>9</v>
      </c>
      <c r="G24" s="20">
        <f t="shared" si="5"/>
        <v>716748321</v>
      </c>
      <c r="H24" s="24">
        <f t="shared" si="6"/>
        <v>8.0508552425867311E-2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296252766</v>
      </c>
      <c r="T24" s="48">
        <v>716748321</v>
      </c>
    </row>
    <row r="25" spans="2:20" ht="18.75" customHeight="1">
      <c r="B25" s="49" t="s">
        <v>59</v>
      </c>
      <c r="C25" s="50"/>
      <c r="D25" s="20">
        <f t="shared" si="3"/>
        <v>23860847</v>
      </c>
      <c r="E25" s="21">
        <f t="shared" si="4"/>
        <v>3.7427072933317379E-3</v>
      </c>
      <c r="F25" s="22">
        <f t="shared" si="0"/>
        <v>17</v>
      </c>
      <c r="G25" s="20">
        <f t="shared" si="5"/>
        <v>37581159</v>
      </c>
      <c r="H25" s="24">
        <f t="shared" si="6"/>
        <v>4.2212930549388131E-3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23860847</v>
      </c>
      <c r="T25" s="48">
        <v>37581159</v>
      </c>
    </row>
    <row r="26" spans="2:20" ht="18.75" customHeight="1">
      <c r="B26" s="49" t="s">
        <v>60</v>
      </c>
      <c r="C26" s="50"/>
      <c r="D26" s="20">
        <f t="shared" si="3"/>
        <v>83413388</v>
      </c>
      <c r="E26" s="21">
        <f t="shared" si="4"/>
        <v>1.3083856395756197E-2</v>
      </c>
      <c r="F26" s="22">
        <f t="shared" si="0"/>
        <v>15</v>
      </c>
      <c r="G26" s="20">
        <f t="shared" si="5"/>
        <v>97144911</v>
      </c>
      <c r="H26" s="24">
        <f t="shared" si="6"/>
        <v>1.0911774650881553E-2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83413388</v>
      </c>
      <c r="T26" s="48">
        <v>97144911</v>
      </c>
    </row>
    <row r="27" spans="2:20" ht="18.75" customHeight="1" thickBot="1">
      <c r="B27" s="51" t="s">
        <v>61</v>
      </c>
      <c r="C27" s="52"/>
      <c r="D27" s="20">
        <f t="shared" si="3"/>
        <v>239867</v>
      </c>
      <c r="E27" s="21">
        <f t="shared" si="4"/>
        <v>3.7624480402125033E-5</v>
      </c>
      <c r="F27" s="22">
        <f t="shared" si="0"/>
        <v>20</v>
      </c>
      <c r="G27" s="20">
        <f t="shared" si="5"/>
        <v>270426</v>
      </c>
      <c r="H27" s="24">
        <f t="shared" si="6"/>
        <v>3.0375523960686883E-5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239867</v>
      </c>
      <c r="T27" s="48">
        <v>270426</v>
      </c>
    </row>
    <row r="28" spans="2:20" ht="18.75" customHeight="1" thickTop="1">
      <c r="B28" s="53" t="s">
        <v>62</v>
      </c>
      <c r="C28" s="54"/>
      <c r="D28" s="55">
        <f>S28</f>
        <v>6375290700</v>
      </c>
      <c r="E28" s="56"/>
      <c r="F28" s="57"/>
      <c r="G28" s="55">
        <f>T28</f>
        <v>8902760010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6375290700</v>
      </c>
      <c r="T28" s="48">
        <f>SUM(T6:T27)</f>
        <v>8902760010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39" priority="5" stopIfTrue="1" operator="equal">
      <formula>0</formula>
    </cfRule>
  </conditionalFormatting>
  <conditionalFormatting sqref="G6:I27">
    <cfRule type="cellIs" dxfId="238" priority="7" stopIfTrue="1" operator="equal">
      <formula>0</formula>
    </cfRule>
  </conditionalFormatting>
  <conditionalFormatting sqref="I6:I27">
    <cfRule type="expression" dxfId="237" priority="8" stopIfTrue="1">
      <formula>$I6&lt;=5</formula>
    </cfRule>
  </conditionalFormatting>
  <conditionalFormatting sqref="F6:F27">
    <cfRule type="expression" dxfId="236" priority="6" stopIfTrue="1">
      <formula>$F6&lt;=5</formula>
    </cfRule>
  </conditionalFormatting>
  <conditionalFormatting sqref="E6:E27">
    <cfRule type="expression" dxfId="235" priority="4">
      <formula>$F6&lt;=5</formula>
    </cfRule>
  </conditionalFormatting>
  <conditionalFormatting sqref="D6:D27">
    <cfRule type="expression" dxfId="234" priority="3">
      <formula>$F6&lt;=5</formula>
    </cfRule>
  </conditionalFormatting>
  <conditionalFormatting sqref="G6:G27">
    <cfRule type="expression" dxfId="233" priority="2">
      <formula>$I6&lt;=5</formula>
    </cfRule>
  </conditionalFormatting>
  <conditionalFormatting sqref="H6:H27">
    <cfRule type="expression" dxfId="23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32A4BB-8081-476E-9DA4-23A4B22E4AD9}">
  <sheetPr codeName="Sheet5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144849988</v>
      </c>
      <c r="E6" s="21">
        <f>IFERROR(S6/$S$28,"-")</f>
        <v>1.8909135498743221E-2</v>
      </c>
      <c r="F6" s="22">
        <f t="shared" ref="F6:F27" si="0">_xlfn.IFS(D6&gt;0,RANK(D6,$D$6:$D$27),D6=0,"-")</f>
        <v>13</v>
      </c>
      <c r="G6" s="23">
        <f>T6</f>
        <v>159077971</v>
      </c>
      <c r="H6" s="24">
        <f>IFERROR(T6/$T$28,"-")</f>
        <v>1.6771900579662328E-2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144849988</v>
      </c>
      <c r="T6" s="48">
        <v>159077971</v>
      </c>
    </row>
    <row r="7" spans="2:20" ht="18.75" customHeight="1">
      <c r="B7" s="49" t="s">
        <v>44</v>
      </c>
      <c r="C7" s="50"/>
      <c r="D7" s="20">
        <f>S7</f>
        <v>1373396559</v>
      </c>
      <c r="E7" s="21">
        <f>IFERROR(S7/$S$28,"-")</f>
        <v>0.17928715070130824</v>
      </c>
      <c r="F7" s="22">
        <f t="shared" si="0"/>
        <v>1</v>
      </c>
      <c r="G7" s="20">
        <f>T7</f>
        <v>1024285845</v>
      </c>
      <c r="H7" s="24">
        <f>IFERROR(T7/$T$28,"-")</f>
        <v>0.10799245332023638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1373396559</v>
      </c>
      <c r="T7" s="48">
        <v>1024285845</v>
      </c>
    </row>
    <row r="8" spans="2:20" ht="18.75" customHeight="1">
      <c r="B8" s="49" t="s">
        <v>45</v>
      </c>
      <c r="C8" s="50"/>
      <c r="D8" s="20">
        <f t="shared" ref="D8:D27" si="3">S8</f>
        <v>159878466</v>
      </c>
      <c r="E8" s="21">
        <f t="shared" ref="E8:E27" si="4">IFERROR(S8/$S$28,"-")</f>
        <v>2.0870996391972162E-2</v>
      </c>
      <c r="F8" s="22">
        <f t="shared" si="0"/>
        <v>12</v>
      </c>
      <c r="G8" s="20">
        <f t="shared" ref="G8:G27" si="5">T8</f>
        <v>126821400</v>
      </c>
      <c r="H8" s="24">
        <f t="shared" ref="H8:H27" si="6">IFERROR(T8/$T$28,"-")</f>
        <v>1.3371027420091924E-2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159878466</v>
      </c>
      <c r="T8" s="48">
        <v>126821400</v>
      </c>
    </row>
    <row r="9" spans="2:20" ht="18.75" customHeight="1">
      <c r="B9" s="49" t="s">
        <v>46</v>
      </c>
      <c r="C9" s="50"/>
      <c r="D9" s="20">
        <f t="shared" si="3"/>
        <v>521908567</v>
      </c>
      <c r="E9" s="21">
        <f t="shared" si="4"/>
        <v>6.8131450665759846E-2</v>
      </c>
      <c r="F9" s="22">
        <f t="shared" si="0"/>
        <v>7</v>
      </c>
      <c r="G9" s="20">
        <f t="shared" si="5"/>
        <v>557829415</v>
      </c>
      <c r="H9" s="24">
        <f t="shared" si="6"/>
        <v>5.8813042622923556E-2</v>
      </c>
      <c r="I9" s="25">
        <f t="shared" si="1"/>
        <v>9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521908567</v>
      </c>
      <c r="T9" s="48">
        <v>557829415</v>
      </c>
    </row>
    <row r="10" spans="2:20" ht="18.75" customHeight="1">
      <c r="B10" s="49" t="s">
        <v>47</v>
      </c>
      <c r="C10" s="50"/>
      <c r="D10" s="20">
        <f t="shared" si="3"/>
        <v>160507706</v>
      </c>
      <c r="E10" s="21">
        <f t="shared" si="4"/>
        <v>2.0953139197681124E-2</v>
      </c>
      <c r="F10" s="22">
        <f t="shared" si="0"/>
        <v>11</v>
      </c>
      <c r="G10" s="20">
        <f t="shared" si="5"/>
        <v>304450926</v>
      </c>
      <c r="H10" s="24">
        <f t="shared" si="6"/>
        <v>3.2098854606701845E-2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160507706</v>
      </c>
      <c r="T10" s="48">
        <v>304450926</v>
      </c>
    </row>
    <row r="11" spans="2:20" ht="18.75" customHeight="1">
      <c r="B11" s="49" t="s">
        <v>48</v>
      </c>
      <c r="C11" s="50"/>
      <c r="D11" s="20">
        <f t="shared" si="3"/>
        <v>378765116</v>
      </c>
      <c r="E11" s="21">
        <f t="shared" si="4"/>
        <v>4.9445091432394145E-2</v>
      </c>
      <c r="F11" s="22">
        <f t="shared" si="0"/>
        <v>8</v>
      </c>
      <c r="G11" s="20">
        <f t="shared" si="5"/>
        <v>580701384</v>
      </c>
      <c r="H11" s="24">
        <f t="shared" si="6"/>
        <v>6.1224478899849152E-2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378765116</v>
      </c>
      <c r="T11" s="48">
        <v>580701384</v>
      </c>
    </row>
    <row r="12" spans="2:20" ht="18.75" customHeight="1">
      <c r="B12" s="49" t="s">
        <v>49</v>
      </c>
      <c r="C12" s="50"/>
      <c r="D12" s="20">
        <f t="shared" si="3"/>
        <v>284791588</v>
      </c>
      <c r="E12" s="21">
        <f t="shared" si="4"/>
        <v>3.7177515861404518E-2</v>
      </c>
      <c r="F12" s="22">
        <f t="shared" si="0"/>
        <v>10</v>
      </c>
      <c r="G12" s="20">
        <f t="shared" si="5"/>
        <v>412379566</v>
      </c>
      <c r="H12" s="24">
        <f t="shared" si="6"/>
        <v>4.3477981511571451E-2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284791588</v>
      </c>
      <c r="T12" s="48">
        <v>412379566</v>
      </c>
    </row>
    <row r="13" spans="2:20" ht="18.75" customHeight="1">
      <c r="B13" s="49" t="s">
        <v>50</v>
      </c>
      <c r="C13" s="50"/>
      <c r="D13" s="20">
        <f t="shared" si="3"/>
        <v>21171710</v>
      </c>
      <c r="E13" s="21">
        <f t="shared" si="4"/>
        <v>2.7638161290706965E-3</v>
      </c>
      <c r="F13" s="22">
        <f t="shared" si="0"/>
        <v>18</v>
      </c>
      <c r="G13" s="20">
        <f t="shared" si="5"/>
        <v>26519009</v>
      </c>
      <c r="H13" s="24">
        <f t="shared" si="6"/>
        <v>2.7959508134483969E-3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21171710</v>
      </c>
      <c r="T13" s="48">
        <v>26519009</v>
      </c>
    </row>
    <row r="14" spans="2:20" ht="18.75" customHeight="1">
      <c r="B14" s="49" t="s">
        <v>51</v>
      </c>
      <c r="C14" s="50"/>
      <c r="D14" s="20">
        <f t="shared" si="3"/>
        <v>1277839024</v>
      </c>
      <c r="E14" s="21">
        <f t="shared" si="4"/>
        <v>0.16681279428478649</v>
      </c>
      <c r="F14" s="22">
        <f t="shared" si="0"/>
        <v>2</v>
      </c>
      <c r="G14" s="20">
        <f t="shared" si="5"/>
        <v>1596845019</v>
      </c>
      <c r="H14" s="24">
        <f t="shared" si="6"/>
        <v>0.16835848314784577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1277839024</v>
      </c>
      <c r="T14" s="48">
        <v>1596845019</v>
      </c>
    </row>
    <row r="15" spans="2:20" ht="18.75" customHeight="1">
      <c r="B15" s="49" t="s">
        <v>52</v>
      </c>
      <c r="C15" s="50"/>
      <c r="D15" s="20">
        <f t="shared" si="3"/>
        <v>720221609</v>
      </c>
      <c r="E15" s="21">
        <f t="shared" si="4"/>
        <v>9.401980753842977E-2</v>
      </c>
      <c r="F15" s="22">
        <f t="shared" si="0"/>
        <v>4</v>
      </c>
      <c r="G15" s="20">
        <f t="shared" si="5"/>
        <v>635670611</v>
      </c>
      <c r="H15" s="24">
        <f t="shared" si="6"/>
        <v>6.7019991656199873E-2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720221609</v>
      </c>
      <c r="T15" s="48">
        <v>635670611</v>
      </c>
    </row>
    <row r="16" spans="2:20" ht="18.75" customHeight="1">
      <c r="B16" s="49" t="s">
        <v>154</v>
      </c>
      <c r="C16" s="50"/>
      <c r="D16" s="20">
        <f t="shared" si="3"/>
        <v>523963015</v>
      </c>
      <c r="E16" s="21">
        <f t="shared" si="4"/>
        <v>6.8399644237216145E-2</v>
      </c>
      <c r="F16" s="22">
        <f t="shared" si="0"/>
        <v>6</v>
      </c>
      <c r="G16" s="20">
        <f t="shared" si="5"/>
        <v>648655309</v>
      </c>
      <c r="H16" s="24">
        <f t="shared" si="6"/>
        <v>6.8388993677937632E-2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523963015</v>
      </c>
      <c r="T16" s="48">
        <v>648655309</v>
      </c>
    </row>
    <row r="17" spans="2:20" ht="18.75" customHeight="1">
      <c r="B17" s="49" t="s">
        <v>53</v>
      </c>
      <c r="C17" s="50"/>
      <c r="D17" s="20">
        <f t="shared" si="3"/>
        <v>124779418</v>
      </c>
      <c r="E17" s="21">
        <f t="shared" si="4"/>
        <v>1.6289065363376619E-2</v>
      </c>
      <c r="F17" s="22">
        <f t="shared" si="0"/>
        <v>15</v>
      </c>
      <c r="G17" s="20">
        <f t="shared" si="5"/>
        <v>168347292</v>
      </c>
      <c r="H17" s="24">
        <f t="shared" si="6"/>
        <v>1.7749183161755208E-2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124779418</v>
      </c>
      <c r="T17" s="48">
        <v>168347292</v>
      </c>
    </row>
    <row r="18" spans="2:20" ht="18.75" customHeight="1">
      <c r="B18" s="49" t="s">
        <v>54</v>
      </c>
      <c r="C18" s="50"/>
      <c r="D18" s="20">
        <f t="shared" si="3"/>
        <v>604593180</v>
      </c>
      <c r="E18" s="21">
        <f t="shared" si="4"/>
        <v>7.8925338690646288E-2</v>
      </c>
      <c r="F18" s="22">
        <f t="shared" si="0"/>
        <v>5</v>
      </c>
      <c r="G18" s="20">
        <f t="shared" si="5"/>
        <v>1554044256</v>
      </c>
      <c r="H18" s="24">
        <f t="shared" si="6"/>
        <v>0.16384591527149481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604593180</v>
      </c>
      <c r="T18" s="48">
        <v>1554044256</v>
      </c>
    </row>
    <row r="19" spans="2:20" ht="18.75" customHeight="1">
      <c r="B19" s="49" t="s">
        <v>55</v>
      </c>
      <c r="C19" s="50"/>
      <c r="D19" s="20">
        <f t="shared" si="3"/>
        <v>759390436</v>
      </c>
      <c r="E19" s="21">
        <f t="shared" si="4"/>
        <v>9.9133019263858632E-2</v>
      </c>
      <c r="F19" s="22">
        <f t="shared" si="0"/>
        <v>3</v>
      </c>
      <c r="G19" s="20">
        <f t="shared" si="5"/>
        <v>559128207</v>
      </c>
      <c r="H19" s="24">
        <f t="shared" si="6"/>
        <v>5.8949976795271405E-2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759390436</v>
      </c>
      <c r="T19" s="48">
        <v>559128207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17691</v>
      </c>
      <c r="H20" s="24">
        <f t="shared" si="6"/>
        <v>1.8651966157828743E-6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17691</v>
      </c>
    </row>
    <row r="21" spans="2:20" ht="18.75" customHeight="1">
      <c r="B21" s="49" t="s">
        <v>156</v>
      </c>
      <c r="C21" s="50"/>
      <c r="D21" s="20">
        <f t="shared" si="3"/>
        <v>1326</v>
      </c>
      <c r="E21" s="21">
        <f t="shared" si="4"/>
        <v>1.7309986709376538E-7</v>
      </c>
      <c r="F21" s="22">
        <f t="shared" si="0"/>
        <v>21</v>
      </c>
      <c r="G21" s="20">
        <f t="shared" si="5"/>
        <v>11221</v>
      </c>
      <c r="H21" s="24">
        <f t="shared" si="6"/>
        <v>1.1830519035498068E-6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1326</v>
      </c>
      <c r="T21" s="48">
        <v>11221</v>
      </c>
    </row>
    <row r="22" spans="2:20" ht="18.75" customHeight="1">
      <c r="B22" s="49" t="s">
        <v>56</v>
      </c>
      <c r="C22" s="50"/>
      <c r="D22" s="20">
        <f t="shared" si="3"/>
        <v>3130908</v>
      </c>
      <c r="E22" s="21">
        <f t="shared" si="4"/>
        <v>4.0871776672911527E-4</v>
      </c>
      <c r="F22" s="22">
        <f t="shared" si="0"/>
        <v>19</v>
      </c>
      <c r="G22" s="20">
        <f t="shared" si="5"/>
        <v>3092838</v>
      </c>
      <c r="H22" s="24">
        <f t="shared" si="6"/>
        <v>3.2608393933438888E-4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3130908</v>
      </c>
      <c r="T22" s="48">
        <v>3092838</v>
      </c>
    </row>
    <row r="23" spans="2:20" ht="18.75" customHeight="1">
      <c r="B23" s="49" t="s">
        <v>57</v>
      </c>
      <c r="C23" s="50"/>
      <c r="D23" s="20">
        <f t="shared" si="3"/>
        <v>139461938</v>
      </c>
      <c r="E23" s="21">
        <f t="shared" si="4"/>
        <v>1.820576390078352E-2</v>
      </c>
      <c r="F23" s="22">
        <f t="shared" si="0"/>
        <v>14</v>
      </c>
      <c r="G23" s="20">
        <f t="shared" si="5"/>
        <v>186790692</v>
      </c>
      <c r="H23" s="24">
        <f t="shared" si="6"/>
        <v>1.9693706776221877E-2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139461938</v>
      </c>
      <c r="T23" s="48">
        <v>186790692</v>
      </c>
    </row>
    <row r="24" spans="2:20" ht="18.75" customHeight="1">
      <c r="B24" s="49" t="s">
        <v>58</v>
      </c>
      <c r="C24" s="50"/>
      <c r="D24" s="20">
        <f t="shared" si="3"/>
        <v>321761141</v>
      </c>
      <c r="E24" s="21">
        <f t="shared" si="4"/>
        <v>4.200362801134111E-2</v>
      </c>
      <c r="F24" s="22">
        <f t="shared" si="0"/>
        <v>9</v>
      </c>
      <c r="G24" s="20">
        <f t="shared" si="5"/>
        <v>775073945</v>
      </c>
      <c r="H24" s="24">
        <f t="shared" si="6"/>
        <v>8.1717556904385383E-2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321761141</v>
      </c>
      <c r="T24" s="48">
        <v>775073945</v>
      </c>
    </row>
    <row r="25" spans="2:20" ht="18.75" customHeight="1">
      <c r="B25" s="49" t="s">
        <v>59</v>
      </c>
      <c r="C25" s="50"/>
      <c r="D25" s="20">
        <f t="shared" si="3"/>
        <v>30817825</v>
      </c>
      <c r="E25" s="21">
        <f t="shared" si="4"/>
        <v>4.0230478217337263E-3</v>
      </c>
      <c r="F25" s="22">
        <f t="shared" si="0"/>
        <v>17</v>
      </c>
      <c r="G25" s="20">
        <f t="shared" si="5"/>
        <v>45875882</v>
      </c>
      <c r="H25" s="24">
        <f t="shared" si="6"/>
        <v>4.8367836669749864E-3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30817825</v>
      </c>
      <c r="T25" s="48">
        <v>45875882</v>
      </c>
    </row>
    <row r="26" spans="2:20" ht="18.75" customHeight="1">
      <c r="B26" s="49" t="s">
        <v>60</v>
      </c>
      <c r="C26" s="50"/>
      <c r="D26" s="20">
        <f t="shared" si="3"/>
        <v>108519538</v>
      </c>
      <c r="E26" s="21">
        <f t="shared" si="4"/>
        <v>1.4166453699002129E-2</v>
      </c>
      <c r="F26" s="22">
        <f t="shared" si="0"/>
        <v>16</v>
      </c>
      <c r="G26" s="20">
        <f t="shared" si="5"/>
        <v>117950638</v>
      </c>
      <c r="H26" s="24">
        <f t="shared" si="6"/>
        <v>1.2435765690296247E-2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108519538</v>
      </c>
      <c r="T26" s="48">
        <v>117950638</v>
      </c>
    </row>
    <row r="27" spans="2:20" ht="18.75" customHeight="1" thickBot="1">
      <c r="B27" s="51" t="s">
        <v>61</v>
      </c>
      <c r="C27" s="52"/>
      <c r="D27" s="20">
        <f t="shared" si="3"/>
        <v>568782</v>
      </c>
      <c r="E27" s="21">
        <f t="shared" si="4"/>
        <v>7.4250443895419353E-5</v>
      </c>
      <c r="F27" s="22">
        <f t="shared" si="0"/>
        <v>20</v>
      </c>
      <c r="G27" s="20">
        <f t="shared" si="5"/>
        <v>1221843</v>
      </c>
      <c r="H27" s="24">
        <f t="shared" si="6"/>
        <v>1.2882128927805067E-4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568782</v>
      </c>
      <c r="T27" s="48">
        <v>1221843</v>
      </c>
    </row>
    <row r="28" spans="2:20" ht="18.75" customHeight="1" thickTop="1">
      <c r="B28" s="53" t="s">
        <v>62</v>
      </c>
      <c r="C28" s="54"/>
      <c r="D28" s="55">
        <f>S28</f>
        <v>7660317840</v>
      </c>
      <c r="E28" s="56"/>
      <c r="F28" s="57"/>
      <c r="G28" s="55">
        <f>T28</f>
        <v>9484790960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7660317840</v>
      </c>
      <c r="T28" s="48">
        <f>SUM(T6:T27)</f>
        <v>9484790960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31" priority="5" stopIfTrue="1" operator="equal">
      <formula>0</formula>
    </cfRule>
  </conditionalFormatting>
  <conditionalFormatting sqref="G6:I27">
    <cfRule type="cellIs" dxfId="230" priority="7" stopIfTrue="1" operator="equal">
      <formula>0</formula>
    </cfRule>
  </conditionalFormatting>
  <conditionalFormatting sqref="I6:I27">
    <cfRule type="expression" dxfId="229" priority="8" stopIfTrue="1">
      <formula>$I6&lt;=5</formula>
    </cfRule>
  </conditionalFormatting>
  <conditionalFormatting sqref="F6:F27">
    <cfRule type="expression" dxfId="228" priority="6" stopIfTrue="1">
      <formula>$F6&lt;=5</formula>
    </cfRule>
  </conditionalFormatting>
  <conditionalFormatting sqref="E6:E27">
    <cfRule type="expression" dxfId="227" priority="4">
      <formula>$F6&lt;=5</formula>
    </cfRule>
  </conditionalFormatting>
  <conditionalFormatting sqref="D6:D27">
    <cfRule type="expression" dxfId="226" priority="3">
      <formula>$F6&lt;=5</formula>
    </cfRule>
  </conditionalFormatting>
  <conditionalFormatting sqref="G6:G27">
    <cfRule type="expression" dxfId="225" priority="2">
      <formula>$I6&lt;=5</formula>
    </cfRule>
  </conditionalFormatting>
  <conditionalFormatting sqref="H6:H27">
    <cfRule type="expression" dxfId="22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97F817-D85C-4280-BD7D-4B5C2C600412}">
  <sheetPr codeName="Sheet5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317263934</v>
      </c>
      <c r="E6" s="21">
        <f>IFERROR(S6/$S$28,"-")</f>
        <v>2.0064624174514292E-2</v>
      </c>
      <c r="F6" s="22">
        <f t="shared" ref="F6:F27" si="0">_xlfn.IFS(D6&gt;0,RANK(D6,$D$6:$D$27),D6=0,"-")</f>
        <v>11</v>
      </c>
      <c r="G6" s="23">
        <f>T6</f>
        <v>424489444</v>
      </c>
      <c r="H6" s="24">
        <f>IFERROR(T6/$T$28,"-")</f>
        <v>2.1180980065135413E-2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317263934</v>
      </c>
      <c r="T6" s="48">
        <v>424489444</v>
      </c>
    </row>
    <row r="7" spans="2:20" ht="18.75" customHeight="1">
      <c r="B7" s="49" t="s">
        <v>44</v>
      </c>
      <c r="C7" s="50"/>
      <c r="D7" s="20">
        <f>S7</f>
        <v>2647704276</v>
      </c>
      <c r="E7" s="21">
        <f>IFERROR(S7/$S$28,"-")</f>
        <v>0.16744793696971072</v>
      </c>
      <c r="F7" s="22">
        <f t="shared" si="0"/>
        <v>2</v>
      </c>
      <c r="G7" s="20">
        <f>T7</f>
        <v>2112996179</v>
      </c>
      <c r="H7" s="24">
        <f>IFERROR(T7/$T$28,"-")</f>
        <v>0.10543331660588078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2647704276</v>
      </c>
      <c r="T7" s="48">
        <v>2112996179</v>
      </c>
    </row>
    <row r="8" spans="2:20" ht="18.75" customHeight="1">
      <c r="B8" s="49" t="s">
        <v>45</v>
      </c>
      <c r="C8" s="50"/>
      <c r="D8" s="20">
        <f t="shared" ref="D8:D27" si="3">S8</f>
        <v>237420336</v>
      </c>
      <c r="E8" s="21">
        <f t="shared" ref="E8:E27" si="4">IFERROR(S8/$S$28,"-")</f>
        <v>1.5015100371373779E-2</v>
      </c>
      <c r="F8" s="22">
        <f t="shared" si="0"/>
        <v>16</v>
      </c>
      <c r="G8" s="20">
        <f t="shared" ref="G8:G27" si="5">T8</f>
        <v>225626006</v>
      </c>
      <c r="H8" s="24">
        <f t="shared" ref="H8:H27" si="6">IFERROR(T8/$T$28,"-")</f>
        <v>1.1258183219420936E-2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237420336</v>
      </c>
      <c r="T8" s="48">
        <v>225626006</v>
      </c>
    </row>
    <row r="9" spans="2:20" ht="18.75" customHeight="1">
      <c r="B9" s="49" t="s">
        <v>46</v>
      </c>
      <c r="C9" s="50"/>
      <c r="D9" s="20">
        <f t="shared" si="3"/>
        <v>1111167303</v>
      </c>
      <c r="E9" s="21">
        <f t="shared" si="4"/>
        <v>7.0273207700008056E-2</v>
      </c>
      <c r="F9" s="22">
        <f t="shared" si="0"/>
        <v>7</v>
      </c>
      <c r="G9" s="20">
        <f t="shared" si="5"/>
        <v>1320763706</v>
      </c>
      <c r="H9" s="24">
        <f t="shared" si="6"/>
        <v>6.5902863128771638E-2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1111167303</v>
      </c>
      <c r="T9" s="48">
        <v>1320763706</v>
      </c>
    </row>
    <row r="10" spans="2:20" ht="18.75" customHeight="1">
      <c r="B10" s="49" t="s">
        <v>47</v>
      </c>
      <c r="C10" s="50"/>
      <c r="D10" s="20">
        <f t="shared" si="3"/>
        <v>265080078</v>
      </c>
      <c r="E10" s="21">
        <f t="shared" si="4"/>
        <v>1.6764376820785857E-2</v>
      </c>
      <c r="F10" s="22">
        <f t="shared" si="0"/>
        <v>13</v>
      </c>
      <c r="G10" s="20">
        <f t="shared" si="5"/>
        <v>533163145</v>
      </c>
      <c r="H10" s="24">
        <f t="shared" si="6"/>
        <v>2.6603530677455203E-2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265080078</v>
      </c>
      <c r="T10" s="48">
        <v>533163145</v>
      </c>
    </row>
    <row r="11" spans="2:20" ht="18.75" customHeight="1">
      <c r="B11" s="49" t="s">
        <v>48</v>
      </c>
      <c r="C11" s="50"/>
      <c r="D11" s="20">
        <f t="shared" si="3"/>
        <v>578249272</v>
      </c>
      <c r="E11" s="21">
        <f t="shared" si="4"/>
        <v>3.6570038628678456E-2</v>
      </c>
      <c r="F11" s="22">
        <f t="shared" si="0"/>
        <v>9</v>
      </c>
      <c r="G11" s="20">
        <f t="shared" si="5"/>
        <v>1026643336</v>
      </c>
      <c r="H11" s="24">
        <f t="shared" si="6"/>
        <v>5.1226979471885571E-2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578249272</v>
      </c>
      <c r="T11" s="48">
        <v>1026643336</v>
      </c>
    </row>
    <row r="12" spans="2:20" ht="18.75" customHeight="1">
      <c r="B12" s="49" t="s">
        <v>49</v>
      </c>
      <c r="C12" s="50"/>
      <c r="D12" s="20">
        <f t="shared" si="3"/>
        <v>533072043</v>
      </c>
      <c r="E12" s="21">
        <f t="shared" si="4"/>
        <v>3.3712909204282646E-2</v>
      </c>
      <c r="F12" s="22">
        <f t="shared" si="0"/>
        <v>10</v>
      </c>
      <c r="G12" s="20">
        <f t="shared" si="5"/>
        <v>820858310</v>
      </c>
      <c r="H12" s="24">
        <f t="shared" si="6"/>
        <v>4.0958812394898438E-2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533072043</v>
      </c>
      <c r="T12" s="48">
        <v>820858310</v>
      </c>
    </row>
    <row r="13" spans="2:20" ht="18.75" customHeight="1">
      <c r="B13" s="49" t="s">
        <v>50</v>
      </c>
      <c r="C13" s="50"/>
      <c r="D13" s="20">
        <f t="shared" si="3"/>
        <v>44456483</v>
      </c>
      <c r="E13" s="21">
        <f t="shared" si="4"/>
        <v>2.811547509575052E-3</v>
      </c>
      <c r="F13" s="22">
        <f t="shared" si="0"/>
        <v>18</v>
      </c>
      <c r="G13" s="20">
        <f t="shared" si="5"/>
        <v>99866409</v>
      </c>
      <c r="H13" s="24">
        <f t="shared" si="6"/>
        <v>4.9830883855987241E-3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44456483</v>
      </c>
      <c r="T13" s="48">
        <v>99866409</v>
      </c>
    </row>
    <row r="14" spans="2:20" ht="18.75" customHeight="1">
      <c r="B14" s="49" t="s">
        <v>51</v>
      </c>
      <c r="C14" s="50"/>
      <c r="D14" s="20">
        <f t="shared" si="3"/>
        <v>2921929333</v>
      </c>
      <c r="E14" s="21">
        <f t="shared" si="4"/>
        <v>0.18479066684943213</v>
      </c>
      <c r="F14" s="22">
        <f t="shared" si="0"/>
        <v>1</v>
      </c>
      <c r="G14" s="20">
        <f t="shared" si="5"/>
        <v>3540575624</v>
      </c>
      <c r="H14" s="24">
        <f t="shared" si="6"/>
        <v>0.17666602260914732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2921929333</v>
      </c>
      <c r="T14" s="48">
        <v>3540575624</v>
      </c>
    </row>
    <row r="15" spans="2:20" ht="18.75" customHeight="1">
      <c r="B15" s="49" t="s">
        <v>52</v>
      </c>
      <c r="C15" s="50"/>
      <c r="D15" s="20">
        <f t="shared" si="3"/>
        <v>1534978209</v>
      </c>
      <c r="E15" s="21">
        <f t="shared" si="4"/>
        <v>9.7076148843486421E-2</v>
      </c>
      <c r="F15" s="22">
        <f t="shared" si="0"/>
        <v>4</v>
      </c>
      <c r="G15" s="20">
        <f t="shared" si="5"/>
        <v>1334115283</v>
      </c>
      <c r="H15" s="24">
        <f t="shared" si="6"/>
        <v>6.6569074009330348E-2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1534978209</v>
      </c>
      <c r="T15" s="48">
        <v>1334115283</v>
      </c>
    </row>
    <row r="16" spans="2:20" ht="18.75" customHeight="1">
      <c r="B16" s="49" t="s">
        <v>154</v>
      </c>
      <c r="C16" s="50"/>
      <c r="D16" s="20">
        <f t="shared" si="3"/>
        <v>1165646736</v>
      </c>
      <c r="E16" s="21">
        <f t="shared" si="4"/>
        <v>7.3718633515050855E-2</v>
      </c>
      <c r="F16" s="22">
        <f t="shared" si="0"/>
        <v>6</v>
      </c>
      <c r="G16" s="20">
        <f t="shared" si="5"/>
        <v>1509761856</v>
      </c>
      <c r="H16" s="24">
        <f t="shared" si="6"/>
        <v>7.5333406347409301E-2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1165646736</v>
      </c>
      <c r="T16" s="48">
        <v>1509761856</v>
      </c>
    </row>
    <row r="17" spans="2:20" ht="18.75" customHeight="1">
      <c r="B17" s="49" t="s">
        <v>53</v>
      </c>
      <c r="C17" s="50"/>
      <c r="D17" s="20">
        <f t="shared" si="3"/>
        <v>301984692</v>
      </c>
      <c r="E17" s="21">
        <f t="shared" si="4"/>
        <v>1.9098323831023455E-2</v>
      </c>
      <c r="F17" s="22">
        <f t="shared" si="0"/>
        <v>12</v>
      </c>
      <c r="G17" s="20">
        <f t="shared" si="5"/>
        <v>397728685</v>
      </c>
      <c r="H17" s="24">
        <f t="shared" si="6"/>
        <v>1.9845683956083306E-2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301984692</v>
      </c>
      <c r="T17" s="48">
        <v>397728685</v>
      </c>
    </row>
    <row r="18" spans="2:20" ht="18.75" customHeight="1">
      <c r="B18" s="49" t="s">
        <v>54</v>
      </c>
      <c r="C18" s="50"/>
      <c r="D18" s="20">
        <f t="shared" si="3"/>
        <v>1322999061</v>
      </c>
      <c r="E18" s="21">
        <f t="shared" si="4"/>
        <v>8.3670017601812599E-2</v>
      </c>
      <c r="F18" s="22">
        <f t="shared" si="0"/>
        <v>5</v>
      </c>
      <c r="G18" s="20">
        <f t="shared" si="5"/>
        <v>3154327182</v>
      </c>
      <c r="H18" s="24">
        <f t="shared" si="6"/>
        <v>0.1573931745658598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1322999061</v>
      </c>
      <c r="T18" s="48">
        <v>3154327182</v>
      </c>
    </row>
    <row r="19" spans="2:20" ht="18.75" customHeight="1">
      <c r="B19" s="49" t="s">
        <v>55</v>
      </c>
      <c r="C19" s="50"/>
      <c r="D19" s="20">
        <f t="shared" si="3"/>
        <v>1588129202</v>
      </c>
      <c r="E19" s="21">
        <f t="shared" si="4"/>
        <v>0.10043756054131667</v>
      </c>
      <c r="F19" s="22">
        <f t="shared" si="0"/>
        <v>3</v>
      </c>
      <c r="G19" s="20">
        <f t="shared" si="5"/>
        <v>1221015196</v>
      </c>
      <c r="H19" s="24">
        <f t="shared" si="6"/>
        <v>6.0925657613533989E-2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1588129202</v>
      </c>
      <c r="T19" s="48">
        <v>1221015196</v>
      </c>
    </row>
    <row r="20" spans="2:20" ht="18.75" customHeight="1">
      <c r="B20" s="49" t="s">
        <v>155</v>
      </c>
      <c r="C20" s="50"/>
      <c r="D20" s="20">
        <f t="shared" si="3"/>
        <v>8761</v>
      </c>
      <c r="E20" s="21">
        <f t="shared" si="4"/>
        <v>5.5406919461863483E-7</v>
      </c>
      <c r="F20" s="22">
        <f t="shared" si="0"/>
        <v>21</v>
      </c>
      <c r="G20" s="20">
        <f t="shared" si="5"/>
        <v>12223</v>
      </c>
      <c r="H20" s="24">
        <f t="shared" si="6"/>
        <v>6.0989766175704985E-7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8761</v>
      </c>
      <c r="T20" s="48">
        <v>12223</v>
      </c>
    </row>
    <row r="21" spans="2:20" ht="18.75" customHeight="1">
      <c r="B21" s="49" t="s">
        <v>156</v>
      </c>
      <c r="C21" s="50"/>
      <c r="D21" s="20">
        <f t="shared" si="3"/>
        <v>2940</v>
      </c>
      <c r="E21" s="21">
        <f t="shared" si="4"/>
        <v>1.8593350441488259E-7</v>
      </c>
      <c r="F21" s="22">
        <f t="shared" si="0"/>
        <v>22</v>
      </c>
      <c r="G21" s="20">
        <f t="shared" si="5"/>
        <v>3653</v>
      </c>
      <c r="H21" s="24">
        <f t="shared" si="6"/>
        <v>1.8227572268661566E-7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2940</v>
      </c>
      <c r="T21" s="48">
        <v>3653</v>
      </c>
    </row>
    <row r="22" spans="2:20" ht="18.75" customHeight="1">
      <c r="B22" s="49" t="s">
        <v>56</v>
      </c>
      <c r="C22" s="50"/>
      <c r="D22" s="20">
        <f t="shared" si="3"/>
        <v>1575281</v>
      </c>
      <c r="E22" s="21">
        <f t="shared" si="4"/>
        <v>9.9625005703462817E-5</v>
      </c>
      <c r="F22" s="22">
        <f t="shared" si="0"/>
        <v>19</v>
      </c>
      <c r="G22" s="20">
        <f t="shared" si="5"/>
        <v>4513519</v>
      </c>
      <c r="H22" s="24">
        <f t="shared" si="6"/>
        <v>2.2521350604565312E-4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1575281</v>
      </c>
      <c r="T22" s="48">
        <v>4513519</v>
      </c>
    </row>
    <row r="23" spans="2:20" ht="18.75" customHeight="1">
      <c r="B23" s="49" t="s">
        <v>57</v>
      </c>
      <c r="C23" s="50"/>
      <c r="D23" s="20">
        <f t="shared" si="3"/>
        <v>239006072</v>
      </c>
      <c r="E23" s="21">
        <f t="shared" si="4"/>
        <v>1.511538657938631E-2</v>
      </c>
      <c r="F23" s="22">
        <f t="shared" si="0"/>
        <v>15</v>
      </c>
      <c r="G23" s="20">
        <f t="shared" si="5"/>
        <v>373326595</v>
      </c>
      <c r="H23" s="24">
        <f t="shared" si="6"/>
        <v>1.8628079633659589E-2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239006072</v>
      </c>
      <c r="T23" s="48">
        <v>373326595</v>
      </c>
    </row>
    <row r="24" spans="2:20" ht="18.75" customHeight="1">
      <c r="B24" s="49" t="s">
        <v>58</v>
      </c>
      <c r="C24" s="50"/>
      <c r="D24" s="20">
        <f t="shared" si="3"/>
        <v>709272972</v>
      </c>
      <c r="E24" s="21">
        <f t="shared" si="4"/>
        <v>4.4856329683917992E-2</v>
      </c>
      <c r="F24" s="22">
        <f t="shared" si="0"/>
        <v>8</v>
      </c>
      <c r="G24" s="20">
        <f t="shared" si="5"/>
        <v>1582115919</v>
      </c>
      <c r="H24" s="24">
        <f t="shared" si="6"/>
        <v>7.8943696279694525E-2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709272972</v>
      </c>
      <c r="T24" s="48">
        <v>1582115919</v>
      </c>
    </row>
    <row r="25" spans="2:20" ht="18.75" customHeight="1">
      <c r="B25" s="49" t="s">
        <v>59</v>
      </c>
      <c r="C25" s="50"/>
      <c r="D25" s="20">
        <f t="shared" si="3"/>
        <v>50944878</v>
      </c>
      <c r="E25" s="21">
        <f t="shared" si="4"/>
        <v>3.2218910539213116E-3</v>
      </c>
      <c r="F25" s="22">
        <f t="shared" si="0"/>
        <v>17</v>
      </c>
      <c r="G25" s="20">
        <f t="shared" si="5"/>
        <v>110734713</v>
      </c>
      <c r="H25" s="24">
        <f t="shared" si="6"/>
        <v>5.5253900461456262E-3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50944878</v>
      </c>
      <c r="T25" s="48">
        <v>110734713</v>
      </c>
    </row>
    <row r="26" spans="2:20" ht="18.75" customHeight="1">
      <c r="B26" s="49" t="s">
        <v>60</v>
      </c>
      <c r="C26" s="50"/>
      <c r="D26" s="20">
        <f t="shared" si="3"/>
        <v>240922548</v>
      </c>
      <c r="E26" s="21">
        <f t="shared" si="4"/>
        <v>1.5236589674218627E-2</v>
      </c>
      <c r="F26" s="22">
        <f t="shared" si="0"/>
        <v>14</v>
      </c>
      <c r="G26" s="20">
        <f t="shared" si="5"/>
        <v>247911701</v>
      </c>
      <c r="H26" s="24">
        <f t="shared" si="6"/>
        <v>1.2370184632423536E-2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240922548</v>
      </c>
      <c r="T26" s="48">
        <v>247911701</v>
      </c>
    </row>
    <row r="27" spans="2:20" ht="18.75" customHeight="1" thickBot="1">
      <c r="B27" s="51" t="s">
        <v>61</v>
      </c>
      <c r="C27" s="52"/>
      <c r="D27" s="20">
        <f t="shared" si="3"/>
        <v>290080</v>
      </c>
      <c r="E27" s="21">
        <f t="shared" si="4"/>
        <v>1.8345439102268416E-5</v>
      </c>
      <c r="F27" s="22">
        <f t="shared" si="0"/>
        <v>20</v>
      </c>
      <c r="G27" s="20">
        <f t="shared" si="5"/>
        <v>518476</v>
      </c>
      <c r="H27" s="24">
        <f t="shared" si="6"/>
        <v>2.5870678235878932E-5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290080</v>
      </c>
      <c r="T27" s="48">
        <v>518476</v>
      </c>
    </row>
    <row r="28" spans="2:20" ht="18.75" customHeight="1" thickTop="1">
      <c r="B28" s="53" t="s">
        <v>62</v>
      </c>
      <c r="C28" s="54"/>
      <c r="D28" s="55">
        <f>S28</f>
        <v>15812104490</v>
      </c>
      <c r="E28" s="56"/>
      <c r="F28" s="57"/>
      <c r="G28" s="55">
        <f>T28</f>
        <v>20041067160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15812104490</v>
      </c>
      <c r="T28" s="48">
        <f>SUM(T6:T27)</f>
        <v>20041067160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23" priority="5" stopIfTrue="1" operator="equal">
      <formula>0</formula>
    </cfRule>
  </conditionalFormatting>
  <conditionalFormatting sqref="G6:I27">
    <cfRule type="cellIs" dxfId="222" priority="7" stopIfTrue="1" operator="equal">
      <formula>0</formula>
    </cfRule>
  </conditionalFormatting>
  <conditionalFormatting sqref="I6:I27">
    <cfRule type="expression" dxfId="221" priority="8" stopIfTrue="1">
      <formula>$I6&lt;=5</formula>
    </cfRule>
  </conditionalFormatting>
  <conditionalFormatting sqref="F6:F27">
    <cfRule type="expression" dxfId="220" priority="6" stopIfTrue="1">
      <formula>$F6&lt;=5</formula>
    </cfRule>
  </conditionalFormatting>
  <conditionalFormatting sqref="E6:E27">
    <cfRule type="expression" dxfId="219" priority="4">
      <formula>$F6&lt;=5</formula>
    </cfRule>
  </conditionalFormatting>
  <conditionalFormatting sqref="D6:D27">
    <cfRule type="expression" dxfId="218" priority="3">
      <formula>$F6&lt;=5</formula>
    </cfRule>
  </conditionalFormatting>
  <conditionalFormatting sqref="G6:G27">
    <cfRule type="expression" dxfId="217" priority="2">
      <formula>$I6&lt;=5</formula>
    </cfRule>
  </conditionalFormatting>
  <conditionalFormatting sqref="H6:H27">
    <cfRule type="expression" dxfId="21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DF5890-08AD-4B4D-8B30-7CE0DA664355}">
  <sheetPr codeName="Sheet5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154595631</v>
      </c>
      <c r="E6" s="21">
        <f>IFERROR(S6/$S$28,"-")</f>
        <v>1.7265353559365006E-2</v>
      </c>
      <c r="F6" s="22">
        <f t="shared" ref="F6:F27" si="0">_xlfn.IFS(D6&gt;0,RANK(D6,$D$6:$D$27),D6=0,"-")</f>
        <v>12</v>
      </c>
      <c r="G6" s="23">
        <f>T6</f>
        <v>202774837</v>
      </c>
      <c r="H6" s="24">
        <f>IFERROR(T6/$T$28,"-")</f>
        <v>1.8598794607644187E-2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154595631</v>
      </c>
      <c r="T6" s="48">
        <v>202774837</v>
      </c>
    </row>
    <row r="7" spans="2:20" ht="18.75" customHeight="1">
      <c r="B7" s="49" t="s">
        <v>44</v>
      </c>
      <c r="C7" s="50"/>
      <c r="D7" s="20">
        <f>S7</f>
        <v>1804715774</v>
      </c>
      <c r="E7" s="21">
        <f>IFERROR(S7/$S$28,"-")</f>
        <v>0.20155198248955089</v>
      </c>
      <c r="F7" s="22">
        <f t="shared" si="0"/>
        <v>1</v>
      </c>
      <c r="G7" s="20">
        <f>T7</f>
        <v>1158863337</v>
      </c>
      <c r="H7" s="24">
        <f>IFERROR(T7/$T$28,"-")</f>
        <v>0.1062925829559027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1804715774</v>
      </c>
      <c r="T7" s="48">
        <v>1158863337</v>
      </c>
    </row>
    <row r="8" spans="2:20" ht="18.75" customHeight="1">
      <c r="B8" s="49" t="s">
        <v>45</v>
      </c>
      <c r="C8" s="50"/>
      <c r="D8" s="20">
        <f t="shared" ref="D8:D27" si="3">S8</f>
        <v>132477634</v>
      </c>
      <c r="E8" s="21">
        <f t="shared" ref="E8:E27" si="4">IFERROR(S8/$S$28,"-")</f>
        <v>1.4795199417492947E-2</v>
      </c>
      <c r="F8" s="22">
        <f t="shared" si="0"/>
        <v>16</v>
      </c>
      <c r="G8" s="20">
        <f t="shared" ref="G8:G27" si="5">T8</f>
        <v>237575331</v>
      </c>
      <c r="H8" s="24">
        <f t="shared" ref="H8:H27" si="6">IFERROR(T8/$T$28,"-")</f>
        <v>2.1790745096799572E-2</v>
      </c>
      <c r="I8" s="25">
        <f t="shared" si="1"/>
        <v>12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132477634</v>
      </c>
      <c r="T8" s="48">
        <v>237575331</v>
      </c>
    </row>
    <row r="9" spans="2:20" ht="18.75" customHeight="1">
      <c r="B9" s="49" t="s">
        <v>46</v>
      </c>
      <c r="C9" s="50"/>
      <c r="D9" s="20">
        <f t="shared" si="3"/>
        <v>621274382</v>
      </c>
      <c r="E9" s="21">
        <f t="shared" si="4"/>
        <v>6.9384379061824805E-2</v>
      </c>
      <c r="F9" s="22">
        <f t="shared" si="0"/>
        <v>6</v>
      </c>
      <c r="G9" s="20">
        <f t="shared" si="5"/>
        <v>684937846</v>
      </c>
      <c r="H9" s="24">
        <f t="shared" si="6"/>
        <v>6.2823467177814687E-2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621274382</v>
      </c>
      <c r="T9" s="48">
        <v>684937846</v>
      </c>
    </row>
    <row r="10" spans="2:20" ht="18.75" customHeight="1">
      <c r="B10" s="49" t="s">
        <v>47</v>
      </c>
      <c r="C10" s="50"/>
      <c r="D10" s="20">
        <f t="shared" si="3"/>
        <v>188303063</v>
      </c>
      <c r="E10" s="21">
        <f t="shared" si="4"/>
        <v>2.1029824309888701E-2</v>
      </c>
      <c r="F10" s="22">
        <f t="shared" si="0"/>
        <v>11</v>
      </c>
      <c r="G10" s="20">
        <f t="shared" si="5"/>
        <v>348119625</v>
      </c>
      <c r="H10" s="24">
        <f t="shared" si="6"/>
        <v>3.1930023961824795E-2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188303063</v>
      </c>
      <c r="T10" s="48">
        <v>348119625</v>
      </c>
    </row>
    <row r="11" spans="2:20" ht="18.75" customHeight="1">
      <c r="B11" s="49" t="s">
        <v>48</v>
      </c>
      <c r="C11" s="50"/>
      <c r="D11" s="20">
        <f t="shared" si="3"/>
        <v>334659548</v>
      </c>
      <c r="E11" s="21">
        <f t="shared" si="4"/>
        <v>3.7375023995582929E-2</v>
      </c>
      <c r="F11" s="22">
        <f t="shared" si="0"/>
        <v>10</v>
      </c>
      <c r="G11" s="20">
        <f t="shared" si="5"/>
        <v>590343882</v>
      </c>
      <c r="H11" s="24">
        <f t="shared" si="6"/>
        <v>5.4147175121128745E-2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334659548</v>
      </c>
      <c r="T11" s="48">
        <v>590343882</v>
      </c>
    </row>
    <row r="12" spans="2:20" ht="18.75" customHeight="1">
      <c r="B12" s="49" t="s">
        <v>49</v>
      </c>
      <c r="C12" s="50"/>
      <c r="D12" s="20">
        <f t="shared" si="3"/>
        <v>452525220</v>
      </c>
      <c r="E12" s="21">
        <f t="shared" si="4"/>
        <v>5.0538348770214812E-2</v>
      </c>
      <c r="F12" s="22">
        <f t="shared" si="0"/>
        <v>8</v>
      </c>
      <c r="G12" s="20">
        <f t="shared" si="5"/>
        <v>584677948</v>
      </c>
      <c r="H12" s="24">
        <f t="shared" si="6"/>
        <v>5.3627487647645689E-2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452525220</v>
      </c>
      <c r="T12" s="48">
        <v>584677948</v>
      </c>
    </row>
    <row r="13" spans="2:20" ht="18.75" customHeight="1">
      <c r="B13" s="49" t="s">
        <v>50</v>
      </c>
      <c r="C13" s="50"/>
      <c r="D13" s="20">
        <f t="shared" si="3"/>
        <v>21708491</v>
      </c>
      <c r="E13" s="21">
        <f t="shared" si="4"/>
        <v>2.42442021117203E-3</v>
      </c>
      <c r="F13" s="22">
        <f t="shared" si="0"/>
        <v>18</v>
      </c>
      <c r="G13" s="20">
        <f t="shared" si="5"/>
        <v>30029198</v>
      </c>
      <c r="H13" s="24">
        <f t="shared" si="6"/>
        <v>2.7543204773197751E-3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21708491</v>
      </c>
      <c r="T13" s="48">
        <v>30029198</v>
      </c>
    </row>
    <row r="14" spans="2:20" ht="18.75" customHeight="1">
      <c r="B14" s="49" t="s">
        <v>51</v>
      </c>
      <c r="C14" s="50"/>
      <c r="D14" s="20">
        <f t="shared" si="3"/>
        <v>1580349974</v>
      </c>
      <c r="E14" s="21">
        <f t="shared" si="4"/>
        <v>0.17649464523769948</v>
      </c>
      <c r="F14" s="22">
        <f t="shared" si="0"/>
        <v>2</v>
      </c>
      <c r="G14" s="20">
        <f t="shared" si="5"/>
        <v>1925156677</v>
      </c>
      <c r="H14" s="24">
        <f t="shared" si="6"/>
        <v>0.17657809101361921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1580349974</v>
      </c>
      <c r="T14" s="48">
        <v>1925156677</v>
      </c>
    </row>
    <row r="15" spans="2:20" ht="18.75" customHeight="1">
      <c r="B15" s="49" t="s">
        <v>52</v>
      </c>
      <c r="C15" s="50"/>
      <c r="D15" s="20">
        <f t="shared" si="3"/>
        <v>761960716</v>
      </c>
      <c r="E15" s="21">
        <f t="shared" si="4"/>
        <v>8.5096332121358004E-2</v>
      </c>
      <c r="F15" s="22">
        <f t="shared" si="0"/>
        <v>4</v>
      </c>
      <c r="G15" s="20">
        <f t="shared" si="5"/>
        <v>747152307</v>
      </c>
      <c r="H15" s="24">
        <f t="shared" si="6"/>
        <v>6.8529865461169195E-2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761960716</v>
      </c>
      <c r="T15" s="48">
        <v>747152307</v>
      </c>
    </row>
    <row r="16" spans="2:20" ht="18.75" customHeight="1">
      <c r="B16" s="49" t="s">
        <v>154</v>
      </c>
      <c r="C16" s="50"/>
      <c r="D16" s="20">
        <f t="shared" si="3"/>
        <v>613255054</v>
      </c>
      <c r="E16" s="21">
        <f t="shared" si="4"/>
        <v>6.8488774623763321E-2</v>
      </c>
      <c r="F16" s="22">
        <f t="shared" si="0"/>
        <v>7</v>
      </c>
      <c r="G16" s="20">
        <f t="shared" si="5"/>
        <v>762469718</v>
      </c>
      <c r="H16" s="24">
        <f t="shared" si="6"/>
        <v>6.9934800044397935E-2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613255054</v>
      </c>
      <c r="T16" s="48">
        <v>762469718</v>
      </c>
    </row>
    <row r="17" spans="2:20" ht="18.75" customHeight="1">
      <c r="B17" s="49" t="s">
        <v>53</v>
      </c>
      <c r="C17" s="50"/>
      <c r="D17" s="20">
        <f t="shared" si="3"/>
        <v>148788149</v>
      </c>
      <c r="E17" s="21">
        <f t="shared" si="4"/>
        <v>1.6616769706308716E-2</v>
      </c>
      <c r="F17" s="22">
        <f t="shared" si="0"/>
        <v>13</v>
      </c>
      <c r="G17" s="20">
        <f t="shared" si="5"/>
        <v>177204960</v>
      </c>
      <c r="H17" s="24">
        <f t="shared" si="6"/>
        <v>1.6253489354282176E-2</v>
      </c>
      <c r="I17" s="25">
        <f t="shared" si="1"/>
        <v>15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148788149</v>
      </c>
      <c r="T17" s="48">
        <v>177204960</v>
      </c>
    </row>
    <row r="18" spans="2:20" ht="18.75" customHeight="1">
      <c r="B18" s="49" t="s">
        <v>54</v>
      </c>
      <c r="C18" s="50"/>
      <c r="D18" s="20">
        <f t="shared" si="3"/>
        <v>644016746</v>
      </c>
      <c r="E18" s="21">
        <f t="shared" si="4"/>
        <v>7.1924262968607239E-2</v>
      </c>
      <c r="F18" s="22">
        <f t="shared" si="0"/>
        <v>5</v>
      </c>
      <c r="G18" s="20">
        <f t="shared" si="5"/>
        <v>1632658278</v>
      </c>
      <c r="H18" s="24">
        <f t="shared" si="6"/>
        <v>0.14974972450349963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644016746</v>
      </c>
      <c r="T18" s="48">
        <v>1632658278</v>
      </c>
    </row>
    <row r="19" spans="2:20" ht="18.75" customHeight="1">
      <c r="B19" s="49" t="s">
        <v>55</v>
      </c>
      <c r="C19" s="50"/>
      <c r="D19" s="20">
        <f t="shared" si="3"/>
        <v>792863319</v>
      </c>
      <c r="E19" s="21">
        <f t="shared" si="4"/>
        <v>8.8547557510125247E-2</v>
      </c>
      <c r="F19" s="22">
        <f t="shared" si="0"/>
        <v>3</v>
      </c>
      <c r="G19" s="20">
        <f t="shared" si="5"/>
        <v>592923895</v>
      </c>
      <c r="H19" s="24">
        <f t="shared" si="6"/>
        <v>5.4383817559519911E-2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792863319</v>
      </c>
      <c r="T19" s="48">
        <v>592923895</v>
      </c>
    </row>
    <row r="20" spans="2:20" ht="18.75" customHeight="1">
      <c r="B20" s="49" t="s">
        <v>155</v>
      </c>
      <c r="C20" s="50"/>
      <c r="D20" s="20">
        <f t="shared" si="3"/>
        <v>3790</v>
      </c>
      <c r="E20" s="21">
        <f t="shared" si="4"/>
        <v>4.2326998225450094E-7</v>
      </c>
      <c r="F20" s="22">
        <f t="shared" si="0"/>
        <v>22</v>
      </c>
      <c r="G20" s="20">
        <f t="shared" si="5"/>
        <v>98353</v>
      </c>
      <c r="H20" s="24">
        <f t="shared" si="6"/>
        <v>9.0210761508126798E-6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3790</v>
      </c>
      <c r="T20" s="48">
        <v>98353</v>
      </c>
    </row>
    <row r="21" spans="2:20" ht="18.75" customHeight="1">
      <c r="B21" s="49" t="s">
        <v>156</v>
      </c>
      <c r="C21" s="50"/>
      <c r="D21" s="20">
        <f t="shared" si="3"/>
        <v>11062</v>
      </c>
      <c r="E21" s="21">
        <f t="shared" si="4"/>
        <v>1.235412280659443E-6</v>
      </c>
      <c r="F21" s="22">
        <f t="shared" si="0"/>
        <v>21</v>
      </c>
      <c r="G21" s="20">
        <f t="shared" si="5"/>
        <v>22695</v>
      </c>
      <c r="H21" s="24">
        <f t="shared" si="6"/>
        <v>2.0816174721939726E-6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11062</v>
      </c>
      <c r="T21" s="48">
        <v>22695</v>
      </c>
    </row>
    <row r="22" spans="2:20" ht="18.75" customHeight="1">
      <c r="B22" s="49" t="s">
        <v>56</v>
      </c>
      <c r="C22" s="50"/>
      <c r="D22" s="20">
        <f t="shared" si="3"/>
        <v>1357450</v>
      </c>
      <c r="E22" s="21">
        <f t="shared" si="4"/>
        <v>1.5160101250959692E-4</v>
      </c>
      <c r="F22" s="22">
        <f t="shared" si="0"/>
        <v>19</v>
      </c>
      <c r="G22" s="20">
        <f t="shared" si="5"/>
        <v>3552285</v>
      </c>
      <c r="H22" s="24">
        <f t="shared" si="6"/>
        <v>3.2582060022967905E-4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1357450</v>
      </c>
      <c r="T22" s="48">
        <v>3552285</v>
      </c>
    </row>
    <row r="23" spans="2:20" ht="18.75" customHeight="1">
      <c r="B23" s="49" t="s">
        <v>57</v>
      </c>
      <c r="C23" s="50"/>
      <c r="D23" s="20">
        <f t="shared" si="3"/>
        <v>141341524</v>
      </c>
      <c r="E23" s="21">
        <f t="shared" si="4"/>
        <v>1.5785125159710849E-2</v>
      </c>
      <c r="F23" s="22">
        <f t="shared" si="0"/>
        <v>14</v>
      </c>
      <c r="G23" s="20">
        <f t="shared" si="5"/>
        <v>208898879</v>
      </c>
      <c r="H23" s="24">
        <f t="shared" si="6"/>
        <v>1.9160500394277795E-2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141341524</v>
      </c>
      <c r="T23" s="48">
        <v>208898879</v>
      </c>
    </row>
    <row r="24" spans="2:20" ht="18.75" customHeight="1">
      <c r="B24" s="49" t="s">
        <v>58</v>
      </c>
      <c r="C24" s="50"/>
      <c r="D24" s="20">
        <f t="shared" si="3"/>
        <v>388646332</v>
      </c>
      <c r="E24" s="21">
        <f t="shared" si="4"/>
        <v>4.3404307664621868E-2</v>
      </c>
      <c r="F24" s="22">
        <f t="shared" si="0"/>
        <v>9</v>
      </c>
      <c r="G24" s="20">
        <f t="shared" si="5"/>
        <v>793040869</v>
      </c>
      <c r="H24" s="24">
        <f t="shared" si="6"/>
        <v>7.2738829216756618E-2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388646332</v>
      </c>
      <c r="T24" s="48">
        <v>793040869</v>
      </c>
    </row>
    <row r="25" spans="2:20" ht="18.75" customHeight="1">
      <c r="B25" s="49" t="s">
        <v>59</v>
      </c>
      <c r="C25" s="50"/>
      <c r="D25" s="20">
        <f t="shared" si="3"/>
        <v>33840538</v>
      </c>
      <c r="E25" s="21">
        <f t="shared" si="4"/>
        <v>3.7793361263173519E-3</v>
      </c>
      <c r="F25" s="22">
        <f t="shared" si="0"/>
        <v>17</v>
      </c>
      <c r="G25" s="20">
        <f t="shared" si="5"/>
        <v>64246416</v>
      </c>
      <c r="H25" s="24">
        <f t="shared" si="6"/>
        <v>5.8927720674792862E-3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33840538</v>
      </c>
      <c r="T25" s="48">
        <v>64246416</v>
      </c>
    </row>
    <row r="26" spans="2:20" ht="18.75" customHeight="1">
      <c r="B26" s="49" t="s">
        <v>60</v>
      </c>
      <c r="C26" s="50"/>
      <c r="D26" s="20">
        <f t="shared" si="3"/>
        <v>136961276</v>
      </c>
      <c r="E26" s="21">
        <f t="shared" si="4"/>
        <v>1.5295935847512878E-2</v>
      </c>
      <c r="F26" s="22">
        <f t="shared" si="0"/>
        <v>15</v>
      </c>
      <c r="G26" s="20">
        <f t="shared" si="5"/>
        <v>157394649</v>
      </c>
      <c r="H26" s="24">
        <f t="shared" si="6"/>
        <v>1.4436459633762395E-2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136961276</v>
      </c>
      <c r="T26" s="48">
        <v>157394649</v>
      </c>
    </row>
    <row r="27" spans="2:20" ht="18.75" customHeight="1" thickBot="1">
      <c r="B27" s="51" t="s">
        <v>61</v>
      </c>
      <c r="C27" s="52"/>
      <c r="D27" s="20">
        <f t="shared" si="3"/>
        <v>440197</v>
      </c>
      <c r="E27" s="21">
        <f t="shared" si="4"/>
        <v>4.9161524110418083E-5</v>
      </c>
      <c r="F27" s="22">
        <f t="shared" si="0"/>
        <v>20</v>
      </c>
      <c r="G27" s="20">
        <f t="shared" si="5"/>
        <v>437525</v>
      </c>
      <c r="H27" s="24">
        <f t="shared" si="6"/>
        <v>4.0130411303003649E-5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440197</v>
      </c>
      <c r="T27" s="48">
        <v>437525</v>
      </c>
    </row>
    <row r="28" spans="2:20" ht="18.75" customHeight="1" thickTop="1">
      <c r="B28" s="53" t="s">
        <v>62</v>
      </c>
      <c r="C28" s="54"/>
      <c r="D28" s="55">
        <f>S28</f>
        <v>8954095870</v>
      </c>
      <c r="E28" s="56"/>
      <c r="F28" s="57"/>
      <c r="G28" s="55">
        <f>T28</f>
        <v>10902579510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8954095870</v>
      </c>
      <c r="T28" s="48">
        <f>SUM(T6:T27)</f>
        <v>10902579510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15" priority="5" stopIfTrue="1" operator="equal">
      <formula>0</formula>
    </cfRule>
  </conditionalFormatting>
  <conditionalFormatting sqref="G6:I27">
    <cfRule type="cellIs" dxfId="214" priority="7" stopIfTrue="1" operator="equal">
      <formula>0</formula>
    </cfRule>
  </conditionalFormatting>
  <conditionalFormatting sqref="I6:I27">
    <cfRule type="expression" dxfId="213" priority="8" stopIfTrue="1">
      <formula>$I6&lt;=5</formula>
    </cfRule>
  </conditionalFormatting>
  <conditionalFormatting sqref="F6:F27">
    <cfRule type="expression" dxfId="212" priority="6" stopIfTrue="1">
      <formula>$F6&lt;=5</formula>
    </cfRule>
  </conditionalFormatting>
  <conditionalFormatting sqref="E6:E27">
    <cfRule type="expression" dxfId="211" priority="4">
      <formula>$F6&lt;=5</formula>
    </cfRule>
  </conditionalFormatting>
  <conditionalFormatting sqref="D6:D27">
    <cfRule type="expression" dxfId="210" priority="3">
      <formula>$F6&lt;=5</formula>
    </cfRule>
  </conditionalFormatting>
  <conditionalFormatting sqref="G6:G27">
    <cfRule type="expression" dxfId="209" priority="2">
      <formula>$I6&lt;=5</formula>
    </cfRule>
  </conditionalFormatting>
  <conditionalFormatting sqref="H6:H27">
    <cfRule type="expression" dxfId="20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4D3E24-282C-4E63-9EAE-A181DCB35823}">
  <sheetPr codeName="Sheet1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109081173</v>
      </c>
      <c r="E6" s="21">
        <f>IFERROR(S6/$S$28,"-")</f>
        <v>2.4061168629790672E-2</v>
      </c>
      <c r="F6" s="22">
        <f t="shared" ref="F6:F27" si="0">_xlfn.IFS(D6&gt;0,RANK(D6,$D$6:$D$27),D6=0,"-")</f>
        <v>11</v>
      </c>
      <c r="G6" s="23">
        <f>T6</f>
        <v>109881219</v>
      </c>
      <c r="H6" s="24">
        <f>IFERROR(T6/$T$28,"-")</f>
        <v>1.8157987882341398E-2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109081173</v>
      </c>
      <c r="T6" s="48">
        <v>109881219</v>
      </c>
    </row>
    <row r="7" spans="2:20" ht="18.75" customHeight="1">
      <c r="B7" s="49" t="s">
        <v>44</v>
      </c>
      <c r="C7" s="50"/>
      <c r="D7" s="20">
        <f>S7</f>
        <v>700358478</v>
      </c>
      <c r="E7" s="21">
        <f>IFERROR(S7/$S$28,"-")</f>
        <v>0.15448535230237706</v>
      </c>
      <c r="F7" s="22">
        <f t="shared" si="0"/>
        <v>2</v>
      </c>
      <c r="G7" s="20">
        <f>T7</f>
        <v>583448097</v>
      </c>
      <c r="H7" s="24">
        <f>IFERROR(T7/$T$28,"-")</f>
        <v>9.6415416316969954E-2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700358478</v>
      </c>
      <c r="T7" s="48">
        <v>583448097</v>
      </c>
    </row>
    <row r="8" spans="2:20" ht="18.75" customHeight="1">
      <c r="B8" s="49" t="s">
        <v>45</v>
      </c>
      <c r="C8" s="50"/>
      <c r="D8" s="20">
        <f t="shared" ref="D8:D27" si="3">S8</f>
        <v>53788627</v>
      </c>
      <c r="E8" s="21">
        <f t="shared" ref="E8:E27" si="4">IFERROR(S8/$S$28,"-")</f>
        <v>1.1864716788587446E-2</v>
      </c>
      <c r="F8" s="22">
        <f t="shared" si="0"/>
        <v>15</v>
      </c>
      <c r="G8" s="20">
        <f t="shared" ref="G8:G27" si="5">T8</f>
        <v>93672688</v>
      </c>
      <c r="H8" s="24">
        <f t="shared" ref="H8:H27" si="6">IFERROR(T8/$T$28,"-")</f>
        <v>1.5479510958195199E-2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53788627</v>
      </c>
      <c r="T8" s="48">
        <v>93672688</v>
      </c>
    </row>
    <row r="9" spans="2:20" ht="18.75" customHeight="1">
      <c r="B9" s="49" t="s">
        <v>46</v>
      </c>
      <c r="C9" s="50"/>
      <c r="D9" s="20">
        <f t="shared" si="3"/>
        <v>286607073</v>
      </c>
      <c r="E9" s="21">
        <f t="shared" si="4"/>
        <v>6.3219902429392877E-2</v>
      </c>
      <c r="F9" s="22">
        <f t="shared" si="0"/>
        <v>7</v>
      </c>
      <c r="G9" s="20">
        <f t="shared" si="5"/>
        <v>353665608</v>
      </c>
      <c r="H9" s="24">
        <f t="shared" si="6"/>
        <v>5.8443616506155642E-2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286607073</v>
      </c>
      <c r="T9" s="48">
        <v>353665608</v>
      </c>
    </row>
    <row r="10" spans="2:20" ht="18.75" customHeight="1">
      <c r="B10" s="49" t="s">
        <v>47</v>
      </c>
      <c r="C10" s="50"/>
      <c r="D10" s="20">
        <f t="shared" si="3"/>
        <v>47991701</v>
      </c>
      <c r="E10" s="21">
        <f t="shared" si="4"/>
        <v>1.0586028540337512E-2</v>
      </c>
      <c r="F10" s="22">
        <f t="shared" si="0"/>
        <v>16</v>
      </c>
      <c r="G10" s="20">
        <f t="shared" si="5"/>
        <v>104160941</v>
      </c>
      <c r="H10" s="24">
        <f t="shared" si="6"/>
        <v>1.7212705880986605E-2</v>
      </c>
      <c r="I10" s="25">
        <f t="shared" si="1"/>
        <v>13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47991701</v>
      </c>
      <c r="T10" s="48">
        <v>104160941</v>
      </c>
    </row>
    <row r="11" spans="2:20" ht="18.75" customHeight="1">
      <c r="B11" s="49" t="s">
        <v>48</v>
      </c>
      <c r="C11" s="50"/>
      <c r="D11" s="20">
        <f t="shared" si="3"/>
        <v>172709601</v>
      </c>
      <c r="E11" s="21">
        <f t="shared" si="4"/>
        <v>3.8096352645977355E-2</v>
      </c>
      <c r="F11" s="22">
        <f t="shared" si="0"/>
        <v>9</v>
      </c>
      <c r="G11" s="20">
        <f t="shared" si="5"/>
        <v>285743081</v>
      </c>
      <c r="H11" s="24">
        <f t="shared" si="6"/>
        <v>4.7219346940999045E-2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172709601</v>
      </c>
      <c r="T11" s="48">
        <v>285743081</v>
      </c>
    </row>
    <row r="12" spans="2:20" ht="18.75" customHeight="1">
      <c r="B12" s="49" t="s">
        <v>49</v>
      </c>
      <c r="C12" s="50"/>
      <c r="D12" s="20">
        <f t="shared" si="3"/>
        <v>118226997</v>
      </c>
      <c r="E12" s="21">
        <f t="shared" si="4"/>
        <v>2.6078558134048999E-2</v>
      </c>
      <c r="F12" s="22">
        <f t="shared" si="0"/>
        <v>10</v>
      </c>
      <c r="G12" s="20">
        <f t="shared" si="5"/>
        <v>174862263</v>
      </c>
      <c r="H12" s="24">
        <f t="shared" si="6"/>
        <v>2.8896174264619275E-2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118226997</v>
      </c>
      <c r="T12" s="48">
        <v>174862263</v>
      </c>
    </row>
    <row r="13" spans="2:20" ht="18.75" customHeight="1">
      <c r="B13" s="49" t="s">
        <v>50</v>
      </c>
      <c r="C13" s="50"/>
      <c r="D13" s="20">
        <f t="shared" si="3"/>
        <v>13462391</v>
      </c>
      <c r="E13" s="21">
        <f t="shared" si="4"/>
        <v>2.9695395740855874E-3</v>
      </c>
      <c r="F13" s="22">
        <f t="shared" si="0"/>
        <v>18</v>
      </c>
      <c r="G13" s="20">
        <f t="shared" si="5"/>
        <v>32873125</v>
      </c>
      <c r="H13" s="24">
        <f t="shared" si="6"/>
        <v>5.432318742338434E-3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13462391</v>
      </c>
      <c r="T13" s="48">
        <v>32873125</v>
      </c>
    </row>
    <row r="14" spans="2:20" ht="18.75" customHeight="1">
      <c r="B14" s="49" t="s">
        <v>51</v>
      </c>
      <c r="C14" s="50"/>
      <c r="D14" s="20">
        <f t="shared" si="3"/>
        <v>956552395</v>
      </c>
      <c r="E14" s="21">
        <f t="shared" si="4"/>
        <v>0.21099670865590284</v>
      </c>
      <c r="F14" s="22">
        <f t="shared" si="0"/>
        <v>1</v>
      </c>
      <c r="G14" s="20">
        <f t="shared" si="5"/>
        <v>1189097996</v>
      </c>
      <c r="H14" s="24">
        <f t="shared" si="6"/>
        <v>0.19649970394198521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956552395</v>
      </c>
      <c r="T14" s="48">
        <v>1189097996</v>
      </c>
    </row>
    <row r="15" spans="2:20" ht="18.75" customHeight="1">
      <c r="B15" s="49" t="s">
        <v>52</v>
      </c>
      <c r="C15" s="50"/>
      <c r="D15" s="20">
        <f t="shared" si="3"/>
        <v>495290537</v>
      </c>
      <c r="E15" s="21">
        <f t="shared" si="4"/>
        <v>0.10925138411828939</v>
      </c>
      <c r="F15" s="22">
        <f t="shared" si="0"/>
        <v>3</v>
      </c>
      <c r="G15" s="20">
        <f t="shared" si="5"/>
        <v>474743288</v>
      </c>
      <c r="H15" s="24">
        <f t="shared" si="6"/>
        <v>7.8451831433785896E-2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495290537</v>
      </c>
      <c r="T15" s="48">
        <v>474743288</v>
      </c>
    </row>
    <row r="16" spans="2:20" ht="18.75" customHeight="1">
      <c r="B16" s="49" t="s">
        <v>154</v>
      </c>
      <c r="C16" s="50"/>
      <c r="D16" s="20">
        <f t="shared" si="3"/>
        <v>298133720</v>
      </c>
      <c r="E16" s="21">
        <f t="shared" si="4"/>
        <v>6.5762454820198865E-2</v>
      </c>
      <c r="F16" s="22">
        <f t="shared" si="0"/>
        <v>6</v>
      </c>
      <c r="G16" s="20">
        <f t="shared" si="5"/>
        <v>395728908</v>
      </c>
      <c r="H16" s="24">
        <f t="shared" si="6"/>
        <v>6.5394621406194939E-2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298133720</v>
      </c>
      <c r="T16" s="48">
        <v>395728908</v>
      </c>
    </row>
    <row r="17" spans="2:20" ht="18.75" customHeight="1">
      <c r="B17" s="49" t="s">
        <v>53</v>
      </c>
      <c r="C17" s="50"/>
      <c r="D17" s="20">
        <f t="shared" si="3"/>
        <v>98770770</v>
      </c>
      <c r="E17" s="21">
        <f t="shared" si="4"/>
        <v>2.1786895825407649E-2</v>
      </c>
      <c r="F17" s="22">
        <f t="shared" si="0"/>
        <v>12</v>
      </c>
      <c r="G17" s="20">
        <f t="shared" si="5"/>
        <v>117439395</v>
      </c>
      <c r="H17" s="24">
        <f t="shared" si="6"/>
        <v>1.9406984475841181E-2</v>
      </c>
      <c r="I17" s="25">
        <f t="shared" si="1"/>
        <v>11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98770770</v>
      </c>
      <c r="T17" s="48">
        <v>117439395</v>
      </c>
    </row>
    <row r="18" spans="2:20" ht="18.75" customHeight="1">
      <c r="B18" s="49" t="s">
        <v>54</v>
      </c>
      <c r="C18" s="50"/>
      <c r="D18" s="20">
        <f t="shared" si="3"/>
        <v>407786176</v>
      </c>
      <c r="E18" s="21">
        <f t="shared" si="4"/>
        <v>8.9949637281893716E-2</v>
      </c>
      <c r="F18" s="22">
        <f t="shared" si="0"/>
        <v>4</v>
      </c>
      <c r="G18" s="20">
        <f t="shared" si="5"/>
        <v>971827136</v>
      </c>
      <c r="H18" s="24">
        <f t="shared" si="6"/>
        <v>0.1605954640821608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407786176</v>
      </c>
      <c r="T18" s="48">
        <v>971827136</v>
      </c>
    </row>
    <row r="19" spans="2:20" ht="18.75" customHeight="1">
      <c r="B19" s="49" t="s">
        <v>55</v>
      </c>
      <c r="C19" s="50"/>
      <c r="D19" s="20">
        <f t="shared" si="3"/>
        <v>362715189</v>
      </c>
      <c r="E19" s="21">
        <f t="shared" si="4"/>
        <v>8.0007861000132394E-2</v>
      </c>
      <c r="F19" s="22">
        <f t="shared" si="0"/>
        <v>5</v>
      </c>
      <c r="G19" s="20">
        <f t="shared" si="5"/>
        <v>314869007</v>
      </c>
      <c r="H19" s="24">
        <f t="shared" si="6"/>
        <v>5.2032437077630792E-2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362715189</v>
      </c>
      <c r="T19" s="48">
        <v>314869007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2377</v>
      </c>
      <c r="H20" s="24">
        <f t="shared" si="6"/>
        <v>3.9280176893856177E-7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2377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8112</v>
      </c>
      <c r="H21" s="24">
        <f t="shared" si="6"/>
        <v>1.3405165963944522E-6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8112</v>
      </c>
    </row>
    <row r="22" spans="2:20" ht="18.75" customHeight="1">
      <c r="B22" s="49" t="s">
        <v>56</v>
      </c>
      <c r="C22" s="50"/>
      <c r="D22" s="20">
        <f t="shared" si="3"/>
        <v>903538</v>
      </c>
      <c r="E22" s="21">
        <f t="shared" si="4"/>
        <v>1.9930277227055309E-4</v>
      </c>
      <c r="F22" s="22">
        <f t="shared" si="0"/>
        <v>19</v>
      </c>
      <c r="G22" s="20">
        <f t="shared" si="5"/>
        <v>4134219</v>
      </c>
      <c r="H22" s="24">
        <f t="shared" si="6"/>
        <v>6.8318407083694231E-4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903538</v>
      </c>
      <c r="T22" s="48">
        <v>4134219</v>
      </c>
    </row>
    <row r="23" spans="2:20" ht="18.75" customHeight="1">
      <c r="B23" s="49" t="s">
        <v>57</v>
      </c>
      <c r="C23" s="50"/>
      <c r="D23" s="20">
        <f t="shared" si="3"/>
        <v>60480391</v>
      </c>
      <c r="E23" s="21">
        <f t="shared" si="4"/>
        <v>1.3340788759639339E-2</v>
      </c>
      <c r="F23" s="22">
        <f t="shared" si="0"/>
        <v>14</v>
      </c>
      <c r="G23" s="20">
        <f t="shared" si="5"/>
        <v>94711080</v>
      </c>
      <c r="H23" s="24">
        <f t="shared" si="6"/>
        <v>1.5651106336593033E-2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60480391</v>
      </c>
      <c r="T23" s="48">
        <v>94711080</v>
      </c>
    </row>
    <row r="24" spans="2:20" ht="18.75" customHeight="1">
      <c r="B24" s="49" t="s">
        <v>58</v>
      </c>
      <c r="C24" s="50"/>
      <c r="D24" s="20">
        <f t="shared" si="3"/>
        <v>260282772</v>
      </c>
      <c r="E24" s="21">
        <f t="shared" si="4"/>
        <v>5.7413277619606802E-2</v>
      </c>
      <c r="F24" s="22">
        <f t="shared" si="0"/>
        <v>8</v>
      </c>
      <c r="G24" s="20">
        <f t="shared" si="5"/>
        <v>615980785</v>
      </c>
      <c r="H24" s="24">
        <f t="shared" si="6"/>
        <v>0.10179147748429276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260282772</v>
      </c>
      <c r="T24" s="48">
        <v>615980785</v>
      </c>
    </row>
    <row r="25" spans="2:20" ht="18.75" customHeight="1">
      <c r="B25" s="49" t="s">
        <v>59</v>
      </c>
      <c r="C25" s="50"/>
      <c r="D25" s="20">
        <f t="shared" si="3"/>
        <v>23165109</v>
      </c>
      <c r="E25" s="21">
        <f t="shared" si="4"/>
        <v>5.1097689788913584E-3</v>
      </c>
      <c r="F25" s="22">
        <f t="shared" si="0"/>
        <v>17</v>
      </c>
      <c r="G25" s="20">
        <f t="shared" si="5"/>
        <v>41105338</v>
      </c>
      <c r="H25" s="24">
        <f t="shared" si="6"/>
        <v>6.7927006643742037E-3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23165109</v>
      </c>
      <c r="T25" s="48">
        <v>41105338</v>
      </c>
    </row>
    <row r="26" spans="2:20" ht="18.75" customHeight="1">
      <c r="B26" s="49" t="s">
        <v>60</v>
      </c>
      <c r="C26" s="50"/>
      <c r="D26" s="20">
        <f t="shared" si="3"/>
        <v>67151506</v>
      </c>
      <c r="E26" s="21">
        <f t="shared" si="4"/>
        <v>1.4812305966038705E-2</v>
      </c>
      <c r="F26" s="22">
        <f t="shared" si="0"/>
        <v>13</v>
      </c>
      <c r="G26" s="20">
        <f t="shared" si="5"/>
        <v>93366708</v>
      </c>
      <c r="H26" s="24">
        <f t="shared" si="6"/>
        <v>1.5428947438944117E-2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67151506</v>
      </c>
      <c r="T26" s="48">
        <v>93366708</v>
      </c>
    </row>
    <row r="27" spans="2:20" ht="18.75" customHeight="1" thickBot="1">
      <c r="B27" s="51" t="s">
        <v>61</v>
      </c>
      <c r="C27" s="52"/>
      <c r="D27" s="20">
        <f t="shared" si="3"/>
        <v>36246</v>
      </c>
      <c r="E27" s="21">
        <f t="shared" si="4"/>
        <v>7.9951571308771376E-6</v>
      </c>
      <c r="F27" s="22">
        <f t="shared" si="0"/>
        <v>20</v>
      </c>
      <c r="G27" s="20">
        <f t="shared" si="5"/>
        <v>77039</v>
      </c>
      <c r="H27" s="24">
        <f t="shared" si="6"/>
        <v>1.2730776389254463E-5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36246</v>
      </c>
      <c r="T27" s="48">
        <v>77039</v>
      </c>
    </row>
    <row r="28" spans="2:20" ht="18.75" customHeight="1" thickTop="1">
      <c r="B28" s="53" t="s">
        <v>62</v>
      </c>
      <c r="C28" s="54"/>
      <c r="D28" s="55">
        <f>S28</f>
        <v>4533494390</v>
      </c>
      <c r="E28" s="56"/>
      <c r="F28" s="57"/>
      <c r="G28" s="55">
        <f>T28</f>
        <v>6051398410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4533494390</v>
      </c>
      <c r="T28" s="48">
        <f>SUM(T6:T27)</f>
        <v>6051398410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67" priority="5" stopIfTrue="1" operator="equal">
      <formula>0</formula>
    </cfRule>
  </conditionalFormatting>
  <conditionalFormatting sqref="G6:I27">
    <cfRule type="cellIs" dxfId="566" priority="7" stopIfTrue="1" operator="equal">
      <formula>0</formula>
    </cfRule>
  </conditionalFormatting>
  <conditionalFormatting sqref="I6:I27">
    <cfRule type="expression" dxfId="565" priority="8" stopIfTrue="1">
      <formula>$I6&lt;=5</formula>
    </cfRule>
  </conditionalFormatting>
  <conditionalFormatting sqref="F6:F27">
    <cfRule type="expression" dxfId="564" priority="6" stopIfTrue="1">
      <formula>$F6&lt;=5</formula>
    </cfRule>
  </conditionalFormatting>
  <conditionalFormatting sqref="E6:E27">
    <cfRule type="expression" dxfId="563" priority="4">
      <formula>$F6&lt;=5</formula>
    </cfRule>
  </conditionalFormatting>
  <conditionalFormatting sqref="D6:D27">
    <cfRule type="expression" dxfId="562" priority="3">
      <formula>$F6&lt;=5</formula>
    </cfRule>
  </conditionalFormatting>
  <conditionalFormatting sqref="G6:G27">
    <cfRule type="expression" dxfId="561" priority="2">
      <formula>$I6&lt;=5</formula>
    </cfRule>
  </conditionalFormatting>
  <conditionalFormatting sqref="H6:H27">
    <cfRule type="expression" dxfId="56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973F72-2935-41A6-A342-7884C3F85133}">
  <sheetPr codeName="Sheet6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165415698</v>
      </c>
      <c r="E6" s="21">
        <f>IFERROR(S6/$S$28,"-")</f>
        <v>1.91854355305425E-2</v>
      </c>
      <c r="F6" s="22">
        <f t="shared" ref="F6:F27" si="0">_xlfn.IFS(D6&gt;0,RANK(D6,$D$6:$D$27),D6=0,"-")</f>
        <v>12</v>
      </c>
      <c r="G6" s="23">
        <f>T6</f>
        <v>228749362</v>
      </c>
      <c r="H6" s="24">
        <f>IFERROR(T6/$T$28,"-")</f>
        <v>2.1285486473412944E-2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165415698</v>
      </c>
      <c r="T6" s="48">
        <v>228749362</v>
      </c>
    </row>
    <row r="7" spans="2:20" ht="18.75" customHeight="1">
      <c r="B7" s="49" t="s">
        <v>44</v>
      </c>
      <c r="C7" s="50"/>
      <c r="D7" s="20">
        <f>S7</f>
        <v>1351676872</v>
      </c>
      <c r="E7" s="21">
        <f>IFERROR(S7/$S$28,"-")</f>
        <v>0.15677175624456963</v>
      </c>
      <c r="F7" s="22">
        <f t="shared" si="0"/>
        <v>2</v>
      </c>
      <c r="G7" s="20">
        <f>T7</f>
        <v>970824182</v>
      </c>
      <c r="H7" s="24">
        <f>IFERROR(T7/$T$28,"-")</f>
        <v>9.0336710945769477E-2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1351676872</v>
      </c>
      <c r="T7" s="48">
        <v>970824182</v>
      </c>
    </row>
    <row r="8" spans="2:20" ht="18.75" customHeight="1">
      <c r="B8" s="49" t="s">
        <v>45</v>
      </c>
      <c r="C8" s="50"/>
      <c r="D8" s="20">
        <f t="shared" ref="D8:D27" si="3">S8</f>
        <v>89113991</v>
      </c>
      <c r="E8" s="21">
        <f t="shared" ref="E8:E27" si="4">IFERROR(S8/$S$28,"-")</f>
        <v>1.0335722364148561E-2</v>
      </c>
      <c r="F8" s="22">
        <f t="shared" si="0"/>
        <v>16</v>
      </c>
      <c r="G8" s="20">
        <f t="shared" ref="G8:G27" si="5">T8</f>
        <v>177264063</v>
      </c>
      <c r="H8" s="24">
        <f t="shared" ref="H8:H27" si="6">IFERROR(T8/$T$28,"-")</f>
        <v>1.64946987489684E-2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89113991</v>
      </c>
      <c r="T8" s="48">
        <v>177264063</v>
      </c>
    </row>
    <row r="9" spans="2:20" ht="18.75" customHeight="1">
      <c r="B9" s="49" t="s">
        <v>46</v>
      </c>
      <c r="C9" s="50"/>
      <c r="D9" s="20">
        <f t="shared" si="3"/>
        <v>519594577</v>
      </c>
      <c r="E9" s="21">
        <f t="shared" si="4"/>
        <v>6.0264221471005734E-2</v>
      </c>
      <c r="F9" s="22">
        <f t="shared" si="0"/>
        <v>7</v>
      </c>
      <c r="G9" s="20">
        <f t="shared" si="5"/>
        <v>710132719</v>
      </c>
      <c r="H9" s="24">
        <f t="shared" si="6"/>
        <v>6.6078961936525335E-2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519594577</v>
      </c>
      <c r="T9" s="48">
        <v>710132719</v>
      </c>
    </row>
    <row r="10" spans="2:20" ht="18.75" customHeight="1">
      <c r="B10" s="49" t="s">
        <v>47</v>
      </c>
      <c r="C10" s="50"/>
      <c r="D10" s="20">
        <f t="shared" si="3"/>
        <v>214809008</v>
      </c>
      <c r="E10" s="21">
        <f t="shared" si="4"/>
        <v>2.4914227755843267E-2</v>
      </c>
      <c r="F10" s="22">
        <f t="shared" si="0"/>
        <v>11</v>
      </c>
      <c r="G10" s="20">
        <f t="shared" si="5"/>
        <v>354197690</v>
      </c>
      <c r="H10" s="24">
        <f t="shared" si="6"/>
        <v>3.2958649910503839E-2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214809008</v>
      </c>
      <c r="T10" s="48">
        <v>354197690</v>
      </c>
    </row>
    <row r="11" spans="2:20" ht="18.75" customHeight="1">
      <c r="B11" s="49" t="s">
        <v>48</v>
      </c>
      <c r="C11" s="50"/>
      <c r="D11" s="20">
        <f t="shared" si="3"/>
        <v>396419644</v>
      </c>
      <c r="E11" s="21">
        <f t="shared" si="4"/>
        <v>4.5978003387578174E-2</v>
      </c>
      <c r="F11" s="22">
        <f t="shared" si="0"/>
        <v>8</v>
      </c>
      <c r="G11" s="20">
        <f t="shared" si="5"/>
        <v>623140990</v>
      </c>
      <c r="H11" s="24">
        <f t="shared" si="6"/>
        <v>5.7984245279224647E-2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396419644</v>
      </c>
      <c r="T11" s="48">
        <v>623140990</v>
      </c>
    </row>
    <row r="12" spans="2:20" ht="18.75" customHeight="1">
      <c r="B12" s="49" t="s">
        <v>49</v>
      </c>
      <c r="C12" s="50"/>
      <c r="D12" s="20">
        <f t="shared" si="3"/>
        <v>323662651</v>
      </c>
      <c r="E12" s="21">
        <f t="shared" si="4"/>
        <v>3.7539417355691211E-2</v>
      </c>
      <c r="F12" s="22">
        <f t="shared" si="0"/>
        <v>10</v>
      </c>
      <c r="G12" s="20">
        <f t="shared" si="5"/>
        <v>462591831</v>
      </c>
      <c r="H12" s="24">
        <f t="shared" si="6"/>
        <v>4.3044894531604531E-2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323662651</v>
      </c>
      <c r="T12" s="48">
        <v>462591831</v>
      </c>
    </row>
    <row r="13" spans="2:20" ht="18.75" customHeight="1">
      <c r="B13" s="49" t="s">
        <v>50</v>
      </c>
      <c r="C13" s="50"/>
      <c r="D13" s="20">
        <f t="shared" si="3"/>
        <v>18292887</v>
      </c>
      <c r="E13" s="21">
        <f t="shared" si="4"/>
        <v>2.1216668577972507E-3</v>
      </c>
      <c r="F13" s="22">
        <f t="shared" si="0"/>
        <v>18</v>
      </c>
      <c r="G13" s="20">
        <f t="shared" si="5"/>
        <v>35726617</v>
      </c>
      <c r="H13" s="24">
        <f t="shared" si="6"/>
        <v>3.3244176781323871E-3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18292887</v>
      </c>
      <c r="T13" s="48">
        <v>35726617</v>
      </c>
    </row>
    <row r="14" spans="2:20" ht="18.75" customHeight="1">
      <c r="B14" s="49" t="s">
        <v>51</v>
      </c>
      <c r="C14" s="50"/>
      <c r="D14" s="20">
        <f t="shared" si="3"/>
        <v>1638294807</v>
      </c>
      <c r="E14" s="21">
        <f t="shared" si="4"/>
        <v>0.19001461034079767</v>
      </c>
      <c r="F14" s="22">
        <f t="shared" si="0"/>
        <v>1</v>
      </c>
      <c r="G14" s="20">
        <f t="shared" si="5"/>
        <v>1889111970</v>
      </c>
      <c r="H14" s="24">
        <f t="shared" si="6"/>
        <v>0.1757848281307883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1638294807</v>
      </c>
      <c r="T14" s="48">
        <v>1889111970</v>
      </c>
    </row>
    <row r="15" spans="2:20" ht="18.75" customHeight="1">
      <c r="B15" s="49" t="s">
        <v>52</v>
      </c>
      <c r="C15" s="50"/>
      <c r="D15" s="20">
        <f t="shared" si="3"/>
        <v>972738252</v>
      </c>
      <c r="E15" s="21">
        <f t="shared" si="4"/>
        <v>0.11282125727776213</v>
      </c>
      <c r="F15" s="22">
        <f t="shared" si="0"/>
        <v>3</v>
      </c>
      <c r="G15" s="20">
        <f t="shared" si="5"/>
        <v>784160551</v>
      </c>
      <c r="H15" s="24">
        <f t="shared" si="6"/>
        <v>7.2967367669836566E-2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972738252</v>
      </c>
      <c r="T15" s="48">
        <v>784160551</v>
      </c>
    </row>
    <row r="16" spans="2:20" ht="18.75" customHeight="1">
      <c r="B16" s="49" t="s">
        <v>154</v>
      </c>
      <c r="C16" s="50"/>
      <c r="D16" s="20">
        <f t="shared" si="3"/>
        <v>613056021</v>
      </c>
      <c r="E16" s="21">
        <f t="shared" si="4"/>
        <v>7.1104175176327028E-2</v>
      </c>
      <c r="F16" s="22">
        <f t="shared" si="0"/>
        <v>6</v>
      </c>
      <c r="G16" s="20">
        <f t="shared" si="5"/>
        <v>824172184</v>
      </c>
      <c r="H16" s="24">
        <f t="shared" si="6"/>
        <v>7.6690512799310898E-2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613056021</v>
      </c>
      <c r="T16" s="48">
        <v>824172184</v>
      </c>
    </row>
    <row r="17" spans="2:20" ht="18.75" customHeight="1">
      <c r="B17" s="49" t="s">
        <v>53</v>
      </c>
      <c r="C17" s="50"/>
      <c r="D17" s="20">
        <f t="shared" si="3"/>
        <v>162631489</v>
      </c>
      <c r="E17" s="21">
        <f t="shared" si="4"/>
        <v>1.8862514169880246E-2</v>
      </c>
      <c r="F17" s="22">
        <f t="shared" si="0"/>
        <v>13</v>
      </c>
      <c r="G17" s="20">
        <f t="shared" si="5"/>
        <v>210026543</v>
      </c>
      <c r="H17" s="24">
        <f t="shared" si="6"/>
        <v>1.9543298835885636E-2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162631489</v>
      </c>
      <c r="T17" s="48">
        <v>210026543</v>
      </c>
    </row>
    <row r="18" spans="2:20" ht="18.75" customHeight="1">
      <c r="B18" s="49" t="s">
        <v>54</v>
      </c>
      <c r="C18" s="50"/>
      <c r="D18" s="20">
        <f t="shared" si="3"/>
        <v>713028884</v>
      </c>
      <c r="E18" s="21">
        <f t="shared" si="4"/>
        <v>8.2699343839764627E-2</v>
      </c>
      <c r="F18" s="22">
        <f t="shared" si="0"/>
        <v>5</v>
      </c>
      <c r="G18" s="20">
        <f t="shared" si="5"/>
        <v>1658966988</v>
      </c>
      <c r="H18" s="24">
        <f t="shared" si="6"/>
        <v>0.15436947703011566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713028884</v>
      </c>
      <c r="T18" s="48">
        <v>1658966988</v>
      </c>
    </row>
    <row r="19" spans="2:20" ht="18.75" customHeight="1">
      <c r="B19" s="49" t="s">
        <v>55</v>
      </c>
      <c r="C19" s="50"/>
      <c r="D19" s="20">
        <f t="shared" si="3"/>
        <v>766581715</v>
      </c>
      <c r="E19" s="21">
        <f t="shared" si="4"/>
        <v>8.8910570458827928E-2</v>
      </c>
      <c r="F19" s="22">
        <f t="shared" si="0"/>
        <v>4</v>
      </c>
      <c r="G19" s="20">
        <f t="shared" si="5"/>
        <v>619448645</v>
      </c>
      <c r="H19" s="24">
        <f t="shared" si="6"/>
        <v>5.7640666792860722E-2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766581715</v>
      </c>
      <c r="T19" s="48">
        <v>619448645</v>
      </c>
    </row>
    <row r="20" spans="2:20" ht="18.75" customHeight="1">
      <c r="B20" s="49" t="s">
        <v>155</v>
      </c>
      <c r="C20" s="50"/>
      <c r="D20" s="20">
        <f t="shared" si="3"/>
        <v>5291</v>
      </c>
      <c r="E20" s="21">
        <f t="shared" si="4"/>
        <v>6.1366690477043095E-7</v>
      </c>
      <c r="F20" s="22">
        <f t="shared" si="0"/>
        <v>21</v>
      </c>
      <c r="G20" s="20">
        <f t="shared" si="5"/>
        <v>5571</v>
      </c>
      <c r="H20" s="24">
        <f t="shared" si="6"/>
        <v>5.1839027705521424E-7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5291</v>
      </c>
      <c r="T20" s="48">
        <v>5571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3320889</v>
      </c>
      <c r="E22" s="21">
        <f t="shared" si="4"/>
        <v>3.8516720349955993E-4</v>
      </c>
      <c r="F22" s="22">
        <f t="shared" si="0"/>
        <v>19</v>
      </c>
      <c r="G22" s="20">
        <f t="shared" si="5"/>
        <v>2320814</v>
      </c>
      <c r="H22" s="24">
        <f t="shared" si="6"/>
        <v>2.159553782900054E-4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3320889</v>
      </c>
      <c r="T22" s="48">
        <v>2320814</v>
      </c>
    </row>
    <row r="23" spans="2:20" ht="18.75" customHeight="1">
      <c r="B23" s="49" t="s">
        <v>57</v>
      </c>
      <c r="C23" s="50"/>
      <c r="D23" s="20">
        <f t="shared" si="3"/>
        <v>151978623</v>
      </c>
      <c r="E23" s="21">
        <f t="shared" si="4"/>
        <v>1.7626961097653038E-2</v>
      </c>
      <c r="F23" s="22">
        <f t="shared" si="0"/>
        <v>14</v>
      </c>
      <c r="G23" s="20">
        <f t="shared" si="5"/>
        <v>205990935</v>
      </c>
      <c r="H23" s="24">
        <f t="shared" si="6"/>
        <v>1.9167779189645059E-2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151978623</v>
      </c>
      <c r="T23" s="48">
        <v>205990935</v>
      </c>
    </row>
    <row r="24" spans="2:20" ht="18.75" customHeight="1">
      <c r="B24" s="49" t="s">
        <v>58</v>
      </c>
      <c r="C24" s="50"/>
      <c r="D24" s="20">
        <f t="shared" si="3"/>
        <v>360768304</v>
      </c>
      <c r="E24" s="21">
        <f t="shared" si="4"/>
        <v>4.1843048281035321E-2</v>
      </c>
      <c r="F24" s="22">
        <f t="shared" si="0"/>
        <v>9</v>
      </c>
      <c r="G24" s="20">
        <f t="shared" si="5"/>
        <v>809794629</v>
      </c>
      <c r="H24" s="24">
        <f t="shared" si="6"/>
        <v>7.5352658783904944E-2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360768304</v>
      </c>
      <c r="T24" s="48">
        <v>809794629</v>
      </c>
    </row>
    <row r="25" spans="2:20" ht="18.75" customHeight="1">
      <c r="B25" s="49" t="s">
        <v>59</v>
      </c>
      <c r="C25" s="50"/>
      <c r="D25" s="20">
        <f t="shared" si="3"/>
        <v>36151404</v>
      </c>
      <c r="E25" s="21">
        <f t="shared" si="4"/>
        <v>4.1929541099575461E-3</v>
      </c>
      <c r="F25" s="22">
        <f t="shared" si="0"/>
        <v>17</v>
      </c>
      <c r="G25" s="20">
        <f t="shared" si="5"/>
        <v>52728057</v>
      </c>
      <c r="H25" s="24">
        <f t="shared" si="6"/>
        <v>4.9064283031436239E-3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36151404</v>
      </c>
      <c r="T25" s="48">
        <v>52728057</v>
      </c>
    </row>
    <row r="26" spans="2:20" ht="18.75" customHeight="1">
      <c r="B26" s="49" t="s">
        <v>60</v>
      </c>
      <c r="C26" s="50"/>
      <c r="D26" s="20">
        <f t="shared" si="3"/>
        <v>124335632</v>
      </c>
      <c r="E26" s="21">
        <f t="shared" si="4"/>
        <v>1.4420839622399421E-2</v>
      </c>
      <c r="F26" s="22">
        <f t="shared" si="0"/>
        <v>15</v>
      </c>
      <c r="G26" s="20">
        <f t="shared" si="5"/>
        <v>127015946</v>
      </c>
      <c r="H26" s="24">
        <f t="shared" si="6"/>
        <v>1.1819032747688052E-2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124335632</v>
      </c>
      <c r="T26" s="48">
        <v>127015946</v>
      </c>
    </row>
    <row r="27" spans="2:20" ht="18.75" customHeight="1" thickBot="1">
      <c r="B27" s="51" t="s">
        <v>61</v>
      </c>
      <c r="C27" s="52"/>
      <c r="D27" s="20">
        <f t="shared" si="3"/>
        <v>64611</v>
      </c>
      <c r="E27" s="21">
        <f t="shared" si="4"/>
        <v>7.4937880143871314E-6</v>
      </c>
      <c r="F27" s="22">
        <f t="shared" si="0"/>
        <v>20</v>
      </c>
      <c r="G27" s="20">
        <f t="shared" si="5"/>
        <v>359053</v>
      </c>
      <c r="H27" s="24">
        <f t="shared" si="6"/>
        <v>3.3410444111919915E-5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64611</v>
      </c>
      <c r="T27" s="48">
        <v>359053</v>
      </c>
    </row>
    <row r="28" spans="2:20" ht="18.75" customHeight="1" thickTop="1">
      <c r="B28" s="53" t="s">
        <v>62</v>
      </c>
      <c r="C28" s="54"/>
      <c r="D28" s="55">
        <f>S28</f>
        <v>8621941250</v>
      </c>
      <c r="E28" s="56"/>
      <c r="F28" s="57"/>
      <c r="G28" s="55">
        <f>T28</f>
        <v>10746729340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8621941250</v>
      </c>
      <c r="T28" s="48">
        <f>SUM(T6:T27)</f>
        <v>10746729340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07" priority="5" stopIfTrue="1" operator="equal">
      <formula>0</formula>
    </cfRule>
  </conditionalFormatting>
  <conditionalFormatting sqref="G6:I27">
    <cfRule type="cellIs" dxfId="206" priority="7" stopIfTrue="1" operator="equal">
      <formula>0</formula>
    </cfRule>
  </conditionalFormatting>
  <conditionalFormatting sqref="I6:I27">
    <cfRule type="expression" dxfId="205" priority="8" stopIfTrue="1">
      <formula>$I6&lt;=5</formula>
    </cfRule>
  </conditionalFormatting>
  <conditionalFormatting sqref="F6:F27">
    <cfRule type="expression" dxfId="204" priority="6" stopIfTrue="1">
      <formula>$F6&lt;=5</formula>
    </cfRule>
  </conditionalFormatting>
  <conditionalFormatting sqref="E6:E27">
    <cfRule type="expression" dxfId="203" priority="4">
      <formula>$F6&lt;=5</formula>
    </cfRule>
  </conditionalFormatting>
  <conditionalFormatting sqref="D6:D27">
    <cfRule type="expression" dxfId="202" priority="3">
      <formula>$F6&lt;=5</formula>
    </cfRule>
  </conditionalFormatting>
  <conditionalFormatting sqref="G6:G27">
    <cfRule type="expression" dxfId="201" priority="2">
      <formula>$I6&lt;=5</formula>
    </cfRule>
  </conditionalFormatting>
  <conditionalFormatting sqref="H6:H27">
    <cfRule type="expression" dxfId="20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E413CD-2E44-4E5D-8CD2-1CD46F1575E3}">
  <sheetPr codeName="Sheet6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109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218904923</v>
      </c>
      <c r="E6" s="21">
        <f>IFERROR(S6/$S$28,"-")</f>
        <v>2.7410634656820823E-2</v>
      </c>
      <c r="F6" s="22">
        <f t="shared" ref="F6:F27" si="0">_xlfn.IFS(D6&gt;0,RANK(D6,$D$6:$D$27),D6=0,"-")</f>
        <v>11</v>
      </c>
      <c r="G6" s="23">
        <f>T6</f>
        <v>275577790</v>
      </c>
      <c r="H6" s="24">
        <f>IFERROR(T6/$T$28,"-")</f>
        <v>2.6828212195142122E-2</v>
      </c>
      <c r="I6" s="25">
        <f t="shared" ref="I6:I27" si="1">_xlfn.IFS(G6&gt;0,RANK(G6,$G$6:$G$27),G6=0,"-")</f>
        <v>11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218904923</v>
      </c>
      <c r="T6" s="48">
        <v>275577790</v>
      </c>
    </row>
    <row r="7" spans="2:20" ht="18.75" customHeight="1">
      <c r="B7" s="49" t="s">
        <v>44</v>
      </c>
      <c r="C7" s="50"/>
      <c r="D7" s="20">
        <f>S7</f>
        <v>1327769113</v>
      </c>
      <c r="E7" s="21">
        <f>IFERROR(S7/$S$28,"-")</f>
        <v>0.16625936761163679</v>
      </c>
      <c r="F7" s="22">
        <f t="shared" si="0"/>
        <v>2</v>
      </c>
      <c r="G7" s="20">
        <f>T7</f>
        <v>998299725</v>
      </c>
      <c r="H7" s="24">
        <f>IFERROR(T7/$T$28,"-")</f>
        <v>9.7187065970200381E-2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1327769113</v>
      </c>
      <c r="T7" s="48">
        <v>998299725</v>
      </c>
    </row>
    <row r="8" spans="2:20" ht="18.75" customHeight="1">
      <c r="B8" s="49" t="s">
        <v>45</v>
      </c>
      <c r="C8" s="50"/>
      <c r="D8" s="20">
        <f t="shared" ref="D8:D27" si="3">S8</f>
        <v>118583466</v>
      </c>
      <c r="E8" s="21">
        <f t="shared" ref="E8:E27" si="4">IFERROR(S8/$S$28,"-")</f>
        <v>1.484867502438734E-2</v>
      </c>
      <c r="F8" s="22">
        <f t="shared" si="0"/>
        <v>15</v>
      </c>
      <c r="G8" s="20">
        <f t="shared" ref="G8:G27" si="5">T8</f>
        <v>167713490</v>
      </c>
      <c r="H8" s="24">
        <f t="shared" ref="H8:H27" si="6">IFERROR(T8/$T$28,"-")</f>
        <v>1.6327342989824564E-2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118583466</v>
      </c>
      <c r="T8" s="48">
        <v>167713490</v>
      </c>
    </row>
    <row r="9" spans="2:20" ht="18.75" customHeight="1">
      <c r="B9" s="49" t="s">
        <v>46</v>
      </c>
      <c r="C9" s="50"/>
      <c r="D9" s="20">
        <f t="shared" si="3"/>
        <v>542791753</v>
      </c>
      <c r="E9" s="21">
        <f t="shared" si="4"/>
        <v>6.7966796873811422E-2</v>
      </c>
      <c r="F9" s="22">
        <f t="shared" si="0"/>
        <v>6</v>
      </c>
      <c r="G9" s="20">
        <f t="shared" si="5"/>
        <v>689260143</v>
      </c>
      <c r="H9" s="24">
        <f t="shared" si="6"/>
        <v>6.7101261585913743E-2</v>
      </c>
      <c r="I9" s="25">
        <f t="shared" si="1"/>
        <v>5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542791753</v>
      </c>
      <c r="T9" s="48">
        <v>689260143</v>
      </c>
    </row>
    <row r="10" spans="2:20" ht="18.75" customHeight="1">
      <c r="B10" s="49" t="s">
        <v>47</v>
      </c>
      <c r="C10" s="50"/>
      <c r="D10" s="20">
        <f t="shared" si="3"/>
        <v>123131876</v>
      </c>
      <c r="E10" s="21">
        <f t="shared" si="4"/>
        <v>1.5418213630786935E-2</v>
      </c>
      <c r="F10" s="22">
        <f t="shared" si="0"/>
        <v>14</v>
      </c>
      <c r="G10" s="20">
        <f t="shared" si="5"/>
        <v>224479496</v>
      </c>
      <c r="H10" s="24">
        <f t="shared" si="6"/>
        <v>2.1853660819859819E-2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123131876</v>
      </c>
      <c r="T10" s="48">
        <v>224479496</v>
      </c>
    </row>
    <row r="11" spans="2:20" ht="18.75" customHeight="1">
      <c r="B11" s="49" t="s">
        <v>48</v>
      </c>
      <c r="C11" s="50"/>
      <c r="D11" s="20">
        <f t="shared" si="3"/>
        <v>297952964</v>
      </c>
      <c r="E11" s="21">
        <f t="shared" si="4"/>
        <v>3.7308799314307278E-2</v>
      </c>
      <c r="F11" s="22">
        <f t="shared" si="0"/>
        <v>10</v>
      </c>
      <c r="G11" s="20">
        <f t="shared" si="5"/>
        <v>481267610</v>
      </c>
      <c r="H11" s="24">
        <f t="shared" si="6"/>
        <v>4.6852649350765545E-2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297952964</v>
      </c>
      <c r="T11" s="48">
        <v>481267610</v>
      </c>
    </row>
    <row r="12" spans="2:20" ht="18.75" customHeight="1">
      <c r="B12" s="49" t="s">
        <v>49</v>
      </c>
      <c r="C12" s="50"/>
      <c r="D12" s="20">
        <f t="shared" si="3"/>
        <v>298819077</v>
      </c>
      <c r="E12" s="21">
        <f t="shared" si="4"/>
        <v>3.7417251452747873E-2</v>
      </c>
      <c r="F12" s="22">
        <f t="shared" si="0"/>
        <v>9</v>
      </c>
      <c r="G12" s="20">
        <f t="shared" si="5"/>
        <v>460539113</v>
      </c>
      <c r="H12" s="24">
        <f t="shared" si="6"/>
        <v>4.4834676436466582E-2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298819077</v>
      </c>
      <c r="T12" s="48">
        <v>460539113</v>
      </c>
    </row>
    <row r="13" spans="2:20" ht="18.75" customHeight="1">
      <c r="B13" s="49" t="s">
        <v>50</v>
      </c>
      <c r="C13" s="50"/>
      <c r="D13" s="20">
        <f t="shared" si="3"/>
        <v>14578873</v>
      </c>
      <c r="E13" s="21">
        <f t="shared" si="4"/>
        <v>1.8255238668670297E-3</v>
      </c>
      <c r="F13" s="22">
        <f t="shared" si="0"/>
        <v>18</v>
      </c>
      <c r="G13" s="20">
        <f t="shared" si="5"/>
        <v>36245141</v>
      </c>
      <c r="H13" s="24">
        <f t="shared" si="6"/>
        <v>3.5285584291493365E-3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14578873</v>
      </c>
      <c r="T13" s="48">
        <v>36245141</v>
      </c>
    </row>
    <row r="14" spans="2:20" ht="18.75" customHeight="1">
      <c r="B14" s="49" t="s">
        <v>51</v>
      </c>
      <c r="C14" s="50"/>
      <c r="D14" s="20">
        <f t="shared" si="3"/>
        <v>1560721075</v>
      </c>
      <c r="E14" s="21">
        <f t="shared" si="4"/>
        <v>0.19542893143625487</v>
      </c>
      <c r="F14" s="22">
        <f t="shared" si="0"/>
        <v>1</v>
      </c>
      <c r="G14" s="20">
        <f t="shared" si="5"/>
        <v>1912484590</v>
      </c>
      <c r="H14" s="24">
        <f t="shared" si="6"/>
        <v>0.18618533228116599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1560721075</v>
      </c>
      <c r="T14" s="48">
        <v>1912484590</v>
      </c>
    </row>
    <row r="15" spans="2:20" ht="18.75" customHeight="1">
      <c r="B15" s="49" t="s">
        <v>52</v>
      </c>
      <c r="C15" s="50"/>
      <c r="D15" s="20">
        <f t="shared" si="3"/>
        <v>731282992</v>
      </c>
      <c r="E15" s="21">
        <f t="shared" si="4"/>
        <v>9.1569118911313044E-2</v>
      </c>
      <c r="F15" s="22">
        <f t="shared" si="0"/>
        <v>4</v>
      </c>
      <c r="G15" s="20">
        <f t="shared" si="5"/>
        <v>672393523</v>
      </c>
      <c r="H15" s="24">
        <f t="shared" si="6"/>
        <v>6.5459252408124668E-2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731282992</v>
      </c>
      <c r="T15" s="48">
        <v>672393523</v>
      </c>
    </row>
    <row r="16" spans="2:20" ht="18.75" customHeight="1">
      <c r="B16" s="49" t="s">
        <v>154</v>
      </c>
      <c r="C16" s="50"/>
      <c r="D16" s="20">
        <f t="shared" si="3"/>
        <v>507384462</v>
      </c>
      <c r="E16" s="21">
        <f t="shared" si="4"/>
        <v>6.3533199380945801E-2</v>
      </c>
      <c r="F16" s="22">
        <f t="shared" si="0"/>
        <v>7</v>
      </c>
      <c r="G16" s="20">
        <f t="shared" si="5"/>
        <v>687151327</v>
      </c>
      <c r="H16" s="24">
        <f t="shared" si="6"/>
        <v>6.6895962881948837E-2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507384462</v>
      </c>
      <c r="T16" s="48">
        <v>687151327</v>
      </c>
    </row>
    <row r="17" spans="2:20" ht="18.75" customHeight="1">
      <c r="B17" s="49" t="s">
        <v>53</v>
      </c>
      <c r="C17" s="50"/>
      <c r="D17" s="20">
        <f t="shared" si="3"/>
        <v>129734267</v>
      </c>
      <c r="E17" s="21">
        <f t="shared" si="4"/>
        <v>1.6244945734762879E-2</v>
      </c>
      <c r="F17" s="22">
        <f t="shared" si="0"/>
        <v>12</v>
      </c>
      <c r="G17" s="20">
        <f t="shared" si="5"/>
        <v>185711177</v>
      </c>
      <c r="H17" s="24">
        <f t="shared" si="6"/>
        <v>1.8079464471957619E-2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129734267</v>
      </c>
      <c r="T17" s="48">
        <v>185711177</v>
      </c>
    </row>
    <row r="18" spans="2:20" ht="18.75" customHeight="1">
      <c r="B18" s="49" t="s">
        <v>54</v>
      </c>
      <c r="C18" s="50"/>
      <c r="D18" s="20">
        <f t="shared" si="3"/>
        <v>671967467</v>
      </c>
      <c r="E18" s="21">
        <f t="shared" si="4"/>
        <v>8.4141802234417098E-2</v>
      </c>
      <c r="F18" s="22">
        <f t="shared" si="0"/>
        <v>5</v>
      </c>
      <c r="G18" s="20">
        <f t="shared" si="5"/>
        <v>1723316472</v>
      </c>
      <c r="H18" s="24">
        <f t="shared" si="6"/>
        <v>0.16776932564195285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671967467</v>
      </c>
      <c r="T18" s="48">
        <v>1723316472</v>
      </c>
    </row>
    <row r="19" spans="2:20" ht="18.75" customHeight="1">
      <c r="B19" s="49" t="s">
        <v>55</v>
      </c>
      <c r="C19" s="50"/>
      <c r="D19" s="20">
        <f t="shared" si="3"/>
        <v>807641045</v>
      </c>
      <c r="E19" s="21">
        <f t="shared" si="4"/>
        <v>0.10113045113356353</v>
      </c>
      <c r="F19" s="22">
        <f t="shared" si="0"/>
        <v>3</v>
      </c>
      <c r="G19" s="20">
        <f t="shared" si="5"/>
        <v>615458279</v>
      </c>
      <c r="H19" s="24">
        <f t="shared" si="6"/>
        <v>5.9916458820099334E-2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807641045</v>
      </c>
      <c r="T19" s="48">
        <v>615458279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2888</v>
      </c>
      <c r="H20" s="24">
        <f t="shared" si="6"/>
        <v>2.811542861257812E-7</v>
      </c>
      <c r="I20" s="25">
        <f t="shared" si="1"/>
        <v>22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2888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3175</v>
      </c>
      <c r="H21" s="24">
        <f t="shared" si="6"/>
        <v>3.0909448007249148E-7</v>
      </c>
      <c r="I21" s="25">
        <f t="shared" si="1"/>
        <v>21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3175</v>
      </c>
    </row>
    <row r="22" spans="2:20" ht="18.75" customHeight="1">
      <c r="B22" s="49" t="s">
        <v>56</v>
      </c>
      <c r="C22" s="50"/>
      <c r="D22" s="20">
        <f t="shared" si="3"/>
        <v>1299223</v>
      </c>
      <c r="E22" s="21">
        <f t="shared" si="4"/>
        <v>1.626849067745211E-4</v>
      </c>
      <c r="F22" s="22">
        <f t="shared" si="0"/>
        <v>19</v>
      </c>
      <c r="G22" s="20">
        <f t="shared" si="5"/>
        <v>2367572</v>
      </c>
      <c r="H22" s="24">
        <f t="shared" si="6"/>
        <v>2.304892712989571E-4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1299223</v>
      </c>
      <c r="T22" s="48">
        <v>2367572</v>
      </c>
    </row>
    <row r="23" spans="2:20" ht="18.75" customHeight="1">
      <c r="B23" s="49" t="s">
        <v>57</v>
      </c>
      <c r="C23" s="50"/>
      <c r="D23" s="20">
        <f t="shared" si="3"/>
        <v>127464232</v>
      </c>
      <c r="E23" s="21">
        <f t="shared" si="4"/>
        <v>1.5960698586775273E-2</v>
      </c>
      <c r="F23" s="22">
        <f t="shared" si="0"/>
        <v>13</v>
      </c>
      <c r="G23" s="20">
        <f t="shared" si="5"/>
        <v>171910283</v>
      </c>
      <c r="H23" s="24">
        <f t="shared" si="6"/>
        <v>1.6735911667086573E-2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127464232</v>
      </c>
      <c r="T23" s="48">
        <v>171910283</v>
      </c>
    </row>
    <row r="24" spans="2:20" ht="18.75" customHeight="1">
      <c r="B24" s="49" t="s">
        <v>58</v>
      </c>
      <c r="C24" s="50"/>
      <c r="D24" s="20">
        <f t="shared" si="3"/>
        <v>366036766</v>
      </c>
      <c r="E24" s="21">
        <f t="shared" si="4"/>
        <v>4.5834054009786775E-2</v>
      </c>
      <c r="F24" s="22">
        <f t="shared" si="0"/>
        <v>8</v>
      </c>
      <c r="G24" s="20">
        <f t="shared" si="5"/>
        <v>771733069</v>
      </c>
      <c r="H24" s="24">
        <f t="shared" si="6"/>
        <v>7.5130214714111243E-2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366036766</v>
      </c>
      <c r="T24" s="48">
        <v>771733069</v>
      </c>
    </row>
    <row r="25" spans="2:20" ht="18.75" customHeight="1">
      <c r="B25" s="49" t="s">
        <v>59</v>
      </c>
      <c r="C25" s="50"/>
      <c r="D25" s="20">
        <f t="shared" si="3"/>
        <v>36664512</v>
      </c>
      <c r="E25" s="21">
        <f t="shared" si="4"/>
        <v>4.5910230319608798E-3</v>
      </c>
      <c r="F25" s="22">
        <f t="shared" si="0"/>
        <v>17</v>
      </c>
      <c r="G25" s="20">
        <f t="shared" si="5"/>
        <v>61804480</v>
      </c>
      <c r="H25" s="24">
        <f t="shared" si="6"/>
        <v>6.0168263344096687E-3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36664512</v>
      </c>
      <c r="T25" s="48">
        <v>61804480</v>
      </c>
    </row>
    <row r="26" spans="2:20" ht="18.75" customHeight="1">
      <c r="B26" s="49" t="s">
        <v>60</v>
      </c>
      <c r="C26" s="50"/>
      <c r="D26" s="20">
        <f t="shared" si="3"/>
        <v>103165194</v>
      </c>
      <c r="E26" s="21">
        <f t="shared" si="4"/>
        <v>1.2918044068081757E-2</v>
      </c>
      <c r="F26" s="22">
        <f t="shared" si="0"/>
        <v>16</v>
      </c>
      <c r="G26" s="20">
        <f t="shared" si="5"/>
        <v>134057603</v>
      </c>
      <c r="H26" s="24">
        <f t="shared" si="6"/>
        <v>1.3050855149306921E-2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103165194</v>
      </c>
      <c r="T26" s="48">
        <v>134057603</v>
      </c>
    </row>
    <row r="27" spans="2:20" ht="18.75" customHeight="1" thickBot="1">
      <c r="B27" s="51" t="s">
        <v>61</v>
      </c>
      <c r="C27" s="52"/>
      <c r="D27" s="20">
        <f t="shared" si="3"/>
        <v>237860</v>
      </c>
      <c r="E27" s="21">
        <f t="shared" si="4"/>
        <v>2.9784133998080076E-5</v>
      </c>
      <c r="F27" s="22">
        <f t="shared" si="0"/>
        <v>20</v>
      </c>
      <c r="G27" s="20">
        <f t="shared" si="5"/>
        <v>163204</v>
      </c>
      <c r="H27" s="24">
        <f t="shared" si="6"/>
        <v>1.58883324490554E-5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237860</v>
      </c>
      <c r="T27" s="48">
        <v>163204</v>
      </c>
    </row>
    <row r="28" spans="2:20" ht="18.75" customHeight="1" thickTop="1">
      <c r="B28" s="53" t="s">
        <v>62</v>
      </c>
      <c r="C28" s="54"/>
      <c r="D28" s="55">
        <f>S28</f>
        <v>7986131140</v>
      </c>
      <c r="E28" s="56"/>
      <c r="F28" s="57"/>
      <c r="G28" s="55">
        <f>T28</f>
        <v>10271940150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7986131140</v>
      </c>
      <c r="T28" s="48">
        <f>SUM(T6:T27)</f>
        <v>10271940150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99" priority="5" stopIfTrue="1" operator="equal">
      <formula>0</formula>
    </cfRule>
  </conditionalFormatting>
  <conditionalFormatting sqref="G6:I27">
    <cfRule type="cellIs" dxfId="198" priority="7" stopIfTrue="1" operator="equal">
      <formula>0</formula>
    </cfRule>
  </conditionalFormatting>
  <conditionalFormatting sqref="I6:I27">
    <cfRule type="expression" dxfId="197" priority="8" stopIfTrue="1">
      <formula>$I6&lt;=5</formula>
    </cfRule>
  </conditionalFormatting>
  <conditionalFormatting sqref="F6:F27">
    <cfRule type="expression" dxfId="196" priority="6" stopIfTrue="1">
      <formula>$F6&lt;=5</formula>
    </cfRule>
  </conditionalFormatting>
  <conditionalFormatting sqref="E6:E27">
    <cfRule type="expression" dxfId="195" priority="4">
      <formula>$F6&lt;=5</formula>
    </cfRule>
  </conditionalFormatting>
  <conditionalFormatting sqref="D6:D27">
    <cfRule type="expression" dxfId="194" priority="3">
      <formula>$F6&lt;=5</formula>
    </cfRule>
  </conditionalFormatting>
  <conditionalFormatting sqref="G6:G27">
    <cfRule type="expression" dxfId="193" priority="2">
      <formula>$I6&lt;=5</formula>
    </cfRule>
  </conditionalFormatting>
  <conditionalFormatting sqref="H6:H27">
    <cfRule type="expression" dxfId="19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7D1F0-B160-4503-8061-42152087EDB5}">
  <sheetPr codeName="Sheet6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207373326</v>
      </c>
      <c r="E6" s="21">
        <f>IFERROR(S6/$S$28,"-")</f>
        <v>1.7910743353930215E-2</v>
      </c>
      <c r="F6" s="22">
        <f t="shared" ref="F6:F27" si="0">_xlfn.IFS(D6&gt;0,RANK(D6,$D$6:$D$27),D6=0,"-")</f>
        <v>13</v>
      </c>
      <c r="G6" s="23">
        <f>T6</f>
        <v>223938646</v>
      </c>
      <c r="H6" s="24">
        <f>IFERROR(T6/$T$28,"-")</f>
        <v>1.575113815937362E-2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207373326</v>
      </c>
      <c r="T6" s="48">
        <v>223938646</v>
      </c>
    </row>
    <row r="7" spans="2:20" ht="18.75" customHeight="1">
      <c r="B7" s="49" t="s">
        <v>44</v>
      </c>
      <c r="C7" s="50"/>
      <c r="D7" s="20">
        <f>S7</f>
        <v>1877403530</v>
      </c>
      <c r="E7" s="21">
        <f>IFERROR(S7/$S$28,"-")</f>
        <v>0.162150520735693</v>
      </c>
      <c r="F7" s="22">
        <f t="shared" si="0"/>
        <v>2</v>
      </c>
      <c r="G7" s="20">
        <f>T7</f>
        <v>1258997379</v>
      </c>
      <c r="H7" s="24">
        <f>IFERROR(T7/$T$28,"-")</f>
        <v>8.8553905335831462E-2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1877403530</v>
      </c>
      <c r="T7" s="48">
        <v>1258997379</v>
      </c>
    </row>
    <row r="8" spans="2:20" ht="18.75" customHeight="1">
      <c r="B8" s="49" t="s">
        <v>45</v>
      </c>
      <c r="C8" s="50"/>
      <c r="D8" s="20">
        <f t="shared" ref="D8:D27" si="3">S8</f>
        <v>249842095</v>
      </c>
      <c r="E8" s="21">
        <f t="shared" ref="E8:E27" si="4">IFERROR(S8/$S$28,"-")</f>
        <v>2.1578752334585456E-2</v>
      </c>
      <c r="F8" s="22">
        <f t="shared" si="0"/>
        <v>12</v>
      </c>
      <c r="G8" s="20">
        <f t="shared" ref="G8:G27" si="5">T8</f>
        <v>189762591</v>
      </c>
      <c r="H8" s="24">
        <f t="shared" ref="H8:H27" si="6">IFERROR(T8/$T$28,"-")</f>
        <v>1.3347302226350466E-2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249842095</v>
      </c>
      <c r="T8" s="48">
        <v>189762591</v>
      </c>
    </row>
    <row r="9" spans="2:20" ht="18.75" customHeight="1">
      <c r="B9" s="49" t="s">
        <v>46</v>
      </c>
      <c r="C9" s="50"/>
      <c r="D9" s="20">
        <f t="shared" si="3"/>
        <v>673938725</v>
      </c>
      <c r="E9" s="21">
        <f t="shared" si="4"/>
        <v>5.8207792547774209E-2</v>
      </c>
      <c r="F9" s="22">
        <f t="shared" si="0"/>
        <v>7</v>
      </c>
      <c r="G9" s="20">
        <f t="shared" si="5"/>
        <v>786917078</v>
      </c>
      <c r="H9" s="24">
        <f t="shared" si="6"/>
        <v>5.5349265689266458E-2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673938725</v>
      </c>
      <c r="T9" s="48">
        <v>786917078</v>
      </c>
    </row>
    <row r="10" spans="2:20" ht="18.75" customHeight="1">
      <c r="B10" s="49" t="s">
        <v>47</v>
      </c>
      <c r="C10" s="50"/>
      <c r="D10" s="20">
        <f t="shared" si="3"/>
        <v>326888990</v>
      </c>
      <c r="E10" s="21">
        <f t="shared" si="4"/>
        <v>2.8233258915447305E-2</v>
      </c>
      <c r="F10" s="22">
        <f t="shared" si="0"/>
        <v>11</v>
      </c>
      <c r="G10" s="20">
        <f t="shared" si="5"/>
        <v>598568763</v>
      </c>
      <c r="H10" s="24">
        <f t="shared" si="6"/>
        <v>4.2101439176775071E-2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326888990</v>
      </c>
      <c r="T10" s="48">
        <v>598568763</v>
      </c>
    </row>
    <row r="11" spans="2:20" ht="18.75" customHeight="1">
      <c r="B11" s="49" t="s">
        <v>48</v>
      </c>
      <c r="C11" s="50"/>
      <c r="D11" s="20">
        <f t="shared" si="3"/>
        <v>628838225</v>
      </c>
      <c r="E11" s="21">
        <f t="shared" si="4"/>
        <v>5.4312482113133595E-2</v>
      </c>
      <c r="F11" s="22">
        <f t="shared" si="0"/>
        <v>8</v>
      </c>
      <c r="G11" s="20">
        <f t="shared" si="5"/>
        <v>1002685900</v>
      </c>
      <c r="H11" s="24">
        <f t="shared" si="6"/>
        <v>7.0525764192375634E-2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628838225</v>
      </c>
      <c r="T11" s="48">
        <v>1002685900</v>
      </c>
    </row>
    <row r="12" spans="2:20" ht="18.75" customHeight="1">
      <c r="B12" s="49" t="s">
        <v>49</v>
      </c>
      <c r="C12" s="50"/>
      <c r="D12" s="20">
        <f t="shared" si="3"/>
        <v>409869266</v>
      </c>
      <c r="E12" s="21">
        <f t="shared" si="4"/>
        <v>3.5400229014939728E-2</v>
      </c>
      <c r="F12" s="22">
        <f t="shared" si="0"/>
        <v>10</v>
      </c>
      <c r="G12" s="20">
        <f t="shared" si="5"/>
        <v>487572797</v>
      </c>
      <c r="H12" s="24">
        <f t="shared" si="6"/>
        <v>3.4294332958944601E-2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409869266</v>
      </c>
      <c r="T12" s="48">
        <v>487572797</v>
      </c>
    </row>
    <row r="13" spans="2:20" ht="18.75" customHeight="1">
      <c r="B13" s="49" t="s">
        <v>50</v>
      </c>
      <c r="C13" s="50"/>
      <c r="D13" s="20">
        <f t="shared" si="3"/>
        <v>26088954</v>
      </c>
      <c r="E13" s="21">
        <f t="shared" si="4"/>
        <v>2.2532915321350974E-3</v>
      </c>
      <c r="F13" s="22">
        <f t="shared" si="0"/>
        <v>18</v>
      </c>
      <c r="G13" s="20">
        <f t="shared" si="5"/>
        <v>40421226</v>
      </c>
      <c r="H13" s="24">
        <f t="shared" si="6"/>
        <v>2.8431015667446033E-3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26088954</v>
      </c>
      <c r="T13" s="48">
        <v>40421226</v>
      </c>
    </row>
    <row r="14" spans="2:20" ht="18.75" customHeight="1">
      <c r="B14" s="49" t="s">
        <v>51</v>
      </c>
      <c r="C14" s="50"/>
      <c r="D14" s="20">
        <f t="shared" si="3"/>
        <v>2158227351</v>
      </c>
      <c r="E14" s="21">
        <f t="shared" si="4"/>
        <v>0.18640515117741643</v>
      </c>
      <c r="F14" s="22">
        <f t="shared" si="0"/>
        <v>1</v>
      </c>
      <c r="G14" s="20">
        <f t="shared" si="5"/>
        <v>2800949621</v>
      </c>
      <c r="H14" s="24">
        <f t="shared" si="6"/>
        <v>0.19700996342460772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2158227351</v>
      </c>
      <c r="T14" s="48">
        <v>2800949621</v>
      </c>
    </row>
    <row r="15" spans="2:20" ht="18.75" customHeight="1">
      <c r="B15" s="49" t="s">
        <v>52</v>
      </c>
      <c r="C15" s="50"/>
      <c r="D15" s="20">
        <f t="shared" si="3"/>
        <v>1101510310</v>
      </c>
      <c r="E15" s="21">
        <f t="shared" si="4"/>
        <v>9.5136963102564642E-2</v>
      </c>
      <c r="F15" s="22">
        <f t="shared" si="0"/>
        <v>3</v>
      </c>
      <c r="G15" s="20">
        <f t="shared" si="5"/>
        <v>852421304</v>
      </c>
      <c r="H15" s="24">
        <f t="shared" si="6"/>
        <v>5.9956626375678904E-2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1101510310</v>
      </c>
      <c r="T15" s="48">
        <v>852421304</v>
      </c>
    </row>
    <row r="16" spans="2:20" ht="18.75" customHeight="1">
      <c r="B16" s="49" t="s">
        <v>154</v>
      </c>
      <c r="C16" s="50"/>
      <c r="D16" s="20">
        <f t="shared" si="3"/>
        <v>753693035</v>
      </c>
      <c r="E16" s="21">
        <f t="shared" si="4"/>
        <v>6.5096137376557978E-2</v>
      </c>
      <c r="F16" s="22">
        <f t="shared" si="0"/>
        <v>6</v>
      </c>
      <c r="G16" s="20">
        <f t="shared" si="5"/>
        <v>957144677</v>
      </c>
      <c r="H16" s="24">
        <f t="shared" si="6"/>
        <v>6.73225381827844E-2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753693035</v>
      </c>
      <c r="T16" s="48">
        <v>957144677</v>
      </c>
    </row>
    <row r="17" spans="2:20" ht="18.75" customHeight="1">
      <c r="B17" s="49" t="s">
        <v>53</v>
      </c>
      <c r="C17" s="50"/>
      <c r="D17" s="20">
        <f t="shared" si="3"/>
        <v>184168353</v>
      </c>
      <c r="E17" s="21">
        <f t="shared" si="4"/>
        <v>1.5906539997815456E-2</v>
      </c>
      <c r="F17" s="22">
        <f t="shared" si="0"/>
        <v>14</v>
      </c>
      <c r="G17" s="20">
        <f t="shared" si="5"/>
        <v>213560751</v>
      </c>
      <c r="H17" s="24">
        <f t="shared" si="6"/>
        <v>1.5021189752217168E-2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184168353</v>
      </c>
      <c r="T17" s="48">
        <v>213560751</v>
      </c>
    </row>
    <row r="18" spans="2:20" ht="18.75" customHeight="1">
      <c r="B18" s="49" t="s">
        <v>54</v>
      </c>
      <c r="C18" s="50"/>
      <c r="D18" s="20">
        <f t="shared" si="3"/>
        <v>984901246</v>
      </c>
      <c r="E18" s="21">
        <f t="shared" si="4"/>
        <v>8.5065489310192602E-2</v>
      </c>
      <c r="F18" s="22">
        <f t="shared" si="0"/>
        <v>5</v>
      </c>
      <c r="G18" s="20">
        <f t="shared" si="5"/>
        <v>2278624107</v>
      </c>
      <c r="H18" s="24">
        <f t="shared" si="6"/>
        <v>0.16027123394608869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984901246</v>
      </c>
      <c r="T18" s="48">
        <v>2278624107</v>
      </c>
    </row>
    <row r="19" spans="2:20" ht="18.75" customHeight="1">
      <c r="B19" s="49" t="s">
        <v>55</v>
      </c>
      <c r="C19" s="50"/>
      <c r="D19" s="20">
        <f t="shared" si="3"/>
        <v>1003092592</v>
      </c>
      <c r="E19" s="21">
        <f t="shared" si="4"/>
        <v>8.6636667897879174E-2</v>
      </c>
      <c r="F19" s="22">
        <f t="shared" si="0"/>
        <v>4</v>
      </c>
      <c r="G19" s="20">
        <f t="shared" si="5"/>
        <v>757913183</v>
      </c>
      <c r="H19" s="24">
        <f t="shared" si="6"/>
        <v>5.330922318001164E-2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1003092592</v>
      </c>
      <c r="T19" s="48">
        <v>757913183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12360</v>
      </c>
      <c r="H20" s="24">
        <f t="shared" si="6"/>
        <v>8.6936342220207027E-7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12360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4134052</v>
      </c>
      <c r="E22" s="21">
        <f t="shared" si="4"/>
        <v>3.5705626086067553E-4</v>
      </c>
      <c r="F22" s="22">
        <f t="shared" si="0"/>
        <v>19</v>
      </c>
      <c r="G22" s="20">
        <f t="shared" si="5"/>
        <v>6502769</v>
      </c>
      <c r="H22" s="24">
        <f t="shared" si="6"/>
        <v>4.5738426469494611E-4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4134052</v>
      </c>
      <c r="T22" s="48">
        <v>6502769</v>
      </c>
    </row>
    <row r="23" spans="2:20" ht="18.75" customHeight="1">
      <c r="B23" s="49" t="s">
        <v>57</v>
      </c>
      <c r="C23" s="50"/>
      <c r="D23" s="20">
        <f t="shared" si="3"/>
        <v>163569043</v>
      </c>
      <c r="E23" s="21">
        <f t="shared" si="4"/>
        <v>1.4127386613941735E-2</v>
      </c>
      <c r="F23" s="22">
        <f t="shared" si="0"/>
        <v>16</v>
      </c>
      <c r="G23" s="20">
        <f t="shared" si="5"/>
        <v>213386331</v>
      </c>
      <c r="H23" s="24">
        <f t="shared" si="6"/>
        <v>1.5008921599458229E-2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163569043</v>
      </c>
      <c r="T23" s="48">
        <v>213386331</v>
      </c>
    </row>
    <row r="24" spans="2:20" ht="18.75" customHeight="1">
      <c r="B24" s="49" t="s">
        <v>58</v>
      </c>
      <c r="C24" s="50"/>
      <c r="D24" s="20">
        <f t="shared" si="3"/>
        <v>589320173</v>
      </c>
      <c r="E24" s="21">
        <f t="shared" si="4"/>
        <v>5.0899325267593741E-2</v>
      </c>
      <c r="F24" s="22">
        <f t="shared" si="0"/>
        <v>9</v>
      </c>
      <c r="G24" s="20">
        <f t="shared" si="5"/>
        <v>1276184615</v>
      </c>
      <c r="H24" s="24">
        <f t="shared" si="6"/>
        <v>8.9762801315374716E-2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589320173</v>
      </c>
      <c r="T24" s="48">
        <v>1276184615</v>
      </c>
    </row>
    <row r="25" spans="2:20" ht="18.75" customHeight="1">
      <c r="B25" s="49" t="s">
        <v>59</v>
      </c>
      <c r="C25" s="50"/>
      <c r="D25" s="20">
        <f t="shared" si="3"/>
        <v>59960503</v>
      </c>
      <c r="E25" s="21">
        <f t="shared" si="4"/>
        <v>5.1787623862750926E-3</v>
      </c>
      <c r="F25" s="22">
        <f t="shared" si="0"/>
        <v>17</v>
      </c>
      <c r="G25" s="20">
        <f t="shared" si="5"/>
        <v>84705141</v>
      </c>
      <c r="H25" s="24">
        <f t="shared" si="6"/>
        <v>5.9578924965913342E-3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59960503</v>
      </c>
      <c r="T25" s="48">
        <v>84705141</v>
      </c>
    </row>
    <row r="26" spans="2:20" ht="18.75" customHeight="1">
      <c r="B26" s="49" t="s">
        <v>60</v>
      </c>
      <c r="C26" s="50"/>
      <c r="D26" s="20">
        <f t="shared" si="3"/>
        <v>175185212</v>
      </c>
      <c r="E26" s="21">
        <f t="shared" si="4"/>
        <v>1.5130670043532289E-2</v>
      </c>
      <c r="F26" s="22">
        <f t="shared" si="0"/>
        <v>15</v>
      </c>
      <c r="G26" s="20">
        <f t="shared" si="5"/>
        <v>186664286</v>
      </c>
      <c r="H26" s="24">
        <f t="shared" si="6"/>
        <v>1.3129377223290129E-2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175185212</v>
      </c>
      <c r="T26" s="48">
        <v>186664286</v>
      </c>
    </row>
    <row r="27" spans="2:20" ht="18.75" customHeight="1" thickBot="1">
      <c r="B27" s="51" t="s">
        <v>61</v>
      </c>
      <c r="C27" s="52"/>
      <c r="D27" s="20">
        <f t="shared" si="3"/>
        <v>147969</v>
      </c>
      <c r="E27" s="21">
        <f t="shared" si="4"/>
        <v>1.2780017731584726E-5</v>
      </c>
      <c r="F27" s="22">
        <f t="shared" si="0"/>
        <v>20</v>
      </c>
      <c r="G27" s="20">
        <f t="shared" si="5"/>
        <v>365805</v>
      </c>
      <c r="H27" s="24">
        <f t="shared" si="6"/>
        <v>2.5729570118011998E-5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147969</v>
      </c>
      <c r="T27" s="48">
        <v>365805</v>
      </c>
    </row>
    <row r="28" spans="2:20" ht="18.75" customHeight="1" thickTop="1">
      <c r="B28" s="53" t="s">
        <v>62</v>
      </c>
      <c r="C28" s="54"/>
      <c r="D28" s="55">
        <f>S28</f>
        <v>11578152950</v>
      </c>
      <c r="E28" s="56"/>
      <c r="F28" s="57"/>
      <c r="G28" s="55">
        <f>T28</f>
        <v>14217299330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11578152950</v>
      </c>
      <c r="T28" s="48">
        <f>SUM(T6:T27)</f>
        <v>14217299330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91" priority="5" stopIfTrue="1" operator="equal">
      <formula>0</formula>
    </cfRule>
  </conditionalFormatting>
  <conditionalFormatting sqref="G6:I27">
    <cfRule type="cellIs" dxfId="190" priority="7" stopIfTrue="1" operator="equal">
      <formula>0</formula>
    </cfRule>
  </conditionalFormatting>
  <conditionalFormatting sqref="I6:I27">
    <cfRule type="expression" dxfId="189" priority="8" stopIfTrue="1">
      <formula>$I6&lt;=5</formula>
    </cfRule>
  </conditionalFormatting>
  <conditionalFormatting sqref="F6:F27">
    <cfRule type="expression" dxfId="188" priority="6" stopIfTrue="1">
      <formula>$F6&lt;=5</formula>
    </cfRule>
  </conditionalFormatting>
  <conditionalFormatting sqref="E6:E27">
    <cfRule type="expression" dxfId="187" priority="4">
      <formula>$F6&lt;=5</formula>
    </cfRule>
  </conditionalFormatting>
  <conditionalFormatting sqref="D6:D27">
    <cfRule type="expression" dxfId="186" priority="3">
      <formula>$F6&lt;=5</formula>
    </cfRule>
  </conditionalFormatting>
  <conditionalFormatting sqref="G6:G27">
    <cfRule type="expression" dxfId="185" priority="2">
      <formula>$I6&lt;=5</formula>
    </cfRule>
  </conditionalFormatting>
  <conditionalFormatting sqref="H6:H27">
    <cfRule type="expression" dxfId="18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F1DB8D-DD8E-4240-A160-043CDA0ADA6A}">
  <sheetPr codeName="Sheet6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194281866</v>
      </c>
      <c r="E6" s="21">
        <f>IFERROR(S6/$S$28,"-")</f>
        <v>2.158379392066154E-2</v>
      </c>
      <c r="F6" s="22">
        <f t="shared" ref="F6:F27" si="0">_xlfn.IFS(D6&gt;0,RANK(D6,$D$6:$D$27),D6=0,"-")</f>
        <v>11</v>
      </c>
      <c r="G6" s="23">
        <f>T6</f>
        <v>201904857</v>
      </c>
      <c r="H6" s="24">
        <f>IFERROR(T6/$T$28,"-")</f>
        <v>1.9016822506625855E-2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194281866</v>
      </c>
      <c r="T6" s="48">
        <v>201904857</v>
      </c>
    </row>
    <row r="7" spans="2:20" ht="18.75" customHeight="1">
      <c r="B7" s="49" t="s">
        <v>44</v>
      </c>
      <c r="C7" s="50"/>
      <c r="D7" s="20">
        <f>S7</f>
        <v>1519524140</v>
      </c>
      <c r="E7" s="21">
        <f>IFERROR(S7/$S$28,"-")</f>
        <v>0.16881192553107585</v>
      </c>
      <c r="F7" s="22">
        <f t="shared" si="0"/>
        <v>2</v>
      </c>
      <c r="G7" s="20">
        <f>T7</f>
        <v>1052459604</v>
      </c>
      <c r="H7" s="24">
        <f>IFERROR(T7/$T$28,"-")</f>
        <v>9.9128063495083393E-2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1519524140</v>
      </c>
      <c r="T7" s="48">
        <v>1052459604</v>
      </c>
    </row>
    <row r="8" spans="2:20" ht="18.75" customHeight="1">
      <c r="B8" s="49" t="s">
        <v>45</v>
      </c>
      <c r="C8" s="50"/>
      <c r="D8" s="20">
        <f t="shared" ref="D8:D27" si="3">S8</f>
        <v>164645119</v>
      </c>
      <c r="E8" s="21">
        <f t="shared" ref="E8:E27" si="4">IFERROR(S8/$S$28,"-")</f>
        <v>1.8291291882788465E-2</v>
      </c>
      <c r="F8" s="22">
        <f t="shared" si="0"/>
        <v>13</v>
      </c>
      <c r="G8" s="20">
        <f t="shared" ref="G8:G27" si="5">T8</f>
        <v>126002872</v>
      </c>
      <c r="H8" s="24">
        <f t="shared" ref="H8:H27" si="6">IFERROR(T8/$T$28,"-")</f>
        <v>1.1867838583739947E-2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164645119</v>
      </c>
      <c r="T8" s="48">
        <v>126002872</v>
      </c>
    </row>
    <row r="9" spans="2:20" ht="18.75" customHeight="1">
      <c r="B9" s="49" t="s">
        <v>46</v>
      </c>
      <c r="C9" s="50"/>
      <c r="D9" s="20">
        <f t="shared" si="3"/>
        <v>621573149</v>
      </c>
      <c r="E9" s="21">
        <f t="shared" si="4"/>
        <v>6.905382901064297E-2</v>
      </c>
      <c r="F9" s="22">
        <f t="shared" si="0"/>
        <v>6</v>
      </c>
      <c r="G9" s="20">
        <f t="shared" si="5"/>
        <v>642065045</v>
      </c>
      <c r="H9" s="24">
        <f t="shared" si="6"/>
        <v>6.0474211368148227E-2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621573149</v>
      </c>
      <c r="T9" s="48">
        <v>642065045</v>
      </c>
    </row>
    <row r="10" spans="2:20" ht="18.75" customHeight="1">
      <c r="B10" s="49" t="s">
        <v>47</v>
      </c>
      <c r="C10" s="50"/>
      <c r="D10" s="20">
        <f t="shared" si="3"/>
        <v>176133744</v>
      </c>
      <c r="E10" s="21">
        <f t="shared" si="4"/>
        <v>1.9567623634881889E-2</v>
      </c>
      <c r="F10" s="22">
        <f t="shared" si="0"/>
        <v>12</v>
      </c>
      <c r="G10" s="20">
        <f t="shared" si="5"/>
        <v>365628619</v>
      </c>
      <c r="H10" s="24">
        <f t="shared" si="6"/>
        <v>3.4437480376540569E-2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176133744</v>
      </c>
      <c r="T10" s="48">
        <v>365628619</v>
      </c>
    </row>
    <row r="11" spans="2:20" ht="18.75" customHeight="1">
      <c r="B11" s="49" t="s">
        <v>48</v>
      </c>
      <c r="C11" s="50"/>
      <c r="D11" s="20">
        <f t="shared" si="3"/>
        <v>458230044</v>
      </c>
      <c r="E11" s="21">
        <f t="shared" si="4"/>
        <v>5.0907184708384831E-2</v>
      </c>
      <c r="F11" s="22">
        <f t="shared" si="0"/>
        <v>8</v>
      </c>
      <c r="G11" s="20">
        <f t="shared" si="5"/>
        <v>685548677</v>
      </c>
      <c r="H11" s="24">
        <f t="shared" si="6"/>
        <v>6.456980631308526E-2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458230044</v>
      </c>
      <c r="T11" s="48">
        <v>685548677</v>
      </c>
    </row>
    <row r="12" spans="2:20" ht="18.75" customHeight="1">
      <c r="B12" s="49" t="s">
        <v>49</v>
      </c>
      <c r="C12" s="50"/>
      <c r="D12" s="20">
        <f t="shared" si="3"/>
        <v>339725002</v>
      </c>
      <c r="E12" s="21">
        <f t="shared" si="4"/>
        <v>3.7741836558561413E-2</v>
      </c>
      <c r="F12" s="22">
        <f t="shared" si="0"/>
        <v>10</v>
      </c>
      <c r="G12" s="20">
        <f t="shared" si="5"/>
        <v>445176311</v>
      </c>
      <c r="H12" s="24">
        <f t="shared" si="6"/>
        <v>4.1929842680512981E-2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339725002</v>
      </c>
      <c r="T12" s="48">
        <v>445176311</v>
      </c>
    </row>
    <row r="13" spans="2:20" ht="18.75" customHeight="1">
      <c r="B13" s="49" t="s">
        <v>50</v>
      </c>
      <c r="C13" s="50"/>
      <c r="D13" s="20">
        <f t="shared" si="3"/>
        <v>27259417</v>
      </c>
      <c r="E13" s="21">
        <f t="shared" si="4"/>
        <v>3.0283919494852795E-3</v>
      </c>
      <c r="F13" s="22">
        <f t="shared" si="0"/>
        <v>18</v>
      </c>
      <c r="G13" s="20">
        <f t="shared" si="5"/>
        <v>40798201</v>
      </c>
      <c r="H13" s="24">
        <f t="shared" si="6"/>
        <v>3.8426621257885113E-3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27259417</v>
      </c>
      <c r="T13" s="48">
        <v>40798201</v>
      </c>
    </row>
    <row r="14" spans="2:20" ht="18.75" customHeight="1">
      <c r="B14" s="49" t="s">
        <v>51</v>
      </c>
      <c r="C14" s="50"/>
      <c r="D14" s="20">
        <f t="shared" si="3"/>
        <v>1703245401</v>
      </c>
      <c r="E14" s="21">
        <f t="shared" si="4"/>
        <v>0.18922248632046046</v>
      </c>
      <c r="F14" s="22">
        <f t="shared" si="0"/>
        <v>1</v>
      </c>
      <c r="G14" s="20">
        <f t="shared" si="5"/>
        <v>2049496106</v>
      </c>
      <c r="H14" s="24">
        <f t="shared" si="6"/>
        <v>0.19303598860835153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1703245401</v>
      </c>
      <c r="T14" s="48">
        <v>2049496106</v>
      </c>
    </row>
    <row r="15" spans="2:20" ht="18.75" customHeight="1">
      <c r="B15" s="49" t="s">
        <v>52</v>
      </c>
      <c r="C15" s="50"/>
      <c r="D15" s="20">
        <f t="shared" si="3"/>
        <v>902544743</v>
      </c>
      <c r="E15" s="21">
        <f t="shared" si="4"/>
        <v>0.10026844058152311</v>
      </c>
      <c r="F15" s="22">
        <f t="shared" si="0"/>
        <v>3</v>
      </c>
      <c r="G15" s="20">
        <f t="shared" si="5"/>
        <v>753433269</v>
      </c>
      <c r="H15" s="24">
        <f t="shared" si="6"/>
        <v>7.096365565470221E-2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902544743</v>
      </c>
      <c r="T15" s="48">
        <v>753433269</v>
      </c>
    </row>
    <row r="16" spans="2:20" ht="18.75" customHeight="1">
      <c r="B16" s="49" t="s">
        <v>154</v>
      </c>
      <c r="C16" s="50"/>
      <c r="D16" s="20">
        <f t="shared" si="3"/>
        <v>620995252</v>
      </c>
      <c r="E16" s="21">
        <f t="shared" si="4"/>
        <v>6.8989627394649797E-2</v>
      </c>
      <c r="F16" s="22">
        <f t="shared" si="0"/>
        <v>7</v>
      </c>
      <c r="G16" s="20">
        <f t="shared" si="5"/>
        <v>746583925</v>
      </c>
      <c r="H16" s="24">
        <f t="shared" si="6"/>
        <v>7.0318536160945688E-2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620995252</v>
      </c>
      <c r="T16" s="48">
        <v>746583925</v>
      </c>
    </row>
    <row r="17" spans="2:20" ht="18.75" customHeight="1">
      <c r="B17" s="49" t="s">
        <v>53</v>
      </c>
      <c r="C17" s="50"/>
      <c r="D17" s="20">
        <f t="shared" si="3"/>
        <v>150205373</v>
      </c>
      <c r="E17" s="21">
        <f t="shared" si="4"/>
        <v>1.6687104583441151E-2</v>
      </c>
      <c r="F17" s="22">
        <f t="shared" si="0"/>
        <v>15</v>
      </c>
      <c r="G17" s="20">
        <f t="shared" si="5"/>
        <v>178344260</v>
      </c>
      <c r="H17" s="24">
        <f t="shared" si="6"/>
        <v>1.6797719420368045E-2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150205373</v>
      </c>
      <c r="T17" s="48">
        <v>178344260</v>
      </c>
    </row>
    <row r="18" spans="2:20" ht="18.75" customHeight="1">
      <c r="B18" s="49" t="s">
        <v>54</v>
      </c>
      <c r="C18" s="50"/>
      <c r="D18" s="20">
        <f t="shared" si="3"/>
        <v>707907154</v>
      </c>
      <c r="E18" s="21">
        <f t="shared" si="4"/>
        <v>7.8645127522596545E-2</v>
      </c>
      <c r="F18" s="22">
        <f t="shared" si="0"/>
        <v>4</v>
      </c>
      <c r="G18" s="20">
        <f t="shared" si="5"/>
        <v>1667013570</v>
      </c>
      <c r="H18" s="24">
        <f t="shared" si="6"/>
        <v>0.15701108753825924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707907154</v>
      </c>
      <c r="T18" s="48">
        <v>1667013570</v>
      </c>
    </row>
    <row r="19" spans="2:20" ht="18.75" customHeight="1">
      <c r="B19" s="49" t="s">
        <v>55</v>
      </c>
      <c r="C19" s="50"/>
      <c r="D19" s="20">
        <f t="shared" si="3"/>
        <v>696378111</v>
      </c>
      <c r="E19" s="21">
        <f t="shared" si="4"/>
        <v>7.73643055223876E-2</v>
      </c>
      <c r="F19" s="22">
        <f t="shared" si="0"/>
        <v>5</v>
      </c>
      <c r="G19" s="20">
        <f t="shared" si="5"/>
        <v>485774830</v>
      </c>
      <c r="H19" s="24">
        <f t="shared" si="6"/>
        <v>4.5753697348134365E-2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696378111</v>
      </c>
      <c r="T19" s="48">
        <v>485774830</v>
      </c>
    </row>
    <row r="20" spans="2:20" ht="18.75" customHeight="1">
      <c r="B20" s="49" t="s">
        <v>155</v>
      </c>
      <c r="C20" s="50"/>
      <c r="D20" s="20">
        <f t="shared" si="3"/>
        <v>3460</v>
      </c>
      <c r="E20" s="21">
        <f t="shared" si="4"/>
        <v>3.8438959076854313E-7</v>
      </c>
      <c r="F20" s="22">
        <f t="shared" si="0"/>
        <v>22</v>
      </c>
      <c r="G20" s="20">
        <f t="shared" si="5"/>
        <v>53299</v>
      </c>
      <c r="H20" s="24">
        <f t="shared" si="6"/>
        <v>5.0200754842695606E-6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3460</v>
      </c>
      <c r="T20" s="48">
        <v>53299</v>
      </c>
    </row>
    <row r="21" spans="2:20" ht="18.75" customHeight="1">
      <c r="B21" s="49" t="s">
        <v>156</v>
      </c>
      <c r="C21" s="50"/>
      <c r="D21" s="20">
        <f t="shared" si="3"/>
        <v>4089</v>
      </c>
      <c r="E21" s="21">
        <f t="shared" si="4"/>
        <v>4.5426850770305576E-7</v>
      </c>
      <c r="F21" s="22">
        <f t="shared" si="0"/>
        <v>21</v>
      </c>
      <c r="G21" s="20">
        <f t="shared" si="5"/>
        <v>7152</v>
      </c>
      <c r="H21" s="24">
        <f t="shared" si="6"/>
        <v>6.7362576902936069E-7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4089</v>
      </c>
      <c r="T21" s="48">
        <v>7152</v>
      </c>
    </row>
    <row r="22" spans="2:20" ht="18.75" customHeight="1">
      <c r="B22" s="49" t="s">
        <v>56</v>
      </c>
      <c r="C22" s="50"/>
      <c r="D22" s="20">
        <f t="shared" si="3"/>
        <v>2026472</v>
      </c>
      <c r="E22" s="21">
        <f t="shared" si="4"/>
        <v>2.2513142855026333E-4</v>
      </c>
      <c r="F22" s="22">
        <f t="shared" si="0"/>
        <v>19</v>
      </c>
      <c r="G22" s="20">
        <f t="shared" si="5"/>
        <v>1981653</v>
      </c>
      <c r="H22" s="24">
        <f t="shared" si="6"/>
        <v>1.8664604671061799E-4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2026472</v>
      </c>
      <c r="T22" s="48">
        <v>1981653</v>
      </c>
    </row>
    <row r="23" spans="2:20" ht="18.75" customHeight="1">
      <c r="B23" s="49" t="s">
        <v>57</v>
      </c>
      <c r="C23" s="50"/>
      <c r="D23" s="20">
        <f t="shared" si="3"/>
        <v>159208795</v>
      </c>
      <c r="E23" s="21">
        <f t="shared" si="4"/>
        <v>1.7687342068440137E-2</v>
      </c>
      <c r="F23" s="22">
        <f t="shared" si="0"/>
        <v>14</v>
      </c>
      <c r="G23" s="20">
        <f t="shared" si="5"/>
        <v>232059686</v>
      </c>
      <c r="H23" s="24">
        <f t="shared" si="6"/>
        <v>2.1857016840388977E-2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159208795</v>
      </c>
      <c r="T23" s="48">
        <v>232059686</v>
      </c>
    </row>
    <row r="24" spans="2:20" ht="18.75" customHeight="1">
      <c r="B24" s="49" t="s">
        <v>58</v>
      </c>
      <c r="C24" s="50"/>
      <c r="D24" s="20">
        <f t="shared" si="3"/>
        <v>382284697</v>
      </c>
      <c r="E24" s="21">
        <f t="shared" si="4"/>
        <v>4.2470016831475867E-2</v>
      </c>
      <c r="F24" s="22">
        <f t="shared" si="0"/>
        <v>9</v>
      </c>
      <c r="G24" s="20">
        <f t="shared" si="5"/>
        <v>760040653</v>
      </c>
      <c r="H24" s="24">
        <f t="shared" si="6"/>
        <v>7.1585985650266012E-2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382284697</v>
      </c>
      <c r="T24" s="48">
        <v>760040653</v>
      </c>
    </row>
    <row r="25" spans="2:20" ht="18.75" customHeight="1">
      <c r="B25" s="49" t="s">
        <v>59</v>
      </c>
      <c r="C25" s="50"/>
      <c r="D25" s="20">
        <f t="shared" si="3"/>
        <v>33345895</v>
      </c>
      <c r="E25" s="21">
        <f t="shared" si="4"/>
        <v>3.7045707898441644E-3</v>
      </c>
      <c r="F25" s="22">
        <f t="shared" si="0"/>
        <v>17</v>
      </c>
      <c r="G25" s="20">
        <f t="shared" si="5"/>
        <v>43240871</v>
      </c>
      <c r="H25" s="24">
        <f t="shared" si="6"/>
        <v>4.0727300029186776E-3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33345895</v>
      </c>
      <c r="T25" s="48">
        <v>43240871</v>
      </c>
    </row>
    <row r="26" spans="2:20" ht="18.75" customHeight="1">
      <c r="B26" s="49" t="s">
        <v>60</v>
      </c>
      <c r="C26" s="50"/>
      <c r="D26" s="20">
        <f t="shared" si="3"/>
        <v>141641957</v>
      </c>
      <c r="E26" s="21">
        <f t="shared" si="4"/>
        <v>1.5735749678290632E-2</v>
      </c>
      <c r="F26" s="22">
        <f t="shared" si="0"/>
        <v>16</v>
      </c>
      <c r="G26" s="20">
        <f t="shared" si="5"/>
        <v>139438504</v>
      </c>
      <c r="H26" s="24">
        <f t="shared" si="6"/>
        <v>1.3133301103090547E-2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141641957</v>
      </c>
      <c r="T26" s="48">
        <v>139438504</v>
      </c>
    </row>
    <row r="27" spans="2:20" ht="18.75" customHeight="1" thickBot="1">
      <c r="B27" s="51" t="s">
        <v>61</v>
      </c>
      <c r="C27" s="52"/>
      <c r="D27" s="20">
        <f t="shared" si="3"/>
        <v>120450</v>
      </c>
      <c r="E27" s="21">
        <f t="shared" si="4"/>
        <v>1.3381423759558098E-5</v>
      </c>
      <c r="F27" s="22">
        <f t="shared" si="0"/>
        <v>20</v>
      </c>
      <c r="G27" s="20">
        <f t="shared" si="5"/>
        <v>119066</v>
      </c>
      <c r="H27" s="24">
        <f t="shared" si="6"/>
        <v>1.1214475086024868E-5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120450</v>
      </c>
      <c r="T27" s="48">
        <v>119066</v>
      </c>
    </row>
    <row r="28" spans="2:20" ht="18.75" customHeight="1" thickTop="1">
      <c r="B28" s="53" t="s">
        <v>62</v>
      </c>
      <c r="C28" s="54"/>
      <c r="D28" s="55">
        <f>S28</f>
        <v>9001284330</v>
      </c>
      <c r="E28" s="56"/>
      <c r="F28" s="57"/>
      <c r="G28" s="55">
        <f>T28</f>
        <v>10617171030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9001284330</v>
      </c>
      <c r="T28" s="48">
        <f>SUM(T6:T27)</f>
        <v>10617171030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83" priority="5" stopIfTrue="1" operator="equal">
      <formula>0</formula>
    </cfRule>
  </conditionalFormatting>
  <conditionalFormatting sqref="G6:I27">
    <cfRule type="cellIs" dxfId="182" priority="7" stopIfTrue="1" operator="equal">
      <formula>0</formula>
    </cfRule>
  </conditionalFormatting>
  <conditionalFormatting sqref="I6:I27">
    <cfRule type="expression" dxfId="181" priority="8" stopIfTrue="1">
      <formula>$I6&lt;=5</formula>
    </cfRule>
  </conditionalFormatting>
  <conditionalFormatting sqref="F6:F27">
    <cfRule type="expression" dxfId="180" priority="6" stopIfTrue="1">
      <formula>$F6&lt;=5</formula>
    </cfRule>
  </conditionalFormatting>
  <conditionalFormatting sqref="E6:E27">
    <cfRule type="expression" dxfId="179" priority="4">
      <formula>$F6&lt;=5</formula>
    </cfRule>
  </conditionalFormatting>
  <conditionalFormatting sqref="D6:D27">
    <cfRule type="expression" dxfId="178" priority="3">
      <formula>$F6&lt;=5</formula>
    </cfRule>
  </conditionalFormatting>
  <conditionalFormatting sqref="G6:G27">
    <cfRule type="expression" dxfId="177" priority="2">
      <formula>$I6&lt;=5</formula>
    </cfRule>
  </conditionalFormatting>
  <conditionalFormatting sqref="H6:H27">
    <cfRule type="expression" dxfId="17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33186-12BC-4613-97AB-221F74D9712C}">
  <sheetPr codeName="Sheet6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107323454</v>
      </c>
      <c r="E6" s="21">
        <f>IFERROR(S6/$S$28,"-")</f>
        <v>2.2506355135498913E-2</v>
      </c>
      <c r="F6" s="22">
        <f t="shared" ref="F6:F27" si="0">_xlfn.IFS(D6&gt;0,RANK(D6,$D$6:$D$27),D6=0,"-")</f>
        <v>11</v>
      </c>
      <c r="G6" s="23">
        <f>T6</f>
        <v>121249735</v>
      </c>
      <c r="H6" s="24">
        <f>IFERROR(T6/$T$28,"-")</f>
        <v>2.1618500373182491E-2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107323454</v>
      </c>
      <c r="T6" s="48">
        <v>121249735</v>
      </c>
    </row>
    <row r="7" spans="2:20" ht="18.75" customHeight="1">
      <c r="B7" s="49" t="s">
        <v>44</v>
      </c>
      <c r="C7" s="50"/>
      <c r="D7" s="20">
        <f>S7</f>
        <v>879741799</v>
      </c>
      <c r="E7" s="21">
        <f>IFERROR(S7/$S$28,"-")</f>
        <v>0.18448699345659059</v>
      </c>
      <c r="F7" s="22">
        <f t="shared" si="0"/>
        <v>1</v>
      </c>
      <c r="G7" s="20">
        <f>T7</f>
        <v>535976508</v>
      </c>
      <c r="H7" s="24">
        <f>IFERROR(T7/$T$28,"-")</f>
        <v>9.5563164226421179E-2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879741799</v>
      </c>
      <c r="T7" s="48">
        <v>535976508</v>
      </c>
    </row>
    <row r="8" spans="2:20" ht="18.75" customHeight="1">
      <c r="B8" s="49" t="s">
        <v>45</v>
      </c>
      <c r="C8" s="50"/>
      <c r="D8" s="20">
        <f t="shared" ref="D8:D27" si="3">S8</f>
        <v>83976835</v>
      </c>
      <c r="E8" s="21">
        <f t="shared" ref="E8:E27" si="4">IFERROR(S8/$S$28,"-")</f>
        <v>1.7610432773298507E-2</v>
      </c>
      <c r="F8" s="22">
        <f t="shared" si="0"/>
        <v>13</v>
      </c>
      <c r="G8" s="20">
        <f t="shared" ref="G8:G27" si="5">T8</f>
        <v>88080878</v>
      </c>
      <c r="H8" s="24">
        <f t="shared" ref="H8:H27" si="6">IFERROR(T8/$T$28,"-")</f>
        <v>1.5704582726826094E-2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83976835</v>
      </c>
      <c r="T8" s="48">
        <v>88080878</v>
      </c>
    </row>
    <row r="9" spans="2:20" ht="18.75" customHeight="1">
      <c r="B9" s="49" t="s">
        <v>46</v>
      </c>
      <c r="C9" s="50"/>
      <c r="D9" s="20">
        <f t="shared" si="3"/>
        <v>317138954</v>
      </c>
      <c r="E9" s="21">
        <f t="shared" si="4"/>
        <v>6.6505890930650194E-2</v>
      </c>
      <c r="F9" s="22">
        <f t="shared" si="0"/>
        <v>7</v>
      </c>
      <c r="G9" s="20">
        <f t="shared" si="5"/>
        <v>380401554</v>
      </c>
      <c r="H9" s="24">
        <f t="shared" si="6"/>
        <v>6.7824569984488617E-2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317138954</v>
      </c>
      <c r="T9" s="48">
        <v>380401554</v>
      </c>
    </row>
    <row r="10" spans="2:20" ht="18.75" customHeight="1">
      <c r="B10" s="49" t="s">
        <v>47</v>
      </c>
      <c r="C10" s="50"/>
      <c r="D10" s="20">
        <f t="shared" si="3"/>
        <v>64554829</v>
      </c>
      <c r="E10" s="21">
        <f t="shared" si="4"/>
        <v>1.353752467923185E-2</v>
      </c>
      <c r="F10" s="22">
        <f t="shared" si="0"/>
        <v>15</v>
      </c>
      <c r="G10" s="20">
        <f t="shared" si="5"/>
        <v>162811984</v>
      </c>
      <c r="H10" s="24">
        <f t="shared" si="6"/>
        <v>2.9028937150770526E-2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64554829</v>
      </c>
      <c r="T10" s="48">
        <v>162811984</v>
      </c>
    </row>
    <row r="11" spans="2:20" ht="18.75" customHeight="1">
      <c r="B11" s="49" t="s">
        <v>48</v>
      </c>
      <c r="C11" s="50"/>
      <c r="D11" s="20">
        <f t="shared" si="3"/>
        <v>211512059</v>
      </c>
      <c r="E11" s="21">
        <f t="shared" si="4"/>
        <v>4.4355314126347432E-2</v>
      </c>
      <c r="F11" s="22">
        <f t="shared" si="0"/>
        <v>9</v>
      </c>
      <c r="G11" s="20">
        <f t="shared" si="5"/>
        <v>328367923</v>
      </c>
      <c r="H11" s="24">
        <f t="shared" si="6"/>
        <v>5.8547114069293915E-2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211512059</v>
      </c>
      <c r="T11" s="48">
        <v>328367923</v>
      </c>
    </row>
    <row r="12" spans="2:20" ht="18.75" customHeight="1">
      <c r="B12" s="49" t="s">
        <v>49</v>
      </c>
      <c r="C12" s="50"/>
      <c r="D12" s="20">
        <f t="shared" si="3"/>
        <v>186369017</v>
      </c>
      <c r="E12" s="21">
        <f t="shared" si="4"/>
        <v>3.9082671368886747E-2</v>
      </c>
      <c r="F12" s="22">
        <f t="shared" si="0"/>
        <v>10</v>
      </c>
      <c r="G12" s="20">
        <f t="shared" si="5"/>
        <v>269999037</v>
      </c>
      <c r="H12" s="24">
        <f t="shared" si="6"/>
        <v>4.8140099292946187E-2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186369017</v>
      </c>
      <c r="T12" s="48">
        <v>269999037</v>
      </c>
    </row>
    <row r="13" spans="2:20" ht="18.75" customHeight="1">
      <c r="B13" s="49" t="s">
        <v>50</v>
      </c>
      <c r="C13" s="50"/>
      <c r="D13" s="20">
        <f t="shared" si="3"/>
        <v>12903949</v>
      </c>
      <c r="E13" s="21">
        <f t="shared" si="4"/>
        <v>2.7060334719041569E-3</v>
      </c>
      <c r="F13" s="22">
        <f t="shared" si="0"/>
        <v>18</v>
      </c>
      <c r="G13" s="20">
        <f t="shared" si="5"/>
        <v>28231811</v>
      </c>
      <c r="H13" s="24">
        <f t="shared" si="6"/>
        <v>5.0336556747040935E-3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12903949</v>
      </c>
      <c r="T13" s="48">
        <v>28231811</v>
      </c>
    </row>
    <row r="14" spans="2:20" ht="18.75" customHeight="1">
      <c r="B14" s="49" t="s">
        <v>51</v>
      </c>
      <c r="C14" s="50"/>
      <c r="D14" s="20">
        <f t="shared" si="3"/>
        <v>872503203</v>
      </c>
      <c r="E14" s="21">
        <f t="shared" si="4"/>
        <v>0.18296901759775919</v>
      </c>
      <c r="F14" s="22">
        <f t="shared" si="0"/>
        <v>2</v>
      </c>
      <c r="G14" s="20">
        <f t="shared" si="5"/>
        <v>1006432242</v>
      </c>
      <c r="H14" s="24">
        <f t="shared" si="6"/>
        <v>0.17944415135637112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872503203</v>
      </c>
      <c r="T14" s="48">
        <v>1006432242</v>
      </c>
    </row>
    <row r="15" spans="2:20" ht="18.75" customHeight="1">
      <c r="B15" s="49" t="s">
        <v>52</v>
      </c>
      <c r="C15" s="50"/>
      <c r="D15" s="20">
        <f t="shared" si="3"/>
        <v>467498203</v>
      </c>
      <c r="E15" s="21">
        <f t="shared" si="4"/>
        <v>9.8037103631845118E-2</v>
      </c>
      <c r="F15" s="22">
        <f t="shared" si="0"/>
        <v>3</v>
      </c>
      <c r="G15" s="20">
        <f t="shared" si="5"/>
        <v>343412796</v>
      </c>
      <c r="H15" s="24">
        <f t="shared" si="6"/>
        <v>6.1229574303660474E-2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467498203</v>
      </c>
      <c r="T15" s="48">
        <v>343412796</v>
      </c>
    </row>
    <row r="16" spans="2:20" ht="18.75" customHeight="1">
      <c r="B16" s="49" t="s">
        <v>154</v>
      </c>
      <c r="C16" s="50"/>
      <c r="D16" s="20">
        <f t="shared" si="3"/>
        <v>318359449</v>
      </c>
      <c r="E16" s="21">
        <f t="shared" si="4"/>
        <v>6.6761835860554342E-2</v>
      </c>
      <c r="F16" s="22">
        <f t="shared" si="0"/>
        <v>6</v>
      </c>
      <c r="G16" s="20">
        <f t="shared" si="5"/>
        <v>449350373</v>
      </c>
      <c r="H16" s="24">
        <f t="shared" si="6"/>
        <v>8.0117958248652588E-2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318359449</v>
      </c>
      <c r="T16" s="48">
        <v>449350373</v>
      </c>
    </row>
    <row r="17" spans="2:20" ht="18.75" customHeight="1">
      <c r="B17" s="49" t="s">
        <v>53</v>
      </c>
      <c r="C17" s="50"/>
      <c r="D17" s="20">
        <f t="shared" si="3"/>
        <v>84533244</v>
      </c>
      <c r="E17" s="21">
        <f t="shared" si="4"/>
        <v>1.7727114990352275E-2</v>
      </c>
      <c r="F17" s="22">
        <f t="shared" si="0"/>
        <v>12</v>
      </c>
      <c r="G17" s="20">
        <f t="shared" si="5"/>
        <v>88225911</v>
      </c>
      <c r="H17" s="24">
        <f t="shared" si="6"/>
        <v>1.5730441719133365E-2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84533244</v>
      </c>
      <c r="T17" s="48">
        <v>88225911</v>
      </c>
    </row>
    <row r="18" spans="2:20" ht="18.75" customHeight="1">
      <c r="B18" s="49" t="s">
        <v>54</v>
      </c>
      <c r="C18" s="50"/>
      <c r="D18" s="20">
        <f t="shared" si="3"/>
        <v>341956433</v>
      </c>
      <c r="E18" s="21">
        <f t="shared" si="4"/>
        <v>7.1710261225532673E-2</v>
      </c>
      <c r="F18" s="22">
        <f t="shared" si="0"/>
        <v>5</v>
      </c>
      <c r="G18" s="20">
        <f t="shared" si="5"/>
        <v>853717433</v>
      </c>
      <c r="H18" s="24">
        <f t="shared" si="6"/>
        <v>0.15221551324547553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341956433</v>
      </c>
      <c r="T18" s="48">
        <v>853717433</v>
      </c>
    </row>
    <row r="19" spans="2:20" ht="18.75" customHeight="1">
      <c r="B19" s="49" t="s">
        <v>55</v>
      </c>
      <c r="C19" s="50"/>
      <c r="D19" s="20">
        <f t="shared" si="3"/>
        <v>465378438</v>
      </c>
      <c r="E19" s="21">
        <f t="shared" si="4"/>
        <v>9.7592576530678585E-2</v>
      </c>
      <c r="F19" s="22">
        <f t="shared" si="0"/>
        <v>4</v>
      </c>
      <c r="G19" s="20">
        <f t="shared" si="5"/>
        <v>278804642</v>
      </c>
      <c r="H19" s="24">
        <f t="shared" si="6"/>
        <v>4.9710114889092417E-2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465378438</v>
      </c>
      <c r="T19" s="48">
        <v>278804642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3240</v>
      </c>
      <c r="H20" s="24">
        <f t="shared" si="6"/>
        <v>5.7768325191895272E-7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3240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1457476</v>
      </c>
      <c r="E22" s="21">
        <f t="shared" si="4"/>
        <v>3.0564122971169389E-4</v>
      </c>
      <c r="F22" s="22">
        <f t="shared" si="0"/>
        <v>19</v>
      </c>
      <c r="G22" s="20">
        <f t="shared" si="5"/>
        <v>1920124</v>
      </c>
      <c r="H22" s="24">
        <f t="shared" si="6"/>
        <v>3.423529248171689E-4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1457476</v>
      </c>
      <c r="T22" s="48">
        <v>1920124</v>
      </c>
    </row>
    <row r="23" spans="2:20" ht="18.75" customHeight="1">
      <c r="B23" s="49" t="s">
        <v>57</v>
      </c>
      <c r="C23" s="50"/>
      <c r="D23" s="20">
        <f t="shared" si="3"/>
        <v>67171725</v>
      </c>
      <c r="E23" s="21">
        <f t="shared" si="4"/>
        <v>1.4086303054633991E-2</v>
      </c>
      <c r="F23" s="22">
        <f t="shared" si="0"/>
        <v>14</v>
      </c>
      <c r="G23" s="20">
        <f t="shared" si="5"/>
        <v>110392460</v>
      </c>
      <c r="H23" s="24">
        <f t="shared" si="6"/>
        <v>1.9682677555596578E-2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67171725</v>
      </c>
      <c r="T23" s="48">
        <v>110392460</v>
      </c>
    </row>
    <row r="24" spans="2:20" ht="18.75" customHeight="1">
      <c r="B24" s="49" t="s">
        <v>58</v>
      </c>
      <c r="C24" s="50"/>
      <c r="D24" s="20">
        <f t="shared" si="3"/>
        <v>212590235</v>
      </c>
      <c r="E24" s="21">
        <f t="shared" si="4"/>
        <v>4.4581413930725435E-2</v>
      </c>
      <c r="F24" s="22">
        <f t="shared" si="0"/>
        <v>8</v>
      </c>
      <c r="G24" s="20">
        <f t="shared" si="5"/>
        <v>464014642</v>
      </c>
      <c r="H24" s="24">
        <f t="shared" si="6"/>
        <v>8.2732557817459473E-2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212590235</v>
      </c>
      <c r="T24" s="48">
        <v>464014642</v>
      </c>
    </row>
    <row r="25" spans="2:20" ht="18.75" customHeight="1">
      <c r="B25" s="49" t="s">
        <v>59</v>
      </c>
      <c r="C25" s="50"/>
      <c r="D25" s="20">
        <f t="shared" si="3"/>
        <v>14758348</v>
      </c>
      <c r="E25" s="21">
        <f t="shared" si="4"/>
        <v>3.0949117729781612E-3</v>
      </c>
      <c r="F25" s="22">
        <f t="shared" si="0"/>
        <v>17</v>
      </c>
      <c r="G25" s="20">
        <f t="shared" si="5"/>
        <v>33122736</v>
      </c>
      <c r="H25" s="24">
        <f t="shared" si="6"/>
        <v>5.9056943965842485E-3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14758348</v>
      </c>
      <c r="T25" s="48">
        <v>33122736</v>
      </c>
    </row>
    <row r="26" spans="2:20" ht="18.75" customHeight="1">
      <c r="B26" s="49" t="s">
        <v>60</v>
      </c>
      <c r="C26" s="50"/>
      <c r="D26" s="20">
        <f t="shared" si="3"/>
        <v>58699252</v>
      </c>
      <c r="E26" s="21">
        <f t="shared" si="4"/>
        <v>1.2309575982339749E-2</v>
      </c>
      <c r="F26" s="22">
        <f t="shared" si="0"/>
        <v>16</v>
      </c>
      <c r="G26" s="20">
        <f t="shared" si="5"/>
        <v>64041416</v>
      </c>
      <c r="H26" s="24">
        <f t="shared" si="6"/>
        <v>1.1418411559374831E-2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58699252</v>
      </c>
      <c r="T26" s="48">
        <v>64041416</v>
      </c>
    </row>
    <row r="27" spans="2:20" ht="18.75" customHeight="1" thickBot="1">
      <c r="B27" s="51" t="s">
        <v>61</v>
      </c>
      <c r="C27" s="52"/>
      <c r="D27" s="20">
        <f t="shared" si="3"/>
        <v>157498</v>
      </c>
      <c r="E27" s="21">
        <f t="shared" si="4"/>
        <v>3.3028250480373167E-5</v>
      </c>
      <c r="F27" s="22">
        <f t="shared" si="0"/>
        <v>20</v>
      </c>
      <c r="G27" s="20">
        <f t="shared" si="5"/>
        <v>52445</v>
      </c>
      <c r="H27" s="24">
        <f t="shared" si="6"/>
        <v>9.3508018971881107E-6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157498</v>
      </c>
      <c r="T27" s="48">
        <v>52445</v>
      </c>
    </row>
    <row r="28" spans="2:20" ht="18.75" customHeight="1" thickTop="1">
      <c r="B28" s="53" t="s">
        <v>62</v>
      </c>
      <c r="C28" s="54"/>
      <c r="D28" s="55">
        <f>S28</f>
        <v>4768584400</v>
      </c>
      <c r="E28" s="56"/>
      <c r="F28" s="57"/>
      <c r="G28" s="55">
        <f>T28</f>
        <v>5608609890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4768584400</v>
      </c>
      <c r="T28" s="48">
        <f>SUM(T6:T27)</f>
        <v>5608609890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75" priority="5" stopIfTrue="1" operator="equal">
      <formula>0</formula>
    </cfRule>
  </conditionalFormatting>
  <conditionalFormatting sqref="G6:I27">
    <cfRule type="cellIs" dxfId="174" priority="7" stopIfTrue="1" operator="equal">
      <formula>0</formula>
    </cfRule>
  </conditionalFormatting>
  <conditionalFormatting sqref="I6:I27">
    <cfRule type="expression" dxfId="173" priority="8" stopIfTrue="1">
      <formula>$I6&lt;=5</formula>
    </cfRule>
  </conditionalFormatting>
  <conditionalFormatting sqref="F6:F27">
    <cfRule type="expression" dxfId="172" priority="6" stopIfTrue="1">
      <formula>$F6&lt;=5</formula>
    </cfRule>
  </conditionalFormatting>
  <conditionalFormatting sqref="E6:E27">
    <cfRule type="expression" dxfId="171" priority="4">
      <formula>$F6&lt;=5</formula>
    </cfRule>
  </conditionalFormatting>
  <conditionalFormatting sqref="D6:D27">
    <cfRule type="expression" dxfId="170" priority="3">
      <formula>$F6&lt;=5</formula>
    </cfRule>
  </conditionalFormatting>
  <conditionalFormatting sqref="G6:G27">
    <cfRule type="expression" dxfId="169" priority="2">
      <formula>$I6&lt;=5</formula>
    </cfRule>
  </conditionalFormatting>
  <conditionalFormatting sqref="H6:H27">
    <cfRule type="expression" dxfId="16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BDF299-A0D5-442A-9C86-8C1FDF0E92DE}">
  <sheetPr codeName="Sheet6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173927063</v>
      </c>
      <c r="E6" s="21">
        <f>IFERROR(S6/$S$28,"-")</f>
        <v>2.2202192254905131E-2</v>
      </c>
      <c r="F6" s="22">
        <f t="shared" ref="F6:F27" si="0">_xlfn.IFS(D6&gt;0,RANK(D6,$D$6:$D$27),D6=0,"-")</f>
        <v>11</v>
      </c>
      <c r="G6" s="23">
        <f>T6</f>
        <v>200094900</v>
      </c>
      <c r="H6" s="24">
        <f>IFERROR(T6/$T$28,"-")</f>
        <v>1.9709444047215533E-2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173927063</v>
      </c>
      <c r="T6" s="48">
        <v>200094900</v>
      </c>
    </row>
    <row r="7" spans="2:20" ht="18.75" customHeight="1">
      <c r="B7" s="49" t="s">
        <v>44</v>
      </c>
      <c r="C7" s="50"/>
      <c r="D7" s="20">
        <f>S7</f>
        <v>1267989501</v>
      </c>
      <c r="E7" s="21">
        <f>IFERROR(S7/$S$28,"-")</f>
        <v>0.16186179535730572</v>
      </c>
      <c r="F7" s="22">
        <f t="shared" si="0"/>
        <v>2</v>
      </c>
      <c r="G7" s="20">
        <f>T7</f>
        <v>979693791</v>
      </c>
      <c r="H7" s="24">
        <f>IFERROR(T7/$T$28,"-")</f>
        <v>9.650031038831558E-2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1267989501</v>
      </c>
      <c r="T7" s="48">
        <v>979693791</v>
      </c>
    </row>
    <row r="8" spans="2:20" ht="18.75" customHeight="1">
      <c r="B8" s="49" t="s">
        <v>45</v>
      </c>
      <c r="C8" s="50"/>
      <c r="D8" s="20">
        <f t="shared" ref="D8:D27" si="3">S8</f>
        <v>112488767</v>
      </c>
      <c r="E8" s="21">
        <f t="shared" ref="E8:E27" si="4">IFERROR(S8/$S$28,"-")</f>
        <v>1.4359451533147707E-2</v>
      </c>
      <c r="F8" s="22">
        <f t="shared" si="0"/>
        <v>15</v>
      </c>
      <c r="G8" s="20">
        <f t="shared" ref="G8:G27" si="5">T8</f>
        <v>127951561</v>
      </c>
      <c r="H8" s="24">
        <f t="shared" ref="H8:H27" si="6">IFERROR(T8/$T$28,"-")</f>
        <v>1.2603290400122067E-2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112488767</v>
      </c>
      <c r="T8" s="48">
        <v>127951561</v>
      </c>
    </row>
    <row r="9" spans="2:20" ht="18.75" customHeight="1">
      <c r="B9" s="49" t="s">
        <v>46</v>
      </c>
      <c r="C9" s="50"/>
      <c r="D9" s="20">
        <f t="shared" si="3"/>
        <v>545132137</v>
      </c>
      <c r="E9" s="21">
        <f t="shared" si="4"/>
        <v>6.9587379337287383E-2</v>
      </c>
      <c r="F9" s="22">
        <f t="shared" si="0"/>
        <v>7</v>
      </c>
      <c r="G9" s="20">
        <f t="shared" si="5"/>
        <v>593953141</v>
      </c>
      <c r="H9" s="24">
        <f t="shared" si="6"/>
        <v>5.8504670529870663E-2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545132137</v>
      </c>
      <c r="T9" s="48">
        <v>593953141</v>
      </c>
    </row>
    <row r="10" spans="2:20" ht="18.75" customHeight="1">
      <c r="B10" s="49" t="s">
        <v>47</v>
      </c>
      <c r="C10" s="50"/>
      <c r="D10" s="20">
        <f t="shared" si="3"/>
        <v>130835940</v>
      </c>
      <c r="E10" s="21">
        <f t="shared" si="4"/>
        <v>1.6701510642603286E-2</v>
      </c>
      <c r="F10" s="22">
        <f t="shared" si="0"/>
        <v>14</v>
      </c>
      <c r="G10" s="20">
        <f t="shared" si="5"/>
        <v>290404010</v>
      </c>
      <c r="H10" s="24">
        <f t="shared" si="6"/>
        <v>2.8604934889305125E-2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130835940</v>
      </c>
      <c r="T10" s="48">
        <v>290404010</v>
      </c>
    </row>
    <row r="11" spans="2:20" ht="18.75" customHeight="1">
      <c r="B11" s="49" t="s">
        <v>48</v>
      </c>
      <c r="C11" s="50"/>
      <c r="D11" s="20">
        <f t="shared" si="3"/>
        <v>326600068</v>
      </c>
      <c r="E11" s="21">
        <f t="shared" si="4"/>
        <v>4.1691254800301482E-2</v>
      </c>
      <c r="F11" s="22">
        <f t="shared" si="0"/>
        <v>9</v>
      </c>
      <c r="G11" s="20">
        <f t="shared" si="5"/>
        <v>549405729</v>
      </c>
      <c r="H11" s="24">
        <f t="shared" si="6"/>
        <v>5.4116728986821551E-2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326600068</v>
      </c>
      <c r="T11" s="48">
        <v>549405729</v>
      </c>
    </row>
    <row r="12" spans="2:20" ht="18.75" customHeight="1">
      <c r="B12" s="49" t="s">
        <v>49</v>
      </c>
      <c r="C12" s="50"/>
      <c r="D12" s="20">
        <f t="shared" si="3"/>
        <v>324787471</v>
      </c>
      <c r="E12" s="21">
        <f t="shared" si="4"/>
        <v>4.1459872596862193E-2</v>
      </c>
      <c r="F12" s="22">
        <f t="shared" si="0"/>
        <v>10</v>
      </c>
      <c r="G12" s="20">
        <f t="shared" si="5"/>
        <v>447596737</v>
      </c>
      <c r="H12" s="24">
        <f t="shared" si="6"/>
        <v>4.4088494227577747E-2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324787471</v>
      </c>
      <c r="T12" s="48">
        <v>447596737</v>
      </c>
    </row>
    <row r="13" spans="2:20" ht="18.75" customHeight="1">
      <c r="B13" s="49" t="s">
        <v>50</v>
      </c>
      <c r="C13" s="50"/>
      <c r="D13" s="20">
        <f t="shared" si="3"/>
        <v>19194342</v>
      </c>
      <c r="E13" s="21">
        <f t="shared" si="4"/>
        <v>2.4502021936080197E-3</v>
      </c>
      <c r="F13" s="22">
        <f t="shared" si="0"/>
        <v>18</v>
      </c>
      <c r="G13" s="20">
        <f t="shared" si="5"/>
        <v>32947974</v>
      </c>
      <c r="H13" s="24">
        <f t="shared" si="6"/>
        <v>3.2453913119330482E-3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19194342</v>
      </c>
      <c r="T13" s="48">
        <v>32947974</v>
      </c>
    </row>
    <row r="14" spans="2:20" ht="18.75" customHeight="1">
      <c r="B14" s="49" t="s">
        <v>51</v>
      </c>
      <c r="C14" s="50"/>
      <c r="D14" s="20">
        <f t="shared" si="3"/>
        <v>1520759972</v>
      </c>
      <c r="E14" s="21">
        <f t="shared" si="4"/>
        <v>0.19412853117578455</v>
      </c>
      <c r="F14" s="22">
        <f t="shared" si="0"/>
        <v>1</v>
      </c>
      <c r="G14" s="20">
        <f t="shared" si="5"/>
        <v>1923292282</v>
      </c>
      <c r="H14" s="24">
        <f t="shared" si="6"/>
        <v>0.18944521633745026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1520759972</v>
      </c>
      <c r="T14" s="48">
        <v>1923292282</v>
      </c>
    </row>
    <row r="15" spans="2:20" ht="18.75" customHeight="1">
      <c r="B15" s="49" t="s">
        <v>52</v>
      </c>
      <c r="C15" s="50"/>
      <c r="D15" s="20">
        <f t="shared" si="3"/>
        <v>716687105</v>
      </c>
      <c r="E15" s="21">
        <f t="shared" si="4"/>
        <v>9.1486768173745223E-2</v>
      </c>
      <c r="F15" s="22">
        <f t="shared" si="0"/>
        <v>3</v>
      </c>
      <c r="G15" s="20">
        <f t="shared" si="5"/>
        <v>743553308</v>
      </c>
      <c r="H15" s="24">
        <f t="shared" si="6"/>
        <v>7.3240359050370685E-2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716687105</v>
      </c>
      <c r="T15" s="48">
        <v>743553308</v>
      </c>
    </row>
    <row r="16" spans="2:20" ht="18.75" customHeight="1">
      <c r="B16" s="49" t="s">
        <v>154</v>
      </c>
      <c r="C16" s="50"/>
      <c r="D16" s="20">
        <f t="shared" si="3"/>
        <v>594647112</v>
      </c>
      <c r="E16" s="21">
        <f t="shared" si="4"/>
        <v>7.5908080529411934E-2</v>
      </c>
      <c r="F16" s="22">
        <f t="shared" si="0"/>
        <v>6</v>
      </c>
      <c r="G16" s="20">
        <f t="shared" si="5"/>
        <v>758895579</v>
      </c>
      <c r="H16" s="24">
        <f t="shared" si="6"/>
        <v>7.4751580135124562E-2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594647112</v>
      </c>
      <c r="T16" s="48">
        <v>758895579</v>
      </c>
    </row>
    <row r="17" spans="2:20" ht="18.75" customHeight="1">
      <c r="B17" s="49" t="s">
        <v>53</v>
      </c>
      <c r="C17" s="50"/>
      <c r="D17" s="20">
        <f t="shared" si="3"/>
        <v>130990319</v>
      </c>
      <c r="E17" s="21">
        <f t="shared" si="4"/>
        <v>1.6721217479360024E-2</v>
      </c>
      <c r="F17" s="22">
        <f t="shared" si="0"/>
        <v>13</v>
      </c>
      <c r="G17" s="20">
        <f t="shared" si="5"/>
        <v>216025278</v>
      </c>
      <c r="H17" s="24">
        <f t="shared" si="6"/>
        <v>2.1278593954794353E-2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130990319</v>
      </c>
      <c r="T17" s="48">
        <v>216025278</v>
      </c>
    </row>
    <row r="18" spans="2:20" ht="18.75" customHeight="1">
      <c r="B18" s="49" t="s">
        <v>54</v>
      </c>
      <c r="C18" s="50"/>
      <c r="D18" s="20">
        <f t="shared" si="3"/>
        <v>683059646</v>
      </c>
      <c r="E18" s="21">
        <f t="shared" si="4"/>
        <v>8.7194145180611943E-2</v>
      </c>
      <c r="F18" s="22">
        <f t="shared" si="0"/>
        <v>4</v>
      </c>
      <c r="G18" s="20">
        <f t="shared" si="5"/>
        <v>1545995194</v>
      </c>
      <c r="H18" s="24">
        <f t="shared" si="6"/>
        <v>0.15228127140375453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683059646</v>
      </c>
      <c r="T18" s="48">
        <v>1545995194</v>
      </c>
    </row>
    <row r="19" spans="2:20" ht="18.75" customHeight="1">
      <c r="B19" s="49" t="s">
        <v>55</v>
      </c>
      <c r="C19" s="50"/>
      <c r="D19" s="20">
        <f t="shared" si="3"/>
        <v>675061835</v>
      </c>
      <c r="E19" s="21">
        <f t="shared" si="4"/>
        <v>8.6173206090526838E-2</v>
      </c>
      <c r="F19" s="22">
        <f t="shared" si="0"/>
        <v>5</v>
      </c>
      <c r="G19" s="20">
        <f t="shared" si="5"/>
        <v>540838454</v>
      </c>
      <c r="H19" s="24">
        <f t="shared" si="6"/>
        <v>5.3272848271972706E-2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675061835</v>
      </c>
      <c r="T19" s="48">
        <v>540838454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11670</v>
      </c>
      <c r="H20" s="24">
        <f t="shared" si="6"/>
        <v>1.1495006221098353E-6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11670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1361116</v>
      </c>
      <c r="E22" s="21">
        <f t="shared" si="4"/>
        <v>1.7374960855417567E-4</v>
      </c>
      <c r="F22" s="22">
        <f t="shared" si="0"/>
        <v>20</v>
      </c>
      <c r="G22" s="20">
        <f t="shared" si="5"/>
        <v>2452567</v>
      </c>
      <c r="H22" s="24">
        <f t="shared" si="6"/>
        <v>2.415790310425066E-4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1361116</v>
      </c>
      <c r="T22" s="48">
        <v>2452567</v>
      </c>
    </row>
    <row r="23" spans="2:20" ht="18.75" customHeight="1">
      <c r="B23" s="49" t="s">
        <v>57</v>
      </c>
      <c r="C23" s="50"/>
      <c r="D23" s="20">
        <f t="shared" si="3"/>
        <v>139093365</v>
      </c>
      <c r="E23" s="21">
        <f t="shared" si="4"/>
        <v>1.7755590060827348E-2</v>
      </c>
      <c r="F23" s="22">
        <f t="shared" si="0"/>
        <v>12</v>
      </c>
      <c r="G23" s="20">
        <f t="shared" si="5"/>
        <v>198889304</v>
      </c>
      <c r="H23" s="24">
        <f t="shared" si="6"/>
        <v>1.9590692260410637E-2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139093365</v>
      </c>
      <c r="T23" s="48">
        <v>198889304</v>
      </c>
    </row>
    <row r="24" spans="2:20" ht="18.75" customHeight="1">
      <c r="B24" s="49" t="s">
        <v>58</v>
      </c>
      <c r="C24" s="50"/>
      <c r="D24" s="20">
        <f t="shared" si="3"/>
        <v>337330316</v>
      </c>
      <c r="E24" s="21">
        <f t="shared" si="4"/>
        <v>4.3060995799370796E-2</v>
      </c>
      <c r="F24" s="22">
        <f t="shared" si="0"/>
        <v>8</v>
      </c>
      <c r="G24" s="20">
        <f t="shared" si="5"/>
        <v>825843615</v>
      </c>
      <c r="H24" s="24">
        <f t="shared" si="6"/>
        <v>8.1345993933841926E-2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337330316</v>
      </c>
      <c r="T24" s="48">
        <v>825843615</v>
      </c>
    </row>
    <row r="25" spans="2:20" ht="18.75" customHeight="1">
      <c r="B25" s="49" t="s">
        <v>59</v>
      </c>
      <c r="C25" s="50"/>
      <c r="D25" s="20">
        <f t="shared" si="3"/>
        <v>30567583</v>
      </c>
      <c r="E25" s="21">
        <f t="shared" si="4"/>
        <v>3.9020227377367356E-3</v>
      </c>
      <c r="F25" s="22">
        <f t="shared" si="0"/>
        <v>17</v>
      </c>
      <c r="G25" s="20">
        <f t="shared" si="5"/>
        <v>49884862</v>
      </c>
      <c r="H25" s="24">
        <f t="shared" si="6"/>
        <v>4.9136829394055932E-3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30567583</v>
      </c>
      <c r="T25" s="48">
        <v>49884862</v>
      </c>
    </row>
    <row r="26" spans="2:20" ht="18.75" customHeight="1">
      <c r="B26" s="49" t="s">
        <v>60</v>
      </c>
      <c r="C26" s="50"/>
      <c r="D26" s="20">
        <f t="shared" si="3"/>
        <v>101318310</v>
      </c>
      <c r="E26" s="21">
        <f t="shared" si="4"/>
        <v>1.2933516836089372E-2</v>
      </c>
      <c r="F26" s="22">
        <f t="shared" si="0"/>
        <v>16</v>
      </c>
      <c r="G26" s="20">
        <f t="shared" si="5"/>
        <v>124303247</v>
      </c>
      <c r="H26" s="24">
        <f t="shared" si="6"/>
        <v>1.2243929713519494E-2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101318310</v>
      </c>
      <c r="T26" s="48">
        <v>124303247</v>
      </c>
    </row>
    <row r="27" spans="2:20" ht="18.75" customHeight="1" thickBot="1">
      <c r="B27" s="51" t="s">
        <v>61</v>
      </c>
      <c r="C27" s="52"/>
      <c r="D27" s="20">
        <f t="shared" si="3"/>
        <v>1946832</v>
      </c>
      <c r="E27" s="21">
        <f t="shared" si="4"/>
        <v>2.4851761196014366E-4</v>
      </c>
      <c r="F27" s="22">
        <f t="shared" si="0"/>
        <v>19</v>
      </c>
      <c r="G27" s="20">
        <f t="shared" si="5"/>
        <v>201407</v>
      </c>
      <c r="H27" s="24">
        <f t="shared" si="6"/>
        <v>1.9838686529329526E-5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1946832</v>
      </c>
      <c r="T27" s="48">
        <v>201407</v>
      </c>
    </row>
    <row r="28" spans="2:20" ht="18.75" customHeight="1" thickTop="1">
      <c r="B28" s="53" t="s">
        <v>62</v>
      </c>
      <c r="C28" s="54"/>
      <c r="D28" s="55">
        <f>S28</f>
        <v>7833778800</v>
      </c>
      <c r="E28" s="56"/>
      <c r="F28" s="57"/>
      <c r="G28" s="55">
        <f>T28</f>
        <v>10152234610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7833778800</v>
      </c>
      <c r="T28" s="48">
        <f>SUM(T6:T27)</f>
        <v>10152234610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67" priority="5" stopIfTrue="1" operator="equal">
      <formula>0</formula>
    </cfRule>
  </conditionalFormatting>
  <conditionalFormatting sqref="G6:I27">
    <cfRule type="cellIs" dxfId="166" priority="7" stopIfTrue="1" operator="equal">
      <formula>0</formula>
    </cfRule>
  </conditionalFormatting>
  <conditionalFormatting sqref="I6:I27">
    <cfRule type="expression" dxfId="165" priority="8" stopIfTrue="1">
      <formula>$I6&lt;=5</formula>
    </cfRule>
  </conditionalFormatting>
  <conditionalFormatting sqref="F6:F27">
    <cfRule type="expression" dxfId="164" priority="6" stopIfTrue="1">
      <formula>$F6&lt;=5</formula>
    </cfRule>
  </conditionalFormatting>
  <conditionalFormatting sqref="E6:E27">
    <cfRule type="expression" dxfId="163" priority="4">
      <formula>$F6&lt;=5</formula>
    </cfRule>
  </conditionalFormatting>
  <conditionalFormatting sqref="D6:D27">
    <cfRule type="expression" dxfId="162" priority="3">
      <formula>$F6&lt;=5</formula>
    </cfRule>
  </conditionalFormatting>
  <conditionalFormatting sqref="G6:G27">
    <cfRule type="expression" dxfId="161" priority="2">
      <formula>$I6&lt;=5</formula>
    </cfRule>
  </conditionalFormatting>
  <conditionalFormatting sqref="H6:H27">
    <cfRule type="expression" dxfId="16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B997FD-35F3-46F7-8EFA-669C0B2CC4B6}">
  <sheetPr codeName="Sheet6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182008661</v>
      </c>
      <c r="E6" s="21">
        <f>IFERROR(S6/$S$28,"-")</f>
        <v>2.3403713308484914E-2</v>
      </c>
      <c r="F6" s="22">
        <f t="shared" ref="F6:F27" si="0">_xlfn.IFS(D6&gt;0,RANK(D6,$D$6:$D$27),D6=0,"-")</f>
        <v>11</v>
      </c>
      <c r="G6" s="23">
        <f>T6</f>
        <v>196013341</v>
      </c>
      <c r="H6" s="24">
        <f>IFERROR(T6/$T$28,"-")</f>
        <v>1.8804846333743741E-2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182008661</v>
      </c>
      <c r="T6" s="48">
        <v>196013341</v>
      </c>
    </row>
    <row r="7" spans="2:20" ht="18.75" customHeight="1">
      <c r="B7" s="49" t="s">
        <v>44</v>
      </c>
      <c r="C7" s="50"/>
      <c r="D7" s="20">
        <f>S7</f>
        <v>1215493289</v>
      </c>
      <c r="E7" s="21">
        <f>IFERROR(S7/$S$28,"-")</f>
        <v>0.15629507028867928</v>
      </c>
      <c r="F7" s="22">
        <f t="shared" si="0"/>
        <v>2</v>
      </c>
      <c r="G7" s="20">
        <f>T7</f>
        <v>918682042</v>
      </c>
      <c r="H7" s="24">
        <f>IFERROR(T7/$T$28,"-")</f>
        <v>8.8135198049503746E-2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1215493289</v>
      </c>
      <c r="T7" s="48">
        <v>918682042</v>
      </c>
    </row>
    <row r="8" spans="2:20" ht="18.75" customHeight="1">
      <c r="B8" s="49" t="s">
        <v>45</v>
      </c>
      <c r="C8" s="50"/>
      <c r="D8" s="20">
        <f t="shared" ref="D8:D27" si="3">S8</f>
        <v>108024670</v>
      </c>
      <c r="E8" s="21">
        <f t="shared" ref="E8:E27" si="4">IFERROR(S8/$S$28,"-")</f>
        <v>1.3890429131412E-2</v>
      </c>
      <c r="F8" s="22">
        <f t="shared" si="0"/>
        <v>15</v>
      </c>
      <c r="G8" s="20">
        <f t="shared" ref="G8:G27" si="5">T8</f>
        <v>147241381</v>
      </c>
      <c r="H8" s="24">
        <f t="shared" ref="H8:H27" si="6">IFERROR(T8/$T$28,"-")</f>
        <v>1.4125832096669457E-2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108024670</v>
      </c>
      <c r="T8" s="48">
        <v>147241381</v>
      </c>
    </row>
    <row r="9" spans="2:20" ht="18.75" customHeight="1">
      <c r="B9" s="49" t="s">
        <v>46</v>
      </c>
      <c r="C9" s="50"/>
      <c r="D9" s="20">
        <f t="shared" si="3"/>
        <v>526583354</v>
      </c>
      <c r="E9" s="21">
        <f t="shared" si="4"/>
        <v>6.7711095627676882E-2</v>
      </c>
      <c r="F9" s="22">
        <f t="shared" si="0"/>
        <v>7</v>
      </c>
      <c r="G9" s="20">
        <f t="shared" si="5"/>
        <v>658007693</v>
      </c>
      <c r="H9" s="24">
        <f t="shared" si="6"/>
        <v>6.3126996816437242E-2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526583354</v>
      </c>
      <c r="T9" s="48">
        <v>658007693</v>
      </c>
    </row>
    <row r="10" spans="2:20" ht="18.75" customHeight="1">
      <c r="B10" s="49" t="s">
        <v>47</v>
      </c>
      <c r="C10" s="50"/>
      <c r="D10" s="20">
        <f t="shared" si="3"/>
        <v>104354439</v>
      </c>
      <c r="E10" s="21">
        <f t="shared" si="4"/>
        <v>1.3418489864192657E-2</v>
      </c>
      <c r="F10" s="22">
        <f t="shared" si="0"/>
        <v>16</v>
      </c>
      <c r="G10" s="20">
        <f t="shared" si="5"/>
        <v>231076672</v>
      </c>
      <c r="H10" s="24">
        <f t="shared" si="6"/>
        <v>2.2168701814397954E-2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104354439</v>
      </c>
      <c r="T10" s="48">
        <v>231076672</v>
      </c>
    </row>
    <row r="11" spans="2:20" ht="18.75" customHeight="1">
      <c r="B11" s="49" t="s">
        <v>48</v>
      </c>
      <c r="C11" s="50"/>
      <c r="D11" s="20">
        <f t="shared" si="3"/>
        <v>281033743</v>
      </c>
      <c r="E11" s="21">
        <f t="shared" si="4"/>
        <v>3.6136924007052769E-2</v>
      </c>
      <c r="F11" s="22">
        <f t="shared" si="0"/>
        <v>10</v>
      </c>
      <c r="G11" s="20">
        <f t="shared" si="5"/>
        <v>527833755</v>
      </c>
      <c r="H11" s="24">
        <f t="shared" si="6"/>
        <v>5.063855654875013E-2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281033743</v>
      </c>
      <c r="T11" s="48">
        <v>527833755</v>
      </c>
    </row>
    <row r="12" spans="2:20" ht="18.75" customHeight="1">
      <c r="B12" s="49" t="s">
        <v>49</v>
      </c>
      <c r="C12" s="50"/>
      <c r="D12" s="20">
        <f t="shared" si="3"/>
        <v>291010724</v>
      </c>
      <c r="E12" s="21">
        <f t="shared" si="4"/>
        <v>3.7419821214940044E-2</v>
      </c>
      <c r="F12" s="22">
        <f t="shared" si="0"/>
        <v>9</v>
      </c>
      <c r="G12" s="20">
        <f t="shared" si="5"/>
        <v>476437600</v>
      </c>
      <c r="H12" s="24">
        <f t="shared" si="6"/>
        <v>4.5707786061448069E-2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291010724</v>
      </c>
      <c r="T12" s="48">
        <v>476437600</v>
      </c>
    </row>
    <row r="13" spans="2:20" ht="18.75" customHeight="1">
      <c r="B13" s="49" t="s">
        <v>50</v>
      </c>
      <c r="C13" s="50"/>
      <c r="D13" s="20">
        <f t="shared" si="3"/>
        <v>18495670</v>
      </c>
      <c r="E13" s="21">
        <f t="shared" si="4"/>
        <v>2.3782789003010422E-3</v>
      </c>
      <c r="F13" s="22">
        <f t="shared" si="0"/>
        <v>18</v>
      </c>
      <c r="G13" s="20">
        <f t="shared" si="5"/>
        <v>36176876</v>
      </c>
      <c r="H13" s="24">
        <f t="shared" si="6"/>
        <v>3.4706851612457436E-3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18495670</v>
      </c>
      <c r="T13" s="48">
        <v>36176876</v>
      </c>
    </row>
    <row r="14" spans="2:20" ht="18.75" customHeight="1">
      <c r="B14" s="49" t="s">
        <v>51</v>
      </c>
      <c r="C14" s="50"/>
      <c r="D14" s="20">
        <f t="shared" si="3"/>
        <v>1532998662</v>
      </c>
      <c r="E14" s="21">
        <f t="shared" si="4"/>
        <v>0.19712172481582604</v>
      </c>
      <c r="F14" s="22">
        <f t="shared" si="0"/>
        <v>1</v>
      </c>
      <c r="G14" s="20">
        <f t="shared" si="5"/>
        <v>1988995946</v>
      </c>
      <c r="H14" s="24">
        <f t="shared" si="6"/>
        <v>0.19081743585488534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1532998662</v>
      </c>
      <c r="T14" s="48">
        <v>1988995946</v>
      </c>
    </row>
    <row r="15" spans="2:20" ht="18.75" customHeight="1">
      <c r="B15" s="49" t="s">
        <v>52</v>
      </c>
      <c r="C15" s="50"/>
      <c r="D15" s="20">
        <f t="shared" si="3"/>
        <v>735887354</v>
      </c>
      <c r="E15" s="21">
        <f t="shared" si="4"/>
        <v>9.4624599542301735E-2</v>
      </c>
      <c r="F15" s="22">
        <f t="shared" si="0"/>
        <v>4</v>
      </c>
      <c r="G15" s="20">
        <f t="shared" si="5"/>
        <v>659092067</v>
      </c>
      <c r="H15" s="24">
        <f t="shared" si="6"/>
        <v>6.3231027931535205E-2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735887354</v>
      </c>
      <c r="T15" s="48">
        <v>659092067</v>
      </c>
    </row>
    <row r="16" spans="2:20" ht="18.75" customHeight="1">
      <c r="B16" s="49" t="s">
        <v>154</v>
      </c>
      <c r="C16" s="50"/>
      <c r="D16" s="20">
        <f t="shared" si="3"/>
        <v>559872428</v>
      </c>
      <c r="E16" s="21">
        <f t="shared" si="4"/>
        <v>7.199159491776802E-2</v>
      </c>
      <c r="F16" s="22">
        <f t="shared" si="0"/>
        <v>6</v>
      </c>
      <c r="G16" s="20">
        <f t="shared" si="5"/>
        <v>762826604</v>
      </c>
      <c r="H16" s="24">
        <f t="shared" si="6"/>
        <v>7.3182962926546871E-2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559872428</v>
      </c>
      <c r="T16" s="48">
        <v>762826604</v>
      </c>
    </row>
    <row r="17" spans="2:20" ht="18.75" customHeight="1">
      <c r="B17" s="49" t="s">
        <v>53</v>
      </c>
      <c r="C17" s="50"/>
      <c r="D17" s="20">
        <f t="shared" si="3"/>
        <v>133997605</v>
      </c>
      <c r="E17" s="21">
        <f t="shared" si="4"/>
        <v>1.7230177477343261E-2</v>
      </c>
      <c r="F17" s="22">
        <f t="shared" si="0"/>
        <v>12</v>
      </c>
      <c r="G17" s="20">
        <f t="shared" si="5"/>
        <v>218017127</v>
      </c>
      <c r="H17" s="24">
        <f t="shared" si="6"/>
        <v>2.0915813946354261E-2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133997605</v>
      </c>
      <c r="T17" s="48">
        <v>218017127</v>
      </c>
    </row>
    <row r="18" spans="2:20" ht="18.75" customHeight="1">
      <c r="B18" s="49" t="s">
        <v>54</v>
      </c>
      <c r="C18" s="50"/>
      <c r="D18" s="20">
        <f t="shared" si="3"/>
        <v>583904291</v>
      </c>
      <c r="E18" s="21">
        <f t="shared" si="4"/>
        <v>7.5081749138070683E-2</v>
      </c>
      <c r="F18" s="22">
        <f t="shared" si="0"/>
        <v>5</v>
      </c>
      <c r="G18" s="20">
        <f t="shared" si="5"/>
        <v>1665466277</v>
      </c>
      <c r="H18" s="24">
        <f t="shared" si="6"/>
        <v>0.15977911122395128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583904291</v>
      </c>
      <c r="T18" s="48">
        <v>1665466277</v>
      </c>
    </row>
    <row r="19" spans="2:20" ht="18.75" customHeight="1">
      <c r="B19" s="49" t="s">
        <v>55</v>
      </c>
      <c r="C19" s="50"/>
      <c r="D19" s="20">
        <f t="shared" si="3"/>
        <v>827097257</v>
      </c>
      <c r="E19" s="21">
        <f t="shared" si="4"/>
        <v>0.10635288988287359</v>
      </c>
      <c r="F19" s="22">
        <f t="shared" si="0"/>
        <v>3</v>
      </c>
      <c r="G19" s="20">
        <f t="shared" si="5"/>
        <v>781530168</v>
      </c>
      <c r="H19" s="24">
        <f t="shared" si="6"/>
        <v>7.4977318581723115E-2</v>
      </c>
      <c r="I19" s="25">
        <f t="shared" si="1"/>
        <v>4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827097257</v>
      </c>
      <c r="T19" s="48">
        <v>781530168</v>
      </c>
    </row>
    <row r="20" spans="2:20" ht="18.75" customHeight="1">
      <c r="B20" s="49" t="s">
        <v>155</v>
      </c>
      <c r="C20" s="50"/>
      <c r="D20" s="20">
        <f t="shared" si="3"/>
        <v>837</v>
      </c>
      <c r="E20" s="21">
        <f t="shared" si="4"/>
        <v>1.0762624114465561E-7</v>
      </c>
      <c r="F20" s="22">
        <f t="shared" si="0"/>
        <v>21</v>
      </c>
      <c r="G20" s="20">
        <f t="shared" si="5"/>
        <v>37929</v>
      </c>
      <c r="H20" s="24">
        <f t="shared" si="6"/>
        <v>3.638777916614188E-6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837</v>
      </c>
      <c r="T20" s="48">
        <v>37929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2032904</v>
      </c>
      <c r="E22" s="21">
        <f t="shared" si="4"/>
        <v>2.6140240875499994E-4</v>
      </c>
      <c r="F22" s="22">
        <f t="shared" si="0"/>
        <v>19</v>
      </c>
      <c r="G22" s="20">
        <f t="shared" si="5"/>
        <v>3623415</v>
      </c>
      <c r="H22" s="24">
        <f t="shared" si="6"/>
        <v>3.4761798319830726E-4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2032904</v>
      </c>
      <c r="T22" s="48">
        <v>3623415</v>
      </c>
    </row>
    <row r="23" spans="2:20" ht="18.75" customHeight="1">
      <c r="B23" s="49" t="s">
        <v>57</v>
      </c>
      <c r="C23" s="50"/>
      <c r="D23" s="20">
        <f t="shared" si="3"/>
        <v>131308147</v>
      </c>
      <c r="E23" s="21">
        <f t="shared" si="4"/>
        <v>1.6884351604874417E-2</v>
      </c>
      <c r="F23" s="22">
        <f t="shared" si="0"/>
        <v>13</v>
      </c>
      <c r="G23" s="20">
        <f t="shared" si="5"/>
        <v>209708060</v>
      </c>
      <c r="H23" s="24">
        <f t="shared" si="6"/>
        <v>2.0118670612565663E-2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131308147</v>
      </c>
      <c r="T23" s="48">
        <v>209708060</v>
      </c>
    </row>
    <row r="24" spans="2:20" ht="18.75" customHeight="1">
      <c r="B24" s="49" t="s">
        <v>58</v>
      </c>
      <c r="C24" s="50"/>
      <c r="D24" s="20">
        <f t="shared" si="3"/>
        <v>383482010</v>
      </c>
      <c r="E24" s="21">
        <f t="shared" si="4"/>
        <v>4.9310307386973992E-2</v>
      </c>
      <c r="F24" s="22">
        <f t="shared" si="0"/>
        <v>8</v>
      </c>
      <c r="G24" s="20">
        <f t="shared" si="5"/>
        <v>752647844</v>
      </c>
      <c r="H24" s="24">
        <f t="shared" si="6"/>
        <v>7.2206447671556859E-2</v>
      </c>
      <c r="I24" s="25">
        <f t="shared" si="1"/>
        <v>6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383482010</v>
      </c>
      <c r="T24" s="48">
        <v>752647844</v>
      </c>
    </row>
    <row r="25" spans="2:20" ht="18.75" customHeight="1">
      <c r="B25" s="49" t="s">
        <v>59</v>
      </c>
      <c r="C25" s="50"/>
      <c r="D25" s="20">
        <f t="shared" si="3"/>
        <v>37519974</v>
      </c>
      <c r="E25" s="21">
        <f t="shared" si="4"/>
        <v>4.824532580006223E-3</v>
      </c>
      <c r="F25" s="22">
        <f t="shared" si="0"/>
        <v>17</v>
      </c>
      <c r="G25" s="20">
        <f t="shared" si="5"/>
        <v>56999548</v>
      </c>
      <c r="H25" s="24">
        <f t="shared" si="6"/>
        <v>5.468340755606275E-3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37519974</v>
      </c>
      <c r="T25" s="48">
        <v>56999548</v>
      </c>
    </row>
    <row r="26" spans="2:20" ht="18.75" customHeight="1">
      <c r="B26" s="49" t="s">
        <v>60</v>
      </c>
      <c r="C26" s="50"/>
      <c r="D26" s="20">
        <f t="shared" si="3"/>
        <v>121583793</v>
      </c>
      <c r="E26" s="21">
        <f t="shared" si="4"/>
        <v>1.5633938619713132E-2</v>
      </c>
      <c r="F26" s="22">
        <f t="shared" si="0"/>
        <v>14</v>
      </c>
      <c r="G26" s="20">
        <f t="shared" si="5"/>
        <v>132959380</v>
      </c>
      <c r="H26" s="24">
        <f t="shared" si="6"/>
        <v>1.2755666000967969E-2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121583793</v>
      </c>
      <c r="T26" s="48">
        <v>132959380</v>
      </c>
    </row>
    <row r="27" spans="2:20" ht="18.75" customHeight="1" thickBot="1">
      <c r="B27" s="51" t="s">
        <v>61</v>
      </c>
      <c r="C27" s="52"/>
      <c r="D27" s="20">
        <f t="shared" si="3"/>
        <v>223988</v>
      </c>
      <c r="E27" s="21">
        <f t="shared" si="4"/>
        <v>2.880165651315307E-5</v>
      </c>
      <c r="F27" s="22">
        <f t="shared" si="0"/>
        <v>20</v>
      </c>
      <c r="G27" s="20">
        <f t="shared" si="5"/>
        <v>180795</v>
      </c>
      <c r="H27" s="24">
        <f t="shared" si="6"/>
        <v>1.7344850996183978E-5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223988</v>
      </c>
      <c r="T27" s="48">
        <v>180795</v>
      </c>
    </row>
    <row r="28" spans="2:20" ht="18.75" customHeight="1" thickTop="1">
      <c r="B28" s="53" t="s">
        <v>62</v>
      </c>
      <c r="C28" s="54"/>
      <c r="D28" s="55">
        <f>S28</f>
        <v>7776913800</v>
      </c>
      <c r="E28" s="56"/>
      <c r="F28" s="57"/>
      <c r="G28" s="55">
        <f>T28</f>
        <v>10423554520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7776913800</v>
      </c>
      <c r="T28" s="48">
        <f>SUM(T6:T27)</f>
        <v>10423554520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59" priority="5" stopIfTrue="1" operator="equal">
      <formula>0</formula>
    </cfRule>
  </conditionalFormatting>
  <conditionalFormatting sqref="G6:I27">
    <cfRule type="cellIs" dxfId="158" priority="7" stopIfTrue="1" operator="equal">
      <formula>0</formula>
    </cfRule>
  </conditionalFormatting>
  <conditionalFormatting sqref="I6:I27">
    <cfRule type="expression" dxfId="157" priority="8" stopIfTrue="1">
      <formula>$I6&lt;=5</formula>
    </cfRule>
  </conditionalFormatting>
  <conditionalFormatting sqref="F6:F27">
    <cfRule type="expression" dxfId="156" priority="6" stopIfTrue="1">
      <formula>$F6&lt;=5</formula>
    </cfRule>
  </conditionalFormatting>
  <conditionalFormatting sqref="E6:E27">
    <cfRule type="expression" dxfId="155" priority="4">
      <formula>$F6&lt;=5</formula>
    </cfRule>
  </conditionalFormatting>
  <conditionalFormatting sqref="D6:D27">
    <cfRule type="expression" dxfId="154" priority="3">
      <formula>$F6&lt;=5</formula>
    </cfRule>
  </conditionalFormatting>
  <conditionalFormatting sqref="G6:G27">
    <cfRule type="expression" dxfId="153" priority="2">
      <formula>$I6&lt;=5</formula>
    </cfRule>
  </conditionalFormatting>
  <conditionalFormatting sqref="H6:H27">
    <cfRule type="expression" dxfId="15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8D2965-6347-445D-90EC-048A3B509E88}">
  <sheetPr codeName="Sheet6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126468007</v>
      </c>
      <c r="E6" s="21">
        <f>IFERROR(S6/$S$28,"-")</f>
        <v>2.2611082532888935E-2</v>
      </c>
      <c r="F6" s="22">
        <f t="shared" ref="F6:F27" si="0">_xlfn.IFS(D6&gt;0,RANK(D6,$D$6:$D$27),D6=0,"-")</f>
        <v>11</v>
      </c>
      <c r="G6" s="23">
        <f>T6</f>
        <v>121044452</v>
      </c>
      <c r="H6" s="24">
        <f>IFERROR(T6/$T$28,"-")</f>
        <v>1.7195086640956887E-2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126468007</v>
      </c>
      <c r="T6" s="48">
        <v>121044452</v>
      </c>
    </row>
    <row r="7" spans="2:20" ht="18.75" customHeight="1">
      <c r="B7" s="49" t="s">
        <v>44</v>
      </c>
      <c r="C7" s="50"/>
      <c r="D7" s="20">
        <f>S7</f>
        <v>857551292</v>
      </c>
      <c r="E7" s="21">
        <f>IFERROR(S7/$S$28,"-")</f>
        <v>0.15332069745985275</v>
      </c>
      <c r="F7" s="22">
        <f t="shared" si="0"/>
        <v>2</v>
      </c>
      <c r="G7" s="20">
        <f>T7</f>
        <v>724648497</v>
      </c>
      <c r="H7" s="24">
        <f>IFERROR(T7/$T$28,"-")</f>
        <v>0.10294064274960893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857551292</v>
      </c>
      <c r="T7" s="48">
        <v>724648497</v>
      </c>
    </row>
    <row r="8" spans="2:20" ht="18.75" customHeight="1">
      <c r="B8" s="49" t="s">
        <v>45</v>
      </c>
      <c r="C8" s="50"/>
      <c r="D8" s="20">
        <f t="shared" ref="D8:D27" si="3">S8</f>
        <v>75538147</v>
      </c>
      <c r="E8" s="21">
        <f t="shared" ref="E8:E27" si="4">IFERROR(S8/$S$28,"-")</f>
        <v>1.3505386197779622E-2</v>
      </c>
      <c r="F8" s="22">
        <f t="shared" si="0"/>
        <v>16</v>
      </c>
      <c r="G8" s="20">
        <f t="shared" ref="G8:G27" si="5">T8</f>
        <v>139961523</v>
      </c>
      <c r="H8" s="24">
        <f t="shared" ref="H8:H27" si="6">IFERROR(T8/$T$28,"-")</f>
        <v>1.9882369448748299E-2</v>
      </c>
      <c r="I8" s="25">
        <f t="shared" si="1"/>
        <v>14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75538147</v>
      </c>
      <c r="T8" s="48">
        <v>139961523</v>
      </c>
    </row>
    <row r="9" spans="2:20" ht="18.75" customHeight="1">
      <c r="B9" s="49" t="s">
        <v>46</v>
      </c>
      <c r="C9" s="50"/>
      <c r="D9" s="20">
        <f t="shared" si="3"/>
        <v>426446594</v>
      </c>
      <c r="E9" s="21">
        <f t="shared" si="4"/>
        <v>7.6243939961854371E-2</v>
      </c>
      <c r="F9" s="22">
        <f t="shared" si="0"/>
        <v>5</v>
      </c>
      <c r="G9" s="20">
        <f t="shared" si="5"/>
        <v>488966708</v>
      </c>
      <c r="H9" s="24">
        <f t="shared" si="6"/>
        <v>6.9460638382694867E-2</v>
      </c>
      <c r="I9" s="25">
        <f t="shared" si="1"/>
        <v>5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426446594</v>
      </c>
      <c r="T9" s="48">
        <v>488966708</v>
      </c>
    </row>
    <row r="10" spans="2:20" ht="18.75" customHeight="1">
      <c r="B10" s="49" t="s">
        <v>47</v>
      </c>
      <c r="C10" s="50"/>
      <c r="D10" s="20">
        <f t="shared" si="3"/>
        <v>91944146</v>
      </c>
      <c r="E10" s="21">
        <f t="shared" si="4"/>
        <v>1.6438597578453101E-2</v>
      </c>
      <c r="F10" s="22">
        <f t="shared" si="0"/>
        <v>13</v>
      </c>
      <c r="G10" s="20">
        <f t="shared" si="5"/>
        <v>164195365</v>
      </c>
      <c r="H10" s="24">
        <f t="shared" si="6"/>
        <v>2.3324931300598064E-2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91944146</v>
      </c>
      <c r="T10" s="48">
        <v>164195365</v>
      </c>
    </row>
    <row r="11" spans="2:20" ht="18.75" customHeight="1">
      <c r="B11" s="49" t="s">
        <v>48</v>
      </c>
      <c r="C11" s="50"/>
      <c r="D11" s="20">
        <f t="shared" si="3"/>
        <v>227840938</v>
      </c>
      <c r="E11" s="21">
        <f t="shared" si="4"/>
        <v>4.0735442707568174E-2</v>
      </c>
      <c r="F11" s="22">
        <f t="shared" si="0"/>
        <v>9</v>
      </c>
      <c r="G11" s="20">
        <f t="shared" si="5"/>
        <v>386913877</v>
      </c>
      <c r="H11" s="24">
        <f t="shared" si="6"/>
        <v>5.4963424821845908E-2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227840938</v>
      </c>
      <c r="T11" s="48">
        <v>386913877</v>
      </c>
    </row>
    <row r="12" spans="2:20" ht="18.75" customHeight="1">
      <c r="B12" s="49" t="s">
        <v>49</v>
      </c>
      <c r="C12" s="50"/>
      <c r="D12" s="20">
        <f t="shared" si="3"/>
        <v>181226463</v>
      </c>
      <c r="E12" s="21">
        <f t="shared" si="4"/>
        <v>3.2401289537491822E-2</v>
      </c>
      <c r="F12" s="22">
        <f t="shared" si="0"/>
        <v>10</v>
      </c>
      <c r="G12" s="20">
        <f t="shared" si="5"/>
        <v>243313537</v>
      </c>
      <c r="H12" s="24">
        <f t="shared" si="6"/>
        <v>3.4564139706565557E-2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181226463</v>
      </c>
      <c r="T12" s="48">
        <v>243313537</v>
      </c>
    </row>
    <row r="13" spans="2:20" ht="18.75" customHeight="1">
      <c r="B13" s="49" t="s">
        <v>50</v>
      </c>
      <c r="C13" s="50"/>
      <c r="D13" s="20">
        <f t="shared" si="3"/>
        <v>12045700</v>
      </c>
      <c r="E13" s="21">
        <f t="shared" si="4"/>
        <v>2.1536380886149351E-3</v>
      </c>
      <c r="F13" s="22">
        <f t="shared" si="0"/>
        <v>18</v>
      </c>
      <c r="G13" s="20">
        <f t="shared" si="5"/>
        <v>23246696</v>
      </c>
      <c r="H13" s="24">
        <f t="shared" si="6"/>
        <v>3.3023318725585692E-3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12045700</v>
      </c>
      <c r="T13" s="48">
        <v>23246696</v>
      </c>
    </row>
    <row r="14" spans="2:20" ht="18.75" customHeight="1">
      <c r="B14" s="49" t="s">
        <v>51</v>
      </c>
      <c r="C14" s="50"/>
      <c r="D14" s="20">
        <f t="shared" si="3"/>
        <v>1167948358</v>
      </c>
      <c r="E14" s="21">
        <f t="shared" si="4"/>
        <v>0.20881626383888624</v>
      </c>
      <c r="F14" s="22">
        <f t="shared" si="0"/>
        <v>1</v>
      </c>
      <c r="G14" s="20">
        <f t="shared" si="5"/>
        <v>1381671439</v>
      </c>
      <c r="H14" s="24">
        <f t="shared" si="6"/>
        <v>0.19627467191094869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1167948358</v>
      </c>
      <c r="T14" s="48">
        <v>1381671439</v>
      </c>
    </row>
    <row r="15" spans="2:20" ht="18.75" customHeight="1">
      <c r="B15" s="49" t="s">
        <v>52</v>
      </c>
      <c r="C15" s="50"/>
      <c r="D15" s="20">
        <f t="shared" si="3"/>
        <v>508994203</v>
      </c>
      <c r="E15" s="21">
        <f t="shared" si="4"/>
        <v>9.1002540530230894E-2</v>
      </c>
      <c r="F15" s="22">
        <f t="shared" si="0"/>
        <v>4</v>
      </c>
      <c r="G15" s="20">
        <f t="shared" si="5"/>
        <v>399740412</v>
      </c>
      <c r="H15" s="24">
        <f t="shared" si="6"/>
        <v>5.678551065051541E-2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508994203</v>
      </c>
      <c r="T15" s="48">
        <v>399740412</v>
      </c>
    </row>
    <row r="16" spans="2:20" ht="18.75" customHeight="1">
      <c r="B16" s="49" t="s">
        <v>154</v>
      </c>
      <c r="C16" s="50"/>
      <c r="D16" s="20">
        <f t="shared" si="3"/>
        <v>399215616</v>
      </c>
      <c r="E16" s="21">
        <f t="shared" si="4"/>
        <v>7.1375341921803961E-2</v>
      </c>
      <c r="F16" s="22">
        <f t="shared" si="0"/>
        <v>7</v>
      </c>
      <c r="G16" s="20">
        <f t="shared" si="5"/>
        <v>486194564</v>
      </c>
      <c r="H16" s="24">
        <f t="shared" si="6"/>
        <v>6.9066838786979334E-2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399215616</v>
      </c>
      <c r="T16" s="48">
        <v>486194564</v>
      </c>
    </row>
    <row r="17" spans="2:20" ht="18.75" customHeight="1">
      <c r="B17" s="49" t="s">
        <v>53</v>
      </c>
      <c r="C17" s="50"/>
      <c r="D17" s="20">
        <f t="shared" si="3"/>
        <v>125979289</v>
      </c>
      <c r="E17" s="21">
        <f t="shared" si="4"/>
        <v>2.2523705153459618E-2</v>
      </c>
      <c r="F17" s="22">
        <f t="shared" si="0"/>
        <v>12</v>
      </c>
      <c r="G17" s="20">
        <f t="shared" si="5"/>
        <v>159111356</v>
      </c>
      <c r="H17" s="24">
        <f t="shared" si="6"/>
        <v>2.2602717487457707E-2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125979289</v>
      </c>
      <c r="T17" s="48">
        <v>159111356</v>
      </c>
    </row>
    <row r="18" spans="2:20" ht="18.75" customHeight="1">
      <c r="B18" s="49" t="s">
        <v>54</v>
      </c>
      <c r="C18" s="50"/>
      <c r="D18" s="20">
        <f t="shared" si="3"/>
        <v>416673013</v>
      </c>
      <c r="E18" s="21">
        <f t="shared" si="4"/>
        <v>7.449653164986228E-2</v>
      </c>
      <c r="F18" s="22">
        <f t="shared" si="0"/>
        <v>6</v>
      </c>
      <c r="G18" s="20">
        <f t="shared" si="5"/>
        <v>1043224174</v>
      </c>
      <c r="H18" s="24">
        <f t="shared" si="6"/>
        <v>0.14819621850880602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416673013</v>
      </c>
      <c r="T18" s="48">
        <v>1043224174</v>
      </c>
    </row>
    <row r="19" spans="2:20" ht="18.75" customHeight="1">
      <c r="B19" s="49" t="s">
        <v>55</v>
      </c>
      <c r="C19" s="50"/>
      <c r="D19" s="20">
        <f t="shared" si="3"/>
        <v>524673502</v>
      </c>
      <c r="E19" s="21">
        <f t="shared" si="4"/>
        <v>9.3805825978912336E-2</v>
      </c>
      <c r="F19" s="22">
        <f t="shared" si="0"/>
        <v>3</v>
      </c>
      <c r="G19" s="20">
        <f t="shared" si="5"/>
        <v>423141525</v>
      </c>
      <c r="H19" s="24">
        <f t="shared" si="6"/>
        <v>6.0109778379281886E-2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524673502</v>
      </c>
      <c r="T19" s="48">
        <v>423141525</v>
      </c>
    </row>
    <row r="20" spans="2:20" ht="18.75" customHeight="1">
      <c r="B20" s="49" t="s">
        <v>155</v>
      </c>
      <c r="C20" s="50"/>
      <c r="D20" s="20">
        <f t="shared" si="3"/>
        <v>6209</v>
      </c>
      <c r="E20" s="21">
        <f t="shared" si="4"/>
        <v>1.1101006078692091E-6</v>
      </c>
      <c r="F20" s="22">
        <f t="shared" si="0"/>
        <v>21</v>
      </c>
      <c r="G20" s="20">
        <f t="shared" si="5"/>
        <v>65139</v>
      </c>
      <c r="H20" s="24">
        <f t="shared" si="6"/>
        <v>9.2533836140238011E-6</v>
      </c>
      <c r="I20" s="25">
        <f t="shared" si="1"/>
        <v>20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6209</v>
      </c>
      <c r="T20" s="48">
        <v>65139</v>
      </c>
    </row>
    <row r="21" spans="2:20" ht="18.75" customHeight="1">
      <c r="B21" s="49" t="s">
        <v>156</v>
      </c>
      <c r="C21" s="50"/>
      <c r="D21" s="20">
        <f t="shared" si="3"/>
        <v>2488</v>
      </c>
      <c r="E21" s="21">
        <f t="shared" si="4"/>
        <v>4.448269145399569E-7</v>
      </c>
      <c r="F21" s="22">
        <f t="shared" si="0"/>
        <v>22</v>
      </c>
      <c r="G21" s="20">
        <f t="shared" si="5"/>
        <v>2150</v>
      </c>
      <c r="H21" s="24">
        <f t="shared" si="6"/>
        <v>3.0542032837702719E-7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2488</v>
      </c>
      <c r="T21" s="48">
        <v>2150</v>
      </c>
    </row>
    <row r="22" spans="2:20" ht="18.75" customHeight="1">
      <c r="B22" s="49" t="s">
        <v>56</v>
      </c>
      <c r="C22" s="50"/>
      <c r="D22" s="20">
        <f t="shared" si="3"/>
        <v>3219204</v>
      </c>
      <c r="E22" s="21">
        <f t="shared" si="4"/>
        <v>5.7555811197535661E-4</v>
      </c>
      <c r="F22" s="22">
        <f t="shared" si="0"/>
        <v>19</v>
      </c>
      <c r="G22" s="20">
        <f t="shared" si="5"/>
        <v>1668236</v>
      </c>
      <c r="H22" s="24">
        <f t="shared" si="6"/>
        <v>2.3698287764203641E-4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3219204</v>
      </c>
      <c r="T22" s="48">
        <v>1668236</v>
      </c>
    </row>
    <row r="23" spans="2:20" ht="18.75" customHeight="1">
      <c r="B23" s="49" t="s">
        <v>57</v>
      </c>
      <c r="C23" s="50"/>
      <c r="D23" s="20">
        <f t="shared" si="3"/>
        <v>80751005</v>
      </c>
      <c r="E23" s="21">
        <f t="shared" si="4"/>
        <v>1.4437387620639321E-2</v>
      </c>
      <c r="F23" s="22">
        <f t="shared" si="0"/>
        <v>15</v>
      </c>
      <c r="G23" s="20">
        <f t="shared" si="5"/>
        <v>146537303</v>
      </c>
      <c r="H23" s="24">
        <f t="shared" si="6"/>
        <v>2.0816498233369268E-2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80751005</v>
      </c>
      <c r="T23" s="48">
        <v>146537303</v>
      </c>
    </row>
    <row r="24" spans="2:20" ht="18.75" customHeight="1">
      <c r="B24" s="49" t="s">
        <v>58</v>
      </c>
      <c r="C24" s="50"/>
      <c r="D24" s="20">
        <f t="shared" si="3"/>
        <v>257833273</v>
      </c>
      <c r="E24" s="21">
        <f t="shared" si="4"/>
        <v>4.6097740873926193E-2</v>
      </c>
      <c r="F24" s="22">
        <f t="shared" si="0"/>
        <v>8</v>
      </c>
      <c r="G24" s="20">
        <f t="shared" si="5"/>
        <v>572480130</v>
      </c>
      <c r="H24" s="24">
        <f t="shared" si="6"/>
        <v>8.1324218276243351E-2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257833273</v>
      </c>
      <c r="T24" s="48">
        <v>572480130</v>
      </c>
    </row>
    <row r="25" spans="2:20" ht="18.75" customHeight="1">
      <c r="B25" s="49" t="s">
        <v>59</v>
      </c>
      <c r="C25" s="50"/>
      <c r="D25" s="20">
        <f t="shared" si="3"/>
        <v>23940281</v>
      </c>
      <c r="E25" s="21">
        <f t="shared" si="4"/>
        <v>4.2802577694732932E-3</v>
      </c>
      <c r="F25" s="22">
        <f t="shared" si="0"/>
        <v>17</v>
      </c>
      <c r="G25" s="20">
        <f t="shared" si="5"/>
        <v>39301678</v>
      </c>
      <c r="H25" s="24">
        <f t="shared" si="6"/>
        <v>5.5830378607107838E-3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23940281</v>
      </c>
      <c r="T25" s="48">
        <v>39301678</v>
      </c>
    </row>
    <row r="26" spans="2:20" ht="18.75" customHeight="1">
      <c r="B26" s="49" t="s">
        <v>60</v>
      </c>
      <c r="C26" s="50"/>
      <c r="D26" s="20">
        <f t="shared" si="3"/>
        <v>84747391</v>
      </c>
      <c r="E26" s="21">
        <f t="shared" si="4"/>
        <v>1.5151897288521426E-2</v>
      </c>
      <c r="F26" s="22">
        <f t="shared" si="0"/>
        <v>14</v>
      </c>
      <c r="G26" s="20">
        <f t="shared" si="5"/>
        <v>93987930</v>
      </c>
      <c r="H26" s="24">
        <f t="shared" si="6"/>
        <v>1.335154625305909E-2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84747391</v>
      </c>
      <c r="T26" s="48">
        <v>93987930</v>
      </c>
    </row>
    <row r="27" spans="2:20" ht="18.75" customHeight="1" thickBot="1">
      <c r="B27" s="51" t="s">
        <v>61</v>
      </c>
      <c r="C27" s="52"/>
      <c r="D27" s="20">
        <f t="shared" si="3"/>
        <v>141621</v>
      </c>
      <c r="E27" s="21">
        <f t="shared" si="4"/>
        <v>2.5320270282983615E-5</v>
      </c>
      <c r="F27" s="22">
        <f t="shared" si="0"/>
        <v>20</v>
      </c>
      <c r="G27" s="20">
        <f t="shared" si="5"/>
        <v>62349</v>
      </c>
      <c r="H27" s="24">
        <f t="shared" si="6"/>
        <v>8.8570474669671008E-6</v>
      </c>
      <c r="I27" s="25">
        <f t="shared" si="1"/>
        <v>21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141621</v>
      </c>
      <c r="T27" s="48">
        <v>62349</v>
      </c>
    </row>
    <row r="28" spans="2:20" ht="18.75" customHeight="1" thickTop="1">
      <c r="B28" s="53" t="s">
        <v>62</v>
      </c>
      <c r="C28" s="54"/>
      <c r="D28" s="55">
        <f>S28</f>
        <v>5593186740</v>
      </c>
      <c r="E28" s="56"/>
      <c r="F28" s="57"/>
      <c r="G28" s="55">
        <f>T28</f>
        <v>7039479040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5593186740</v>
      </c>
      <c r="T28" s="48">
        <f>SUM(T6:T27)</f>
        <v>7039479040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51" priority="5" stopIfTrue="1" operator="equal">
      <formula>0</formula>
    </cfRule>
  </conditionalFormatting>
  <conditionalFormatting sqref="G6:I27">
    <cfRule type="cellIs" dxfId="150" priority="7" stopIfTrue="1" operator="equal">
      <formula>0</formula>
    </cfRule>
  </conditionalFormatting>
  <conditionalFormatting sqref="I6:I27">
    <cfRule type="expression" dxfId="149" priority="8" stopIfTrue="1">
      <formula>$I6&lt;=5</formula>
    </cfRule>
  </conditionalFormatting>
  <conditionalFormatting sqref="F6:F27">
    <cfRule type="expression" dxfId="148" priority="6" stopIfTrue="1">
      <formula>$F6&lt;=5</formula>
    </cfRule>
  </conditionalFormatting>
  <conditionalFormatting sqref="E6:E27">
    <cfRule type="expression" dxfId="147" priority="4">
      <formula>$F6&lt;=5</formula>
    </cfRule>
  </conditionalFormatting>
  <conditionalFormatting sqref="D6:D27">
    <cfRule type="expression" dxfId="146" priority="3">
      <formula>$F6&lt;=5</formula>
    </cfRule>
  </conditionalFormatting>
  <conditionalFormatting sqref="G6:G27">
    <cfRule type="expression" dxfId="145" priority="2">
      <formula>$I6&lt;=5</formula>
    </cfRule>
  </conditionalFormatting>
  <conditionalFormatting sqref="H6:H27">
    <cfRule type="expression" dxfId="14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9DAEB2-FD34-4EA4-9810-548C518E5FF2}">
  <sheetPr codeName="Sheet6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82296444</v>
      </c>
      <c r="E6" s="21">
        <f>IFERROR(S6/$S$28,"-")</f>
        <v>2.0443170245826751E-2</v>
      </c>
      <c r="F6" s="22">
        <f t="shared" ref="F6:F27" si="0">_xlfn.IFS(D6&gt;0,RANK(D6,$D$6:$D$27),D6=0,"-")</f>
        <v>12</v>
      </c>
      <c r="G6" s="23">
        <f>T6</f>
        <v>86099425</v>
      </c>
      <c r="H6" s="24">
        <f>IFERROR(T6/$T$28,"-")</f>
        <v>1.6762790229184286E-2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82296444</v>
      </c>
      <c r="T6" s="48">
        <v>86099425</v>
      </c>
    </row>
    <row r="7" spans="2:20" ht="18.75" customHeight="1">
      <c r="B7" s="49" t="s">
        <v>44</v>
      </c>
      <c r="C7" s="50"/>
      <c r="D7" s="20">
        <f>S7</f>
        <v>698990923</v>
      </c>
      <c r="E7" s="21">
        <f>IFERROR(S7/$S$28,"-")</f>
        <v>0.17363557578716984</v>
      </c>
      <c r="F7" s="22">
        <f t="shared" si="0"/>
        <v>2</v>
      </c>
      <c r="G7" s="20">
        <f>T7</f>
        <v>450431649</v>
      </c>
      <c r="H7" s="24">
        <f>IFERROR(T7/$T$28,"-")</f>
        <v>8.7695025196423401E-2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698990923</v>
      </c>
      <c r="T7" s="48">
        <v>450431649</v>
      </c>
    </row>
    <row r="8" spans="2:20" ht="18.75" customHeight="1">
      <c r="B8" s="49" t="s">
        <v>45</v>
      </c>
      <c r="C8" s="50"/>
      <c r="D8" s="20">
        <f t="shared" ref="D8:D27" si="3">S8</f>
        <v>47937313</v>
      </c>
      <c r="E8" s="21">
        <f t="shared" ref="E8:E27" si="4">IFERROR(S8/$S$28,"-")</f>
        <v>1.190805584244301E-2</v>
      </c>
      <c r="F8" s="22">
        <f t="shared" si="0"/>
        <v>15</v>
      </c>
      <c r="G8" s="20">
        <f t="shared" ref="G8:G27" si="5">T8</f>
        <v>47896325</v>
      </c>
      <c r="H8" s="24">
        <f t="shared" ref="H8:H27" si="6">IFERROR(T8/$T$28,"-")</f>
        <v>9.3249873471725874E-3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47937313</v>
      </c>
      <c r="T8" s="48">
        <v>47896325</v>
      </c>
    </row>
    <row r="9" spans="2:20" ht="18.75" customHeight="1">
      <c r="B9" s="49" t="s">
        <v>46</v>
      </c>
      <c r="C9" s="50"/>
      <c r="D9" s="20">
        <f t="shared" si="3"/>
        <v>222757720</v>
      </c>
      <c r="E9" s="21">
        <f t="shared" si="4"/>
        <v>5.5335003217541291E-2</v>
      </c>
      <c r="F9" s="22">
        <f t="shared" si="0"/>
        <v>7</v>
      </c>
      <c r="G9" s="20">
        <f t="shared" si="5"/>
        <v>290727089</v>
      </c>
      <c r="H9" s="24">
        <f t="shared" si="6"/>
        <v>5.6601971579350159E-2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222757720</v>
      </c>
      <c r="T9" s="48">
        <v>290727089</v>
      </c>
    </row>
    <row r="10" spans="2:20" ht="18.75" customHeight="1">
      <c r="B10" s="49" t="s">
        <v>47</v>
      </c>
      <c r="C10" s="50"/>
      <c r="D10" s="20">
        <f t="shared" si="3"/>
        <v>179037101</v>
      </c>
      <c r="E10" s="21">
        <f t="shared" si="4"/>
        <v>4.4474411750552417E-2</v>
      </c>
      <c r="F10" s="22">
        <f t="shared" si="0"/>
        <v>9</v>
      </c>
      <c r="G10" s="20">
        <f t="shared" si="5"/>
        <v>352961311</v>
      </c>
      <c r="H10" s="24">
        <f t="shared" si="6"/>
        <v>6.871841960978109E-2</v>
      </c>
      <c r="I10" s="25">
        <f t="shared" si="1"/>
        <v>7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179037101</v>
      </c>
      <c r="T10" s="48">
        <v>352961311</v>
      </c>
    </row>
    <row r="11" spans="2:20" ht="18.75" customHeight="1">
      <c r="B11" s="49" t="s">
        <v>48</v>
      </c>
      <c r="C11" s="50"/>
      <c r="D11" s="20">
        <f t="shared" si="3"/>
        <v>202929654</v>
      </c>
      <c r="E11" s="21">
        <f t="shared" si="4"/>
        <v>5.0409534884019024E-2</v>
      </c>
      <c r="F11" s="22">
        <f t="shared" si="0"/>
        <v>8</v>
      </c>
      <c r="G11" s="20">
        <f t="shared" si="5"/>
        <v>368459237</v>
      </c>
      <c r="H11" s="24">
        <f t="shared" si="6"/>
        <v>7.1735727594421192E-2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202929654</v>
      </c>
      <c r="T11" s="48">
        <v>368459237</v>
      </c>
    </row>
    <row r="12" spans="2:20" ht="18.75" customHeight="1">
      <c r="B12" s="49" t="s">
        <v>49</v>
      </c>
      <c r="C12" s="50"/>
      <c r="D12" s="20">
        <f t="shared" si="3"/>
        <v>120240706</v>
      </c>
      <c r="E12" s="21">
        <f t="shared" si="4"/>
        <v>2.9868863145975085E-2</v>
      </c>
      <c r="F12" s="22">
        <f t="shared" si="0"/>
        <v>11</v>
      </c>
      <c r="G12" s="20">
        <f t="shared" si="5"/>
        <v>187711539</v>
      </c>
      <c r="H12" s="24">
        <f t="shared" si="6"/>
        <v>3.6545762667455038E-2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120240706</v>
      </c>
      <c r="T12" s="48">
        <v>187711539</v>
      </c>
    </row>
    <row r="13" spans="2:20" ht="18.75" customHeight="1">
      <c r="B13" s="49" t="s">
        <v>50</v>
      </c>
      <c r="C13" s="50"/>
      <c r="D13" s="20">
        <f t="shared" si="3"/>
        <v>9277524</v>
      </c>
      <c r="E13" s="21">
        <f t="shared" si="4"/>
        <v>2.3046196575850059E-3</v>
      </c>
      <c r="F13" s="22">
        <f t="shared" si="0"/>
        <v>18</v>
      </c>
      <c r="G13" s="20">
        <f t="shared" si="5"/>
        <v>19214594</v>
      </c>
      <c r="H13" s="24">
        <f t="shared" si="6"/>
        <v>3.7409100997009333E-3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9277524</v>
      </c>
      <c r="T13" s="48">
        <v>19214594</v>
      </c>
    </row>
    <row r="14" spans="2:20" ht="18.75" customHeight="1">
      <c r="B14" s="49" t="s">
        <v>51</v>
      </c>
      <c r="C14" s="50"/>
      <c r="D14" s="20">
        <f t="shared" si="3"/>
        <v>837849301</v>
      </c>
      <c r="E14" s="21">
        <f t="shared" si="4"/>
        <v>0.20812923460811919</v>
      </c>
      <c r="F14" s="22">
        <f t="shared" si="0"/>
        <v>1</v>
      </c>
      <c r="G14" s="20">
        <f t="shared" si="5"/>
        <v>825128113</v>
      </c>
      <c r="H14" s="24">
        <f t="shared" si="6"/>
        <v>0.1606450852653391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837849301</v>
      </c>
      <c r="T14" s="48">
        <v>825128113</v>
      </c>
    </row>
    <row r="15" spans="2:20" ht="18.75" customHeight="1">
      <c r="B15" s="49" t="s">
        <v>52</v>
      </c>
      <c r="C15" s="50"/>
      <c r="D15" s="20">
        <f t="shared" si="3"/>
        <v>355015496</v>
      </c>
      <c r="E15" s="21">
        <f t="shared" si="4"/>
        <v>8.8189013666673449E-2</v>
      </c>
      <c r="F15" s="22">
        <f t="shared" si="0"/>
        <v>3</v>
      </c>
      <c r="G15" s="20">
        <f t="shared" si="5"/>
        <v>288615382</v>
      </c>
      <c r="H15" s="24">
        <f t="shared" si="6"/>
        <v>5.619084105825202E-2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355015496</v>
      </c>
      <c r="T15" s="48">
        <v>288615382</v>
      </c>
    </row>
    <row r="16" spans="2:20" ht="18.75" customHeight="1">
      <c r="B16" s="49" t="s">
        <v>154</v>
      </c>
      <c r="C16" s="50"/>
      <c r="D16" s="20">
        <f t="shared" si="3"/>
        <v>248322687</v>
      </c>
      <c r="E16" s="21">
        <f t="shared" si="4"/>
        <v>6.1685568895809763E-2</v>
      </c>
      <c r="F16" s="22">
        <f t="shared" si="0"/>
        <v>6</v>
      </c>
      <c r="G16" s="20">
        <f t="shared" si="5"/>
        <v>364086874</v>
      </c>
      <c r="H16" s="24">
        <f t="shared" si="6"/>
        <v>7.08844675102238E-2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248322687</v>
      </c>
      <c r="T16" s="48">
        <v>364086874</v>
      </c>
    </row>
    <row r="17" spans="2:20" ht="18.75" customHeight="1">
      <c r="B17" s="49" t="s">
        <v>53</v>
      </c>
      <c r="C17" s="50"/>
      <c r="D17" s="20">
        <f t="shared" si="3"/>
        <v>62947097</v>
      </c>
      <c r="E17" s="21">
        <f t="shared" si="4"/>
        <v>1.5636619979006266E-2</v>
      </c>
      <c r="F17" s="22">
        <f t="shared" si="0"/>
        <v>13</v>
      </c>
      <c r="G17" s="20">
        <f t="shared" si="5"/>
        <v>76092124</v>
      </c>
      <c r="H17" s="24">
        <f t="shared" si="6"/>
        <v>1.4814457967693503E-2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62947097</v>
      </c>
      <c r="T17" s="48">
        <v>76092124</v>
      </c>
    </row>
    <row r="18" spans="2:20" ht="18.75" customHeight="1">
      <c r="B18" s="49" t="s">
        <v>54</v>
      </c>
      <c r="C18" s="50"/>
      <c r="D18" s="20">
        <f t="shared" si="3"/>
        <v>343066554</v>
      </c>
      <c r="E18" s="21">
        <f t="shared" si="4"/>
        <v>8.5220789965980995E-2</v>
      </c>
      <c r="F18" s="22">
        <f t="shared" si="0"/>
        <v>4</v>
      </c>
      <c r="G18" s="20">
        <f t="shared" si="5"/>
        <v>903603630</v>
      </c>
      <c r="H18" s="24">
        <f t="shared" si="6"/>
        <v>0.17592356859548661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343066554</v>
      </c>
      <c r="T18" s="48">
        <v>903603630</v>
      </c>
    </row>
    <row r="19" spans="2:20" ht="18.75" customHeight="1">
      <c r="B19" s="49" t="s">
        <v>55</v>
      </c>
      <c r="C19" s="50"/>
      <c r="D19" s="20">
        <f t="shared" si="3"/>
        <v>318489650</v>
      </c>
      <c r="E19" s="21">
        <f t="shared" si="4"/>
        <v>7.9115667944094595E-2</v>
      </c>
      <c r="F19" s="22">
        <f t="shared" si="0"/>
        <v>5</v>
      </c>
      <c r="G19" s="20">
        <f t="shared" si="5"/>
        <v>225242304</v>
      </c>
      <c r="H19" s="24">
        <f t="shared" si="6"/>
        <v>4.3852667920722545E-2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318489650</v>
      </c>
      <c r="T19" s="48">
        <v>225242304</v>
      </c>
    </row>
    <row r="20" spans="2:20" ht="18.75" customHeight="1">
      <c r="B20" s="49" t="s">
        <v>155</v>
      </c>
      <c r="C20" s="50"/>
      <c r="D20" s="20">
        <f t="shared" si="3"/>
        <v>11025</v>
      </c>
      <c r="E20" s="21">
        <f t="shared" si="4"/>
        <v>2.7387082722582757E-6</v>
      </c>
      <c r="F20" s="22">
        <f t="shared" si="0"/>
        <v>21</v>
      </c>
      <c r="G20" s="20">
        <f t="shared" si="5"/>
        <v>2152</v>
      </c>
      <c r="H20" s="24">
        <f t="shared" si="6"/>
        <v>4.1897520887281869E-7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11025</v>
      </c>
      <c r="T20" s="48">
        <v>2152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874</v>
      </c>
      <c r="H21" s="24">
        <f t="shared" si="6"/>
        <v>1.701600058340351E-7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874</v>
      </c>
    </row>
    <row r="22" spans="2:20" ht="18.75" customHeight="1">
      <c r="B22" s="49" t="s">
        <v>56</v>
      </c>
      <c r="C22" s="50"/>
      <c r="D22" s="20">
        <f t="shared" si="3"/>
        <v>2385599</v>
      </c>
      <c r="E22" s="21">
        <f t="shared" si="4"/>
        <v>5.926040558359248E-4</v>
      </c>
      <c r="F22" s="22">
        <f t="shared" si="0"/>
        <v>19</v>
      </c>
      <c r="G22" s="20">
        <f t="shared" si="5"/>
        <v>3013474</v>
      </c>
      <c r="H22" s="24">
        <f t="shared" si="6"/>
        <v>5.8669651421134218E-4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2385599</v>
      </c>
      <c r="T22" s="48">
        <v>3013474</v>
      </c>
    </row>
    <row r="23" spans="2:20" ht="18.75" customHeight="1">
      <c r="B23" s="49" t="s">
        <v>57</v>
      </c>
      <c r="C23" s="50"/>
      <c r="D23" s="20">
        <f t="shared" si="3"/>
        <v>55989627</v>
      </c>
      <c r="E23" s="21">
        <f t="shared" si="4"/>
        <v>1.3908322415016355E-2</v>
      </c>
      <c r="F23" s="22">
        <f t="shared" si="0"/>
        <v>14</v>
      </c>
      <c r="G23" s="20">
        <f t="shared" si="5"/>
        <v>82426957</v>
      </c>
      <c r="H23" s="24">
        <f t="shared" si="6"/>
        <v>1.6047793459956248E-2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55989627</v>
      </c>
      <c r="T23" s="48">
        <v>82426957</v>
      </c>
    </row>
    <row r="24" spans="2:20" ht="18.75" customHeight="1">
      <c r="B24" s="49" t="s">
        <v>58</v>
      </c>
      <c r="C24" s="50"/>
      <c r="D24" s="20">
        <f t="shared" si="3"/>
        <v>172523676</v>
      </c>
      <c r="E24" s="21">
        <f t="shared" si="4"/>
        <v>4.2856418922594702E-2</v>
      </c>
      <c r="F24" s="22">
        <f t="shared" si="0"/>
        <v>10</v>
      </c>
      <c r="G24" s="20">
        <f t="shared" si="5"/>
        <v>478394566</v>
      </c>
      <c r="H24" s="24">
        <f t="shared" si="6"/>
        <v>9.3139155768341753E-2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172523676</v>
      </c>
      <c r="T24" s="48">
        <v>478394566</v>
      </c>
    </row>
    <row r="25" spans="2:20" ht="18.75" customHeight="1">
      <c r="B25" s="49" t="s">
        <v>59</v>
      </c>
      <c r="C25" s="50"/>
      <c r="D25" s="20">
        <f t="shared" si="3"/>
        <v>21831130</v>
      </c>
      <c r="E25" s="21">
        <f t="shared" si="4"/>
        <v>5.423047285600527E-3</v>
      </c>
      <c r="F25" s="22">
        <f t="shared" si="0"/>
        <v>17</v>
      </c>
      <c r="G25" s="20">
        <f t="shared" si="5"/>
        <v>34328926</v>
      </c>
      <c r="H25" s="24">
        <f t="shared" si="6"/>
        <v>6.6835357533594495E-3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21831130</v>
      </c>
      <c r="T25" s="48">
        <v>34328926</v>
      </c>
    </row>
    <row r="26" spans="2:20" ht="18.75" customHeight="1">
      <c r="B26" s="49" t="s">
        <v>60</v>
      </c>
      <c r="C26" s="50"/>
      <c r="D26" s="20">
        <f t="shared" si="3"/>
        <v>43654585</v>
      </c>
      <c r="E26" s="21">
        <f t="shared" si="4"/>
        <v>1.08441880327893E-2</v>
      </c>
      <c r="F26" s="22">
        <f t="shared" si="0"/>
        <v>16</v>
      </c>
      <c r="G26" s="20">
        <f t="shared" si="5"/>
        <v>51873551</v>
      </c>
      <c r="H26" s="24">
        <f t="shared" si="6"/>
        <v>1.0099317781226679E-2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43654585</v>
      </c>
      <c r="T26" s="48">
        <v>51873551</v>
      </c>
    </row>
    <row r="27" spans="2:20" ht="18.75" customHeight="1" thickBot="1">
      <c r="B27" s="51" t="s">
        <v>61</v>
      </c>
      <c r="C27" s="52"/>
      <c r="D27" s="20">
        <f t="shared" si="3"/>
        <v>66628</v>
      </c>
      <c r="E27" s="21">
        <f t="shared" si="4"/>
        <v>1.6550989094242578E-5</v>
      </c>
      <c r="F27" s="22">
        <f t="shared" si="0"/>
        <v>20</v>
      </c>
      <c r="G27" s="20">
        <f t="shared" si="5"/>
        <v>31994</v>
      </c>
      <c r="H27" s="24">
        <f t="shared" si="6"/>
        <v>6.2289464835859485E-6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66628</v>
      </c>
      <c r="T27" s="48">
        <v>31994</v>
      </c>
    </row>
    <row r="28" spans="2:20" ht="18.75" customHeight="1" thickTop="1">
      <c r="B28" s="53" t="s">
        <v>62</v>
      </c>
      <c r="C28" s="54"/>
      <c r="D28" s="55">
        <f>S28</f>
        <v>4025620440</v>
      </c>
      <c r="E28" s="56"/>
      <c r="F28" s="57"/>
      <c r="G28" s="55">
        <f>T28</f>
        <v>5136342090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4025620440</v>
      </c>
      <c r="T28" s="48">
        <f>SUM(T6:T27)</f>
        <v>5136342090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43" priority="5" stopIfTrue="1" operator="equal">
      <formula>0</formula>
    </cfRule>
  </conditionalFormatting>
  <conditionalFormatting sqref="G6:I27">
    <cfRule type="cellIs" dxfId="142" priority="7" stopIfTrue="1" operator="equal">
      <formula>0</formula>
    </cfRule>
  </conditionalFormatting>
  <conditionalFormatting sqref="I6:I27">
    <cfRule type="expression" dxfId="141" priority="8" stopIfTrue="1">
      <formula>$I6&lt;=5</formula>
    </cfRule>
  </conditionalFormatting>
  <conditionalFormatting sqref="F6:F27">
    <cfRule type="expression" dxfId="140" priority="6" stopIfTrue="1">
      <formula>$F6&lt;=5</formula>
    </cfRule>
  </conditionalFormatting>
  <conditionalFormatting sqref="E6:E27">
    <cfRule type="expression" dxfId="139" priority="4">
      <formula>$F6&lt;=5</formula>
    </cfRule>
  </conditionalFormatting>
  <conditionalFormatting sqref="D6:D27">
    <cfRule type="expression" dxfId="138" priority="3">
      <formula>$F6&lt;=5</formula>
    </cfRule>
  </conditionalFormatting>
  <conditionalFormatting sqref="G6:G27">
    <cfRule type="expression" dxfId="137" priority="2">
      <formula>$I6&lt;=5</formula>
    </cfRule>
  </conditionalFormatting>
  <conditionalFormatting sqref="H6:H27">
    <cfRule type="expression" dxfId="13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735FF-F3A1-4971-B875-4577D039FB42}">
  <sheetPr codeName="Sheet6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67181808</v>
      </c>
      <c r="E6" s="21">
        <f>IFERROR(S6/$S$28,"-")</f>
        <v>1.6247810096353038E-2</v>
      </c>
      <c r="F6" s="22">
        <f t="shared" ref="F6:F27" si="0">_xlfn.IFS(D6&gt;0,RANK(D6,$D$6:$D$27),D6=0,"-")</f>
        <v>12</v>
      </c>
      <c r="G6" s="23">
        <f>T6</f>
        <v>85380659</v>
      </c>
      <c r="H6" s="24">
        <f>IFERROR(T6/$T$28,"-")</f>
        <v>1.577484018286893E-2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67181808</v>
      </c>
      <c r="T6" s="48">
        <v>85380659</v>
      </c>
    </row>
    <row r="7" spans="2:20" ht="18.75" customHeight="1">
      <c r="B7" s="49" t="s">
        <v>44</v>
      </c>
      <c r="C7" s="50"/>
      <c r="D7" s="20">
        <f>S7</f>
        <v>609067735</v>
      </c>
      <c r="E7" s="21">
        <f>IFERROR(S7/$S$28,"-")</f>
        <v>0.14730203292676908</v>
      </c>
      <c r="F7" s="22">
        <f t="shared" si="0"/>
        <v>2</v>
      </c>
      <c r="G7" s="20">
        <f>T7</f>
        <v>573411511</v>
      </c>
      <c r="H7" s="24">
        <f>IFERROR(T7/$T$28,"-")</f>
        <v>0.10594290382605726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609067735</v>
      </c>
      <c r="T7" s="48">
        <v>573411511</v>
      </c>
    </row>
    <row r="8" spans="2:20" ht="18.75" customHeight="1">
      <c r="B8" s="49" t="s">
        <v>45</v>
      </c>
      <c r="C8" s="50"/>
      <c r="D8" s="20">
        <f t="shared" ref="D8:D27" si="3">S8</f>
        <v>55213711</v>
      </c>
      <c r="E8" s="21">
        <f t="shared" ref="E8:E27" si="4">IFERROR(S8/$S$28,"-")</f>
        <v>1.3353345462850878E-2</v>
      </c>
      <c r="F8" s="22">
        <f t="shared" si="0"/>
        <v>16</v>
      </c>
      <c r="G8" s="20">
        <f t="shared" ref="G8:G27" si="5">T8</f>
        <v>72831178</v>
      </c>
      <c r="H8" s="24">
        <f t="shared" ref="H8:H27" si="6">IFERROR(T8/$T$28,"-")</f>
        <v>1.3456211356720493E-2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55213711</v>
      </c>
      <c r="T8" s="48">
        <v>72831178</v>
      </c>
    </row>
    <row r="9" spans="2:20" ht="18.75" customHeight="1">
      <c r="B9" s="49" t="s">
        <v>46</v>
      </c>
      <c r="C9" s="50"/>
      <c r="D9" s="20">
        <f t="shared" si="3"/>
        <v>284965670</v>
      </c>
      <c r="E9" s="21">
        <f t="shared" si="4"/>
        <v>6.8918479987022802E-2</v>
      </c>
      <c r="F9" s="22">
        <f t="shared" si="0"/>
        <v>7</v>
      </c>
      <c r="G9" s="20">
        <f t="shared" si="5"/>
        <v>320220847</v>
      </c>
      <c r="H9" s="24">
        <f t="shared" si="6"/>
        <v>5.9163664743416E-2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284965670</v>
      </c>
      <c r="T9" s="48">
        <v>320220847</v>
      </c>
    </row>
    <row r="10" spans="2:20" ht="18.75" customHeight="1">
      <c r="B10" s="49" t="s">
        <v>47</v>
      </c>
      <c r="C10" s="50"/>
      <c r="D10" s="20">
        <f t="shared" si="3"/>
        <v>63745404</v>
      </c>
      <c r="E10" s="21">
        <f t="shared" si="4"/>
        <v>1.5416721424158508E-2</v>
      </c>
      <c r="F10" s="22">
        <f t="shared" si="0"/>
        <v>14</v>
      </c>
      <c r="G10" s="20">
        <f t="shared" si="5"/>
        <v>150623418</v>
      </c>
      <c r="H10" s="24">
        <f t="shared" si="6"/>
        <v>2.7829023277361486E-2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63745404</v>
      </c>
      <c r="T10" s="48">
        <v>150623418</v>
      </c>
    </row>
    <row r="11" spans="2:20" ht="18.75" customHeight="1">
      <c r="B11" s="49" t="s">
        <v>48</v>
      </c>
      <c r="C11" s="50"/>
      <c r="D11" s="20">
        <f t="shared" si="3"/>
        <v>179151990</v>
      </c>
      <c r="E11" s="21">
        <f t="shared" si="4"/>
        <v>4.3327614998151562E-2</v>
      </c>
      <c r="F11" s="22">
        <f t="shared" si="0"/>
        <v>8</v>
      </c>
      <c r="G11" s="20">
        <f t="shared" si="5"/>
        <v>344100196</v>
      </c>
      <c r="H11" s="24">
        <f t="shared" si="6"/>
        <v>6.3575587988772442E-2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179151990</v>
      </c>
      <c r="T11" s="48">
        <v>344100196</v>
      </c>
    </row>
    <row r="12" spans="2:20" ht="18.75" customHeight="1">
      <c r="B12" s="49" t="s">
        <v>49</v>
      </c>
      <c r="C12" s="50"/>
      <c r="D12" s="20">
        <f t="shared" si="3"/>
        <v>167938377</v>
      </c>
      <c r="E12" s="21">
        <f t="shared" si="4"/>
        <v>4.0615621082804781E-2</v>
      </c>
      <c r="F12" s="22">
        <f t="shared" si="0"/>
        <v>10</v>
      </c>
      <c r="G12" s="20">
        <f t="shared" si="5"/>
        <v>241845960</v>
      </c>
      <c r="H12" s="24">
        <f t="shared" si="6"/>
        <v>4.4683203579776919E-2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167938377</v>
      </c>
      <c r="T12" s="48">
        <v>241845960</v>
      </c>
    </row>
    <row r="13" spans="2:20" ht="18.75" customHeight="1">
      <c r="B13" s="49" t="s">
        <v>50</v>
      </c>
      <c r="C13" s="50"/>
      <c r="D13" s="20">
        <f t="shared" si="3"/>
        <v>7452556</v>
      </c>
      <c r="E13" s="21">
        <f t="shared" si="4"/>
        <v>1.8023884474862068E-3</v>
      </c>
      <c r="F13" s="22">
        <f t="shared" si="0"/>
        <v>18</v>
      </c>
      <c r="G13" s="20">
        <f t="shared" si="5"/>
        <v>15264520</v>
      </c>
      <c r="H13" s="24">
        <f t="shared" si="6"/>
        <v>2.8202565579659731E-3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7452556</v>
      </c>
      <c r="T13" s="48">
        <v>15264520</v>
      </c>
    </row>
    <row r="14" spans="2:20" ht="18.75" customHeight="1">
      <c r="B14" s="49" t="s">
        <v>51</v>
      </c>
      <c r="C14" s="50"/>
      <c r="D14" s="20">
        <f t="shared" si="3"/>
        <v>818763194</v>
      </c>
      <c r="E14" s="21">
        <f t="shared" si="4"/>
        <v>0.19801653581569972</v>
      </c>
      <c r="F14" s="22">
        <f t="shared" si="0"/>
        <v>1</v>
      </c>
      <c r="G14" s="20">
        <f t="shared" si="5"/>
        <v>964510707</v>
      </c>
      <c r="H14" s="24">
        <f t="shared" si="6"/>
        <v>0.17820197730718995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818763194</v>
      </c>
      <c r="T14" s="48">
        <v>964510707</v>
      </c>
    </row>
    <row r="15" spans="2:20" ht="18.75" customHeight="1">
      <c r="B15" s="49" t="s">
        <v>52</v>
      </c>
      <c r="C15" s="50"/>
      <c r="D15" s="20">
        <f t="shared" si="3"/>
        <v>379118962</v>
      </c>
      <c r="E15" s="21">
        <f t="shared" si="4"/>
        <v>9.1689299259443635E-2</v>
      </c>
      <c r="F15" s="22">
        <f t="shared" si="0"/>
        <v>4</v>
      </c>
      <c r="G15" s="20">
        <f t="shared" si="5"/>
        <v>387320648</v>
      </c>
      <c r="H15" s="24">
        <f t="shared" si="6"/>
        <v>7.1560952952181275E-2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379118962</v>
      </c>
      <c r="T15" s="48">
        <v>387320648</v>
      </c>
    </row>
    <row r="16" spans="2:20" ht="18.75" customHeight="1">
      <c r="B16" s="49" t="s">
        <v>154</v>
      </c>
      <c r="C16" s="50"/>
      <c r="D16" s="20">
        <f t="shared" si="3"/>
        <v>310890261</v>
      </c>
      <c r="E16" s="21">
        <f t="shared" si="4"/>
        <v>7.5188299807793679E-2</v>
      </c>
      <c r="F16" s="22">
        <f t="shared" si="0"/>
        <v>6</v>
      </c>
      <c r="G16" s="20">
        <f t="shared" si="5"/>
        <v>413672530</v>
      </c>
      <c r="H16" s="24">
        <f t="shared" si="6"/>
        <v>7.6429698777483707E-2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310890261</v>
      </c>
      <c r="T16" s="48">
        <v>413672530</v>
      </c>
    </row>
    <row r="17" spans="2:20" ht="18.75" customHeight="1">
      <c r="B17" s="49" t="s">
        <v>53</v>
      </c>
      <c r="C17" s="50"/>
      <c r="D17" s="20">
        <f t="shared" si="3"/>
        <v>76474321</v>
      </c>
      <c r="E17" s="21">
        <f t="shared" si="4"/>
        <v>1.8495189127025923E-2</v>
      </c>
      <c r="F17" s="22">
        <f t="shared" si="0"/>
        <v>11</v>
      </c>
      <c r="G17" s="20">
        <f t="shared" si="5"/>
        <v>103929496</v>
      </c>
      <c r="H17" s="24">
        <f t="shared" si="6"/>
        <v>1.9201903673361387E-2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76474321</v>
      </c>
      <c r="T17" s="48">
        <v>103929496</v>
      </c>
    </row>
    <row r="18" spans="2:20" ht="18.75" customHeight="1">
      <c r="B18" s="49" t="s">
        <v>54</v>
      </c>
      <c r="C18" s="50"/>
      <c r="D18" s="20">
        <f t="shared" si="3"/>
        <v>374190178</v>
      </c>
      <c r="E18" s="21">
        <f t="shared" si="4"/>
        <v>9.0497280931536417E-2</v>
      </c>
      <c r="F18" s="22">
        <f t="shared" si="0"/>
        <v>5</v>
      </c>
      <c r="G18" s="20">
        <f t="shared" si="5"/>
        <v>822556866</v>
      </c>
      <c r="H18" s="24">
        <f t="shared" si="6"/>
        <v>0.15197473589974908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374190178</v>
      </c>
      <c r="T18" s="48">
        <v>822556866</v>
      </c>
    </row>
    <row r="19" spans="2:20" ht="18.75" customHeight="1">
      <c r="B19" s="49" t="s">
        <v>55</v>
      </c>
      <c r="C19" s="50"/>
      <c r="D19" s="20">
        <f t="shared" si="3"/>
        <v>422166810</v>
      </c>
      <c r="E19" s="21">
        <f t="shared" si="4"/>
        <v>0.10210035070599999</v>
      </c>
      <c r="F19" s="22">
        <f t="shared" si="0"/>
        <v>3</v>
      </c>
      <c r="G19" s="20">
        <f t="shared" si="5"/>
        <v>269725871</v>
      </c>
      <c r="H19" s="24">
        <f t="shared" si="6"/>
        <v>4.983426642572672E-2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422166810</v>
      </c>
      <c r="T19" s="48">
        <v>269725871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380707</v>
      </c>
      <c r="H20" s="24">
        <f t="shared" si="6"/>
        <v>7.0339022348134863E-5</v>
      </c>
      <c r="I20" s="25">
        <f t="shared" si="1"/>
        <v>20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380707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346786</v>
      </c>
      <c r="E22" s="21">
        <f t="shared" si="4"/>
        <v>8.3869625421124198E-5</v>
      </c>
      <c r="F22" s="22">
        <f t="shared" si="0"/>
        <v>19</v>
      </c>
      <c r="G22" s="20">
        <f t="shared" si="5"/>
        <v>598662</v>
      </c>
      <c r="H22" s="24">
        <f t="shared" si="6"/>
        <v>1.106081574464854E-4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346786</v>
      </c>
      <c r="T22" s="48">
        <v>598662</v>
      </c>
    </row>
    <row r="23" spans="2:20" ht="18.75" customHeight="1">
      <c r="B23" s="49" t="s">
        <v>57</v>
      </c>
      <c r="C23" s="50"/>
      <c r="D23" s="20">
        <f t="shared" si="3"/>
        <v>67047615</v>
      </c>
      <c r="E23" s="21">
        <f t="shared" si="4"/>
        <v>1.6215355739360147E-2</v>
      </c>
      <c r="F23" s="22">
        <f t="shared" si="0"/>
        <v>13</v>
      </c>
      <c r="G23" s="20">
        <f t="shared" si="5"/>
        <v>123534810</v>
      </c>
      <c r="H23" s="24">
        <f t="shared" si="6"/>
        <v>2.2824160736110956E-2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67047615</v>
      </c>
      <c r="T23" s="48">
        <v>123534810</v>
      </c>
    </row>
    <row r="24" spans="2:20" ht="18.75" customHeight="1">
      <c r="B24" s="49" t="s">
        <v>58</v>
      </c>
      <c r="C24" s="50"/>
      <c r="D24" s="20">
        <f t="shared" si="3"/>
        <v>170848026</v>
      </c>
      <c r="E24" s="21">
        <f t="shared" si="4"/>
        <v>4.131931492205132E-2</v>
      </c>
      <c r="F24" s="22">
        <f t="shared" si="0"/>
        <v>9</v>
      </c>
      <c r="G24" s="20">
        <f t="shared" si="5"/>
        <v>426733475</v>
      </c>
      <c r="H24" s="24">
        <f t="shared" si="6"/>
        <v>7.8842825150896231E-2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170848026</v>
      </c>
      <c r="T24" s="48">
        <v>426733475</v>
      </c>
    </row>
    <row r="25" spans="2:20" ht="18.75" customHeight="1">
      <c r="B25" s="49" t="s">
        <v>59</v>
      </c>
      <c r="C25" s="50"/>
      <c r="D25" s="20">
        <f t="shared" si="3"/>
        <v>23175804</v>
      </c>
      <c r="E25" s="21">
        <f t="shared" si="4"/>
        <v>5.6050301924339277E-3</v>
      </c>
      <c r="F25" s="22">
        <f t="shared" si="0"/>
        <v>17</v>
      </c>
      <c r="G25" s="20">
        <f t="shared" si="5"/>
        <v>28678830</v>
      </c>
      <c r="H25" s="24">
        <f t="shared" si="6"/>
        <v>5.2986702747476683E-3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23175804</v>
      </c>
      <c r="T25" s="48">
        <v>28678830</v>
      </c>
    </row>
    <row r="26" spans="2:20" ht="18.75" customHeight="1">
      <c r="B26" s="49" t="s">
        <v>60</v>
      </c>
      <c r="C26" s="50"/>
      <c r="D26" s="20">
        <f t="shared" si="3"/>
        <v>56783248</v>
      </c>
      <c r="E26" s="21">
        <f t="shared" si="4"/>
        <v>1.373293541248724E-2</v>
      </c>
      <c r="F26" s="22">
        <f t="shared" si="0"/>
        <v>15</v>
      </c>
      <c r="G26" s="20">
        <f t="shared" si="5"/>
        <v>66992099</v>
      </c>
      <c r="H26" s="24">
        <f t="shared" si="6"/>
        <v>1.2377389301246006E-2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56783248</v>
      </c>
      <c r="T26" s="48">
        <v>66992099</v>
      </c>
    </row>
    <row r="27" spans="2:20" ht="18.75" customHeight="1" thickBot="1">
      <c r="B27" s="51" t="s">
        <v>61</v>
      </c>
      <c r="C27" s="52"/>
      <c r="D27" s="20">
        <f t="shared" si="3"/>
        <v>299874</v>
      </c>
      <c r="E27" s="21">
        <f t="shared" si="4"/>
        <v>7.2524035150018162E-5</v>
      </c>
      <c r="F27" s="22">
        <f t="shared" si="0"/>
        <v>20</v>
      </c>
      <c r="G27" s="20">
        <f t="shared" si="5"/>
        <v>144950</v>
      </c>
      <c r="H27" s="24">
        <f t="shared" si="6"/>
        <v>2.6780808572897657E-5</v>
      </c>
      <c r="I27" s="25">
        <f t="shared" si="1"/>
        <v>21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299874</v>
      </c>
      <c r="T27" s="48">
        <v>144950</v>
      </c>
    </row>
    <row r="28" spans="2:20" ht="18.75" customHeight="1" thickTop="1">
      <c r="B28" s="53" t="s">
        <v>62</v>
      </c>
      <c r="C28" s="54"/>
      <c r="D28" s="55">
        <f>S28</f>
        <v>4134822330</v>
      </c>
      <c r="E28" s="56"/>
      <c r="F28" s="57"/>
      <c r="G28" s="55">
        <f>T28</f>
        <v>5412457940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4134822330</v>
      </c>
      <c r="T28" s="48">
        <f>SUM(T6:T27)</f>
        <v>5412457940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35" priority="5" stopIfTrue="1" operator="equal">
      <formula>0</formula>
    </cfRule>
  </conditionalFormatting>
  <conditionalFormatting sqref="G6:I27">
    <cfRule type="cellIs" dxfId="134" priority="7" stopIfTrue="1" operator="equal">
      <formula>0</formula>
    </cfRule>
  </conditionalFormatting>
  <conditionalFormatting sqref="I6:I27">
    <cfRule type="expression" dxfId="133" priority="8" stopIfTrue="1">
      <formula>$I6&lt;=5</formula>
    </cfRule>
  </conditionalFormatting>
  <conditionalFormatting sqref="F6:F27">
    <cfRule type="expression" dxfId="132" priority="6" stopIfTrue="1">
      <formula>$F6&lt;=5</formula>
    </cfRule>
  </conditionalFormatting>
  <conditionalFormatting sqref="E6:E27">
    <cfRule type="expression" dxfId="131" priority="4">
      <formula>$F6&lt;=5</formula>
    </cfRule>
  </conditionalFormatting>
  <conditionalFormatting sqref="D6:D27">
    <cfRule type="expression" dxfId="130" priority="3">
      <formula>$F6&lt;=5</formula>
    </cfRule>
  </conditionalFormatting>
  <conditionalFormatting sqref="G6:G27">
    <cfRule type="expression" dxfId="129" priority="2">
      <formula>$I6&lt;=5</formula>
    </cfRule>
  </conditionalFormatting>
  <conditionalFormatting sqref="H6:H27">
    <cfRule type="expression" dxfId="12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0A49A3-5C31-4159-9920-F28CE4B86B1E}">
  <sheetPr codeName="Sheet1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65144512</v>
      </c>
      <c r="E6" s="21">
        <f>IFERROR(S6/$S$28,"-")</f>
        <v>1.8735908076416629E-2</v>
      </c>
      <c r="F6" s="22">
        <f t="shared" ref="F6:F27" si="0">_xlfn.IFS(D6&gt;0,RANK(D6,$D$6:$D$27),D6=0,"-")</f>
        <v>11</v>
      </c>
      <c r="G6" s="23">
        <f>T6</f>
        <v>92912885</v>
      </c>
      <c r="H6" s="24">
        <f>IFERROR(T6/$T$28,"-")</f>
        <v>1.8456830063075365E-2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65144512</v>
      </c>
      <c r="T6" s="48">
        <v>92912885</v>
      </c>
    </row>
    <row r="7" spans="2:20" ht="18.75" customHeight="1">
      <c r="B7" s="49" t="s">
        <v>44</v>
      </c>
      <c r="C7" s="50"/>
      <c r="D7" s="20">
        <f>S7</f>
        <v>675682000</v>
      </c>
      <c r="E7" s="21">
        <f>IFERROR(S7/$S$28,"-")</f>
        <v>0.19432973633894657</v>
      </c>
      <c r="F7" s="22">
        <f t="shared" si="0"/>
        <v>1</v>
      </c>
      <c r="G7" s="20">
        <f>T7</f>
        <v>529113023</v>
      </c>
      <c r="H7" s="24">
        <f>IFERROR(T7/$T$28,"-")</f>
        <v>0.10510651078880058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675682000</v>
      </c>
      <c r="T7" s="48">
        <v>529113023</v>
      </c>
    </row>
    <row r="8" spans="2:20" ht="18.75" customHeight="1">
      <c r="B8" s="49" t="s">
        <v>45</v>
      </c>
      <c r="C8" s="50"/>
      <c r="D8" s="20">
        <f t="shared" ref="D8:D27" si="3">S8</f>
        <v>42607160</v>
      </c>
      <c r="E8" s="21">
        <f t="shared" ref="E8:E27" si="4">IFERROR(S8/$S$28,"-")</f>
        <v>1.2254045792179325E-2</v>
      </c>
      <c r="F8" s="22">
        <f t="shared" si="0"/>
        <v>15</v>
      </c>
      <c r="G8" s="20">
        <f t="shared" ref="G8:G27" si="5">T8</f>
        <v>129627364</v>
      </c>
      <c r="H8" s="24">
        <f t="shared" ref="H8:H27" si="6">IFERROR(T8/$T$28,"-")</f>
        <v>2.5750037025245889E-2</v>
      </c>
      <c r="I8" s="25">
        <f t="shared" si="1"/>
        <v>11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42607160</v>
      </c>
      <c r="T8" s="48">
        <v>129627364</v>
      </c>
    </row>
    <row r="9" spans="2:20" ht="18.75" customHeight="1">
      <c r="B9" s="49" t="s">
        <v>46</v>
      </c>
      <c r="C9" s="50"/>
      <c r="D9" s="20">
        <f t="shared" si="3"/>
        <v>253520553</v>
      </c>
      <c r="E9" s="21">
        <f t="shared" si="4"/>
        <v>7.2913859213348781E-2</v>
      </c>
      <c r="F9" s="22">
        <f t="shared" si="0"/>
        <v>6</v>
      </c>
      <c r="G9" s="20">
        <f t="shared" si="5"/>
        <v>303170294</v>
      </c>
      <c r="H9" s="24">
        <f t="shared" si="6"/>
        <v>6.0223752567048122E-2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253520553</v>
      </c>
      <c r="T9" s="48">
        <v>303170294</v>
      </c>
    </row>
    <row r="10" spans="2:20" ht="18.75" customHeight="1">
      <c r="B10" s="49" t="s">
        <v>47</v>
      </c>
      <c r="C10" s="50"/>
      <c r="D10" s="20">
        <f t="shared" si="3"/>
        <v>41124480</v>
      </c>
      <c r="E10" s="21">
        <f t="shared" si="4"/>
        <v>1.1827619139589751E-2</v>
      </c>
      <c r="F10" s="22">
        <f t="shared" si="0"/>
        <v>16</v>
      </c>
      <c r="G10" s="20">
        <f t="shared" si="5"/>
        <v>114813958</v>
      </c>
      <c r="H10" s="24">
        <f t="shared" si="6"/>
        <v>2.2807404071836457E-2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41124480</v>
      </c>
      <c r="T10" s="48">
        <v>114813958</v>
      </c>
    </row>
    <row r="11" spans="2:20" ht="18.75" customHeight="1">
      <c r="B11" s="49" t="s">
        <v>48</v>
      </c>
      <c r="C11" s="50"/>
      <c r="D11" s="20">
        <f t="shared" si="3"/>
        <v>176142215</v>
      </c>
      <c r="E11" s="21">
        <f t="shared" si="4"/>
        <v>5.0659437722342819E-2</v>
      </c>
      <c r="F11" s="22">
        <f t="shared" si="0"/>
        <v>8</v>
      </c>
      <c r="G11" s="20">
        <f t="shared" si="5"/>
        <v>269528623</v>
      </c>
      <c r="H11" s="24">
        <f t="shared" si="6"/>
        <v>5.354094851156227E-2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176142215</v>
      </c>
      <c r="T11" s="48">
        <v>269528623</v>
      </c>
    </row>
    <row r="12" spans="2:20" ht="18.75" customHeight="1">
      <c r="B12" s="49" t="s">
        <v>49</v>
      </c>
      <c r="C12" s="50"/>
      <c r="D12" s="20">
        <f t="shared" si="3"/>
        <v>130720582</v>
      </c>
      <c r="E12" s="21">
        <f t="shared" si="4"/>
        <v>3.7595934528570608E-2</v>
      </c>
      <c r="F12" s="22">
        <f t="shared" si="0"/>
        <v>10</v>
      </c>
      <c r="G12" s="20">
        <f t="shared" si="5"/>
        <v>231161202</v>
      </c>
      <c r="H12" s="24">
        <f t="shared" si="6"/>
        <v>4.5919390216870755E-2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130720582</v>
      </c>
      <c r="T12" s="48">
        <v>231161202</v>
      </c>
    </row>
    <row r="13" spans="2:20" ht="18.75" customHeight="1">
      <c r="B13" s="49" t="s">
        <v>50</v>
      </c>
      <c r="C13" s="50"/>
      <c r="D13" s="20">
        <f t="shared" si="3"/>
        <v>8340225</v>
      </c>
      <c r="E13" s="21">
        <f t="shared" si="4"/>
        <v>2.3986930616140293E-3</v>
      </c>
      <c r="F13" s="22">
        <f t="shared" si="0"/>
        <v>18</v>
      </c>
      <c r="G13" s="20">
        <f t="shared" si="5"/>
        <v>23140662</v>
      </c>
      <c r="H13" s="24">
        <f t="shared" si="6"/>
        <v>4.5968141671746147E-3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8340225</v>
      </c>
      <c r="T13" s="48">
        <v>23140662</v>
      </c>
    </row>
    <row r="14" spans="2:20" ht="18.75" customHeight="1">
      <c r="B14" s="49" t="s">
        <v>51</v>
      </c>
      <c r="C14" s="50"/>
      <c r="D14" s="20">
        <f t="shared" si="3"/>
        <v>627097333</v>
      </c>
      <c r="E14" s="21">
        <f t="shared" si="4"/>
        <v>0.18035652774640523</v>
      </c>
      <c r="F14" s="22">
        <f t="shared" si="0"/>
        <v>2</v>
      </c>
      <c r="G14" s="20">
        <f t="shared" si="5"/>
        <v>850615253</v>
      </c>
      <c r="H14" s="24">
        <f t="shared" si="6"/>
        <v>0.16897184038232005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627097333</v>
      </c>
      <c r="T14" s="48">
        <v>850615253</v>
      </c>
    </row>
    <row r="15" spans="2:20" ht="18.75" customHeight="1">
      <c r="B15" s="49" t="s">
        <v>52</v>
      </c>
      <c r="C15" s="50"/>
      <c r="D15" s="20">
        <f t="shared" si="3"/>
        <v>285184350</v>
      </c>
      <c r="E15" s="21">
        <f t="shared" si="4"/>
        <v>8.202053561215758E-2</v>
      </c>
      <c r="F15" s="22">
        <f t="shared" si="0"/>
        <v>4</v>
      </c>
      <c r="G15" s="20">
        <f t="shared" si="5"/>
        <v>340082370</v>
      </c>
      <c r="H15" s="24">
        <f t="shared" si="6"/>
        <v>6.7556211504334621E-2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285184350</v>
      </c>
      <c r="T15" s="48">
        <v>340082370</v>
      </c>
    </row>
    <row r="16" spans="2:20" ht="18.75" customHeight="1">
      <c r="B16" s="49" t="s">
        <v>154</v>
      </c>
      <c r="C16" s="50"/>
      <c r="D16" s="20">
        <f t="shared" si="3"/>
        <v>249871536</v>
      </c>
      <c r="E16" s="21">
        <f t="shared" si="4"/>
        <v>7.186438251942126E-2</v>
      </c>
      <c r="F16" s="22">
        <f t="shared" si="0"/>
        <v>7</v>
      </c>
      <c r="G16" s="20">
        <f t="shared" si="5"/>
        <v>364125205</v>
      </c>
      <c r="H16" s="24">
        <f t="shared" si="6"/>
        <v>7.2332239283792343E-2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249871536</v>
      </c>
      <c r="T16" s="48">
        <v>364125205</v>
      </c>
    </row>
    <row r="17" spans="2:20" ht="18.75" customHeight="1">
      <c r="B17" s="49" t="s">
        <v>53</v>
      </c>
      <c r="C17" s="50"/>
      <c r="D17" s="20">
        <f t="shared" si="3"/>
        <v>52997492</v>
      </c>
      <c r="E17" s="21">
        <f t="shared" si="4"/>
        <v>1.5242360529043885E-2</v>
      </c>
      <c r="F17" s="22">
        <f t="shared" si="0"/>
        <v>12</v>
      </c>
      <c r="G17" s="20">
        <f t="shared" si="5"/>
        <v>100912750</v>
      </c>
      <c r="H17" s="24">
        <f t="shared" si="6"/>
        <v>2.0045976163022047E-2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52997492</v>
      </c>
      <c r="T17" s="48">
        <v>100912750</v>
      </c>
    </row>
    <row r="18" spans="2:20" ht="18.75" customHeight="1">
      <c r="B18" s="49" t="s">
        <v>54</v>
      </c>
      <c r="C18" s="50"/>
      <c r="D18" s="20">
        <f t="shared" si="3"/>
        <v>268620296</v>
      </c>
      <c r="E18" s="21">
        <f t="shared" si="4"/>
        <v>7.7256625597499684E-2</v>
      </c>
      <c r="F18" s="22">
        <f t="shared" si="0"/>
        <v>5</v>
      </c>
      <c r="G18" s="20">
        <f t="shared" si="5"/>
        <v>810018904</v>
      </c>
      <c r="H18" s="24">
        <f t="shared" si="6"/>
        <v>0.16090751308611889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268620296</v>
      </c>
      <c r="T18" s="48">
        <v>810018904</v>
      </c>
    </row>
    <row r="19" spans="2:20" ht="18.75" customHeight="1">
      <c r="B19" s="49" t="s">
        <v>55</v>
      </c>
      <c r="C19" s="50"/>
      <c r="D19" s="20">
        <f t="shared" si="3"/>
        <v>324415191</v>
      </c>
      <c r="E19" s="21">
        <f t="shared" si="4"/>
        <v>9.3303534105361685E-2</v>
      </c>
      <c r="F19" s="22">
        <f t="shared" si="0"/>
        <v>3</v>
      </c>
      <c r="G19" s="20">
        <f t="shared" si="5"/>
        <v>300716487</v>
      </c>
      <c r="H19" s="24">
        <f t="shared" si="6"/>
        <v>5.9736312113481488E-2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324415191</v>
      </c>
      <c r="T19" s="48">
        <v>300716487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64085</v>
      </c>
      <c r="H20" s="24">
        <f t="shared" si="6"/>
        <v>1.2730268300162942E-5</v>
      </c>
      <c r="I20" s="25">
        <f t="shared" si="1"/>
        <v>20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64085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525097</v>
      </c>
      <c r="E22" s="21">
        <f t="shared" si="4"/>
        <v>1.5102068955865603E-4</v>
      </c>
      <c r="F22" s="22">
        <f t="shared" si="0"/>
        <v>19</v>
      </c>
      <c r="G22" s="20">
        <f t="shared" si="5"/>
        <v>3506496</v>
      </c>
      <c r="H22" s="24">
        <f t="shared" si="6"/>
        <v>6.9655355970114929E-4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525097</v>
      </c>
      <c r="T22" s="48">
        <v>3506496</v>
      </c>
    </row>
    <row r="23" spans="2:20" ht="18.75" customHeight="1">
      <c r="B23" s="49" t="s">
        <v>57</v>
      </c>
      <c r="C23" s="50"/>
      <c r="D23" s="20">
        <f t="shared" si="3"/>
        <v>49717998</v>
      </c>
      <c r="E23" s="21">
        <f t="shared" si="4"/>
        <v>1.4299160614964248E-2</v>
      </c>
      <c r="F23" s="22">
        <f t="shared" si="0"/>
        <v>14</v>
      </c>
      <c r="G23" s="20">
        <f t="shared" si="5"/>
        <v>88288822</v>
      </c>
      <c r="H23" s="24">
        <f t="shared" si="6"/>
        <v>1.7538275602174119E-2</v>
      </c>
      <c r="I23" s="25">
        <f t="shared" si="1"/>
        <v>15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49717998</v>
      </c>
      <c r="T23" s="48">
        <v>88288822</v>
      </c>
    </row>
    <row r="24" spans="2:20" ht="18.75" customHeight="1">
      <c r="B24" s="49" t="s">
        <v>58</v>
      </c>
      <c r="C24" s="50"/>
      <c r="D24" s="20">
        <f t="shared" si="3"/>
        <v>158695559</v>
      </c>
      <c r="E24" s="21">
        <f t="shared" si="4"/>
        <v>4.5641686678987659E-2</v>
      </c>
      <c r="F24" s="22">
        <f t="shared" si="0"/>
        <v>9</v>
      </c>
      <c r="G24" s="20">
        <f t="shared" si="5"/>
        <v>385476917</v>
      </c>
      <c r="H24" s="24">
        <f t="shared" si="6"/>
        <v>7.6573684589679974E-2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158695559</v>
      </c>
      <c r="T24" s="48">
        <v>385476917</v>
      </c>
    </row>
    <row r="25" spans="2:20" ht="18.75" customHeight="1">
      <c r="B25" s="49" t="s">
        <v>59</v>
      </c>
      <c r="C25" s="50"/>
      <c r="D25" s="20">
        <f t="shared" si="3"/>
        <v>15687006</v>
      </c>
      <c r="E25" s="21">
        <f t="shared" si="4"/>
        <v>4.5116663458956621E-3</v>
      </c>
      <c r="F25" s="22">
        <f t="shared" si="0"/>
        <v>17</v>
      </c>
      <c r="G25" s="20">
        <f t="shared" si="5"/>
        <v>26506325</v>
      </c>
      <c r="H25" s="24">
        <f t="shared" si="6"/>
        <v>5.2653917281940618E-3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15687006</v>
      </c>
      <c r="T25" s="48">
        <v>26506325</v>
      </c>
    </row>
    <row r="26" spans="2:20" ht="18.75" customHeight="1">
      <c r="B26" s="49" t="s">
        <v>60</v>
      </c>
      <c r="C26" s="50"/>
      <c r="D26" s="20">
        <f t="shared" si="3"/>
        <v>50595011</v>
      </c>
      <c r="E26" s="21">
        <f t="shared" si="4"/>
        <v>1.4551394217540354E-2</v>
      </c>
      <c r="F26" s="22">
        <f t="shared" si="0"/>
        <v>13</v>
      </c>
      <c r="G26" s="20">
        <f t="shared" si="5"/>
        <v>70227818</v>
      </c>
      <c r="H26" s="24">
        <f t="shared" si="6"/>
        <v>1.3950518300304476E-2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50595011</v>
      </c>
      <c r="T26" s="48">
        <v>70227818</v>
      </c>
    </row>
    <row r="27" spans="2:20" ht="18.75" customHeight="1" thickBot="1">
      <c r="B27" s="51" t="s">
        <v>61</v>
      </c>
      <c r="C27" s="52"/>
      <c r="D27" s="20">
        <f t="shared" si="3"/>
        <v>298574</v>
      </c>
      <c r="E27" s="21">
        <f t="shared" si="4"/>
        <v>8.5871470155582995E-5</v>
      </c>
      <c r="F27" s="22">
        <f t="shared" si="0"/>
        <v>20</v>
      </c>
      <c r="G27" s="20">
        <f t="shared" si="5"/>
        <v>55707</v>
      </c>
      <c r="H27" s="24">
        <f t="shared" si="6"/>
        <v>1.1066006962583708E-5</v>
      </c>
      <c r="I27" s="25">
        <f t="shared" si="1"/>
        <v>21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298574</v>
      </c>
      <c r="T27" s="48">
        <v>55707</v>
      </c>
    </row>
    <row r="28" spans="2:20" ht="18.75" customHeight="1" thickTop="1">
      <c r="B28" s="53" t="s">
        <v>62</v>
      </c>
      <c r="C28" s="54"/>
      <c r="D28" s="55">
        <f>S28</f>
        <v>3476987170</v>
      </c>
      <c r="E28" s="56"/>
      <c r="F28" s="57"/>
      <c r="G28" s="55">
        <f>T28</f>
        <v>5034065150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3476987170</v>
      </c>
      <c r="T28" s="48">
        <f>SUM(T6:T27)</f>
        <v>5034065150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59" priority="5" stopIfTrue="1" operator="equal">
      <formula>0</formula>
    </cfRule>
  </conditionalFormatting>
  <conditionalFormatting sqref="G6:I27">
    <cfRule type="cellIs" dxfId="558" priority="7" stopIfTrue="1" operator="equal">
      <formula>0</formula>
    </cfRule>
  </conditionalFormatting>
  <conditionalFormatting sqref="I6:I27">
    <cfRule type="expression" dxfId="557" priority="8" stopIfTrue="1">
      <formula>$I6&lt;=5</formula>
    </cfRule>
  </conditionalFormatting>
  <conditionalFormatting sqref="F6:F27">
    <cfRule type="expression" dxfId="556" priority="6" stopIfTrue="1">
      <formula>$F6&lt;=5</formula>
    </cfRule>
  </conditionalFormatting>
  <conditionalFormatting sqref="E6:E27">
    <cfRule type="expression" dxfId="555" priority="4">
      <formula>$F6&lt;=5</formula>
    </cfRule>
  </conditionalFormatting>
  <conditionalFormatting sqref="D6:D27">
    <cfRule type="expression" dxfId="554" priority="3">
      <formula>$F6&lt;=5</formula>
    </cfRule>
  </conditionalFormatting>
  <conditionalFormatting sqref="G6:G27">
    <cfRule type="expression" dxfId="553" priority="2">
      <formula>$I6&lt;=5</formula>
    </cfRule>
  </conditionalFormatting>
  <conditionalFormatting sqref="H6:H27">
    <cfRule type="expression" dxfId="55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3DFA9B-AE06-4913-88F4-87E6C3113FF5}">
  <sheetPr codeName="Sheet7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649714850</v>
      </c>
      <c r="E6" s="21">
        <f>IFERROR(S6/$S$28,"-")</f>
        <v>2.0512681368516691E-2</v>
      </c>
      <c r="F6" s="22">
        <f t="shared" ref="F6:F27" si="0">_xlfn.IFS(D6&gt;0,RANK(D6,$D$6:$D$27),D6=0,"-")</f>
        <v>11</v>
      </c>
      <c r="G6" s="23">
        <f>T6</f>
        <v>743533910</v>
      </c>
      <c r="H6" s="24">
        <f>IFERROR(T6/$T$28,"-")</f>
        <v>1.8092920269522878E-2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649714850</v>
      </c>
      <c r="T6" s="48">
        <v>743533910</v>
      </c>
    </row>
    <row r="7" spans="2:20" ht="18.75" customHeight="1">
      <c r="B7" s="49" t="s">
        <v>44</v>
      </c>
      <c r="C7" s="50"/>
      <c r="D7" s="20">
        <f>S7</f>
        <v>4970980308</v>
      </c>
      <c r="E7" s="21">
        <f>IFERROR(S7/$S$28,"-")</f>
        <v>0.15694290371718447</v>
      </c>
      <c r="F7" s="22">
        <f t="shared" si="0"/>
        <v>2</v>
      </c>
      <c r="G7" s="20">
        <f>T7</f>
        <v>3635803444</v>
      </c>
      <c r="H7" s="24">
        <f>IFERROR(T7/$T$28,"-")</f>
        <v>8.8472497277156725E-2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4970980308</v>
      </c>
      <c r="T7" s="48">
        <v>3635803444</v>
      </c>
    </row>
    <row r="8" spans="2:20" ht="18.75" customHeight="1">
      <c r="B8" s="49" t="s">
        <v>45</v>
      </c>
      <c r="C8" s="50"/>
      <c r="D8" s="20">
        <f t="shared" ref="D8:D27" si="3">S8</f>
        <v>487210496</v>
      </c>
      <c r="E8" s="21">
        <f t="shared" ref="E8:E27" si="4">IFERROR(S8/$S$28,"-")</f>
        <v>1.5382122886440067E-2</v>
      </c>
      <c r="F8" s="22">
        <f t="shared" si="0"/>
        <v>15</v>
      </c>
      <c r="G8" s="20">
        <f t="shared" ref="G8:G27" si="5">T8</f>
        <v>551940706</v>
      </c>
      <c r="H8" s="24">
        <f t="shared" ref="H8:H27" si="6">IFERROR(T8/$T$28,"-")</f>
        <v>1.3430751513622516E-2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487210496</v>
      </c>
      <c r="T8" s="48">
        <v>551940706</v>
      </c>
    </row>
    <row r="9" spans="2:20" ht="18.75" customHeight="1">
      <c r="B9" s="49" t="s">
        <v>46</v>
      </c>
      <c r="C9" s="50"/>
      <c r="D9" s="20">
        <f t="shared" si="3"/>
        <v>2141061956</v>
      </c>
      <c r="E9" s="21">
        <f t="shared" si="4"/>
        <v>6.7597226219596337E-2</v>
      </c>
      <c r="F9" s="22">
        <f t="shared" si="0"/>
        <v>7</v>
      </c>
      <c r="G9" s="20">
        <f t="shared" si="5"/>
        <v>2642103089</v>
      </c>
      <c r="H9" s="24">
        <f t="shared" si="6"/>
        <v>6.4292105430856686E-2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2141061956</v>
      </c>
      <c r="T9" s="48">
        <v>2642103089</v>
      </c>
    </row>
    <row r="10" spans="2:20" ht="18.75" customHeight="1">
      <c r="B10" s="49" t="s">
        <v>47</v>
      </c>
      <c r="C10" s="50"/>
      <c r="D10" s="20">
        <f t="shared" si="3"/>
        <v>595853196</v>
      </c>
      <c r="E10" s="21">
        <f t="shared" si="4"/>
        <v>1.8812170834575082E-2</v>
      </c>
      <c r="F10" s="22">
        <f t="shared" si="0"/>
        <v>12</v>
      </c>
      <c r="G10" s="20">
        <f t="shared" si="5"/>
        <v>1054129903</v>
      </c>
      <c r="H10" s="24">
        <f t="shared" si="6"/>
        <v>2.5650865457768946E-2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595853196</v>
      </c>
      <c r="T10" s="48">
        <v>1054129903</v>
      </c>
    </row>
    <row r="11" spans="2:20" ht="18.75" customHeight="1">
      <c r="B11" s="49" t="s">
        <v>48</v>
      </c>
      <c r="C11" s="50"/>
      <c r="D11" s="20">
        <f t="shared" si="3"/>
        <v>1377961462</v>
      </c>
      <c r="E11" s="21">
        <f t="shared" si="4"/>
        <v>4.3504753520873685E-2</v>
      </c>
      <c r="F11" s="22">
        <f t="shared" si="0"/>
        <v>9</v>
      </c>
      <c r="G11" s="20">
        <f t="shared" si="5"/>
        <v>2267180955</v>
      </c>
      <c r="H11" s="24">
        <f t="shared" si="6"/>
        <v>5.5168868162846448E-2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1377961462</v>
      </c>
      <c r="T11" s="48">
        <v>2267180955</v>
      </c>
    </row>
    <row r="12" spans="2:20" ht="18.75" customHeight="1">
      <c r="B12" s="49" t="s">
        <v>49</v>
      </c>
      <c r="C12" s="50"/>
      <c r="D12" s="20">
        <f t="shared" si="3"/>
        <v>1125438284</v>
      </c>
      <c r="E12" s="21">
        <f t="shared" si="4"/>
        <v>3.5532136782193288E-2</v>
      </c>
      <c r="F12" s="22">
        <f t="shared" si="0"/>
        <v>10</v>
      </c>
      <c r="G12" s="20">
        <f t="shared" si="5"/>
        <v>1759809109</v>
      </c>
      <c r="H12" s="24">
        <f t="shared" si="6"/>
        <v>4.2822641268260513E-2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1125438284</v>
      </c>
      <c r="T12" s="48">
        <v>1759809109</v>
      </c>
    </row>
    <row r="13" spans="2:20" ht="18.75" customHeight="1">
      <c r="B13" s="49" t="s">
        <v>50</v>
      </c>
      <c r="C13" s="50"/>
      <c r="D13" s="20">
        <f t="shared" si="3"/>
        <v>76931737</v>
      </c>
      <c r="E13" s="21">
        <f t="shared" si="4"/>
        <v>2.4288750799024003E-3</v>
      </c>
      <c r="F13" s="22">
        <f t="shared" si="0"/>
        <v>18</v>
      </c>
      <c r="G13" s="20">
        <f t="shared" si="5"/>
        <v>138376411</v>
      </c>
      <c r="H13" s="24">
        <f t="shared" si="6"/>
        <v>3.3672080556564374E-3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76931737</v>
      </c>
      <c r="T13" s="48">
        <v>138376411</v>
      </c>
    </row>
    <row r="14" spans="2:20" ht="18.75" customHeight="1">
      <c r="B14" s="49" t="s">
        <v>51</v>
      </c>
      <c r="C14" s="50"/>
      <c r="D14" s="20">
        <f t="shared" si="3"/>
        <v>6465889041</v>
      </c>
      <c r="E14" s="21">
        <f t="shared" si="4"/>
        <v>0.2041398956206972</v>
      </c>
      <c r="F14" s="22">
        <f t="shared" si="0"/>
        <v>1</v>
      </c>
      <c r="G14" s="20">
        <f t="shared" si="5"/>
        <v>7514601320</v>
      </c>
      <c r="H14" s="24">
        <f t="shared" si="6"/>
        <v>0.18285794462287722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6465889041</v>
      </c>
      <c r="T14" s="48">
        <v>7514601320</v>
      </c>
    </row>
    <row r="15" spans="2:20" ht="18.75" customHeight="1">
      <c r="B15" s="49" t="s">
        <v>52</v>
      </c>
      <c r="C15" s="50"/>
      <c r="D15" s="20">
        <f t="shared" si="3"/>
        <v>2708054185</v>
      </c>
      <c r="E15" s="21">
        <f t="shared" si="4"/>
        <v>8.5498203751358234E-2</v>
      </c>
      <c r="F15" s="22">
        <f t="shared" si="0"/>
        <v>5</v>
      </c>
      <c r="G15" s="20">
        <f t="shared" si="5"/>
        <v>2680544598</v>
      </c>
      <c r="H15" s="24">
        <f t="shared" si="6"/>
        <v>6.5227529018164421E-2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2708054185</v>
      </c>
      <c r="T15" s="48">
        <v>2680544598</v>
      </c>
    </row>
    <row r="16" spans="2:20" ht="18.75" customHeight="1">
      <c r="B16" s="49" t="s">
        <v>154</v>
      </c>
      <c r="C16" s="50"/>
      <c r="D16" s="20">
        <f t="shared" si="3"/>
        <v>2170652488</v>
      </c>
      <c r="E16" s="21">
        <f t="shared" si="4"/>
        <v>6.853145321847269E-2</v>
      </c>
      <c r="F16" s="22">
        <f t="shared" si="0"/>
        <v>6</v>
      </c>
      <c r="G16" s="20">
        <f t="shared" si="5"/>
        <v>3040088141</v>
      </c>
      <c r="H16" s="24">
        <f t="shared" si="6"/>
        <v>7.3976548490485156E-2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2170652488</v>
      </c>
      <c r="T16" s="48">
        <v>3040088141</v>
      </c>
    </row>
    <row r="17" spans="2:20" ht="18.75" customHeight="1">
      <c r="B17" s="49" t="s">
        <v>53</v>
      </c>
      <c r="C17" s="50"/>
      <c r="D17" s="20">
        <f t="shared" si="3"/>
        <v>537464920</v>
      </c>
      <c r="E17" s="21">
        <f t="shared" si="4"/>
        <v>1.6968746598165815E-2</v>
      </c>
      <c r="F17" s="22">
        <f t="shared" si="0"/>
        <v>14</v>
      </c>
      <c r="G17" s="20">
        <f t="shared" si="5"/>
        <v>798580304</v>
      </c>
      <c r="H17" s="24">
        <f t="shared" si="6"/>
        <v>1.9432401904955945E-2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537464920</v>
      </c>
      <c r="T17" s="48">
        <v>798580304</v>
      </c>
    </row>
    <row r="18" spans="2:20" ht="18.75" customHeight="1">
      <c r="B18" s="49" t="s">
        <v>54</v>
      </c>
      <c r="C18" s="50"/>
      <c r="D18" s="20">
        <f t="shared" si="3"/>
        <v>2891514724</v>
      </c>
      <c r="E18" s="21">
        <f t="shared" si="4"/>
        <v>9.1290387168750223E-2</v>
      </c>
      <c r="F18" s="22">
        <f t="shared" si="0"/>
        <v>4</v>
      </c>
      <c r="G18" s="20">
        <f t="shared" si="5"/>
        <v>7155640128</v>
      </c>
      <c r="H18" s="24">
        <f t="shared" si="6"/>
        <v>0.17412309589659802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2891514724</v>
      </c>
      <c r="T18" s="48">
        <v>7155640128</v>
      </c>
    </row>
    <row r="19" spans="2:20" ht="18.75" customHeight="1">
      <c r="B19" s="49" t="s">
        <v>55</v>
      </c>
      <c r="C19" s="50"/>
      <c r="D19" s="20">
        <f t="shared" si="3"/>
        <v>2963303340</v>
      </c>
      <c r="E19" s="21">
        <f t="shared" si="4"/>
        <v>9.355688454970866E-2</v>
      </c>
      <c r="F19" s="22">
        <f t="shared" si="0"/>
        <v>3</v>
      </c>
      <c r="G19" s="20">
        <f t="shared" si="5"/>
        <v>2288331859</v>
      </c>
      <c r="H19" s="24">
        <f t="shared" si="6"/>
        <v>5.5683547607258514E-2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2963303340</v>
      </c>
      <c r="T19" s="48">
        <v>2288331859</v>
      </c>
    </row>
    <row r="20" spans="2:20" ht="18.75" customHeight="1">
      <c r="B20" s="49" t="s">
        <v>155</v>
      </c>
      <c r="C20" s="50"/>
      <c r="D20" s="20">
        <f t="shared" si="3"/>
        <v>2173</v>
      </c>
      <c r="E20" s="21">
        <f t="shared" si="4"/>
        <v>6.8605568448661395E-8</v>
      </c>
      <c r="F20" s="22">
        <f t="shared" si="0"/>
        <v>22</v>
      </c>
      <c r="G20" s="20">
        <f t="shared" si="5"/>
        <v>31812</v>
      </c>
      <c r="H20" s="24">
        <f t="shared" si="6"/>
        <v>7.7410320077272846E-7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2173</v>
      </c>
      <c r="T20" s="48">
        <v>31812</v>
      </c>
    </row>
    <row r="21" spans="2:20" ht="18.75" customHeight="1">
      <c r="B21" s="49" t="s">
        <v>156</v>
      </c>
      <c r="C21" s="50"/>
      <c r="D21" s="20">
        <f t="shared" si="3"/>
        <v>5724</v>
      </c>
      <c r="E21" s="21">
        <f t="shared" si="4"/>
        <v>1.8071710713305927E-7</v>
      </c>
      <c r="F21" s="22">
        <f t="shared" si="0"/>
        <v>21</v>
      </c>
      <c r="G21" s="20">
        <f t="shared" si="5"/>
        <v>15211</v>
      </c>
      <c r="H21" s="24">
        <f t="shared" si="6"/>
        <v>3.7013968901527639E-7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5724</v>
      </c>
      <c r="T21" s="48">
        <v>15211</v>
      </c>
    </row>
    <row r="22" spans="2:20" ht="18.75" customHeight="1">
      <c r="B22" s="49" t="s">
        <v>56</v>
      </c>
      <c r="C22" s="50"/>
      <c r="D22" s="20">
        <f t="shared" si="3"/>
        <v>6288668</v>
      </c>
      <c r="E22" s="21">
        <f t="shared" si="4"/>
        <v>1.9854470452135596E-4</v>
      </c>
      <c r="F22" s="22">
        <f t="shared" si="0"/>
        <v>19</v>
      </c>
      <c r="G22" s="20">
        <f t="shared" si="5"/>
        <v>15740193</v>
      </c>
      <c r="H22" s="24">
        <f t="shared" si="6"/>
        <v>3.8301690500693118E-4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6288668</v>
      </c>
      <c r="T22" s="48">
        <v>15740193</v>
      </c>
    </row>
    <row r="23" spans="2:20" ht="18.75" customHeight="1">
      <c r="B23" s="49" t="s">
        <v>57</v>
      </c>
      <c r="C23" s="50"/>
      <c r="D23" s="20">
        <f t="shared" si="3"/>
        <v>593811537</v>
      </c>
      <c r="E23" s="21">
        <f t="shared" si="4"/>
        <v>1.8747711940753947E-2</v>
      </c>
      <c r="F23" s="22">
        <f t="shared" si="0"/>
        <v>13</v>
      </c>
      <c r="G23" s="20">
        <f t="shared" si="5"/>
        <v>818147104</v>
      </c>
      <c r="H23" s="24">
        <f t="shared" si="6"/>
        <v>1.9908534260949903E-2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593811537</v>
      </c>
      <c r="T23" s="48">
        <v>818147104</v>
      </c>
    </row>
    <row r="24" spans="2:20" ht="18.75" customHeight="1">
      <c r="B24" s="49" t="s">
        <v>58</v>
      </c>
      <c r="C24" s="50"/>
      <c r="D24" s="20">
        <f t="shared" si="3"/>
        <v>1400262962</v>
      </c>
      <c r="E24" s="21">
        <f t="shared" si="4"/>
        <v>4.4208852501434116E-2</v>
      </c>
      <c r="F24" s="22">
        <f t="shared" si="0"/>
        <v>8</v>
      </c>
      <c r="G24" s="20">
        <f t="shared" si="5"/>
        <v>3273325023</v>
      </c>
      <c r="H24" s="24">
        <f t="shared" si="6"/>
        <v>7.9652061406820227E-2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1400262962</v>
      </c>
      <c r="T24" s="48">
        <v>3273325023</v>
      </c>
    </row>
    <row r="25" spans="2:20" ht="18.75" customHeight="1">
      <c r="B25" s="49" t="s">
        <v>59</v>
      </c>
      <c r="C25" s="50"/>
      <c r="D25" s="20">
        <f t="shared" si="3"/>
        <v>131880287</v>
      </c>
      <c r="E25" s="21">
        <f t="shared" si="4"/>
        <v>4.1637009005097139E-3</v>
      </c>
      <c r="F25" s="22">
        <f t="shared" si="0"/>
        <v>17</v>
      </c>
      <c r="G25" s="20">
        <f t="shared" si="5"/>
        <v>232179736</v>
      </c>
      <c r="H25" s="24">
        <f t="shared" si="6"/>
        <v>5.6497886581216867E-3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131880287</v>
      </c>
      <c r="T25" s="48">
        <v>232179736</v>
      </c>
    </row>
    <row r="26" spans="2:20" ht="18.75" customHeight="1">
      <c r="B26" s="49" t="s">
        <v>60</v>
      </c>
      <c r="C26" s="50"/>
      <c r="D26" s="20">
        <f t="shared" si="3"/>
        <v>378942808</v>
      </c>
      <c r="E26" s="21">
        <f t="shared" si="4"/>
        <v>1.1963914750286218E-2</v>
      </c>
      <c r="F26" s="22">
        <f t="shared" si="0"/>
        <v>16</v>
      </c>
      <c r="G26" s="20">
        <f t="shared" si="5"/>
        <v>484043736</v>
      </c>
      <c r="H26" s="24">
        <f t="shared" si="6"/>
        <v>1.1778568004262214E-2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378942808</v>
      </c>
      <c r="T26" s="48">
        <v>484043736</v>
      </c>
    </row>
    <row r="27" spans="2:20" ht="18.75" customHeight="1" thickBot="1">
      <c r="B27" s="51" t="s">
        <v>61</v>
      </c>
      <c r="C27" s="52"/>
      <c r="D27" s="20">
        <f t="shared" si="3"/>
        <v>588644</v>
      </c>
      <c r="E27" s="21">
        <f t="shared" si="4"/>
        <v>1.8584563384212532E-5</v>
      </c>
      <c r="F27" s="22">
        <f t="shared" si="0"/>
        <v>20</v>
      </c>
      <c r="G27" s="20">
        <f t="shared" si="5"/>
        <v>1149088</v>
      </c>
      <c r="H27" s="24">
        <f t="shared" si="6"/>
        <v>2.7961545918820978E-5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588644</v>
      </c>
      <c r="T27" s="48">
        <v>1149088</v>
      </c>
    </row>
    <row r="28" spans="2:20" ht="18.75" customHeight="1" thickTop="1">
      <c r="B28" s="53" t="s">
        <v>62</v>
      </c>
      <c r="C28" s="54"/>
      <c r="D28" s="55">
        <f>S28</f>
        <v>31673813790</v>
      </c>
      <c r="E28" s="56"/>
      <c r="F28" s="57"/>
      <c r="G28" s="55">
        <f>T28</f>
        <v>41095295780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31673813790</v>
      </c>
      <c r="T28" s="48">
        <f>SUM(T6:T27)</f>
        <v>41095295780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27" priority="5" stopIfTrue="1" operator="equal">
      <formula>0</formula>
    </cfRule>
  </conditionalFormatting>
  <conditionalFormatting sqref="G6:I27">
    <cfRule type="cellIs" dxfId="126" priority="7" stopIfTrue="1" operator="equal">
      <formula>0</formula>
    </cfRule>
  </conditionalFormatting>
  <conditionalFormatting sqref="I6:I27">
    <cfRule type="expression" dxfId="125" priority="8" stopIfTrue="1">
      <formula>$I6&lt;=5</formula>
    </cfRule>
  </conditionalFormatting>
  <conditionalFormatting sqref="F6:F27">
    <cfRule type="expression" dxfId="124" priority="6" stopIfTrue="1">
      <formula>$F6&lt;=5</formula>
    </cfRule>
  </conditionalFormatting>
  <conditionalFormatting sqref="E6:E27">
    <cfRule type="expression" dxfId="123" priority="4">
      <formula>$F6&lt;=5</formula>
    </cfRule>
  </conditionalFormatting>
  <conditionalFormatting sqref="D6:D27">
    <cfRule type="expression" dxfId="122" priority="3">
      <formula>$F6&lt;=5</formula>
    </cfRule>
  </conditionalFormatting>
  <conditionalFormatting sqref="G6:G27">
    <cfRule type="expression" dxfId="121" priority="2">
      <formula>$I6&lt;=5</formula>
    </cfRule>
  </conditionalFormatting>
  <conditionalFormatting sqref="H6:H27">
    <cfRule type="expression" dxfId="12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285309-0135-47A4-B850-6E7DE5424D03}">
  <sheetPr codeName="Sheet7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119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89343089</v>
      </c>
      <c r="E6" s="21">
        <f>IFERROR(S6/$S$28,"-")</f>
        <v>2.0544672167820261E-2</v>
      </c>
      <c r="F6" s="22">
        <f t="shared" ref="F6:F27" si="0">_xlfn.IFS(D6&gt;0,RANK(D6,$D$6:$D$27),D6=0,"-")</f>
        <v>12</v>
      </c>
      <c r="G6" s="23">
        <f>T6</f>
        <v>74968288</v>
      </c>
      <c r="H6" s="24">
        <f>IFERROR(T6/$T$28,"-")</f>
        <v>1.3156782467645949E-2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89343089</v>
      </c>
      <c r="T6" s="48">
        <v>74968288</v>
      </c>
    </row>
    <row r="7" spans="2:20" ht="18.75" customHeight="1">
      <c r="B7" s="49" t="s">
        <v>44</v>
      </c>
      <c r="C7" s="50"/>
      <c r="D7" s="20">
        <f>S7</f>
        <v>594865322</v>
      </c>
      <c r="E7" s="21">
        <f>IFERROR(S7/$S$28,"-")</f>
        <v>0.13679080454107467</v>
      </c>
      <c r="F7" s="22">
        <f t="shared" si="0"/>
        <v>2</v>
      </c>
      <c r="G7" s="20">
        <f>T7</f>
        <v>514073747</v>
      </c>
      <c r="H7" s="24">
        <f>IFERROR(T7/$T$28,"-")</f>
        <v>9.0218899778085629E-2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594865322</v>
      </c>
      <c r="T7" s="48">
        <v>514073747</v>
      </c>
    </row>
    <row r="8" spans="2:20" ht="18.75" customHeight="1">
      <c r="B8" s="49" t="s">
        <v>45</v>
      </c>
      <c r="C8" s="50"/>
      <c r="D8" s="20">
        <f t="shared" ref="D8:D27" si="3">S8</f>
        <v>48312046</v>
      </c>
      <c r="E8" s="21">
        <f t="shared" ref="E8:E27" si="4">IFERROR(S8/$S$28,"-")</f>
        <v>1.1109478728977596E-2</v>
      </c>
      <c r="F8" s="22">
        <f t="shared" si="0"/>
        <v>16</v>
      </c>
      <c r="G8" s="20">
        <f t="shared" ref="G8:G27" si="5">T8</f>
        <v>65688606</v>
      </c>
      <c r="H8" s="24">
        <f t="shared" ref="H8:H27" si="6">IFERROR(T8/$T$28,"-")</f>
        <v>1.1528217100874739E-2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48312046</v>
      </c>
      <c r="T8" s="48">
        <v>65688606</v>
      </c>
    </row>
    <row r="9" spans="2:20" ht="18.75" customHeight="1">
      <c r="B9" s="49" t="s">
        <v>46</v>
      </c>
      <c r="C9" s="50"/>
      <c r="D9" s="20">
        <f t="shared" si="3"/>
        <v>276307965</v>
      </c>
      <c r="E9" s="21">
        <f t="shared" si="4"/>
        <v>6.353772431444088E-2</v>
      </c>
      <c r="F9" s="22">
        <f t="shared" si="0"/>
        <v>7</v>
      </c>
      <c r="G9" s="20">
        <f t="shared" si="5"/>
        <v>314043498</v>
      </c>
      <c r="H9" s="24">
        <f t="shared" si="6"/>
        <v>5.5113996848435508E-2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276307965</v>
      </c>
      <c r="T9" s="48">
        <v>314043498</v>
      </c>
    </row>
    <row r="10" spans="2:20" ht="18.75" customHeight="1">
      <c r="B10" s="49" t="s">
        <v>47</v>
      </c>
      <c r="C10" s="50"/>
      <c r="D10" s="20">
        <f t="shared" si="3"/>
        <v>95499594</v>
      </c>
      <c r="E10" s="21">
        <f t="shared" si="4"/>
        <v>2.1960376262454222E-2</v>
      </c>
      <c r="F10" s="22">
        <f t="shared" si="0"/>
        <v>11</v>
      </c>
      <c r="G10" s="20">
        <f t="shared" si="5"/>
        <v>244919206</v>
      </c>
      <c r="H10" s="24">
        <f t="shared" si="6"/>
        <v>4.2982823823995639E-2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95499594</v>
      </c>
      <c r="T10" s="48">
        <v>244919206</v>
      </c>
    </row>
    <row r="11" spans="2:20" ht="18.75" customHeight="1">
      <c r="B11" s="49" t="s">
        <v>48</v>
      </c>
      <c r="C11" s="50"/>
      <c r="D11" s="20">
        <f t="shared" si="3"/>
        <v>273376037</v>
      </c>
      <c r="E11" s="21">
        <f t="shared" si="4"/>
        <v>6.2863519960709019E-2</v>
      </c>
      <c r="F11" s="22">
        <f t="shared" si="0"/>
        <v>8</v>
      </c>
      <c r="G11" s="20">
        <f t="shared" si="5"/>
        <v>452723784</v>
      </c>
      <c r="H11" s="24">
        <f t="shared" si="6"/>
        <v>7.9452105722589414E-2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273376037</v>
      </c>
      <c r="T11" s="48">
        <v>452723784</v>
      </c>
    </row>
    <row r="12" spans="2:20" ht="18.75" customHeight="1">
      <c r="B12" s="49" t="s">
        <v>49</v>
      </c>
      <c r="C12" s="50"/>
      <c r="D12" s="20">
        <f t="shared" si="3"/>
        <v>124360275</v>
      </c>
      <c r="E12" s="21">
        <f t="shared" si="4"/>
        <v>2.8596963785021738E-2</v>
      </c>
      <c r="F12" s="22">
        <f t="shared" si="0"/>
        <v>10</v>
      </c>
      <c r="G12" s="20">
        <f t="shared" si="5"/>
        <v>164949551</v>
      </c>
      <c r="H12" s="24">
        <f t="shared" si="6"/>
        <v>2.894831159333492E-2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124360275</v>
      </c>
      <c r="T12" s="48">
        <v>164949551</v>
      </c>
    </row>
    <row r="13" spans="2:20" ht="18.75" customHeight="1">
      <c r="B13" s="49" t="s">
        <v>50</v>
      </c>
      <c r="C13" s="50"/>
      <c r="D13" s="20">
        <f t="shared" si="3"/>
        <v>21960584</v>
      </c>
      <c r="E13" s="21">
        <f t="shared" si="4"/>
        <v>5.0498925428230828E-3</v>
      </c>
      <c r="F13" s="22">
        <f t="shared" si="0"/>
        <v>17</v>
      </c>
      <c r="G13" s="20">
        <f t="shared" si="5"/>
        <v>22452063</v>
      </c>
      <c r="H13" s="24">
        <f t="shared" si="6"/>
        <v>3.9402915115372824E-3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21960584</v>
      </c>
      <c r="T13" s="48">
        <v>22452063</v>
      </c>
    </row>
    <row r="14" spans="2:20" ht="18.75" customHeight="1">
      <c r="B14" s="49" t="s">
        <v>51</v>
      </c>
      <c r="C14" s="50"/>
      <c r="D14" s="20">
        <f t="shared" si="3"/>
        <v>846751729</v>
      </c>
      <c r="E14" s="21">
        <f t="shared" si="4"/>
        <v>0.194712729037609</v>
      </c>
      <c r="F14" s="22">
        <f t="shared" si="0"/>
        <v>1</v>
      </c>
      <c r="G14" s="20">
        <f t="shared" si="5"/>
        <v>1019109610</v>
      </c>
      <c r="H14" s="24">
        <f t="shared" si="6"/>
        <v>0.17885166924790252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846751729</v>
      </c>
      <c r="T14" s="48">
        <v>1019109610</v>
      </c>
    </row>
    <row r="15" spans="2:20" ht="18.75" customHeight="1">
      <c r="B15" s="49" t="s">
        <v>52</v>
      </c>
      <c r="C15" s="50"/>
      <c r="D15" s="20">
        <f t="shared" si="3"/>
        <v>352634406</v>
      </c>
      <c r="E15" s="21">
        <f t="shared" si="4"/>
        <v>8.1089184932524899E-2</v>
      </c>
      <c r="F15" s="22">
        <f t="shared" si="0"/>
        <v>5</v>
      </c>
      <c r="G15" s="20">
        <f t="shared" si="5"/>
        <v>282167024</v>
      </c>
      <c r="H15" s="24">
        <f t="shared" si="6"/>
        <v>4.9519740324215938E-2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352634406</v>
      </c>
      <c r="T15" s="48">
        <v>282167024</v>
      </c>
    </row>
    <row r="16" spans="2:20" ht="18.75" customHeight="1">
      <c r="B16" s="49" t="s">
        <v>154</v>
      </c>
      <c r="C16" s="50"/>
      <c r="D16" s="20">
        <f t="shared" si="3"/>
        <v>293415630</v>
      </c>
      <c r="E16" s="21">
        <f t="shared" si="4"/>
        <v>6.7471675702464776E-2</v>
      </c>
      <c r="F16" s="22">
        <f t="shared" si="0"/>
        <v>6</v>
      </c>
      <c r="G16" s="20">
        <f t="shared" si="5"/>
        <v>346486534</v>
      </c>
      <c r="H16" s="24">
        <f t="shared" si="6"/>
        <v>6.0807683854360015E-2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293415630</v>
      </c>
      <c r="T16" s="48">
        <v>346486534</v>
      </c>
    </row>
    <row r="17" spans="2:20" ht="18.75" customHeight="1">
      <c r="B17" s="49" t="s">
        <v>53</v>
      </c>
      <c r="C17" s="50"/>
      <c r="D17" s="20">
        <f t="shared" si="3"/>
        <v>72851034</v>
      </c>
      <c r="E17" s="21">
        <f t="shared" si="4"/>
        <v>1.6752281876181017E-2</v>
      </c>
      <c r="F17" s="22">
        <f t="shared" si="0"/>
        <v>13</v>
      </c>
      <c r="G17" s="20">
        <f t="shared" si="5"/>
        <v>103251483</v>
      </c>
      <c r="H17" s="24">
        <f t="shared" si="6"/>
        <v>1.812042581648448E-2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72851034</v>
      </c>
      <c r="T17" s="48">
        <v>103251483</v>
      </c>
    </row>
    <row r="18" spans="2:20" ht="18.75" customHeight="1">
      <c r="B18" s="49" t="s">
        <v>54</v>
      </c>
      <c r="C18" s="50"/>
      <c r="D18" s="20">
        <f t="shared" si="3"/>
        <v>435738205</v>
      </c>
      <c r="E18" s="21">
        <f t="shared" si="4"/>
        <v>0.10019911638290746</v>
      </c>
      <c r="F18" s="22">
        <f t="shared" si="0"/>
        <v>4</v>
      </c>
      <c r="G18" s="20">
        <f t="shared" si="5"/>
        <v>1106618462</v>
      </c>
      <c r="H18" s="24">
        <f t="shared" si="6"/>
        <v>0.19420929525848216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435738205</v>
      </c>
      <c r="T18" s="48">
        <v>1106618462</v>
      </c>
    </row>
    <row r="19" spans="2:20" ht="18.75" customHeight="1">
      <c r="B19" s="49" t="s">
        <v>55</v>
      </c>
      <c r="C19" s="50"/>
      <c r="D19" s="20">
        <f t="shared" si="3"/>
        <v>454098126</v>
      </c>
      <c r="E19" s="21">
        <f t="shared" si="4"/>
        <v>0.10442102724578438</v>
      </c>
      <c r="F19" s="22">
        <f t="shared" si="0"/>
        <v>3</v>
      </c>
      <c r="G19" s="20">
        <f t="shared" si="5"/>
        <v>283430837</v>
      </c>
      <c r="H19" s="24">
        <f t="shared" si="6"/>
        <v>4.9741536942017626E-2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454098126</v>
      </c>
      <c r="T19" s="48">
        <v>283430837</v>
      </c>
    </row>
    <row r="20" spans="2:20" ht="18.75" customHeight="1">
      <c r="B20" s="49" t="s">
        <v>155</v>
      </c>
      <c r="C20" s="50"/>
      <c r="D20" s="20">
        <f t="shared" si="3"/>
        <v>4470</v>
      </c>
      <c r="E20" s="21">
        <f t="shared" si="4"/>
        <v>1.0278879499023878E-6</v>
      </c>
      <c r="F20" s="22">
        <f t="shared" si="0"/>
        <v>21</v>
      </c>
      <c r="G20" s="20">
        <f t="shared" si="5"/>
        <v>11021</v>
      </c>
      <c r="H20" s="24">
        <f t="shared" si="6"/>
        <v>1.9341631434337409E-6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4470</v>
      </c>
      <c r="T20" s="48">
        <v>11021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368</v>
      </c>
      <c r="H21" s="24">
        <f t="shared" si="6"/>
        <v>6.4583253496381154E-8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368</v>
      </c>
    </row>
    <row r="22" spans="2:20" ht="18.75" customHeight="1">
      <c r="B22" s="49" t="s">
        <v>56</v>
      </c>
      <c r="C22" s="50"/>
      <c r="D22" s="20">
        <f t="shared" si="3"/>
        <v>422484</v>
      </c>
      <c r="E22" s="21">
        <f t="shared" si="4"/>
        <v>9.7151277992519106E-5</v>
      </c>
      <c r="F22" s="22">
        <f t="shared" si="0"/>
        <v>19</v>
      </c>
      <c r="G22" s="20">
        <f t="shared" si="5"/>
        <v>1813561</v>
      </c>
      <c r="H22" s="24">
        <f t="shared" si="6"/>
        <v>3.1827627661453942E-4</v>
      </c>
      <c r="I22" s="25">
        <f t="shared" si="1"/>
        <v>20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422484</v>
      </c>
      <c r="T22" s="48">
        <v>1813561</v>
      </c>
    </row>
    <row r="23" spans="2:20" ht="18.75" customHeight="1">
      <c r="B23" s="49" t="s">
        <v>57</v>
      </c>
      <c r="C23" s="50"/>
      <c r="D23" s="20">
        <f t="shared" si="3"/>
        <v>69478427</v>
      </c>
      <c r="E23" s="21">
        <f t="shared" si="4"/>
        <v>1.5976742257600159E-2</v>
      </c>
      <c r="F23" s="22">
        <f t="shared" si="0"/>
        <v>14</v>
      </c>
      <c r="G23" s="20">
        <f t="shared" si="5"/>
        <v>109644344</v>
      </c>
      <c r="H23" s="24">
        <f t="shared" si="6"/>
        <v>1.9242359953794613E-2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69478427</v>
      </c>
      <c r="T23" s="48">
        <v>109644344</v>
      </c>
    </row>
    <row r="24" spans="2:20" ht="18.75" customHeight="1">
      <c r="B24" s="49" t="s">
        <v>58</v>
      </c>
      <c r="C24" s="50"/>
      <c r="D24" s="20">
        <f t="shared" si="3"/>
        <v>224258039</v>
      </c>
      <c r="E24" s="21">
        <f t="shared" si="4"/>
        <v>5.1568710504885845E-2</v>
      </c>
      <c r="F24" s="22">
        <f t="shared" si="0"/>
        <v>9</v>
      </c>
      <c r="G24" s="20">
        <f t="shared" si="5"/>
        <v>471970881</v>
      </c>
      <c r="H24" s="24">
        <f t="shared" si="6"/>
        <v>8.2829932202536261E-2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224258039</v>
      </c>
      <c r="T24" s="48">
        <v>471970881</v>
      </c>
    </row>
    <row r="25" spans="2:20" ht="18.75" customHeight="1">
      <c r="B25" s="49" t="s">
        <v>59</v>
      </c>
      <c r="C25" s="50"/>
      <c r="D25" s="20">
        <f t="shared" si="3"/>
        <v>17358755</v>
      </c>
      <c r="E25" s="21">
        <f t="shared" si="4"/>
        <v>3.9916901766907879E-3</v>
      </c>
      <c r="F25" s="22">
        <f t="shared" si="0"/>
        <v>18</v>
      </c>
      <c r="G25" s="20">
        <f t="shared" si="5"/>
        <v>46323264</v>
      </c>
      <c r="H25" s="24">
        <f t="shared" si="6"/>
        <v>8.1296388632929005E-3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17358755</v>
      </c>
      <c r="T25" s="48">
        <v>46323264</v>
      </c>
    </row>
    <row r="26" spans="2:20" ht="18.75" customHeight="1">
      <c r="B26" s="49" t="s">
        <v>60</v>
      </c>
      <c r="C26" s="50"/>
      <c r="D26" s="20">
        <f t="shared" si="3"/>
        <v>57403315</v>
      </c>
      <c r="E26" s="21">
        <f t="shared" si="4"/>
        <v>1.3200039322807826E-2</v>
      </c>
      <c r="F26" s="22">
        <f t="shared" si="0"/>
        <v>15</v>
      </c>
      <c r="G26" s="20">
        <f t="shared" si="5"/>
        <v>70955572</v>
      </c>
      <c r="H26" s="24">
        <f t="shared" si="6"/>
        <v>1.2452558949610665E-2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57403315</v>
      </c>
      <c r="T26" s="48">
        <v>70955572</v>
      </c>
    </row>
    <row r="27" spans="2:20" ht="18.75" customHeight="1" thickBot="1">
      <c r="B27" s="51" t="s">
        <v>61</v>
      </c>
      <c r="C27" s="52"/>
      <c r="D27" s="20">
        <f t="shared" si="3"/>
        <v>283498</v>
      </c>
      <c r="E27" s="21">
        <f t="shared" si="4"/>
        <v>6.5191091279961325E-5</v>
      </c>
      <c r="F27" s="22">
        <f t="shared" si="0"/>
        <v>20</v>
      </c>
      <c r="G27" s="20">
        <f t="shared" si="5"/>
        <v>2469856</v>
      </c>
      <c r="H27" s="24">
        <f t="shared" si="6"/>
        <v>4.3345471779227706E-4</v>
      </c>
      <c r="I27" s="25">
        <f t="shared" si="1"/>
        <v>19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283498</v>
      </c>
      <c r="T27" s="48">
        <v>2469856</v>
      </c>
    </row>
    <row r="28" spans="2:20" ht="18.75" customHeight="1" thickTop="1">
      <c r="B28" s="53" t="s">
        <v>62</v>
      </c>
      <c r="C28" s="54"/>
      <c r="D28" s="55">
        <f>S28</f>
        <v>4348723030</v>
      </c>
      <c r="E28" s="56"/>
      <c r="F28" s="57"/>
      <c r="G28" s="55">
        <f>T28</f>
        <v>5698071560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4348723030</v>
      </c>
      <c r="T28" s="48">
        <f>SUM(T6:T27)</f>
        <v>5698071560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19" priority="5" stopIfTrue="1" operator="equal">
      <formula>0</formula>
    </cfRule>
  </conditionalFormatting>
  <conditionalFormatting sqref="G6:I27">
    <cfRule type="cellIs" dxfId="118" priority="7" stopIfTrue="1" operator="equal">
      <formula>0</formula>
    </cfRule>
  </conditionalFormatting>
  <conditionalFormatting sqref="I6:I27">
    <cfRule type="expression" dxfId="117" priority="8" stopIfTrue="1">
      <formula>$I6&lt;=5</formula>
    </cfRule>
  </conditionalFormatting>
  <conditionalFormatting sqref="F6:F27">
    <cfRule type="expression" dxfId="116" priority="6" stopIfTrue="1">
      <formula>$F6&lt;=5</formula>
    </cfRule>
  </conditionalFormatting>
  <conditionalFormatting sqref="E6:E27">
    <cfRule type="expression" dxfId="115" priority="4">
      <formula>$F6&lt;=5</formula>
    </cfRule>
  </conditionalFormatting>
  <conditionalFormatting sqref="D6:D27">
    <cfRule type="expression" dxfId="114" priority="3">
      <formula>$F6&lt;=5</formula>
    </cfRule>
  </conditionalFormatting>
  <conditionalFormatting sqref="G6:G27">
    <cfRule type="expression" dxfId="113" priority="2">
      <formula>$I6&lt;=5</formula>
    </cfRule>
  </conditionalFormatting>
  <conditionalFormatting sqref="H6:H27">
    <cfRule type="expression" dxfId="11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399969-8EEE-4CE1-B485-575564B38D92}">
  <sheetPr codeName="Sheet7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54875484</v>
      </c>
      <c r="E6" s="21">
        <f>IFERROR(S6/$S$28,"-")</f>
        <v>1.4368470334069135E-2</v>
      </c>
      <c r="F6" s="22">
        <f t="shared" ref="F6:F27" si="0">_xlfn.IFS(D6&gt;0,RANK(D6,$D$6:$D$27),D6=0,"-")</f>
        <v>13</v>
      </c>
      <c r="G6" s="23">
        <f>T6</f>
        <v>73977293</v>
      </c>
      <c r="H6" s="24">
        <f>IFERROR(T6/$T$28,"-")</f>
        <v>1.605362101282785E-2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54875484</v>
      </c>
      <c r="T6" s="48">
        <v>73977293</v>
      </c>
    </row>
    <row r="7" spans="2:20" ht="18.75" customHeight="1">
      <c r="B7" s="49" t="s">
        <v>44</v>
      </c>
      <c r="C7" s="50"/>
      <c r="D7" s="20">
        <f>S7</f>
        <v>621838432</v>
      </c>
      <c r="E7" s="21">
        <f>IFERROR(S7/$S$28,"-")</f>
        <v>0.16282074273415187</v>
      </c>
      <c r="F7" s="22">
        <f t="shared" si="0"/>
        <v>2</v>
      </c>
      <c r="G7" s="20">
        <f>T7</f>
        <v>429627721</v>
      </c>
      <c r="H7" s="24">
        <f>IFERROR(T7/$T$28,"-")</f>
        <v>9.3232400508882388E-2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621838432</v>
      </c>
      <c r="T7" s="48">
        <v>429627721</v>
      </c>
    </row>
    <row r="8" spans="2:20" ht="18.75" customHeight="1">
      <c r="B8" s="49" t="s">
        <v>45</v>
      </c>
      <c r="C8" s="50"/>
      <c r="D8" s="20">
        <f t="shared" ref="D8:D27" si="3">S8</f>
        <v>51822042</v>
      </c>
      <c r="E8" s="21">
        <f t="shared" ref="E8:E27" si="4">IFERROR(S8/$S$28,"-")</f>
        <v>1.3568964113881614E-2</v>
      </c>
      <c r="F8" s="22">
        <f t="shared" si="0"/>
        <v>15</v>
      </c>
      <c r="G8" s="20">
        <f t="shared" ref="G8:G27" si="5">T8</f>
        <v>115389476</v>
      </c>
      <c r="H8" s="24">
        <f t="shared" ref="H8:H27" si="6">IFERROR(T8/$T$28,"-")</f>
        <v>2.5040371733699354E-2</v>
      </c>
      <c r="I8" s="25">
        <f t="shared" si="1"/>
        <v>12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51822042</v>
      </c>
      <c r="T8" s="48">
        <v>115389476</v>
      </c>
    </row>
    <row r="9" spans="2:20" ht="18.75" customHeight="1">
      <c r="B9" s="49" t="s">
        <v>46</v>
      </c>
      <c r="C9" s="50"/>
      <c r="D9" s="20">
        <f t="shared" si="3"/>
        <v>224581906</v>
      </c>
      <c r="E9" s="21">
        <f t="shared" si="4"/>
        <v>5.8804008980216059E-2</v>
      </c>
      <c r="F9" s="22">
        <f t="shared" si="0"/>
        <v>7</v>
      </c>
      <c r="G9" s="20">
        <f t="shared" si="5"/>
        <v>278888697</v>
      </c>
      <c r="H9" s="24">
        <f t="shared" si="6"/>
        <v>6.0520914794751676E-2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224581906</v>
      </c>
      <c r="T9" s="48">
        <v>278888697</v>
      </c>
    </row>
    <row r="10" spans="2:20" ht="18.75" customHeight="1">
      <c r="B10" s="49" t="s">
        <v>47</v>
      </c>
      <c r="C10" s="50"/>
      <c r="D10" s="20">
        <f t="shared" si="3"/>
        <v>78489442</v>
      </c>
      <c r="E10" s="21">
        <f t="shared" si="4"/>
        <v>2.0551494705990016E-2</v>
      </c>
      <c r="F10" s="22">
        <f t="shared" si="0"/>
        <v>11</v>
      </c>
      <c r="G10" s="20">
        <f t="shared" si="5"/>
        <v>154003698</v>
      </c>
      <c r="H10" s="24">
        <f t="shared" si="6"/>
        <v>3.3419944174842876E-2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78489442</v>
      </c>
      <c r="T10" s="48">
        <v>154003698</v>
      </c>
    </row>
    <row r="11" spans="2:20" ht="18.75" customHeight="1">
      <c r="B11" s="49" t="s">
        <v>48</v>
      </c>
      <c r="C11" s="50"/>
      <c r="D11" s="20">
        <f t="shared" si="3"/>
        <v>129680226</v>
      </c>
      <c r="E11" s="21">
        <f t="shared" si="4"/>
        <v>3.3955171679148757E-2</v>
      </c>
      <c r="F11" s="22">
        <f t="shared" si="0"/>
        <v>10</v>
      </c>
      <c r="G11" s="20">
        <f t="shared" si="5"/>
        <v>247750033</v>
      </c>
      <c r="H11" s="24">
        <f t="shared" si="6"/>
        <v>5.3763593859775236E-2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129680226</v>
      </c>
      <c r="T11" s="48">
        <v>247750033</v>
      </c>
    </row>
    <row r="12" spans="2:20" ht="18.75" customHeight="1">
      <c r="B12" s="49" t="s">
        <v>49</v>
      </c>
      <c r="C12" s="50"/>
      <c r="D12" s="20">
        <f t="shared" si="3"/>
        <v>171768681</v>
      </c>
      <c r="E12" s="21">
        <f t="shared" si="4"/>
        <v>4.497551579263856E-2</v>
      </c>
      <c r="F12" s="22">
        <f t="shared" si="0"/>
        <v>8</v>
      </c>
      <c r="G12" s="20">
        <f t="shared" si="5"/>
        <v>246342482</v>
      </c>
      <c r="H12" s="24">
        <f t="shared" si="6"/>
        <v>5.3458144857873709E-2</v>
      </c>
      <c r="I12" s="25">
        <f t="shared" si="1"/>
        <v>9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171768681</v>
      </c>
      <c r="T12" s="48">
        <v>246342482</v>
      </c>
    </row>
    <row r="13" spans="2:20" ht="18.75" customHeight="1">
      <c r="B13" s="49" t="s">
        <v>50</v>
      </c>
      <c r="C13" s="50"/>
      <c r="D13" s="20">
        <f t="shared" si="3"/>
        <v>11055549</v>
      </c>
      <c r="E13" s="21">
        <f t="shared" si="4"/>
        <v>2.8947594855536522E-3</v>
      </c>
      <c r="F13" s="22">
        <f t="shared" si="0"/>
        <v>18</v>
      </c>
      <c r="G13" s="20">
        <f t="shared" si="5"/>
        <v>19786464</v>
      </c>
      <c r="H13" s="24">
        <f t="shared" si="6"/>
        <v>4.2938093752627826E-3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11055549</v>
      </c>
      <c r="T13" s="48">
        <v>19786464</v>
      </c>
    </row>
    <row r="14" spans="2:20" ht="18.75" customHeight="1">
      <c r="B14" s="49" t="s">
        <v>51</v>
      </c>
      <c r="C14" s="50"/>
      <c r="D14" s="20">
        <f t="shared" si="3"/>
        <v>820180703</v>
      </c>
      <c r="E14" s="21">
        <f t="shared" si="4"/>
        <v>0.21475422612457445</v>
      </c>
      <c r="F14" s="22">
        <f t="shared" si="0"/>
        <v>1</v>
      </c>
      <c r="G14" s="20">
        <f t="shared" si="5"/>
        <v>836007241</v>
      </c>
      <c r="H14" s="24">
        <f t="shared" si="6"/>
        <v>0.18141976904986015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820180703</v>
      </c>
      <c r="T14" s="48">
        <v>836007241</v>
      </c>
    </row>
    <row r="15" spans="2:20" ht="18.75" customHeight="1">
      <c r="B15" s="49" t="s">
        <v>52</v>
      </c>
      <c r="C15" s="50"/>
      <c r="D15" s="20">
        <f t="shared" si="3"/>
        <v>395105868</v>
      </c>
      <c r="E15" s="21">
        <f t="shared" si="4"/>
        <v>0.10345361041689646</v>
      </c>
      <c r="F15" s="22">
        <f t="shared" si="0"/>
        <v>3</v>
      </c>
      <c r="G15" s="20">
        <f t="shared" si="5"/>
        <v>282409955</v>
      </c>
      <c r="H15" s="24">
        <f t="shared" si="6"/>
        <v>6.1285053885653369E-2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395105868</v>
      </c>
      <c r="T15" s="48">
        <v>282409955</v>
      </c>
    </row>
    <row r="16" spans="2:20" ht="18.75" customHeight="1">
      <c r="B16" s="49" t="s">
        <v>154</v>
      </c>
      <c r="C16" s="50"/>
      <c r="D16" s="20">
        <f t="shared" si="3"/>
        <v>230931011</v>
      </c>
      <c r="E16" s="21">
        <f t="shared" si="4"/>
        <v>6.0466444009315577E-2</v>
      </c>
      <c r="F16" s="22">
        <f t="shared" si="0"/>
        <v>6</v>
      </c>
      <c r="G16" s="20">
        <f t="shared" si="5"/>
        <v>327186115</v>
      </c>
      <c r="H16" s="24">
        <f t="shared" si="6"/>
        <v>7.1001812554421395E-2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230931011</v>
      </c>
      <c r="T16" s="48">
        <v>327186115</v>
      </c>
    </row>
    <row r="17" spans="2:20" ht="18.75" customHeight="1">
      <c r="B17" s="49" t="s">
        <v>53</v>
      </c>
      <c r="C17" s="50"/>
      <c r="D17" s="20">
        <f t="shared" si="3"/>
        <v>62947361</v>
      </c>
      <c r="E17" s="21">
        <f t="shared" si="4"/>
        <v>1.648199201553175E-2</v>
      </c>
      <c r="F17" s="22">
        <f t="shared" si="0"/>
        <v>12</v>
      </c>
      <c r="G17" s="20">
        <f t="shared" si="5"/>
        <v>69681399</v>
      </c>
      <c r="H17" s="24">
        <f t="shared" si="6"/>
        <v>1.5121380167149961E-2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62947361</v>
      </c>
      <c r="T17" s="48">
        <v>69681399</v>
      </c>
    </row>
    <row r="18" spans="2:20" ht="18.75" customHeight="1">
      <c r="B18" s="49" t="s">
        <v>54</v>
      </c>
      <c r="C18" s="50"/>
      <c r="D18" s="20">
        <f t="shared" si="3"/>
        <v>318603074</v>
      </c>
      <c r="E18" s="21">
        <f t="shared" si="4"/>
        <v>8.3422295047315354E-2</v>
      </c>
      <c r="F18" s="22">
        <f t="shared" si="0"/>
        <v>5</v>
      </c>
      <c r="G18" s="20">
        <f t="shared" si="5"/>
        <v>737282043</v>
      </c>
      <c r="H18" s="24">
        <f t="shared" si="6"/>
        <v>0.15999566918304847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318603074</v>
      </c>
      <c r="T18" s="48">
        <v>737282043</v>
      </c>
    </row>
    <row r="19" spans="2:20" ht="18.75" customHeight="1">
      <c r="B19" s="49" t="s">
        <v>55</v>
      </c>
      <c r="C19" s="50"/>
      <c r="D19" s="20">
        <f t="shared" si="3"/>
        <v>365162432</v>
      </c>
      <c r="E19" s="21">
        <f t="shared" si="4"/>
        <v>9.5613290104348547E-2</v>
      </c>
      <c r="F19" s="22">
        <f t="shared" si="0"/>
        <v>4</v>
      </c>
      <c r="G19" s="20">
        <f t="shared" si="5"/>
        <v>246203439</v>
      </c>
      <c r="H19" s="24">
        <f t="shared" si="6"/>
        <v>5.3427971496076233E-2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365162432</v>
      </c>
      <c r="T19" s="48">
        <v>246203439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4678</v>
      </c>
      <c r="H20" s="24">
        <f t="shared" si="6"/>
        <v>1.0151606804267451E-6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4678</v>
      </c>
    </row>
    <row r="21" spans="2:20" ht="18.75" customHeight="1">
      <c r="B21" s="49" t="s">
        <v>156</v>
      </c>
      <c r="C21" s="50"/>
      <c r="D21" s="20">
        <f t="shared" si="3"/>
        <v>12559</v>
      </c>
      <c r="E21" s="21">
        <f t="shared" si="4"/>
        <v>3.2884196324459618E-6</v>
      </c>
      <c r="F21" s="22">
        <f t="shared" si="0"/>
        <v>21</v>
      </c>
      <c r="G21" s="20">
        <f t="shared" si="5"/>
        <v>166</v>
      </c>
      <c r="H21" s="24">
        <f t="shared" si="6"/>
        <v>3.6023230643616865E-8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12559</v>
      </c>
      <c r="T21" s="48">
        <v>166</v>
      </c>
    </row>
    <row r="22" spans="2:20" ht="18.75" customHeight="1">
      <c r="B22" s="49" t="s">
        <v>56</v>
      </c>
      <c r="C22" s="50"/>
      <c r="D22" s="20">
        <f t="shared" si="3"/>
        <v>814577</v>
      </c>
      <c r="E22" s="21">
        <f t="shared" si="4"/>
        <v>2.132869654382462E-4</v>
      </c>
      <c r="F22" s="22">
        <f t="shared" si="0"/>
        <v>19</v>
      </c>
      <c r="G22" s="20">
        <f t="shared" si="5"/>
        <v>1020981</v>
      </c>
      <c r="H22" s="24">
        <f t="shared" si="6"/>
        <v>2.2156044605873849E-4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814577</v>
      </c>
      <c r="T22" s="48">
        <v>1020981</v>
      </c>
    </row>
    <row r="23" spans="2:20" ht="18.75" customHeight="1">
      <c r="B23" s="49" t="s">
        <v>57</v>
      </c>
      <c r="C23" s="50"/>
      <c r="D23" s="20">
        <f t="shared" si="3"/>
        <v>53222757</v>
      </c>
      <c r="E23" s="21">
        <f t="shared" si="4"/>
        <v>1.39357241031691E-2</v>
      </c>
      <c r="F23" s="22">
        <f t="shared" si="0"/>
        <v>14</v>
      </c>
      <c r="G23" s="20">
        <f t="shared" si="5"/>
        <v>68953665</v>
      </c>
      <c r="H23" s="24">
        <f t="shared" si="6"/>
        <v>1.496345649408248E-2</v>
      </c>
      <c r="I23" s="25">
        <f t="shared" si="1"/>
        <v>15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53222757</v>
      </c>
      <c r="T23" s="48">
        <v>68953665</v>
      </c>
    </row>
    <row r="24" spans="2:20" ht="18.75" customHeight="1">
      <c r="B24" s="49" t="s">
        <v>58</v>
      </c>
      <c r="C24" s="50"/>
      <c r="D24" s="20">
        <f t="shared" si="3"/>
        <v>165346474</v>
      </c>
      <c r="E24" s="21">
        <f t="shared" si="4"/>
        <v>4.3293939904237258E-2</v>
      </c>
      <c r="F24" s="22">
        <f t="shared" si="0"/>
        <v>9</v>
      </c>
      <c r="G24" s="20">
        <f t="shared" si="5"/>
        <v>397092474</v>
      </c>
      <c r="H24" s="24">
        <f t="shared" si="6"/>
        <v>8.6172010709315863E-2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165346474</v>
      </c>
      <c r="T24" s="48">
        <v>397092474</v>
      </c>
    </row>
    <row r="25" spans="2:20" ht="18.75" customHeight="1">
      <c r="B25" s="49" t="s">
        <v>59</v>
      </c>
      <c r="C25" s="50"/>
      <c r="D25" s="20">
        <f t="shared" si="3"/>
        <v>18105889</v>
      </c>
      <c r="E25" s="21">
        <f t="shared" si="4"/>
        <v>4.7408042718757367E-3</v>
      </c>
      <c r="F25" s="22">
        <f t="shared" si="0"/>
        <v>17</v>
      </c>
      <c r="G25" s="20">
        <f t="shared" si="5"/>
        <v>24673768</v>
      </c>
      <c r="H25" s="24">
        <f t="shared" si="6"/>
        <v>5.3543905753680307E-3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18105889</v>
      </c>
      <c r="T25" s="48">
        <v>24673768</v>
      </c>
    </row>
    <row r="26" spans="2:20" ht="18.75" customHeight="1">
      <c r="B26" s="49" t="s">
        <v>60</v>
      </c>
      <c r="C26" s="50"/>
      <c r="D26" s="20">
        <f t="shared" si="3"/>
        <v>44513362</v>
      </c>
      <c r="E26" s="21">
        <f t="shared" si="4"/>
        <v>1.1655276177002471E-2</v>
      </c>
      <c r="F26" s="22">
        <f t="shared" si="0"/>
        <v>16</v>
      </c>
      <c r="G26" s="20">
        <f t="shared" si="5"/>
        <v>51674342</v>
      </c>
      <c r="H26" s="24">
        <f t="shared" si="6"/>
        <v>1.1213715302549023E-2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44513362</v>
      </c>
      <c r="T26" s="48">
        <v>51674342</v>
      </c>
    </row>
    <row r="27" spans="2:20" ht="18.75" customHeight="1" thickBot="1">
      <c r="B27" s="51" t="s">
        <v>61</v>
      </c>
      <c r="C27" s="52"/>
      <c r="D27" s="20">
        <f t="shared" si="3"/>
        <v>101951</v>
      </c>
      <c r="E27" s="21">
        <f t="shared" si="4"/>
        <v>2.6694615012938789E-5</v>
      </c>
      <c r="F27" s="22">
        <f t="shared" si="0"/>
        <v>20</v>
      </c>
      <c r="G27" s="20">
        <f t="shared" si="5"/>
        <v>181370</v>
      </c>
      <c r="H27" s="24">
        <f t="shared" si="6"/>
        <v>3.935863458935416E-5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101951</v>
      </c>
      <c r="T27" s="48">
        <v>181370</v>
      </c>
    </row>
    <row r="28" spans="2:20" ht="18.75" customHeight="1" thickTop="1">
      <c r="B28" s="53" t="s">
        <v>62</v>
      </c>
      <c r="C28" s="54"/>
      <c r="D28" s="55">
        <f>S28</f>
        <v>3819159780</v>
      </c>
      <c r="E28" s="56"/>
      <c r="F28" s="57"/>
      <c r="G28" s="55">
        <f>T28</f>
        <v>4608137500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3819159780</v>
      </c>
      <c r="T28" s="48">
        <f>SUM(T6:T27)</f>
        <v>4608137500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11" priority="5" stopIfTrue="1" operator="equal">
      <formula>0</formula>
    </cfRule>
  </conditionalFormatting>
  <conditionalFormatting sqref="G6:I27">
    <cfRule type="cellIs" dxfId="110" priority="7" stopIfTrue="1" operator="equal">
      <formula>0</formula>
    </cfRule>
  </conditionalFormatting>
  <conditionalFormatting sqref="I6:I27">
    <cfRule type="expression" dxfId="109" priority="8" stopIfTrue="1">
      <formula>$I6&lt;=5</formula>
    </cfRule>
  </conditionalFormatting>
  <conditionalFormatting sqref="F6:F27">
    <cfRule type="expression" dxfId="108" priority="6" stopIfTrue="1">
      <formula>$F6&lt;=5</formula>
    </cfRule>
  </conditionalFormatting>
  <conditionalFormatting sqref="E6:E27">
    <cfRule type="expression" dxfId="107" priority="4">
      <formula>$F6&lt;=5</formula>
    </cfRule>
  </conditionalFormatting>
  <conditionalFormatting sqref="D6:D27">
    <cfRule type="expression" dxfId="106" priority="3">
      <formula>$F6&lt;=5</formula>
    </cfRule>
  </conditionalFormatting>
  <conditionalFormatting sqref="G6:G27">
    <cfRule type="expression" dxfId="105" priority="2">
      <formula>$I6&lt;=5</formula>
    </cfRule>
  </conditionalFormatting>
  <conditionalFormatting sqref="H6:H27">
    <cfRule type="expression" dxfId="10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B8F0B-3E7B-41B8-87C6-AE1FB2CB5138}">
  <sheetPr codeName="Sheet7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76950137</v>
      </c>
      <c r="E6" s="21">
        <f>IFERROR(S6/$S$28,"-")</f>
        <v>1.4029443214615168E-2</v>
      </c>
      <c r="F6" s="22">
        <f t="shared" ref="F6:F27" si="0">_xlfn.IFS(D6&gt;0,RANK(D6,$D$6:$D$27),D6=0,"-")</f>
        <v>14</v>
      </c>
      <c r="G6" s="23">
        <f>T6</f>
        <v>102311839</v>
      </c>
      <c r="H6" s="24">
        <f>IFERROR(T6/$T$28,"-")</f>
        <v>1.6290038049523572E-2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76950137</v>
      </c>
      <c r="T6" s="48">
        <v>102311839</v>
      </c>
    </row>
    <row r="7" spans="2:20" ht="18.75" customHeight="1">
      <c r="B7" s="49" t="s">
        <v>44</v>
      </c>
      <c r="C7" s="50"/>
      <c r="D7" s="20">
        <f>S7</f>
        <v>1025650888</v>
      </c>
      <c r="E7" s="21">
        <f>IFERROR(S7/$S$28,"-")</f>
        <v>0.18699526020617249</v>
      </c>
      <c r="F7" s="22">
        <f t="shared" si="0"/>
        <v>1</v>
      </c>
      <c r="G7" s="20">
        <f>T7</f>
        <v>668444087</v>
      </c>
      <c r="H7" s="24">
        <f>IFERROR(T7/$T$28,"-")</f>
        <v>0.10642932154908334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1025650888</v>
      </c>
      <c r="T7" s="48">
        <v>668444087</v>
      </c>
    </row>
    <row r="8" spans="2:20" ht="18.75" customHeight="1">
      <c r="B8" s="49" t="s">
        <v>45</v>
      </c>
      <c r="C8" s="50"/>
      <c r="D8" s="20">
        <f t="shared" ref="D8:D27" si="3">S8</f>
        <v>44666435</v>
      </c>
      <c r="E8" s="21">
        <f t="shared" ref="E8:E27" si="4">IFERROR(S8/$S$28,"-")</f>
        <v>8.143523037935585E-3</v>
      </c>
      <c r="F8" s="22">
        <f t="shared" si="0"/>
        <v>16</v>
      </c>
      <c r="G8" s="20">
        <f t="shared" ref="G8:G27" si="5">T8</f>
        <v>64076938</v>
      </c>
      <c r="H8" s="24">
        <f t="shared" ref="H8:H27" si="6">IFERROR(T8/$T$28,"-")</f>
        <v>1.0202296902482253E-2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44666435</v>
      </c>
      <c r="T8" s="48">
        <v>64076938</v>
      </c>
    </row>
    <row r="9" spans="2:20" ht="18.75" customHeight="1">
      <c r="B9" s="49" t="s">
        <v>46</v>
      </c>
      <c r="C9" s="50"/>
      <c r="D9" s="20">
        <f t="shared" si="3"/>
        <v>355050909</v>
      </c>
      <c r="E9" s="21">
        <f t="shared" si="4"/>
        <v>6.4732393733269084E-2</v>
      </c>
      <c r="F9" s="22">
        <f t="shared" si="0"/>
        <v>7</v>
      </c>
      <c r="G9" s="20">
        <f t="shared" si="5"/>
        <v>410943151</v>
      </c>
      <c r="H9" s="24">
        <f t="shared" si="6"/>
        <v>6.5430155800259945E-2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355050909</v>
      </c>
      <c r="T9" s="48">
        <v>410943151</v>
      </c>
    </row>
    <row r="10" spans="2:20" ht="18.75" customHeight="1">
      <c r="B10" s="49" t="s">
        <v>47</v>
      </c>
      <c r="C10" s="50"/>
      <c r="D10" s="20">
        <f t="shared" si="3"/>
        <v>77184936</v>
      </c>
      <c r="E10" s="21">
        <f t="shared" si="4"/>
        <v>1.4072251445578401E-2</v>
      </c>
      <c r="F10" s="22">
        <f t="shared" si="0"/>
        <v>13</v>
      </c>
      <c r="G10" s="20">
        <f t="shared" si="5"/>
        <v>133019118</v>
      </c>
      <c r="H10" s="24">
        <f t="shared" si="6"/>
        <v>2.1179235117981469E-2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77184936</v>
      </c>
      <c r="T10" s="48">
        <v>133019118</v>
      </c>
    </row>
    <row r="11" spans="2:20" ht="18.75" customHeight="1">
      <c r="B11" s="49" t="s">
        <v>48</v>
      </c>
      <c r="C11" s="50"/>
      <c r="D11" s="20">
        <f t="shared" si="3"/>
        <v>235135529</v>
      </c>
      <c r="E11" s="21">
        <f t="shared" si="4"/>
        <v>4.2869586467974688E-2</v>
      </c>
      <c r="F11" s="22">
        <f t="shared" si="0"/>
        <v>9</v>
      </c>
      <c r="G11" s="20">
        <f t="shared" si="5"/>
        <v>316342549</v>
      </c>
      <c r="H11" s="24">
        <f t="shared" si="6"/>
        <v>5.0367896914581663E-2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235135529</v>
      </c>
      <c r="T11" s="48">
        <v>316342549</v>
      </c>
    </row>
    <row r="12" spans="2:20" ht="18.75" customHeight="1">
      <c r="B12" s="49" t="s">
        <v>49</v>
      </c>
      <c r="C12" s="50"/>
      <c r="D12" s="20">
        <f t="shared" si="3"/>
        <v>217254725</v>
      </c>
      <c r="E12" s="21">
        <f t="shared" si="4"/>
        <v>3.9609582858758707E-2</v>
      </c>
      <c r="F12" s="22">
        <f t="shared" si="0"/>
        <v>10</v>
      </c>
      <c r="G12" s="20">
        <f t="shared" si="5"/>
        <v>284919442</v>
      </c>
      <c r="H12" s="24">
        <f t="shared" si="6"/>
        <v>4.5364726082472481E-2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217254725</v>
      </c>
      <c r="T12" s="48">
        <v>284919442</v>
      </c>
    </row>
    <row r="13" spans="2:20" ht="18.75" customHeight="1">
      <c r="B13" s="49" t="s">
        <v>50</v>
      </c>
      <c r="C13" s="50"/>
      <c r="D13" s="20">
        <f t="shared" si="3"/>
        <v>11083167</v>
      </c>
      <c r="E13" s="21">
        <f t="shared" si="4"/>
        <v>2.0206677743094432E-3</v>
      </c>
      <c r="F13" s="22">
        <f t="shared" si="0"/>
        <v>18</v>
      </c>
      <c r="G13" s="20">
        <f t="shared" si="5"/>
        <v>30504211</v>
      </c>
      <c r="H13" s="24">
        <f t="shared" si="6"/>
        <v>4.856864686604798E-3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11083167</v>
      </c>
      <c r="T13" s="48">
        <v>30504211</v>
      </c>
    </row>
    <row r="14" spans="2:20" ht="18.75" customHeight="1">
      <c r="B14" s="49" t="s">
        <v>51</v>
      </c>
      <c r="C14" s="50"/>
      <c r="D14" s="20">
        <f t="shared" si="3"/>
        <v>1019663240</v>
      </c>
      <c r="E14" s="21">
        <f t="shared" si="4"/>
        <v>0.18590360045246596</v>
      </c>
      <c r="F14" s="22">
        <f t="shared" si="0"/>
        <v>2</v>
      </c>
      <c r="G14" s="20">
        <f t="shared" si="5"/>
        <v>1093136405</v>
      </c>
      <c r="H14" s="24">
        <f t="shared" si="6"/>
        <v>0.17404861260258855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1019663240</v>
      </c>
      <c r="T14" s="48">
        <v>1093136405</v>
      </c>
    </row>
    <row r="15" spans="2:20" ht="18.75" customHeight="1">
      <c r="B15" s="49" t="s">
        <v>52</v>
      </c>
      <c r="C15" s="50"/>
      <c r="D15" s="20">
        <f t="shared" si="3"/>
        <v>496844313</v>
      </c>
      <c r="E15" s="21">
        <f t="shared" si="4"/>
        <v>9.058397226424672E-2</v>
      </c>
      <c r="F15" s="22">
        <f t="shared" si="0"/>
        <v>4</v>
      </c>
      <c r="G15" s="20">
        <f t="shared" si="5"/>
        <v>411286448</v>
      </c>
      <c r="H15" s="24">
        <f t="shared" si="6"/>
        <v>6.5484815370911262E-2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496844313</v>
      </c>
      <c r="T15" s="48">
        <v>411286448</v>
      </c>
    </row>
    <row r="16" spans="2:20" ht="18.75" customHeight="1">
      <c r="B16" s="49" t="s">
        <v>154</v>
      </c>
      <c r="C16" s="50"/>
      <c r="D16" s="20">
        <f t="shared" si="3"/>
        <v>368527021</v>
      </c>
      <c r="E16" s="21">
        <f t="shared" si="4"/>
        <v>6.7189339951022983E-2</v>
      </c>
      <c r="F16" s="22">
        <f t="shared" si="0"/>
        <v>6</v>
      </c>
      <c r="G16" s="20">
        <f t="shared" si="5"/>
        <v>436080892</v>
      </c>
      <c r="H16" s="24">
        <f t="shared" si="6"/>
        <v>6.943257391112069E-2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368527021</v>
      </c>
      <c r="T16" s="48">
        <v>436080892</v>
      </c>
    </row>
    <row r="17" spans="2:20" ht="18.75" customHeight="1">
      <c r="B17" s="49" t="s">
        <v>53</v>
      </c>
      <c r="C17" s="50"/>
      <c r="D17" s="20">
        <f t="shared" si="3"/>
        <v>107620635</v>
      </c>
      <c r="E17" s="21">
        <f t="shared" si="4"/>
        <v>1.9621246255264312E-2</v>
      </c>
      <c r="F17" s="22">
        <f t="shared" si="0"/>
        <v>11</v>
      </c>
      <c r="G17" s="20">
        <f t="shared" si="5"/>
        <v>147768700</v>
      </c>
      <c r="H17" s="24">
        <f t="shared" si="6"/>
        <v>2.3527655929717322E-2</v>
      </c>
      <c r="I17" s="25">
        <f t="shared" si="1"/>
        <v>11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107620635</v>
      </c>
      <c r="T17" s="48">
        <v>147768700</v>
      </c>
    </row>
    <row r="18" spans="2:20" ht="18.75" customHeight="1">
      <c r="B18" s="49" t="s">
        <v>54</v>
      </c>
      <c r="C18" s="50"/>
      <c r="D18" s="20">
        <f t="shared" si="3"/>
        <v>462329522</v>
      </c>
      <c r="E18" s="21">
        <f t="shared" si="4"/>
        <v>8.4291283007581583E-2</v>
      </c>
      <c r="F18" s="22">
        <f t="shared" si="0"/>
        <v>5</v>
      </c>
      <c r="G18" s="20">
        <f t="shared" si="5"/>
        <v>999146214</v>
      </c>
      <c r="H18" s="24">
        <f t="shared" si="6"/>
        <v>0.15908354304038483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462329522</v>
      </c>
      <c r="T18" s="48">
        <v>999146214</v>
      </c>
    </row>
    <row r="19" spans="2:20" ht="18.75" customHeight="1">
      <c r="B19" s="49" t="s">
        <v>55</v>
      </c>
      <c r="C19" s="50"/>
      <c r="D19" s="20">
        <f t="shared" si="3"/>
        <v>543765707</v>
      </c>
      <c r="E19" s="21">
        <f t="shared" si="4"/>
        <v>9.9138616327760012E-2</v>
      </c>
      <c r="F19" s="22">
        <f t="shared" si="0"/>
        <v>3</v>
      </c>
      <c r="G19" s="20">
        <f t="shared" si="5"/>
        <v>373124375</v>
      </c>
      <c r="H19" s="24">
        <f t="shared" si="6"/>
        <v>5.9408669860334565E-2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543765707</v>
      </c>
      <c r="T19" s="48">
        <v>373124375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1056322</v>
      </c>
      <c r="E22" s="21">
        <f t="shared" si="4"/>
        <v>1.9258717519045774E-4</v>
      </c>
      <c r="F22" s="22">
        <f t="shared" si="0"/>
        <v>19</v>
      </c>
      <c r="G22" s="20">
        <f t="shared" si="5"/>
        <v>1070912</v>
      </c>
      <c r="H22" s="24">
        <f t="shared" si="6"/>
        <v>1.7051005434172079E-4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1056322</v>
      </c>
      <c r="T22" s="48">
        <v>1070912</v>
      </c>
    </row>
    <row r="23" spans="2:20" ht="18.75" customHeight="1">
      <c r="B23" s="49" t="s">
        <v>57</v>
      </c>
      <c r="C23" s="50"/>
      <c r="D23" s="20">
        <f t="shared" si="3"/>
        <v>89057762</v>
      </c>
      <c r="E23" s="21">
        <f t="shared" si="4"/>
        <v>1.6236888763430175E-2</v>
      </c>
      <c r="F23" s="22">
        <f t="shared" si="0"/>
        <v>12</v>
      </c>
      <c r="G23" s="20">
        <f t="shared" si="5"/>
        <v>95959925</v>
      </c>
      <c r="H23" s="24">
        <f t="shared" si="6"/>
        <v>1.5278689590160025E-2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89057762</v>
      </c>
      <c r="T23" s="48">
        <v>95959925</v>
      </c>
    </row>
    <row r="24" spans="2:20" ht="18.75" customHeight="1">
      <c r="B24" s="49" t="s">
        <v>58</v>
      </c>
      <c r="C24" s="50"/>
      <c r="D24" s="20">
        <f t="shared" si="3"/>
        <v>261289698</v>
      </c>
      <c r="E24" s="21">
        <f t="shared" si="4"/>
        <v>4.7637978612759931E-2</v>
      </c>
      <c r="F24" s="22">
        <f t="shared" si="0"/>
        <v>8</v>
      </c>
      <c r="G24" s="20">
        <f t="shared" si="5"/>
        <v>584626437</v>
      </c>
      <c r="H24" s="24">
        <f t="shared" si="6"/>
        <v>9.3083918699647231E-2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261289698</v>
      </c>
      <c r="T24" s="48">
        <v>584626437</v>
      </c>
    </row>
    <row r="25" spans="2:20" ht="18.75" customHeight="1">
      <c r="B25" s="49" t="s">
        <v>59</v>
      </c>
      <c r="C25" s="50"/>
      <c r="D25" s="20">
        <f t="shared" si="3"/>
        <v>20588852</v>
      </c>
      <c r="E25" s="21">
        <f t="shared" si="4"/>
        <v>3.7537311985307571E-3</v>
      </c>
      <c r="F25" s="22">
        <f t="shared" si="0"/>
        <v>17</v>
      </c>
      <c r="G25" s="20">
        <f t="shared" si="5"/>
        <v>60701100</v>
      </c>
      <c r="H25" s="24">
        <f t="shared" si="6"/>
        <v>9.6647977234378072E-3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20588852</v>
      </c>
      <c r="T25" s="48">
        <v>60701100</v>
      </c>
    </row>
    <row r="26" spans="2:20" ht="18.75" customHeight="1">
      <c r="B26" s="49" t="s">
        <v>60</v>
      </c>
      <c r="C26" s="50"/>
      <c r="D26" s="20">
        <f t="shared" si="3"/>
        <v>71051541</v>
      </c>
      <c r="E26" s="21">
        <f t="shared" si="4"/>
        <v>1.2954019299152145E-2</v>
      </c>
      <c r="F26" s="22">
        <f t="shared" si="0"/>
        <v>15</v>
      </c>
      <c r="G26" s="20">
        <f t="shared" si="5"/>
        <v>67060024</v>
      </c>
      <c r="H26" s="24">
        <f t="shared" si="6"/>
        <v>1.0677262311373018E-2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71051541</v>
      </c>
      <c r="T26" s="48">
        <v>67060024</v>
      </c>
    </row>
    <row r="27" spans="2:20" ht="18.75" customHeight="1" thickBot="1">
      <c r="B27" s="51" t="s">
        <v>61</v>
      </c>
      <c r="C27" s="52"/>
      <c r="D27" s="20">
        <f t="shared" si="3"/>
        <v>131791</v>
      </c>
      <c r="E27" s="21">
        <f t="shared" si="4"/>
        <v>2.4027953981385995E-5</v>
      </c>
      <c r="F27" s="22">
        <f t="shared" si="0"/>
        <v>20</v>
      </c>
      <c r="G27" s="20">
        <f t="shared" si="5"/>
        <v>115663</v>
      </c>
      <c r="H27" s="24">
        <f t="shared" si="6"/>
        <v>1.8415802993454599E-5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131791</v>
      </c>
      <c r="T27" s="48">
        <v>115663</v>
      </c>
    </row>
    <row r="28" spans="2:20" ht="18.75" customHeight="1" thickTop="1">
      <c r="B28" s="53" t="s">
        <v>62</v>
      </c>
      <c r="C28" s="54"/>
      <c r="D28" s="55">
        <f>S28</f>
        <v>5484903130</v>
      </c>
      <c r="E28" s="56"/>
      <c r="F28" s="57"/>
      <c r="G28" s="55">
        <f>T28</f>
        <v>6280638430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5484903130</v>
      </c>
      <c r="T28" s="48">
        <f>SUM(T6:T27)</f>
        <v>6280638430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03" priority="5" stopIfTrue="1" operator="equal">
      <formula>0</formula>
    </cfRule>
  </conditionalFormatting>
  <conditionalFormatting sqref="G6:I27">
    <cfRule type="cellIs" dxfId="102" priority="7" stopIfTrue="1" operator="equal">
      <formula>0</formula>
    </cfRule>
  </conditionalFormatting>
  <conditionalFormatting sqref="I6:I27">
    <cfRule type="expression" dxfId="101" priority="8" stopIfTrue="1">
      <formula>$I6&lt;=5</formula>
    </cfRule>
  </conditionalFormatting>
  <conditionalFormatting sqref="F6:F27">
    <cfRule type="expression" dxfId="100" priority="6" stopIfTrue="1">
      <formula>$F6&lt;=5</formula>
    </cfRule>
  </conditionalFormatting>
  <conditionalFormatting sqref="E6:E27">
    <cfRule type="expression" dxfId="99" priority="4">
      <formula>$F6&lt;=5</formula>
    </cfRule>
  </conditionalFormatting>
  <conditionalFormatting sqref="D6:D27">
    <cfRule type="expression" dxfId="98" priority="3">
      <formula>$F6&lt;=5</formula>
    </cfRule>
  </conditionalFormatting>
  <conditionalFormatting sqref="G6:G27">
    <cfRule type="expression" dxfId="97" priority="2">
      <formula>$I6&lt;=5</formula>
    </cfRule>
  </conditionalFormatting>
  <conditionalFormatting sqref="H6:H27">
    <cfRule type="expression" dxfId="9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FB9E58-EF69-4B8E-8332-1B75B04AE727}">
  <sheetPr codeName="Sheet7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68390939</v>
      </c>
      <c r="E6" s="21">
        <f>IFERROR(S6/$S$28,"-")</f>
        <v>1.7307503071830835E-2</v>
      </c>
      <c r="F6" s="22">
        <f t="shared" ref="F6:F27" si="0">_xlfn.IFS(D6&gt;0,RANK(D6,$D$6:$D$27),D6=0,"-")</f>
        <v>13</v>
      </c>
      <c r="G6" s="23">
        <f>T6</f>
        <v>82970458</v>
      </c>
      <c r="H6" s="24">
        <f>IFERROR(T6/$T$28,"-")</f>
        <v>1.579596844942063E-2</v>
      </c>
      <c r="I6" s="25">
        <f t="shared" ref="I6:I27" si="1">_xlfn.IFS(G6&gt;0,RANK(G6,$G$6:$G$27),G6=0,"-")</f>
        <v>15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68390939</v>
      </c>
      <c r="T6" s="48">
        <v>82970458</v>
      </c>
    </row>
    <row r="7" spans="2:20" ht="18.75" customHeight="1">
      <c r="B7" s="49" t="s">
        <v>44</v>
      </c>
      <c r="C7" s="50"/>
      <c r="D7" s="20">
        <f>S7</f>
        <v>631119083</v>
      </c>
      <c r="E7" s="21">
        <f>IFERROR(S7/$S$28,"-")</f>
        <v>0.15971553582139822</v>
      </c>
      <c r="F7" s="22">
        <f t="shared" si="0"/>
        <v>2</v>
      </c>
      <c r="G7" s="20">
        <f>T7</f>
        <v>525032671</v>
      </c>
      <c r="H7" s="24">
        <f>IFERROR(T7/$T$28,"-")</f>
        <v>9.9956053105444365E-2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631119083</v>
      </c>
      <c r="T7" s="48">
        <v>525032671</v>
      </c>
    </row>
    <row r="8" spans="2:20" ht="18.75" customHeight="1">
      <c r="B8" s="49" t="s">
        <v>45</v>
      </c>
      <c r="C8" s="50"/>
      <c r="D8" s="20">
        <f t="shared" ref="D8:D27" si="3">S8</f>
        <v>39809881</v>
      </c>
      <c r="E8" s="21">
        <f t="shared" ref="E8:E27" si="4">IFERROR(S8/$S$28,"-")</f>
        <v>1.007457490380005E-2</v>
      </c>
      <c r="F8" s="22">
        <f t="shared" si="0"/>
        <v>16</v>
      </c>
      <c r="G8" s="20">
        <f t="shared" ref="G8:G27" si="5">T8</f>
        <v>106724522</v>
      </c>
      <c r="H8" s="24">
        <f t="shared" ref="H8:H27" si="6">IFERROR(T8/$T$28,"-")</f>
        <v>2.0318282228736134E-2</v>
      </c>
      <c r="I8" s="25">
        <f t="shared" si="1"/>
        <v>13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39809881</v>
      </c>
      <c r="T8" s="48">
        <v>106724522</v>
      </c>
    </row>
    <row r="9" spans="2:20" ht="18.75" customHeight="1">
      <c r="B9" s="49" t="s">
        <v>46</v>
      </c>
      <c r="C9" s="50"/>
      <c r="D9" s="20">
        <f t="shared" si="3"/>
        <v>246375007</v>
      </c>
      <c r="E9" s="21">
        <f t="shared" si="4"/>
        <v>6.23494318520008E-2</v>
      </c>
      <c r="F9" s="22">
        <f t="shared" si="0"/>
        <v>7</v>
      </c>
      <c r="G9" s="20">
        <f t="shared" si="5"/>
        <v>304366413</v>
      </c>
      <c r="H9" s="24">
        <f t="shared" si="6"/>
        <v>5.7945470866405592E-2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246375007</v>
      </c>
      <c r="T9" s="48">
        <v>304366413</v>
      </c>
    </row>
    <row r="10" spans="2:20" ht="18.75" customHeight="1">
      <c r="B10" s="49" t="s">
        <v>47</v>
      </c>
      <c r="C10" s="50"/>
      <c r="D10" s="20">
        <f t="shared" si="3"/>
        <v>76728656</v>
      </c>
      <c r="E10" s="21">
        <f t="shared" si="4"/>
        <v>1.9417505722760312E-2</v>
      </c>
      <c r="F10" s="22">
        <f t="shared" si="0"/>
        <v>12</v>
      </c>
      <c r="G10" s="20">
        <f t="shared" si="5"/>
        <v>162829667</v>
      </c>
      <c r="H10" s="24">
        <f t="shared" si="6"/>
        <v>3.0999615339735345E-2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76728656</v>
      </c>
      <c r="T10" s="48">
        <v>162829667</v>
      </c>
    </row>
    <row r="11" spans="2:20" ht="18.75" customHeight="1">
      <c r="B11" s="49" t="s">
        <v>48</v>
      </c>
      <c r="C11" s="50"/>
      <c r="D11" s="20">
        <f t="shared" si="3"/>
        <v>170395640</v>
      </c>
      <c r="E11" s="21">
        <f t="shared" si="4"/>
        <v>4.3121546594448446E-2</v>
      </c>
      <c r="F11" s="22">
        <f t="shared" si="0"/>
        <v>9</v>
      </c>
      <c r="G11" s="20">
        <f t="shared" si="5"/>
        <v>367603417</v>
      </c>
      <c r="H11" s="24">
        <f t="shared" si="6"/>
        <v>6.9984571819902627E-2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170395640</v>
      </c>
      <c r="T11" s="48">
        <v>367603417</v>
      </c>
    </row>
    <row r="12" spans="2:20" ht="18.75" customHeight="1">
      <c r="B12" s="49" t="s">
        <v>49</v>
      </c>
      <c r="C12" s="50"/>
      <c r="D12" s="20">
        <f t="shared" si="3"/>
        <v>138043166</v>
      </c>
      <c r="E12" s="21">
        <f t="shared" si="4"/>
        <v>3.4934196759460398E-2</v>
      </c>
      <c r="F12" s="22">
        <f t="shared" si="0"/>
        <v>10</v>
      </c>
      <c r="G12" s="20">
        <f t="shared" si="5"/>
        <v>178315619</v>
      </c>
      <c r="H12" s="24">
        <f t="shared" si="6"/>
        <v>3.3947840709314989E-2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138043166</v>
      </c>
      <c r="T12" s="48">
        <v>178315619</v>
      </c>
    </row>
    <row r="13" spans="2:20" ht="18.75" customHeight="1">
      <c r="B13" s="49" t="s">
        <v>50</v>
      </c>
      <c r="C13" s="50"/>
      <c r="D13" s="20">
        <f t="shared" si="3"/>
        <v>9673640</v>
      </c>
      <c r="E13" s="21">
        <f t="shared" si="4"/>
        <v>2.448080936800497E-3</v>
      </c>
      <c r="F13" s="22">
        <f t="shared" si="0"/>
        <v>18</v>
      </c>
      <c r="G13" s="20">
        <f t="shared" si="5"/>
        <v>15957658</v>
      </c>
      <c r="H13" s="24">
        <f t="shared" si="6"/>
        <v>3.0380290572175062E-3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9673640</v>
      </c>
      <c r="T13" s="48">
        <v>15957658</v>
      </c>
    </row>
    <row r="14" spans="2:20" ht="18.75" customHeight="1">
      <c r="B14" s="49" t="s">
        <v>51</v>
      </c>
      <c r="C14" s="50"/>
      <c r="D14" s="20">
        <f t="shared" si="3"/>
        <v>826693029</v>
      </c>
      <c r="E14" s="21">
        <f t="shared" si="4"/>
        <v>0.20920888568116661</v>
      </c>
      <c r="F14" s="22">
        <f t="shared" si="0"/>
        <v>1</v>
      </c>
      <c r="G14" s="20">
        <f t="shared" si="5"/>
        <v>967314423</v>
      </c>
      <c r="H14" s="24">
        <f t="shared" si="6"/>
        <v>0.1841579337356137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826693029</v>
      </c>
      <c r="T14" s="48">
        <v>967314423</v>
      </c>
    </row>
    <row r="15" spans="2:20" ht="18.75" customHeight="1">
      <c r="B15" s="49" t="s">
        <v>52</v>
      </c>
      <c r="C15" s="50"/>
      <c r="D15" s="20">
        <f t="shared" si="3"/>
        <v>369963100</v>
      </c>
      <c r="E15" s="21">
        <f t="shared" si="4"/>
        <v>9.3625523838970229E-2</v>
      </c>
      <c r="F15" s="22">
        <f t="shared" si="0"/>
        <v>4</v>
      </c>
      <c r="G15" s="20">
        <f t="shared" si="5"/>
        <v>317636183</v>
      </c>
      <c r="H15" s="24">
        <f t="shared" si="6"/>
        <v>6.0471778100373956E-2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369963100</v>
      </c>
      <c r="T15" s="48">
        <v>317636183</v>
      </c>
    </row>
    <row r="16" spans="2:20" ht="18.75" customHeight="1">
      <c r="B16" s="49" t="s">
        <v>154</v>
      </c>
      <c r="C16" s="50"/>
      <c r="D16" s="20">
        <f t="shared" si="3"/>
        <v>263223414</v>
      </c>
      <c r="E16" s="21">
        <f t="shared" si="4"/>
        <v>6.6613210945718995E-2</v>
      </c>
      <c r="F16" s="22">
        <f t="shared" si="0"/>
        <v>6</v>
      </c>
      <c r="G16" s="20">
        <f t="shared" si="5"/>
        <v>346470193</v>
      </c>
      <c r="H16" s="24">
        <f t="shared" si="6"/>
        <v>6.5961215223045724E-2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263223414</v>
      </c>
      <c r="T16" s="48">
        <v>346470193</v>
      </c>
    </row>
    <row r="17" spans="2:20" ht="18.75" customHeight="1">
      <c r="B17" s="49" t="s">
        <v>53</v>
      </c>
      <c r="C17" s="50"/>
      <c r="D17" s="20">
        <f t="shared" si="3"/>
        <v>62858543</v>
      </c>
      <c r="E17" s="21">
        <f t="shared" si="4"/>
        <v>1.5907435136448569E-2</v>
      </c>
      <c r="F17" s="22">
        <f t="shared" si="0"/>
        <v>14</v>
      </c>
      <c r="G17" s="20">
        <f t="shared" si="5"/>
        <v>89643333</v>
      </c>
      <c r="H17" s="24">
        <f t="shared" si="6"/>
        <v>1.7066354626714332E-2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62858543</v>
      </c>
      <c r="T17" s="48">
        <v>89643333</v>
      </c>
    </row>
    <row r="18" spans="2:20" ht="18.75" customHeight="1">
      <c r="B18" s="49" t="s">
        <v>54</v>
      </c>
      <c r="C18" s="50"/>
      <c r="D18" s="20">
        <f t="shared" si="3"/>
        <v>309726297</v>
      </c>
      <c r="E18" s="21">
        <f t="shared" si="4"/>
        <v>7.8381565089408842E-2</v>
      </c>
      <c r="F18" s="22">
        <f t="shared" si="0"/>
        <v>5</v>
      </c>
      <c r="G18" s="20">
        <f t="shared" si="5"/>
        <v>866329023</v>
      </c>
      <c r="H18" s="24">
        <f t="shared" si="6"/>
        <v>0.16493226919544543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309726297</v>
      </c>
      <c r="T18" s="48">
        <v>866329023</v>
      </c>
    </row>
    <row r="19" spans="2:20" ht="18.75" customHeight="1">
      <c r="B19" s="49" t="s">
        <v>55</v>
      </c>
      <c r="C19" s="50"/>
      <c r="D19" s="20">
        <f t="shared" si="3"/>
        <v>372308165</v>
      </c>
      <c r="E19" s="21">
        <f t="shared" si="4"/>
        <v>9.4218982859779157E-2</v>
      </c>
      <c r="F19" s="22">
        <f t="shared" si="0"/>
        <v>3</v>
      </c>
      <c r="G19" s="20">
        <f t="shared" si="5"/>
        <v>264596007</v>
      </c>
      <c r="H19" s="24">
        <f t="shared" si="6"/>
        <v>5.0373955732710064E-2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372308165</v>
      </c>
      <c r="T19" s="48">
        <v>264596007</v>
      </c>
    </row>
    <row r="20" spans="2:20" ht="18.75" customHeight="1">
      <c r="B20" s="49" t="s">
        <v>155</v>
      </c>
      <c r="C20" s="50"/>
      <c r="D20" s="20">
        <f t="shared" si="3"/>
        <v>346</v>
      </c>
      <c r="E20" s="21">
        <f t="shared" si="4"/>
        <v>8.7561249346985408E-8</v>
      </c>
      <c r="F20" s="22">
        <f t="shared" si="0"/>
        <v>21</v>
      </c>
      <c r="G20" s="20">
        <f t="shared" si="5"/>
        <v>837</v>
      </c>
      <c r="H20" s="24">
        <f t="shared" si="6"/>
        <v>1.5934859118368453E-7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346</v>
      </c>
      <c r="T20" s="48">
        <v>837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2618086</v>
      </c>
      <c r="E22" s="21">
        <f t="shared" si="4"/>
        <v>6.6255167935795275E-4</v>
      </c>
      <c r="F22" s="22">
        <f t="shared" si="0"/>
        <v>20</v>
      </c>
      <c r="G22" s="20">
        <f t="shared" si="5"/>
        <v>2511963</v>
      </c>
      <c r="H22" s="24">
        <f t="shared" si="6"/>
        <v>4.7822911010220035E-4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2618086</v>
      </c>
      <c r="T22" s="48">
        <v>2511963</v>
      </c>
    </row>
    <row r="23" spans="2:20" ht="18.75" customHeight="1">
      <c r="B23" s="49" t="s">
        <v>57</v>
      </c>
      <c r="C23" s="50"/>
      <c r="D23" s="20">
        <f t="shared" si="3"/>
        <v>102433470</v>
      </c>
      <c r="E23" s="21">
        <f t="shared" si="4"/>
        <v>2.5922550890598122E-2</v>
      </c>
      <c r="F23" s="22">
        <f t="shared" si="0"/>
        <v>11</v>
      </c>
      <c r="G23" s="20">
        <f t="shared" si="5"/>
        <v>137392542</v>
      </c>
      <c r="H23" s="24">
        <f t="shared" si="6"/>
        <v>2.6156879339122106E-2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102433470</v>
      </c>
      <c r="T23" s="48">
        <v>137392542</v>
      </c>
    </row>
    <row r="24" spans="2:20" ht="18.75" customHeight="1">
      <c r="B24" s="49" t="s">
        <v>58</v>
      </c>
      <c r="C24" s="50"/>
      <c r="D24" s="20">
        <f t="shared" si="3"/>
        <v>184597338</v>
      </c>
      <c r="E24" s="21">
        <f t="shared" si="4"/>
        <v>4.6715530466496374E-2</v>
      </c>
      <c r="F24" s="22">
        <f t="shared" si="0"/>
        <v>8</v>
      </c>
      <c r="G24" s="20">
        <f t="shared" si="5"/>
        <v>412995917</v>
      </c>
      <c r="H24" s="24">
        <f t="shared" si="6"/>
        <v>7.8626424777256745E-2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184597338</v>
      </c>
      <c r="T24" s="48">
        <v>412995917</v>
      </c>
    </row>
    <row r="25" spans="2:20" ht="18.75" customHeight="1">
      <c r="B25" s="49" t="s">
        <v>59</v>
      </c>
      <c r="C25" s="50"/>
      <c r="D25" s="20">
        <f t="shared" si="3"/>
        <v>24547993</v>
      </c>
      <c r="E25" s="21">
        <f t="shared" si="4"/>
        <v>6.2122917226620014E-3</v>
      </c>
      <c r="F25" s="22">
        <f t="shared" si="0"/>
        <v>17</v>
      </c>
      <c r="G25" s="20">
        <f t="shared" si="5"/>
        <v>38883608</v>
      </c>
      <c r="H25" s="24">
        <f t="shared" si="6"/>
        <v>7.4026859676686319E-3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24547993</v>
      </c>
      <c r="T25" s="48">
        <v>38883608</v>
      </c>
    </row>
    <row r="26" spans="2:20" ht="18.75" customHeight="1">
      <c r="B26" s="49" t="s">
        <v>60</v>
      </c>
      <c r="C26" s="50"/>
      <c r="D26" s="20">
        <f t="shared" si="3"/>
        <v>49132218</v>
      </c>
      <c r="E26" s="21">
        <f t="shared" si="4"/>
        <v>1.2433752575920361E-2</v>
      </c>
      <c r="F26" s="22">
        <f t="shared" si="0"/>
        <v>15</v>
      </c>
      <c r="G26" s="20">
        <f t="shared" si="5"/>
        <v>64686007</v>
      </c>
      <c r="H26" s="24">
        <f t="shared" si="6"/>
        <v>1.2314963064215E-2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49132218</v>
      </c>
      <c r="T26" s="48">
        <v>64686007</v>
      </c>
    </row>
    <row r="27" spans="2:20" ht="18.75" customHeight="1" thickBot="1">
      <c r="B27" s="51" t="s">
        <v>61</v>
      </c>
      <c r="C27" s="52"/>
      <c r="D27" s="20">
        <f t="shared" si="3"/>
        <v>2881669</v>
      </c>
      <c r="E27" s="21">
        <f t="shared" si="4"/>
        <v>7.2925588972392512E-4</v>
      </c>
      <c r="F27" s="22">
        <f t="shared" si="0"/>
        <v>19</v>
      </c>
      <c r="G27" s="20">
        <f t="shared" si="5"/>
        <v>374619</v>
      </c>
      <c r="H27" s="24">
        <f t="shared" si="6"/>
        <v>7.132020296372844E-5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2881669</v>
      </c>
      <c r="T27" s="48">
        <v>374619</v>
      </c>
    </row>
    <row r="28" spans="2:20" ht="18.75" customHeight="1" thickTop="1">
      <c r="B28" s="53" t="s">
        <v>62</v>
      </c>
      <c r="C28" s="54"/>
      <c r="D28" s="55">
        <f>S28</f>
        <v>3951519680</v>
      </c>
      <c r="E28" s="56"/>
      <c r="F28" s="57"/>
      <c r="G28" s="55">
        <f>T28</f>
        <v>5252635080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3951519680</v>
      </c>
      <c r="T28" s="48">
        <f>SUM(T6:T27)</f>
        <v>5252635080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95" priority="5" stopIfTrue="1" operator="equal">
      <formula>0</formula>
    </cfRule>
  </conditionalFormatting>
  <conditionalFormatting sqref="G6:I27">
    <cfRule type="cellIs" dxfId="94" priority="7" stopIfTrue="1" operator="equal">
      <formula>0</formula>
    </cfRule>
  </conditionalFormatting>
  <conditionalFormatting sqref="I6:I27">
    <cfRule type="expression" dxfId="93" priority="8" stopIfTrue="1">
      <formula>$I6&lt;=5</formula>
    </cfRule>
  </conditionalFormatting>
  <conditionalFormatting sqref="F6:F27">
    <cfRule type="expression" dxfId="92" priority="6" stopIfTrue="1">
      <formula>$F6&lt;=5</formula>
    </cfRule>
  </conditionalFormatting>
  <conditionalFormatting sqref="E6:E27">
    <cfRule type="expression" dxfId="91" priority="4">
      <formula>$F6&lt;=5</formula>
    </cfRule>
  </conditionalFormatting>
  <conditionalFormatting sqref="D6:D27">
    <cfRule type="expression" dxfId="90" priority="3">
      <formula>$F6&lt;=5</formula>
    </cfRule>
  </conditionalFormatting>
  <conditionalFormatting sqref="G6:G27">
    <cfRule type="expression" dxfId="89" priority="2">
      <formula>$I6&lt;=5</formula>
    </cfRule>
  </conditionalFormatting>
  <conditionalFormatting sqref="H6:H27">
    <cfRule type="expression" dxfId="8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71182F-655E-4850-B17D-3F004297B69B}">
  <sheetPr codeName="Sheet7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79100805</v>
      </c>
      <c r="E6" s="21">
        <f>IFERROR(S6/$S$28,"-")</f>
        <v>1.7276333385198208E-2</v>
      </c>
      <c r="F6" s="22">
        <f t="shared" ref="F6:F27" si="0">_xlfn.IFS(D6&gt;0,RANK(D6,$D$6:$D$27),D6=0,"-")</f>
        <v>12</v>
      </c>
      <c r="G6" s="23">
        <f>T6</f>
        <v>74132328</v>
      </c>
      <c r="H6" s="24">
        <f>IFERROR(T6/$T$28,"-")</f>
        <v>1.3780487541684457E-2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79100805</v>
      </c>
      <c r="T6" s="48">
        <v>74132328</v>
      </c>
    </row>
    <row r="7" spans="2:20" ht="18.75" customHeight="1">
      <c r="B7" s="49" t="s">
        <v>44</v>
      </c>
      <c r="C7" s="50"/>
      <c r="D7" s="20">
        <f>S7</f>
        <v>858646801</v>
      </c>
      <c r="E7" s="21">
        <f>IFERROR(S7/$S$28,"-")</f>
        <v>0.18753625066407278</v>
      </c>
      <c r="F7" s="22">
        <f t="shared" si="0"/>
        <v>2</v>
      </c>
      <c r="G7" s="20">
        <f>T7</f>
        <v>516447713</v>
      </c>
      <c r="H7" s="24">
        <f>IFERROR(T7/$T$28,"-")</f>
        <v>9.6002668025317234E-2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858646801</v>
      </c>
      <c r="T7" s="48">
        <v>516447713</v>
      </c>
    </row>
    <row r="8" spans="2:20" ht="18.75" customHeight="1">
      <c r="B8" s="49" t="s">
        <v>45</v>
      </c>
      <c r="C8" s="50"/>
      <c r="D8" s="20">
        <f t="shared" ref="D8:D27" si="3">S8</f>
        <v>41742097</v>
      </c>
      <c r="E8" s="21">
        <f t="shared" ref="E8:E27" si="4">IFERROR(S8/$S$28,"-")</f>
        <v>9.1168526536396424E-3</v>
      </c>
      <c r="F8" s="22">
        <f t="shared" si="0"/>
        <v>16</v>
      </c>
      <c r="G8" s="20">
        <f t="shared" ref="G8:G27" si="5">T8</f>
        <v>61332908</v>
      </c>
      <c r="H8" s="24">
        <f t="shared" ref="H8:H27" si="6">IFERROR(T8/$T$28,"-")</f>
        <v>1.1401198335350792E-2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41742097</v>
      </c>
      <c r="T8" s="48">
        <v>61332908</v>
      </c>
    </row>
    <row r="9" spans="2:20" ht="18.75" customHeight="1">
      <c r="B9" s="49" t="s">
        <v>46</v>
      </c>
      <c r="C9" s="50"/>
      <c r="D9" s="20">
        <f t="shared" si="3"/>
        <v>294633354</v>
      </c>
      <c r="E9" s="21">
        <f t="shared" si="4"/>
        <v>6.4350597318233643E-2</v>
      </c>
      <c r="F9" s="22">
        <f t="shared" si="0"/>
        <v>7</v>
      </c>
      <c r="G9" s="20">
        <f t="shared" si="5"/>
        <v>314886793</v>
      </c>
      <c r="H9" s="24">
        <f t="shared" si="6"/>
        <v>5.8534429513362539E-2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294633354</v>
      </c>
      <c r="T9" s="48">
        <v>314886793</v>
      </c>
    </row>
    <row r="10" spans="2:20" ht="18.75" customHeight="1">
      <c r="B10" s="49" t="s">
        <v>47</v>
      </c>
      <c r="C10" s="50"/>
      <c r="D10" s="20">
        <f t="shared" si="3"/>
        <v>100871335</v>
      </c>
      <c r="E10" s="21">
        <f t="shared" si="4"/>
        <v>2.2031214631380962E-2</v>
      </c>
      <c r="F10" s="22">
        <f t="shared" si="0"/>
        <v>11</v>
      </c>
      <c r="G10" s="20">
        <f t="shared" si="5"/>
        <v>190468548</v>
      </c>
      <c r="H10" s="24">
        <f t="shared" si="6"/>
        <v>3.5406273128192167E-2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100871335</v>
      </c>
      <c r="T10" s="48">
        <v>190468548</v>
      </c>
    </row>
    <row r="11" spans="2:20" ht="18.75" customHeight="1">
      <c r="B11" s="49" t="s">
        <v>48</v>
      </c>
      <c r="C11" s="50"/>
      <c r="D11" s="20">
        <f t="shared" si="3"/>
        <v>190911462</v>
      </c>
      <c r="E11" s="21">
        <f t="shared" si="4"/>
        <v>4.1696795178855627E-2</v>
      </c>
      <c r="F11" s="22">
        <f t="shared" si="0"/>
        <v>9</v>
      </c>
      <c r="G11" s="20">
        <f t="shared" si="5"/>
        <v>389142197</v>
      </c>
      <c r="H11" s="24">
        <f t="shared" si="6"/>
        <v>7.2337795700982421E-2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190911462</v>
      </c>
      <c r="T11" s="48">
        <v>389142197</v>
      </c>
    </row>
    <row r="12" spans="2:20" ht="18.75" customHeight="1">
      <c r="B12" s="49" t="s">
        <v>49</v>
      </c>
      <c r="C12" s="50"/>
      <c r="D12" s="20">
        <f t="shared" si="3"/>
        <v>155831173</v>
      </c>
      <c r="E12" s="21">
        <f t="shared" si="4"/>
        <v>3.4034941825870135E-2</v>
      </c>
      <c r="F12" s="22">
        <f t="shared" si="0"/>
        <v>10</v>
      </c>
      <c r="G12" s="20">
        <f t="shared" si="5"/>
        <v>189513597</v>
      </c>
      <c r="H12" s="24">
        <f t="shared" si="6"/>
        <v>3.5228756912076317E-2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155831173</v>
      </c>
      <c r="T12" s="48">
        <v>189513597</v>
      </c>
    </row>
    <row r="13" spans="2:20" ht="18.75" customHeight="1">
      <c r="B13" s="49" t="s">
        <v>50</v>
      </c>
      <c r="C13" s="50"/>
      <c r="D13" s="20">
        <f t="shared" si="3"/>
        <v>11649819</v>
      </c>
      <c r="E13" s="21">
        <f t="shared" si="4"/>
        <v>2.5444261524420189E-3</v>
      </c>
      <c r="F13" s="22">
        <f t="shared" si="0"/>
        <v>18</v>
      </c>
      <c r="G13" s="20">
        <f t="shared" si="5"/>
        <v>21348386</v>
      </c>
      <c r="H13" s="24">
        <f t="shared" si="6"/>
        <v>3.9684598507154787E-3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11649819</v>
      </c>
      <c r="T13" s="48">
        <v>21348386</v>
      </c>
    </row>
    <row r="14" spans="2:20" ht="18.75" customHeight="1">
      <c r="B14" s="49" t="s">
        <v>51</v>
      </c>
      <c r="C14" s="50"/>
      <c r="D14" s="20">
        <f t="shared" si="3"/>
        <v>860239281</v>
      </c>
      <c r="E14" s="21">
        <f t="shared" si="4"/>
        <v>0.18788406274246136</v>
      </c>
      <c r="F14" s="22">
        <f t="shared" si="0"/>
        <v>1</v>
      </c>
      <c r="G14" s="20">
        <f t="shared" si="5"/>
        <v>957429456</v>
      </c>
      <c r="H14" s="24">
        <f t="shared" si="6"/>
        <v>0.1779769372742446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860239281</v>
      </c>
      <c r="T14" s="48">
        <v>957429456</v>
      </c>
    </row>
    <row r="15" spans="2:20" ht="18.75" customHeight="1">
      <c r="B15" s="49" t="s">
        <v>52</v>
      </c>
      <c r="C15" s="50"/>
      <c r="D15" s="20">
        <f t="shared" si="3"/>
        <v>336946642</v>
      </c>
      <c r="E15" s="21">
        <f t="shared" si="4"/>
        <v>7.3592203267906414E-2</v>
      </c>
      <c r="F15" s="22">
        <f t="shared" si="0"/>
        <v>5</v>
      </c>
      <c r="G15" s="20">
        <f t="shared" si="5"/>
        <v>290077139</v>
      </c>
      <c r="H15" s="24">
        <f t="shared" si="6"/>
        <v>5.3922553195914345E-2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336946642</v>
      </c>
      <c r="T15" s="48">
        <v>290077139</v>
      </c>
    </row>
    <row r="16" spans="2:20" ht="18.75" customHeight="1">
      <c r="B16" s="49" t="s">
        <v>154</v>
      </c>
      <c r="C16" s="50"/>
      <c r="D16" s="20">
        <f t="shared" si="3"/>
        <v>302721689</v>
      </c>
      <c r="E16" s="21">
        <f t="shared" si="4"/>
        <v>6.6117163056612249E-2</v>
      </c>
      <c r="F16" s="22">
        <f t="shared" si="0"/>
        <v>6</v>
      </c>
      <c r="G16" s="20">
        <f t="shared" si="5"/>
        <v>361189022</v>
      </c>
      <c r="H16" s="24">
        <f t="shared" si="6"/>
        <v>6.7141569031316448E-2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302721689</v>
      </c>
      <c r="T16" s="48">
        <v>361189022</v>
      </c>
    </row>
    <row r="17" spans="2:20" ht="18.75" customHeight="1">
      <c r="B17" s="49" t="s">
        <v>53</v>
      </c>
      <c r="C17" s="50"/>
      <c r="D17" s="20">
        <f t="shared" si="3"/>
        <v>74023734</v>
      </c>
      <c r="E17" s="21">
        <f t="shared" si="4"/>
        <v>1.6167455021491015E-2</v>
      </c>
      <c r="F17" s="22">
        <f t="shared" si="0"/>
        <v>13</v>
      </c>
      <c r="G17" s="20">
        <f t="shared" si="5"/>
        <v>92507690</v>
      </c>
      <c r="H17" s="24">
        <f t="shared" si="6"/>
        <v>1.7196290794415734E-2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74023734</v>
      </c>
      <c r="T17" s="48">
        <v>92507690</v>
      </c>
    </row>
    <row r="18" spans="2:20" ht="18.75" customHeight="1">
      <c r="B18" s="49" t="s">
        <v>54</v>
      </c>
      <c r="C18" s="50"/>
      <c r="D18" s="20">
        <f t="shared" si="3"/>
        <v>428263770</v>
      </c>
      <c r="E18" s="21">
        <f t="shared" si="4"/>
        <v>9.3536692418261055E-2</v>
      </c>
      <c r="F18" s="22">
        <f t="shared" si="0"/>
        <v>4</v>
      </c>
      <c r="G18" s="20">
        <f t="shared" si="5"/>
        <v>1008559096</v>
      </c>
      <c r="H18" s="24">
        <f t="shared" si="6"/>
        <v>0.18748144611728015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428263770</v>
      </c>
      <c r="T18" s="48">
        <v>1008559096</v>
      </c>
    </row>
    <row r="19" spans="2:20" ht="18.75" customHeight="1">
      <c r="B19" s="49" t="s">
        <v>55</v>
      </c>
      <c r="C19" s="50"/>
      <c r="D19" s="20">
        <f t="shared" si="3"/>
        <v>480443416</v>
      </c>
      <c r="E19" s="21">
        <f t="shared" si="4"/>
        <v>0.10493320045907839</v>
      </c>
      <c r="F19" s="22">
        <f t="shared" si="0"/>
        <v>3</v>
      </c>
      <c r="G19" s="20">
        <f t="shared" si="5"/>
        <v>264258625</v>
      </c>
      <c r="H19" s="24">
        <f t="shared" si="6"/>
        <v>4.9123139497186233E-2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480443416</v>
      </c>
      <c r="T19" s="48">
        <v>264258625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5003</v>
      </c>
      <c r="H20" s="24">
        <f t="shared" si="6"/>
        <v>9.3000963319332605E-7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5003</v>
      </c>
    </row>
    <row r="21" spans="2:20" ht="18.75" customHeight="1">
      <c r="B21" s="49" t="s">
        <v>156</v>
      </c>
      <c r="C21" s="50"/>
      <c r="D21" s="20">
        <f t="shared" si="3"/>
        <v>1492</v>
      </c>
      <c r="E21" s="21">
        <f t="shared" si="4"/>
        <v>3.2586633487125352E-7</v>
      </c>
      <c r="F21" s="22">
        <f t="shared" si="0"/>
        <v>21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1492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1593460</v>
      </c>
      <c r="E22" s="21">
        <f t="shared" si="4"/>
        <v>3.4802611927878529E-4</v>
      </c>
      <c r="F22" s="22">
        <f t="shared" si="0"/>
        <v>19</v>
      </c>
      <c r="G22" s="20">
        <f t="shared" si="5"/>
        <v>852714</v>
      </c>
      <c r="H22" s="24">
        <f t="shared" si="6"/>
        <v>1.5851134006772212E-4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1593460</v>
      </c>
      <c r="T22" s="48">
        <v>852714</v>
      </c>
    </row>
    <row r="23" spans="2:20" ht="18.75" customHeight="1">
      <c r="B23" s="49" t="s">
        <v>57</v>
      </c>
      <c r="C23" s="50"/>
      <c r="D23" s="20">
        <f t="shared" si="3"/>
        <v>59180239</v>
      </c>
      <c r="E23" s="21">
        <f t="shared" si="4"/>
        <v>1.2925501058803497E-2</v>
      </c>
      <c r="F23" s="22">
        <f t="shared" si="0"/>
        <v>14</v>
      </c>
      <c r="G23" s="20">
        <f t="shared" si="5"/>
        <v>88040233</v>
      </c>
      <c r="H23" s="24">
        <f t="shared" si="6"/>
        <v>1.6365833459641207E-2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59180239</v>
      </c>
      <c r="T23" s="48">
        <v>88040233</v>
      </c>
    </row>
    <row r="24" spans="2:20" ht="18.75" customHeight="1">
      <c r="B24" s="49" t="s">
        <v>58</v>
      </c>
      <c r="C24" s="50"/>
      <c r="D24" s="20">
        <f t="shared" si="3"/>
        <v>223398790</v>
      </c>
      <c r="E24" s="21">
        <f t="shared" si="4"/>
        <v>4.8792322327059545E-2</v>
      </c>
      <c r="F24" s="22">
        <f t="shared" si="0"/>
        <v>8</v>
      </c>
      <c r="G24" s="20">
        <f t="shared" si="5"/>
        <v>447760874</v>
      </c>
      <c r="H24" s="24">
        <f t="shared" si="6"/>
        <v>8.3234444570670224E-2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223398790</v>
      </c>
      <c r="T24" s="48">
        <v>447760874</v>
      </c>
    </row>
    <row r="25" spans="2:20" ht="18.75" customHeight="1">
      <c r="B25" s="49" t="s">
        <v>59</v>
      </c>
      <c r="C25" s="50"/>
      <c r="D25" s="20">
        <f t="shared" si="3"/>
        <v>24842558</v>
      </c>
      <c r="E25" s="21">
        <f t="shared" si="4"/>
        <v>5.4258400296826664E-3</v>
      </c>
      <c r="F25" s="22">
        <f t="shared" si="0"/>
        <v>17</v>
      </c>
      <c r="G25" s="20">
        <f t="shared" si="5"/>
        <v>44899860</v>
      </c>
      <c r="H25" s="24">
        <f t="shared" si="6"/>
        <v>8.346452594249789E-3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24842558</v>
      </c>
      <c r="T25" s="48">
        <v>44899860</v>
      </c>
    </row>
    <row r="26" spans="2:20" ht="18.75" customHeight="1">
      <c r="B26" s="49" t="s">
        <v>60</v>
      </c>
      <c r="C26" s="50"/>
      <c r="D26" s="20">
        <f t="shared" si="3"/>
        <v>53438350</v>
      </c>
      <c r="E26" s="21">
        <f t="shared" si="4"/>
        <v>1.1671420412913707E-2</v>
      </c>
      <c r="F26" s="22">
        <f t="shared" si="0"/>
        <v>15</v>
      </c>
      <c r="G26" s="20">
        <f t="shared" si="5"/>
        <v>66259755</v>
      </c>
      <c r="H26" s="24">
        <f t="shared" si="6"/>
        <v>1.2317051857491436E-2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53438350</v>
      </c>
      <c r="T26" s="48">
        <v>66259755</v>
      </c>
    </row>
    <row r="27" spans="2:20" ht="18.75" customHeight="1" thickBot="1">
      <c r="B27" s="51" t="s">
        <v>61</v>
      </c>
      <c r="C27" s="52"/>
      <c r="D27" s="20">
        <f t="shared" si="3"/>
        <v>84133</v>
      </c>
      <c r="E27" s="21">
        <f t="shared" si="4"/>
        <v>1.8375410423406953E-5</v>
      </c>
      <c r="F27" s="22">
        <f t="shared" si="0"/>
        <v>20</v>
      </c>
      <c r="G27" s="20">
        <f t="shared" si="5"/>
        <v>402233</v>
      </c>
      <c r="H27" s="24">
        <f t="shared" si="6"/>
        <v>7.4771250207525711E-5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84133</v>
      </c>
      <c r="T27" s="48">
        <v>402233</v>
      </c>
    </row>
    <row r="28" spans="2:20" ht="18.75" customHeight="1" thickTop="1">
      <c r="B28" s="53" t="s">
        <v>62</v>
      </c>
      <c r="C28" s="54"/>
      <c r="D28" s="55">
        <f>S28</f>
        <v>4578564400</v>
      </c>
      <c r="E28" s="56"/>
      <c r="F28" s="57"/>
      <c r="G28" s="55">
        <f>T28</f>
        <v>5379514170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4578564400</v>
      </c>
      <c r="T28" s="48">
        <f>SUM(T6:T27)</f>
        <v>5379514170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87" priority="5" stopIfTrue="1" operator="equal">
      <formula>0</formula>
    </cfRule>
  </conditionalFormatting>
  <conditionalFormatting sqref="G6:I27">
    <cfRule type="cellIs" dxfId="86" priority="7" stopIfTrue="1" operator="equal">
      <formula>0</formula>
    </cfRule>
  </conditionalFormatting>
  <conditionalFormatting sqref="I6:I27">
    <cfRule type="expression" dxfId="85" priority="8" stopIfTrue="1">
      <formula>$I6&lt;=5</formula>
    </cfRule>
  </conditionalFormatting>
  <conditionalFormatting sqref="F6:F27">
    <cfRule type="expression" dxfId="84" priority="6" stopIfTrue="1">
      <formula>$F6&lt;=5</formula>
    </cfRule>
  </conditionalFormatting>
  <conditionalFormatting sqref="E6:E27">
    <cfRule type="expression" dxfId="83" priority="4">
      <formula>$F6&lt;=5</formula>
    </cfRule>
  </conditionalFormatting>
  <conditionalFormatting sqref="D6:D27">
    <cfRule type="expression" dxfId="82" priority="3">
      <formula>$F6&lt;=5</formula>
    </cfRule>
  </conditionalFormatting>
  <conditionalFormatting sqref="G6:G27">
    <cfRule type="expression" dxfId="81" priority="2">
      <formula>$I6&lt;=5</formula>
    </cfRule>
  </conditionalFormatting>
  <conditionalFormatting sqref="H6:H27">
    <cfRule type="expression" dxfId="8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2E011E-C286-47BF-B2A9-FFAC10C4C8CE}">
  <sheetPr codeName="Sheet76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124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35978930</v>
      </c>
      <c r="E6" s="21">
        <f>IFERROR(S6/$S$28,"-")</f>
        <v>1.7344495370280027E-2</v>
      </c>
      <c r="F6" s="22">
        <f t="shared" ref="F6:F27" si="0">_xlfn.IFS(D6&gt;0,RANK(D6,$D$6:$D$27),D6=0,"-")</f>
        <v>13</v>
      </c>
      <c r="G6" s="23">
        <f>T6</f>
        <v>47418173</v>
      </c>
      <c r="H6" s="24">
        <f>IFERROR(T6/$T$28,"-")</f>
        <v>1.7234497766112952E-2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35978930</v>
      </c>
      <c r="T6" s="48">
        <v>47418173</v>
      </c>
    </row>
    <row r="7" spans="2:20" ht="18.75" customHeight="1">
      <c r="B7" s="49" t="s">
        <v>44</v>
      </c>
      <c r="C7" s="50"/>
      <c r="D7" s="20">
        <f>S7</f>
        <v>369639258</v>
      </c>
      <c r="E7" s="21">
        <f>IFERROR(S7/$S$28,"-")</f>
        <v>0.17819335925372834</v>
      </c>
      <c r="F7" s="22">
        <f t="shared" si="0"/>
        <v>2</v>
      </c>
      <c r="G7" s="20">
        <f>T7</f>
        <v>239170780</v>
      </c>
      <c r="H7" s="24">
        <f>IFERROR(T7/$T$28,"-")</f>
        <v>8.6928449850429537E-2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369639258</v>
      </c>
      <c r="T7" s="48">
        <v>239170780</v>
      </c>
    </row>
    <row r="8" spans="2:20" ht="18.75" customHeight="1">
      <c r="B8" s="49" t="s">
        <v>45</v>
      </c>
      <c r="C8" s="50"/>
      <c r="D8" s="20">
        <f t="shared" ref="D8:D27" si="3">S8</f>
        <v>22057468</v>
      </c>
      <c r="E8" s="21">
        <f t="shared" ref="E8:E27" si="4">IFERROR(S8/$S$28,"-")</f>
        <v>1.0633324882260252E-2</v>
      </c>
      <c r="F8" s="22">
        <f t="shared" si="0"/>
        <v>16</v>
      </c>
      <c r="G8" s="20">
        <f t="shared" ref="G8:G27" si="5">T8</f>
        <v>20711153</v>
      </c>
      <c r="H8" s="24">
        <f t="shared" ref="H8:H27" si="6">IFERROR(T8/$T$28,"-")</f>
        <v>7.5276270157461269E-3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22057468</v>
      </c>
      <c r="T8" s="48">
        <v>20711153</v>
      </c>
    </row>
    <row r="9" spans="2:20" ht="18.75" customHeight="1">
      <c r="B9" s="49" t="s">
        <v>46</v>
      </c>
      <c r="C9" s="50"/>
      <c r="D9" s="20">
        <f t="shared" si="3"/>
        <v>121932289</v>
      </c>
      <c r="E9" s="21">
        <f t="shared" si="4"/>
        <v>5.8780347888282007E-2</v>
      </c>
      <c r="F9" s="22">
        <f t="shared" si="0"/>
        <v>7</v>
      </c>
      <c r="G9" s="20">
        <f t="shared" si="5"/>
        <v>141876398</v>
      </c>
      <c r="H9" s="24">
        <f t="shared" si="6"/>
        <v>5.1566062327942329E-2</v>
      </c>
      <c r="I9" s="25">
        <f t="shared" si="1"/>
        <v>9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121932289</v>
      </c>
      <c r="T9" s="48">
        <v>141876398</v>
      </c>
    </row>
    <row r="10" spans="2:20" ht="18.75" customHeight="1">
      <c r="B10" s="49" t="s">
        <v>47</v>
      </c>
      <c r="C10" s="50"/>
      <c r="D10" s="20">
        <f t="shared" si="3"/>
        <v>50063872</v>
      </c>
      <c r="E10" s="21">
        <f t="shared" si="4"/>
        <v>2.4134475264336427E-2</v>
      </c>
      <c r="F10" s="22">
        <f t="shared" si="0"/>
        <v>11</v>
      </c>
      <c r="G10" s="20">
        <f t="shared" si="5"/>
        <v>82280653</v>
      </c>
      <c r="H10" s="24">
        <f t="shared" si="6"/>
        <v>2.9905532849669576E-2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50063872</v>
      </c>
      <c r="T10" s="48">
        <v>82280653</v>
      </c>
    </row>
    <row r="11" spans="2:20" ht="18.75" customHeight="1">
      <c r="B11" s="49" t="s">
        <v>48</v>
      </c>
      <c r="C11" s="50"/>
      <c r="D11" s="20">
        <f t="shared" si="3"/>
        <v>104622982</v>
      </c>
      <c r="E11" s="21">
        <f t="shared" si="4"/>
        <v>5.0435986476637593E-2</v>
      </c>
      <c r="F11" s="22">
        <f t="shared" si="0"/>
        <v>8</v>
      </c>
      <c r="G11" s="20">
        <f t="shared" si="5"/>
        <v>162922851</v>
      </c>
      <c r="H11" s="24">
        <f t="shared" si="6"/>
        <v>5.9215556694017991E-2</v>
      </c>
      <c r="I11" s="25">
        <f t="shared" si="1"/>
        <v>6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104622982</v>
      </c>
      <c r="T11" s="48">
        <v>162922851</v>
      </c>
    </row>
    <row r="12" spans="2:20" ht="18.75" customHeight="1">
      <c r="B12" s="49" t="s">
        <v>49</v>
      </c>
      <c r="C12" s="50"/>
      <c r="D12" s="20">
        <f t="shared" si="3"/>
        <v>67573699</v>
      </c>
      <c r="E12" s="21">
        <f t="shared" si="4"/>
        <v>3.2575502091312776E-2</v>
      </c>
      <c r="F12" s="22">
        <f t="shared" si="0"/>
        <v>10</v>
      </c>
      <c r="G12" s="20">
        <f t="shared" si="5"/>
        <v>100407379</v>
      </c>
      <c r="H12" s="24">
        <f t="shared" si="6"/>
        <v>3.6493830099205982E-2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67573699</v>
      </c>
      <c r="T12" s="48">
        <v>100407379</v>
      </c>
    </row>
    <row r="13" spans="2:20" ht="18.75" customHeight="1">
      <c r="B13" s="49" t="s">
        <v>50</v>
      </c>
      <c r="C13" s="50"/>
      <c r="D13" s="20">
        <f t="shared" si="3"/>
        <v>6057689</v>
      </c>
      <c r="E13" s="21">
        <f t="shared" si="4"/>
        <v>2.9202524592892628E-3</v>
      </c>
      <c r="F13" s="22">
        <f t="shared" si="0"/>
        <v>18</v>
      </c>
      <c r="G13" s="20">
        <f t="shared" si="5"/>
        <v>8048479</v>
      </c>
      <c r="H13" s="24">
        <f t="shared" si="6"/>
        <v>2.9252812702443638E-3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6057689</v>
      </c>
      <c r="T13" s="48">
        <v>8048479</v>
      </c>
    </row>
    <row r="14" spans="2:20" ht="18.75" customHeight="1">
      <c r="B14" s="49" t="s">
        <v>51</v>
      </c>
      <c r="C14" s="50"/>
      <c r="D14" s="20">
        <f t="shared" si="3"/>
        <v>379330526</v>
      </c>
      <c r="E14" s="21">
        <f t="shared" si="4"/>
        <v>0.18286526453157131</v>
      </c>
      <c r="F14" s="22">
        <f t="shared" si="0"/>
        <v>1</v>
      </c>
      <c r="G14" s="20">
        <f t="shared" si="5"/>
        <v>508461481</v>
      </c>
      <c r="H14" s="24">
        <f t="shared" si="6"/>
        <v>0.1848042154312648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379330526</v>
      </c>
      <c r="T14" s="48">
        <v>508461481</v>
      </c>
    </row>
    <row r="15" spans="2:20" ht="18.75" customHeight="1">
      <c r="B15" s="49" t="s">
        <v>52</v>
      </c>
      <c r="C15" s="50"/>
      <c r="D15" s="20">
        <f t="shared" si="3"/>
        <v>159041157</v>
      </c>
      <c r="E15" s="21">
        <f t="shared" si="4"/>
        <v>7.6669556634132219E-2</v>
      </c>
      <c r="F15" s="22">
        <f t="shared" si="0"/>
        <v>5</v>
      </c>
      <c r="G15" s="20">
        <f t="shared" si="5"/>
        <v>156157265</v>
      </c>
      <c r="H15" s="24">
        <f t="shared" si="6"/>
        <v>5.6756552699843754E-2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159041157</v>
      </c>
      <c r="T15" s="48">
        <v>156157265</v>
      </c>
    </row>
    <row r="16" spans="2:20" ht="18.75" customHeight="1">
      <c r="B16" s="49" t="s">
        <v>154</v>
      </c>
      <c r="C16" s="50"/>
      <c r="D16" s="20">
        <f t="shared" si="3"/>
        <v>144913064</v>
      </c>
      <c r="E16" s="21">
        <f t="shared" si="4"/>
        <v>6.9858774778490992E-2</v>
      </c>
      <c r="F16" s="22">
        <f t="shared" si="0"/>
        <v>6</v>
      </c>
      <c r="G16" s="20">
        <f t="shared" si="5"/>
        <v>199915532</v>
      </c>
      <c r="H16" s="24">
        <f t="shared" si="6"/>
        <v>7.266082962886998E-2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144913064</v>
      </c>
      <c r="T16" s="48">
        <v>199915532</v>
      </c>
    </row>
    <row r="17" spans="2:20" ht="18.75" customHeight="1">
      <c r="B17" s="49" t="s">
        <v>53</v>
      </c>
      <c r="C17" s="50"/>
      <c r="D17" s="20">
        <f t="shared" si="3"/>
        <v>33765500</v>
      </c>
      <c r="E17" s="21">
        <f t="shared" si="4"/>
        <v>1.6277459013516807E-2</v>
      </c>
      <c r="F17" s="22">
        <f t="shared" si="0"/>
        <v>15</v>
      </c>
      <c r="G17" s="20">
        <f t="shared" si="5"/>
        <v>39837254</v>
      </c>
      <c r="H17" s="24">
        <f t="shared" si="6"/>
        <v>1.4479154755099364E-2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33765500</v>
      </c>
      <c r="T17" s="48">
        <v>39837254</v>
      </c>
    </row>
    <row r="18" spans="2:20" ht="18.75" customHeight="1">
      <c r="B18" s="49" t="s">
        <v>54</v>
      </c>
      <c r="C18" s="50"/>
      <c r="D18" s="20">
        <f t="shared" si="3"/>
        <v>208949304</v>
      </c>
      <c r="E18" s="21">
        <f t="shared" si="4"/>
        <v>0.1007289609738598</v>
      </c>
      <c r="F18" s="22">
        <f t="shared" si="0"/>
        <v>3</v>
      </c>
      <c r="G18" s="20">
        <f t="shared" si="5"/>
        <v>596470426</v>
      </c>
      <c r="H18" s="24">
        <f t="shared" si="6"/>
        <v>0.21679173983462924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208949304</v>
      </c>
      <c r="T18" s="48">
        <v>596470426</v>
      </c>
    </row>
    <row r="19" spans="2:20" ht="18.75" customHeight="1">
      <c r="B19" s="49" t="s">
        <v>55</v>
      </c>
      <c r="C19" s="50"/>
      <c r="D19" s="20">
        <f t="shared" si="3"/>
        <v>195915396</v>
      </c>
      <c r="E19" s="21">
        <f t="shared" si="4"/>
        <v>9.4445656913326154E-2</v>
      </c>
      <c r="F19" s="22">
        <f t="shared" si="0"/>
        <v>4</v>
      </c>
      <c r="G19" s="20">
        <f t="shared" si="5"/>
        <v>143326047</v>
      </c>
      <c r="H19" s="24">
        <f t="shared" si="6"/>
        <v>5.2092948348037363E-2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195915396</v>
      </c>
      <c r="T19" s="48">
        <v>143326047</v>
      </c>
    </row>
    <row r="20" spans="2:20" ht="18.75" customHeight="1">
      <c r="B20" s="49" t="s">
        <v>155</v>
      </c>
      <c r="C20" s="50"/>
      <c r="D20" s="20">
        <f t="shared" si="3"/>
        <v>5552</v>
      </c>
      <c r="E20" s="21">
        <f t="shared" si="4"/>
        <v>2.6764730995556206E-6</v>
      </c>
      <c r="F20" s="22">
        <f t="shared" si="0"/>
        <v>21</v>
      </c>
      <c r="G20" s="20">
        <f t="shared" si="5"/>
        <v>5728</v>
      </c>
      <c r="H20" s="24">
        <f t="shared" si="6"/>
        <v>2.0818854240608339E-6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5552</v>
      </c>
      <c r="T20" s="48">
        <v>5728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298</v>
      </c>
      <c r="H21" s="24">
        <f t="shared" si="6"/>
        <v>1.0831037995288556E-7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298</v>
      </c>
    </row>
    <row r="22" spans="2:20" ht="18.75" customHeight="1">
      <c r="B22" s="49" t="s">
        <v>56</v>
      </c>
      <c r="C22" s="50"/>
      <c r="D22" s="20">
        <f t="shared" si="3"/>
        <v>3049178</v>
      </c>
      <c r="E22" s="21">
        <f t="shared" si="4"/>
        <v>1.4699284749201745E-3</v>
      </c>
      <c r="F22" s="22">
        <f t="shared" si="0"/>
        <v>19</v>
      </c>
      <c r="G22" s="20">
        <f t="shared" si="5"/>
        <v>1703723</v>
      </c>
      <c r="H22" s="24">
        <f t="shared" si="6"/>
        <v>6.1923115927674515E-4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3049178</v>
      </c>
      <c r="T22" s="48">
        <v>1703723</v>
      </c>
    </row>
    <row r="23" spans="2:20" ht="18.75" customHeight="1">
      <c r="B23" s="49" t="s">
        <v>57</v>
      </c>
      <c r="C23" s="50"/>
      <c r="D23" s="20">
        <f t="shared" si="3"/>
        <v>38466794</v>
      </c>
      <c r="E23" s="21">
        <f t="shared" si="4"/>
        <v>1.854382913673407E-2</v>
      </c>
      <c r="F23" s="22">
        <f t="shared" si="0"/>
        <v>12</v>
      </c>
      <c r="G23" s="20">
        <f t="shared" si="5"/>
        <v>52120918</v>
      </c>
      <c r="H23" s="24">
        <f t="shared" si="6"/>
        <v>1.8943746416352995E-2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38466794</v>
      </c>
      <c r="T23" s="48">
        <v>52120918</v>
      </c>
    </row>
    <row r="24" spans="2:20" ht="18.75" customHeight="1">
      <c r="B24" s="49" t="s">
        <v>58</v>
      </c>
      <c r="C24" s="50"/>
      <c r="D24" s="20">
        <f t="shared" si="3"/>
        <v>89444652</v>
      </c>
      <c r="E24" s="21">
        <f t="shared" si="4"/>
        <v>4.3118913000200619E-2</v>
      </c>
      <c r="F24" s="22">
        <f t="shared" si="0"/>
        <v>9</v>
      </c>
      <c r="G24" s="20">
        <f t="shared" si="5"/>
        <v>198798687</v>
      </c>
      <c r="H24" s="24">
        <f t="shared" si="6"/>
        <v>7.2254903768807957E-2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89444652</v>
      </c>
      <c r="T24" s="48">
        <v>198798687</v>
      </c>
    </row>
    <row r="25" spans="2:20" ht="18.75" customHeight="1">
      <c r="B25" s="49" t="s">
        <v>59</v>
      </c>
      <c r="C25" s="50"/>
      <c r="D25" s="20">
        <f t="shared" si="3"/>
        <v>8103126</v>
      </c>
      <c r="E25" s="21">
        <f t="shared" si="4"/>
        <v>3.906303811475097E-3</v>
      </c>
      <c r="F25" s="22">
        <f t="shared" si="0"/>
        <v>17</v>
      </c>
      <c r="G25" s="20">
        <f t="shared" si="5"/>
        <v>12880877</v>
      </c>
      <c r="H25" s="24">
        <f t="shared" si="6"/>
        <v>4.681653295289882E-3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8103126</v>
      </c>
      <c r="T25" s="48">
        <v>12880877</v>
      </c>
    </row>
    <row r="26" spans="2:20" ht="18.75" customHeight="1">
      <c r="B26" s="49" t="s">
        <v>60</v>
      </c>
      <c r="C26" s="50"/>
      <c r="D26" s="20">
        <f t="shared" si="3"/>
        <v>35265750</v>
      </c>
      <c r="E26" s="21">
        <f t="shared" si="4"/>
        <v>1.7000690059555769E-2</v>
      </c>
      <c r="F26" s="22">
        <f t="shared" si="0"/>
        <v>14</v>
      </c>
      <c r="G26" s="20">
        <f t="shared" si="5"/>
        <v>37848775</v>
      </c>
      <c r="H26" s="24">
        <f t="shared" si="6"/>
        <v>1.3756426848997572E-2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35265750</v>
      </c>
      <c r="T26" s="48">
        <v>37848775</v>
      </c>
    </row>
    <row r="27" spans="2:20" ht="18.75" customHeight="1" thickBot="1">
      <c r="B27" s="51" t="s">
        <v>61</v>
      </c>
      <c r="C27" s="52"/>
      <c r="D27" s="20">
        <f t="shared" si="3"/>
        <v>195494</v>
      </c>
      <c r="E27" s="21">
        <f t="shared" si="4"/>
        <v>9.4242512990728831E-5</v>
      </c>
      <c r="F27" s="22">
        <f t="shared" si="0"/>
        <v>20</v>
      </c>
      <c r="G27" s="20">
        <f t="shared" si="5"/>
        <v>989303</v>
      </c>
      <c r="H27" s="24">
        <f t="shared" si="6"/>
        <v>3.595697443574817E-4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195494</v>
      </c>
      <c r="T27" s="48">
        <v>989303</v>
      </c>
    </row>
    <row r="28" spans="2:20" ht="18.75" customHeight="1" thickTop="1">
      <c r="B28" s="53" t="s">
        <v>62</v>
      </c>
      <c r="C28" s="54"/>
      <c r="D28" s="55">
        <f>S28</f>
        <v>2074371680</v>
      </c>
      <c r="E28" s="56"/>
      <c r="F28" s="57"/>
      <c r="G28" s="55">
        <f>T28</f>
        <v>2751352180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2074371680</v>
      </c>
      <c r="T28" s="48">
        <f>SUM(T6:T27)</f>
        <v>2751352180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79" priority="5" stopIfTrue="1" operator="equal">
      <formula>0</formula>
    </cfRule>
  </conditionalFormatting>
  <conditionalFormatting sqref="G6:I27">
    <cfRule type="cellIs" dxfId="78" priority="7" stopIfTrue="1" operator="equal">
      <formula>0</formula>
    </cfRule>
  </conditionalFormatting>
  <conditionalFormatting sqref="I6:I27">
    <cfRule type="expression" dxfId="77" priority="8" stopIfTrue="1">
      <formula>$I6&lt;=5</formula>
    </cfRule>
  </conditionalFormatting>
  <conditionalFormatting sqref="F6:F27">
    <cfRule type="expression" dxfId="76" priority="6" stopIfTrue="1">
      <formula>$F6&lt;=5</formula>
    </cfRule>
  </conditionalFormatting>
  <conditionalFormatting sqref="E6:E27">
    <cfRule type="expression" dxfId="75" priority="4">
      <formula>$F6&lt;=5</formula>
    </cfRule>
  </conditionalFormatting>
  <conditionalFormatting sqref="D6:D27">
    <cfRule type="expression" dxfId="74" priority="3">
      <formula>$F6&lt;=5</formula>
    </cfRule>
  </conditionalFormatting>
  <conditionalFormatting sqref="G6:G27">
    <cfRule type="expression" dxfId="73" priority="2">
      <formula>$I6&lt;=5</formula>
    </cfRule>
  </conditionalFormatting>
  <conditionalFormatting sqref="H6:H27">
    <cfRule type="expression" dxfId="7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9326EB-FCD1-4AC1-B855-2AD7A0C97C60}">
  <sheetPr codeName="Sheet7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125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49706054</v>
      </c>
      <c r="E6" s="21">
        <f>IFERROR(S6/$S$28,"-")</f>
        <v>2.0739756078519196E-2</v>
      </c>
      <c r="F6" s="22">
        <f t="shared" ref="F6:F27" si="0">_xlfn.IFS(D6&gt;0,RANK(D6,$D$6:$D$27),D6=0,"-")</f>
        <v>11</v>
      </c>
      <c r="G6" s="23">
        <f>T6</f>
        <v>53092340</v>
      </c>
      <c r="H6" s="24">
        <f>IFERROR(T6/$T$28,"-")</f>
        <v>2.296760284456776E-2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49706054</v>
      </c>
      <c r="T6" s="48">
        <v>53092340</v>
      </c>
    </row>
    <row r="7" spans="2:20" ht="18.75" customHeight="1">
      <c r="B7" s="49" t="s">
        <v>44</v>
      </c>
      <c r="C7" s="50"/>
      <c r="D7" s="20">
        <f>S7</f>
        <v>473822301</v>
      </c>
      <c r="E7" s="21">
        <f>IFERROR(S7/$S$28,"-")</f>
        <v>0.19770144995421893</v>
      </c>
      <c r="F7" s="22">
        <f t="shared" si="0"/>
        <v>1</v>
      </c>
      <c r="G7" s="20">
        <f>T7</f>
        <v>181401057</v>
      </c>
      <c r="H7" s="24">
        <f>IFERROR(T7/$T$28,"-")</f>
        <v>7.8473607167451997E-2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473822301</v>
      </c>
      <c r="T7" s="48">
        <v>181401057</v>
      </c>
    </row>
    <row r="8" spans="2:20" ht="18.75" customHeight="1">
      <c r="B8" s="49" t="s">
        <v>45</v>
      </c>
      <c r="C8" s="50"/>
      <c r="D8" s="20">
        <f t="shared" ref="D8:D27" si="3">S8</f>
        <v>26155271</v>
      </c>
      <c r="E8" s="21">
        <f t="shared" ref="E8:E27" si="4">IFERROR(S8/$S$28,"-")</f>
        <v>1.0913236860595832E-2</v>
      </c>
      <c r="F8" s="22">
        <f t="shared" si="0"/>
        <v>16</v>
      </c>
      <c r="G8" s="20">
        <f t="shared" ref="G8:G27" si="5">T8</f>
        <v>25589450</v>
      </c>
      <c r="H8" s="24">
        <f t="shared" ref="H8:H27" si="6">IFERROR(T8/$T$28,"-")</f>
        <v>1.1069926935051731E-2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26155271</v>
      </c>
      <c r="T8" s="48">
        <v>25589450</v>
      </c>
    </row>
    <row r="9" spans="2:20" ht="18.75" customHeight="1">
      <c r="B9" s="49" t="s">
        <v>46</v>
      </c>
      <c r="C9" s="50"/>
      <c r="D9" s="20">
        <f t="shared" si="3"/>
        <v>163825361</v>
      </c>
      <c r="E9" s="21">
        <f t="shared" si="4"/>
        <v>6.8355818923291553E-2</v>
      </c>
      <c r="F9" s="22">
        <f t="shared" si="0"/>
        <v>6</v>
      </c>
      <c r="G9" s="20">
        <f t="shared" si="5"/>
        <v>174086078</v>
      </c>
      <c r="H9" s="24">
        <f t="shared" si="6"/>
        <v>7.5309167014911096E-2</v>
      </c>
      <c r="I9" s="25">
        <f t="shared" si="1"/>
        <v>5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163825361</v>
      </c>
      <c r="T9" s="48">
        <v>174086078</v>
      </c>
    </row>
    <row r="10" spans="2:20" ht="18.75" customHeight="1">
      <c r="B10" s="49" t="s">
        <v>47</v>
      </c>
      <c r="C10" s="50"/>
      <c r="D10" s="20">
        <f t="shared" si="3"/>
        <v>48142636</v>
      </c>
      <c r="E10" s="21">
        <f t="shared" si="4"/>
        <v>2.0087422904601061E-2</v>
      </c>
      <c r="F10" s="22">
        <f t="shared" si="0"/>
        <v>12</v>
      </c>
      <c r="G10" s="20">
        <f t="shared" si="5"/>
        <v>67293151</v>
      </c>
      <c r="H10" s="24">
        <f t="shared" si="6"/>
        <v>2.9110835316874861E-2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48142636</v>
      </c>
      <c r="T10" s="48">
        <v>67293151</v>
      </c>
    </row>
    <row r="11" spans="2:20" ht="18.75" customHeight="1">
      <c r="B11" s="49" t="s">
        <v>48</v>
      </c>
      <c r="C11" s="50"/>
      <c r="D11" s="20">
        <f t="shared" si="3"/>
        <v>136144069</v>
      </c>
      <c r="E11" s="21">
        <f t="shared" si="4"/>
        <v>5.6805852715588467E-2</v>
      </c>
      <c r="F11" s="22">
        <f t="shared" si="0"/>
        <v>8</v>
      </c>
      <c r="G11" s="20">
        <f t="shared" si="5"/>
        <v>110609841</v>
      </c>
      <c r="H11" s="24">
        <f t="shared" si="6"/>
        <v>4.7849518382289943E-2</v>
      </c>
      <c r="I11" s="25">
        <f t="shared" si="1"/>
        <v>8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136144069</v>
      </c>
      <c r="T11" s="48">
        <v>110609841</v>
      </c>
    </row>
    <row r="12" spans="2:20" ht="18.75" customHeight="1">
      <c r="B12" s="49" t="s">
        <v>49</v>
      </c>
      <c r="C12" s="50"/>
      <c r="D12" s="20">
        <f t="shared" si="3"/>
        <v>94574256</v>
      </c>
      <c r="E12" s="21">
        <f t="shared" si="4"/>
        <v>3.9460927651738975E-2</v>
      </c>
      <c r="F12" s="22">
        <f t="shared" si="0"/>
        <v>9</v>
      </c>
      <c r="G12" s="20">
        <f t="shared" si="5"/>
        <v>92294861</v>
      </c>
      <c r="H12" s="24">
        <f t="shared" si="6"/>
        <v>3.992650751582217E-2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94574256</v>
      </c>
      <c r="T12" s="48">
        <v>92294861</v>
      </c>
    </row>
    <row r="13" spans="2:20" ht="18.75" customHeight="1">
      <c r="B13" s="49" t="s">
        <v>50</v>
      </c>
      <c r="C13" s="50"/>
      <c r="D13" s="20">
        <f t="shared" si="3"/>
        <v>7784890</v>
      </c>
      <c r="E13" s="21">
        <f t="shared" si="4"/>
        <v>3.2482304811020267E-3</v>
      </c>
      <c r="F13" s="22">
        <f t="shared" si="0"/>
        <v>17</v>
      </c>
      <c r="G13" s="20">
        <f t="shared" si="5"/>
        <v>10664459</v>
      </c>
      <c r="H13" s="24">
        <f t="shared" si="6"/>
        <v>4.6134161512597907E-3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7784890</v>
      </c>
      <c r="T13" s="48">
        <v>10664459</v>
      </c>
    </row>
    <row r="14" spans="2:20" ht="18.75" customHeight="1">
      <c r="B14" s="49" t="s">
        <v>51</v>
      </c>
      <c r="C14" s="50"/>
      <c r="D14" s="20">
        <f t="shared" si="3"/>
        <v>443950289</v>
      </c>
      <c r="E14" s="21">
        <f t="shared" si="4"/>
        <v>0.18523741001142646</v>
      </c>
      <c r="F14" s="22">
        <f t="shared" si="0"/>
        <v>2</v>
      </c>
      <c r="G14" s="20">
        <f t="shared" si="5"/>
        <v>492585862</v>
      </c>
      <c r="H14" s="24">
        <f t="shared" si="6"/>
        <v>0.21309131308330095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443950289</v>
      </c>
      <c r="T14" s="48">
        <v>492585862</v>
      </c>
    </row>
    <row r="15" spans="2:20" ht="18.75" customHeight="1">
      <c r="B15" s="49" t="s">
        <v>52</v>
      </c>
      <c r="C15" s="50"/>
      <c r="D15" s="20">
        <f t="shared" si="3"/>
        <v>193493911</v>
      </c>
      <c r="E15" s="21">
        <f t="shared" si="4"/>
        <v>8.0734964735255446E-2</v>
      </c>
      <c r="F15" s="22">
        <f t="shared" si="0"/>
        <v>4</v>
      </c>
      <c r="G15" s="20">
        <f t="shared" si="5"/>
        <v>157115058</v>
      </c>
      <c r="H15" s="24">
        <f t="shared" si="6"/>
        <v>6.7967549613470207E-2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193493911</v>
      </c>
      <c r="T15" s="48">
        <v>157115058</v>
      </c>
    </row>
    <row r="16" spans="2:20" ht="18.75" customHeight="1">
      <c r="B16" s="49" t="s">
        <v>154</v>
      </c>
      <c r="C16" s="50"/>
      <c r="D16" s="20">
        <f t="shared" si="3"/>
        <v>153078394</v>
      </c>
      <c r="E16" s="21">
        <f t="shared" si="4"/>
        <v>6.3871667472365778E-2</v>
      </c>
      <c r="F16" s="22">
        <f t="shared" si="0"/>
        <v>7</v>
      </c>
      <c r="G16" s="20">
        <f t="shared" si="5"/>
        <v>151697665</v>
      </c>
      <c r="H16" s="24">
        <f t="shared" si="6"/>
        <v>6.5624000037826313E-2</v>
      </c>
      <c r="I16" s="25">
        <f t="shared" si="1"/>
        <v>7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153078394</v>
      </c>
      <c r="T16" s="48">
        <v>151697665</v>
      </c>
    </row>
    <row r="17" spans="2:20" ht="18.75" customHeight="1">
      <c r="B17" s="49" t="s">
        <v>53</v>
      </c>
      <c r="C17" s="50"/>
      <c r="D17" s="20">
        <f t="shared" si="3"/>
        <v>31022273</v>
      </c>
      <c r="E17" s="21">
        <f t="shared" si="4"/>
        <v>1.2943984147710298E-2</v>
      </c>
      <c r="F17" s="22">
        <f t="shared" si="0"/>
        <v>15</v>
      </c>
      <c r="G17" s="20">
        <f t="shared" si="5"/>
        <v>43950166</v>
      </c>
      <c r="H17" s="24">
        <f t="shared" si="6"/>
        <v>1.9012723071554678E-2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31022273</v>
      </c>
      <c r="T17" s="48">
        <v>43950166</v>
      </c>
    </row>
    <row r="18" spans="2:20" ht="18.75" customHeight="1">
      <c r="B18" s="49" t="s">
        <v>54</v>
      </c>
      <c r="C18" s="50"/>
      <c r="D18" s="20">
        <f t="shared" si="3"/>
        <v>212518629</v>
      </c>
      <c r="E18" s="21">
        <f t="shared" si="4"/>
        <v>8.8672991978025778E-2</v>
      </c>
      <c r="F18" s="22">
        <f t="shared" si="0"/>
        <v>3</v>
      </c>
      <c r="G18" s="20">
        <f t="shared" si="5"/>
        <v>380899768</v>
      </c>
      <c r="H18" s="24">
        <f t="shared" si="6"/>
        <v>0.16477621056092084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212518629</v>
      </c>
      <c r="T18" s="48">
        <v>380899768</v>
      </c>
    </row>
    <row r="19" spans="2:20" ht="18.75" customHeight="1">
      <c r="B19" s="49" t="s">
        <v>55</v>
      </c>
      <c r="C19" s="50"/>
      <c r="D19" s="20">
        <f t="shared" si="3"/>
        <v>191667992</v>
      </c>
      <c r="E19" s="21">
        <f t="shared" si="4"/>
        <v>7.9973103520540351E-2</v>
      </c>
      <c r="F19" s="22">
        <f t="shared" si="0"/>
        <v>5</v>
      </c>
      <c r="G19" s="20">
        <f t="shared" si="5"/>
        <v>93243802</v>
      </c>
      <c r="H19" s="24">
        <f t="shared" si="6"/>
        <v>4.0337016828670823E-2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191667992</v>
      </c>
      <c r="T19" s="48">
        <v>93243802</v>
      </c>
    </row>
    <row r="20" spans="2:20" ht="18.75" customHeight="1">
      <c r="B20" s="49" t="s">
        <v>155</v>
      </c>
      <c r="C20" s="50"/>
      <c r="D20" s="20">
        <f t="shared" si="3"/>
        <v>3546</v>
      </c>
      <c r="E20" s="21">
        <f t="shared" si="4"/>
        <v>1.4795617261114527E-6</v>
      </c>
      <c r="F20" s="22">
        <f t="shared" si="0"/>
        <v>21</v>
      </c>
      <c r="G20" s="20">
        <f t="shared" si="5"/>
        <v>4069</v>
      </c>
      <c r="H20" s="24">
        <f t="shared" si="6"/>
        <v>1.7602384067936395E-6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3546</v>
      </c>
      <c r="T20" s="48">
        <v>4069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554216</v>
      </c>
      <c r="E22" s="21">
        <f t="shared" si="4"/>
        <v>2.3124556728668495E-4</v>
      </c>
      <c r="F22" s="22">
        <f t="shared" si="0"/>
        <v>19</v>
      </c>
      <c r="G22" s="20">
        <f t="shared" si="5"/>
        <v>2906951</v>
      </c>
      <c r="H22" s="24">
        <f t="shared" si="6"/>
        <v>1.2575391488982986E-3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554216</v>
      </c>
      <c r="T22" s="48">
        <v>2906951</v>
      </c>
    </row>
    <row r="23" spans="2:20" ht="18.75" customHeight="1">
      <c r="B23" s="49" t="s">
        <v>57</v>
      </c>
      <c r="C23" s="50"/>
      <c r="D23" s="20">
        <f t="shared" si="3"/>
        <v>33492797</v>
      </c>
      <c r="E23" s="21">
        <f t="shared" si="4"/>
        <v>1.397480556729286E-2</v>
      </c>
      <c r="F23" s="22">
        <f t="shared" si="0"/>
        <v>14</v>
      </c>
      <c r="G23" s="20">
        <f t="shared" si="5"/>
        <v>39317099</v>
      </c>
      <c r="H23" s="24">
        <f t="shared" si="6"/>
        <v>1.7008470804499336E-2</v>
      </c>
      <c r="I23" s="25">
        <f t="shared" si="1"/>
        <v>15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33492797</v>
      </c>
      <c r="T23" s="48">
        <v>39317099</v>
      </c>
    </row>
    <row r="24" spans="2:20" ht="18.75" customHeight="1">
      <c r="B24" s="49" t="s">
        <v>58</v>
      </c>
      <c r="C24" s="50"/>
      <c r="D24" s="20">
        <f t="shared" si="3"/>
        <v>93815650</v>
      </c>
      <c r="E24" s="21">
        <f t="shared" si="4"/>
        <v>3.9144400747396474E-2</v>
      </c>
      <c r="F24" s="22">
        <f t="shared" si="0"/>
        <v>10</v>
      </c>
      <c r="G24" s="20">
        <f t="shared" si="5"/>
        <v>183055642</v>
      </c>
      <c r="H24" s="24">
        <f t="shared" si="6"/>
        <v>7.9189376168264158E-2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93815650</v>
      </c>
      <c r="T24" s="48">
        <v>183055642</v>
      </c>
    </row>
    <row r="25" spans="2:20" ht="18.75" customHeight="1">
      <c r="B25" s="49" t="s">
        <v>59</v>
      </c>
      <c r="C25" s="50"/>
      <c r="D25" s="20">
        <f t="shared" si="3"/>
        <v>6414929</v>
      </c>
      <c r="E25" s="21">
        <f t="shared" si="4"/>
        <v>2.6766168708749053E-3</v>
      </c>
      <c r="F25" s="22">
        <f t="shared" si="0"/>
        <v>18</v>
      </c>
      <c r="G25" s="20">
        <f t="shared" si="5"/>
        <v>12157123</v>
      </c>
      <c r="H25" s="24">
        <f t="shared" si="6"/>
        <v>5.259138564933475E-3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6414929</v>
      </c>
      <c r="T25" s="48">
        <v>12157123</v>
      </c>
    </row>
    <row r="26" spans="2:20" ht="18.75" customHeight="1">
      <c r="B26" s="49" t="s">
        <v>60</v>
      </c>
      <c r="C26" s="50"/>
      <c r="D26" s="20">
        <f t="shared" si="3"/>
        <v>36462520</v>
      </c>
      <c r="E26" s="21">
        <f t="shared" si="4"/>
        <v>1.5213916816010536E-2</v>
      </c>
      <c r="F26" s="22">
        <f t="shared" si="0"/>
        <v>13</v>
      </c>
      <c r="G26" s="20">
        <f t="shared" si="5"/>
        <v>39587385</v>
      </c>
      <c r="H26" s="24">
        <f t="shared" si="6"/>
        <v>1.7125395797868377E-2</v>
      </c>
      <c r="I26" s="25">
        <f t="shared" si="1"/>
        <v>14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36462520</v>
      </c>
      <c r="T26" s="48">
        <v>39587385</v>
      </c>
    </row>
    <row r="27" spans="2:20" ht="18.75" customHeight="1" thickBot="1">
      <c r="B27" s="51" t="s">
        <v>61</v>
      </c>
      <c r="C27" s="52"/>
      <c r="D27" s="20">
        <f t="shared" si="3"/>
        <v>25686</v>
      </c>
      <c r="E27" s="21">
        <f t="shared" si="4"/>
        <v>1.0717434432289558E-5</v>
      </c>
      <c r="F27" s="22">
        <f t="shared" si="0"/>
        <v>20</v>
      </c>
      <c r="G27" s="20">
        <f t="shared" si="5"/>
        <v>66863</v>
      </c>
      <c r="H27" s="24">
        <f t="shared" si="6"/>
        <v>2.892475315641266E-5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25686</v>
      </c>
      <c r="T27" s="48">
        <v>66863</v>
      </c>
    </row>
    <row r="28" spans="2:20" ht="18.75" customHeight="1" thickTop="1">
      <c r="B28" s="53" t="s">
        <v>62</v>
      </c>
      <c r="C28" s="54"/>
      <c r="D28" s="55">
        <f>S28</f>
        <v>2396655670</v>
      </c>
      <c r="E28" s="56"/>
      <c r="F28" s="57"/>
      <c r="G28" s="55">
        <f>T28</f>
        <v>2311618690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2396655670</v>
      </c>
      <c r="T28" s="48">
        <f>SUM(T6:T27)</f>
        <v>2311618690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71" priority="5" stopIfTrue="1" operator="equal">
      <formula>0</formula>
    </cfRule>
  </conditionalFormatting>
  <conditionalFormatting sqref="G6:I27">
    <cfRule type="cellIs" dxfId="70" priority="7" stopIfTrue="1" operator="equal">
      <formula>0</formula>
    </cfRule>
  </conditionalFormatting>
  <conditionalFormatting sqref="I6:I27">
    <cfRule type="expression" dxfId="69" priority="8" stopIfTrue="1">
      <formula>$I6&lt;=5</formula>
    </cfRule>
  </conditionalFormatting>
  <conditionalFormatting sqref="F6:F27">
    <cfRule type="expression" dxfId="68" priority="6" stopIfTrue="1">
      <formula>$F6&lt;=5</formula>
    </cfRule>
  </conditionalFormatting>
  <conditionalFormatting sqref="E6:E27">
    <cfRule type="expression" dxfId="67" priority="4">
      <formula>$F6&lt;=5</formula>
    </cfRule>
  </conditionalFormatting>
  <conditionalFormatting sqref="D6:D27">
    <cfRule type="expression" dxfId="66" priority="3">
      <formula>$F6&lt;=5</formula>
    </cfRule>
  </conditionalFormatting>
  <conditionalFormatting sqref="G6:G27">
    <cfRule type="expression" dxfId="65" priority="2">
      <formula>$I6&lt;=5</formula>
    </cfRule>
  </conditionalFormatting>
  <conditionalFormatting sqref="H6:H27">
    <cfRule type="expression" dxfId="6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030B79-CB97-4202-BD29-E4E1DA27DCA3}">
  <sheetPr codeName="Sheet7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15285323</v>
      </c>
      <c r="E6" s="21">
        <f>IFERROR(S6/$S$28,"-")</f>
        <v>1.5018669968994593E-2</v>
      </c>
      <c r="F6" s="22">
        <f t="shared" ref="F6:F27" si="0">_xlfn.IFS(D6&gt;0,RANK(D6,$D$6:$D$27),D6=0,"-")</f>
        <v>13</v>
      </c>
      <c r="G6" s="23">
        <f>T6</f>
        <v>15448301</v>
      </c>
      <c r="H6" s="24">
        <f>IFERROR(T6/$T$28,"-")</f>
        <v>1.3579158844460008E-2</v>
      </c>
      <c r="I6" s="25">
        <f t="shared" ref="I6:I27" si="1">_xlfn.IFS(G6&gt;0,RANK(G6,$G$6:$G$27),G6=0,"-")</f>
        <v>16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15285323</v>
      </c>
      <c r="T6" s="48">
        <v>15448301</v>
      </c>
    </row>
    <row r="7" spans="2:20" ht="18.75" customHeight="1">
      <c r="B7" s="49" t="s">
        <v>44</v>
      </c>
      <c r="C7" s="50"/>
      <c r="D7" s="20">
        <f>S7</f>
        <v>181926217</v>
      </c>
      <c r="E7" s="21">
        <f>IFERROR(S7/$S$28,"-")</f>
        <v>0.17875250734516332</v>
      </c>
      <c r="F7" s="22">
        <f t="shared" si="0"/>
        <v>2</v>
      </c>
      <c r="G7" s="20">
        <f>T7</f>
        <v>118539449</v>
      </c>
      <c r="H7" s="24">
        <f>IFERROR(T7/$T$28,"-")</f>
        <v>0.10419696038456047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181926217</v>
      </c>
      <c r="T7" s="48">
        <v>118539449</v>
      </c>
    </row>
    <row r="8" spans="2:20" ht="18.75" customHeight="1">
      <c r="B8" s="49" t="s">
        <v>45</v>
      </c>
      <c r="C8" s="50"/>
      <c r="D8" s="20">
        <f t="shared" ref="D8:D27" si="3">S8</f>
        <v>12714423</v>
      </c>
      <c r="E8" s="21">
        <f t="shared" ref="E8:E27" si="4">IFERROR(S8/$S$28,"-")</f>
        <v>1.2492619415578863E-2</v>
      </c>
      <c r="F8" s="22">
        <f t="shared" si="0"/>
        <v>16</v>
      </c>
      <c r="G8" s="20">
        <f t="shared" ref="G8:G27" si="5">T8</f>
        <v>16049691</v>
      </c>
      <c r="H8" s="24">
        <f t="shared" ref="H8:H27" si="6">IFERROR(T8/$T$28,"-")</f>
        <v>1.4107784635572558E-2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12714423</v>
      </c>
      <c r="T8" s="48">
        <v>16049691</v>
      </c>
    </row>
    <row r="9" spans="2:20" ht="18.75" customHeight="1">
      <c r="B9" s="49" t="s">
        <v>46</v>
      </c>
      <c r="C9" s="50"/>
      <c r="D9" s="20">
        <f t="shared" si="3"/>
        <v>66688661</v>
      </c>
      <c r="E9" s="21">
        <f t="shared" si="4"/>
        <v>6.5525274816447182E-2</v>
      </c>
      <c r="F9" s="22">
        <f t="shared" si="0"/>
        <v>5</v>
      </c>
      <c r="G9" s="20">
        <f t="shared" si="5"/>
        <v>97197746</v>
      </c>
      <c r="H9" s="24">
        <f t="shared" si="6"/>
        <v>8.5437462168653847E-2</v>
      </c>
      <c r="I9" s="25">
        <f t="shared" si="1"/>
        <v>5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66688661</v>
      </c>
      <c r="T9" s="48">
        <v>97197746</v>
      </c>
    </row>
    <row r="10" spans="2:20" ht="18.75" customHeight="1">
      <c r="B10" s="49" t="s">
        <v>47</v>
      </c>
      <c r="C10" s="50"/>
      <c r="D10" s="20">
        <f t="shared" si="3"/>
        <v>15110503</v>
      </c>
      <c r="E10" s="21">
        <f t="shared" si="4"/>
        <v>1.4846899710428279E-2</v>
      </c>
      <c r="F10" s="22">
        <f t="shared" si="0"/>
        <v>15</v>
      </c>
      <c r="G10" s="20">
        <f t="shared" si="5"/>
        <v>31730356</v>
      </c>
      <c r="H10" s="24">
        <f t="shared" si="6"/>
        <v>2.7891192974247761E-2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15110503</v>
      </c>
      <c r="T10" s="48">
        <v>31730356</v>
      </c>
    </row>
    <row r="11" spans="2:20" ht="18.75" customHeight="1">
      <c r="B11" s="49" t="s">
        <v>48</v>
      </c>
      <c r="C11" s="50"/>
      <c r="D11" s="20">
        <f t="shared" si="3"/>
        <v>30511140</v>
      </c>
      <c r="E11" s="21">
        <f t="shared" si="4"/>
        <v>2.9978872022383151E-2</v>
      </c>
      <c r="F11" s="22">
        <f t="shared" si="0"/>
        <v>9</v>
      </c>
      <c r="G11" s="20">
        <f t="shared" si="5"/>
        <v>44295904</v>
      </c>
      <c r="H11" s="24">
        <f t="shared" si="6"/>
        <v>3.8936392848310727E-2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30511140</v>
      </c>
      <c r="T11" s="48">
        <v>44295904</v>
      </c>
    </row>
    <row r="12" spans="2:20" ht="18.75" customHeight="1">
      <c r="B12" s="49" t="s">
        <v>49</v>
      </c>
      <c r="C12" s="50"/>
      <c r="D12" s="20">
        <f t="shared" si="3"/>
        <v>29664823</v>
      </c>
      <c r="E12" s="21">
        <f t="shared" si="4"/>
        <v>2.9147319054078222E-2</v>
      </c>
      <c r="F12" s="22">
        <f t="shared" si="0"/>
        <v>10</v>
      </c>
      <c r="G12" s="20">
        <f t="shared" si="5"/>
        <v>37401625</v>
      </c>
      <c r="H12" s="24">
        <f t="shared" si="6"/>
        <v>3.2876275968206893E-2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29664823</v>
      </c>
      <c r="T12" s="48">
        <v>37401625</v>
      </c>
    </row>
    <row r="13" spans="2:20" ht="18.75" customHeight="1">
      <c r="B13" s="49" t="s">
        <v>50</v>
      </c>
      <c r="C13" s="50"/>
      <c r="D13" s="20">
        <f t="shared" si="3"/>
        <v>1683151</v>
      </c>
      <c r="E13" s="21">
        <f t="shared" si="4"/>
        <v>1.6537883678992731E-3</v>
      </c>
      <c r="F13" s="22">
        <f t="shared" si="0"/>
        <v>19</v>
      </c>
      <c r="G13" s="20">
        <f t="shared" si="5"/>
        <v>3311696</v>
      </c>
      <c r="H13" s="24">
        <f t="shared" si="6"/>
        <v>2.9110027069360459E-3</v>
      </c>
      <c r="I13" s="25">
        <f t="shared" si="1"/>
        <v>17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1683151</v>
      </c>
      <c r="T13" s="48">
        <v>3311696</v>
      </c>
    </row>
    <row r="14" spans="2:20" ht="18.75" customHeight="1">
      <c r="B14" s="49" t="s">
        <v>51</v>
      </c>
      <c r="C14" s="50"/>
      <c r="D14" s="20">
        <f t="shared" si="3"/>
        <v>234518607</v>
      </c>
      <c r="E14" s="21">
        <f t="shared" si="4"/>
        <v>0.23042742113603654</v>
      </c>
      <c r="F14" s="22">
        <f t="shared" si="0"/>
        <v>1</v>
      </c>
      <c r="G14" s="20">
        <f t="shared" si="5"/>
        <v>193256820</v>
      </c>
      <c r="H14" s="24">
        <f t="shared" si="6"/>
        <v>0.16987402411146801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234518607</v>
      </c>
      <c r="T14" s="48">
        <v>193256820</v>
      </c>
    </row>
    <row r="15" spans="2:20" ht="18.75" customHeight="1">
      <c r="B15" s="49" t="s">
        <v>52</v>
      </c>
      <c r="C15" s="50"/>
      <c r="D15" s="20">
        <f t="shared" si="3"/>
        <v>64075773</v>
      </c>
      <c r="E15" s="21">
        <f t="shared" si="4"/>
        <v>6.2957968745260703E-2</v>
      </c>
      <c r="F15" s="22">
        <f t="shared" si="0"/>
        <v>6</v>
      </c>
      <c r="G15" s="20">
        <f t="shared" si="5"/>
        <v>78339381</v>
      </c>
      <c r="H15" s="24">
        <f t="shared" si="6"/>
        <v>6.886083449407622E-2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64075773</v>
      </c>
      <c r="T15" s="48">
        <v>78339381</v>
      </c>
    </row>
    <row r="16" spans="2:20" ht="18.75" customHeight="1">
      <c r="B16" s="49" t="s">
        <v>154</v>
      </c>
      <c r="C16" s="50"/>
      <c r="D16" s="20">
        <f t="shared" si="3"/>
        <v>53741015</v>
      </c>
      <c r="E16" s="21">
        <f t="shared" si="4"/>
        <v>5.280350098481975E-2</v>
      </c>
      <c r="F16" s="22">
        <f t="shared" si="0"/>
        <v>8</v>
      </c>
      <c r="G16" s="20">
        <f t="shared" si="5"/>
        <v>68997347</v>
      </c>
      <c r="H16" s="24">
        <f t="shared" si="6"/>
        <v>6.0649124765197557E-2</v>
      </c>
      <c r="I16" s="25">
        <f t="shared" si="1"/>
        <v>8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53741015</v>
      </c>
      <c r="T16" s="48">
        <v>68997347</v>
      </c>
    </row>
    <row r="17" spans="2:20" ht="18.75" customHeight="1">
      <c r="B17" s="49" t="s">
        <v>53</v>
      </c>
      <c r="C17" s="50"/>
      <c r="D17" s="20">
        <f t="shared" si="3"/>
        <v>15862601</v>
      </c>
      <c r="E17" s="21">
        <f t="shared" si="4"/>
        <v>1.5585877332709528E-2</v>
      </c>
      <c r="F17" s="22">
        <f t="shared" si="0"/>
        <v>12</v>
      </c>
      <c r="G17" s="20">
        <f t="shared" si="5"/>
        <v>22172930</v>
      </c>
      <c r="H17" s="24">
        <f t="shared" si="6"/>
        <v>1.9490152251506014E-2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15862601</v>
      </c>
      <c r="T17" s="48">
        <v>22172930</v>
      </c>
    </row>
    <row r="18" spans="2:20" ht="18.75" customHeight="1">
      <c r="B18" s="49" t="s">
        <v>54</v>
      </c>
      <c r="C18" s="50"/>
      <c r="D18" s="20">
        <f t="shared" si="3"/>
        <v>93791329</v>
      </c>
      <c r="E18" s="21">
        <f t="shared" si="4"/>
        <v>9.2155135760257842E-2</v>
      </c>
      <c r="F18" s="22">
        <f t="shared" si="0"/>
        <v>4</v>
      </c>
      <c r="G18" s="20">
        <f t="shared" si="5"/>
        <v>179084038</v>
      </c>
      <c r="H18" s="24">
        <f t="shared" si="6"/>
        <v>0.1574160549117545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93791329</v>
      </c>
      <c r="T18" s="48">
        <v>179084038</v>
      </c>
    </row>
    <row r="19" spans="2:20" ht="18.75" customHeight="1">
      <c r="B19" s="49" t="s">
        <v>55</v>
      </c>
      <c r="C19" s="50"/>
      <c r="D19" s="20">
        <f t="shared" si="3"/>
        <v>104103442</v>
      </c>
      <c r="E19" s="21">
        <f t="shared" si="4"/>
        <v>0.10228735356357013</v>
      </c>
      <c r="F19" s="22">
        <f t="shared" si="0"/>
        <v>3</v>
      </c>
      <c r="G19" s="20">
        <f t="shared" si="5"/>
        <v>73978830</v>
      </c>
      <c r="H19" s="24">
        <f t="shared" si="6"/>
        <v>6.5027881298875739E-2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104103442</v>
      </c>
      <c r="T19" s="48">
        <v>73978830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1085</v>
      </c>
      <c r="E21" s="21">
        <f t="shared" si="4"/>
        <v>1.0660721344494412E-6</v>
      </c>
      <c r="F21" s="22">
        <f t="shared" si="0"/>
        <v>21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1085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3233392</v>
      </c>
      <c r="E22" s="21">
        <f t="shared" si="4"/>
        <v>3.1769853557158962E-3</v>
      </c>
      <c r="F22" s="22">
        <f t="shared" si="0"/>
        <v>17</v>
      </c>
      <c r="G22" s="20">
        <f t="shared" si="5"/>
        <v>552222</v>
      </c>
      <c r="H22" s="24">
        <f t="shared" si="6"/>
        <v>4.8540679362768724E-4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3233392</v>
      </c>
      <c r="T22" s="48">
        <v>552222</v>
      </c>
    </row>
    <row r="23" spans="2:20" ht="18.75" customHeight="1">
      <c r="B23" s="49" t="s">
        <v>57</v>
      </c>
      <c r="C23" s="50"/>
      <c r="D23" s="20">
        <f t="shared" si="3"/>
        <v>17443589</v>
      </c>
      <c r="E23" s="21">
        <f t="shared" si="4"/>
        <v>1.7139284937962022E-2</v>
      </c>
      <c r="F23" s="22">
        <f t="shared" si="0"/>
        <v>11</v>
      </c>
      <c r="G23" s="20">
        <f t="shared" si="5"/>
        <v>20365872</v>
      </c>
      <c r="H23" s="24">
        <f t="shared" si="6"/>
        <v>1.7901736307050234E-2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17443589</v>
      </c>
      <c r="T23" s="48">
        <v>20365872</v>
      </c>
    </row>
    <row r="24" spans="2:20" ht="18.75" customHeight="1">
      <c r="B24" s="49" t="s">
        <v>58</v>
      </c>
      <c r="C24" s="50"/>
      <c r="D24" s="20">
        <f t="shared" si="3"/>
        <v>59173752</v>
      </c>
      <c r="E24" s="21">
        <f t="shared" si="4"/>
        <v>5.8141463684812794E-2</v>
      </c>
      <c r="F24" s="22">
        <f t="shared" si="0"/>
        <v>7</v>
      </c>
      <c r="G24" s="20">
        <f t="shared" si="5"/>
        <v>114583245</v>
      </c>
      <c r="H24" s="24">
        <f t="shared" si="6"/>
        <v>0.10071943087907712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59173752</v>
      </c>
      <c r="T24" s="48">
        <v>114583245</v>
      </c>
    </row>
    <row r="25" spans="2:20" ht="18.75" customHeight="1">
      <c r="B25" s="49" t="s">
        <v>59</v>
      </c>
      <c r="C25" s="50"/>
      <c r="D25" s="20">
        <f t="shared" si="3"/>
        <v>2911596</v>
      </c>
      <c r="E25" s="21">
        <f t="shared" si="4"/>
        <v>2.8608030989626314E-3</v>
      </c>
      <c r="F25" s="22">
        <f t="shared" si="0"/>
        <v>18</v>
      </c>
      <c r="G25" s="20">
        <f t="shared" si="5"/>
        <v>2817102</v>
      </c>
      <c r="H25" s="24">
        <f t="shared" si="6"/>
        <v>2.4762513067971667E-3</v>
      </c>
      <c r="I25" s="25">
        <f t="shared" si="1"/>
        <v>18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2911596</v>
      </c>
      <c r="T25" s="48">
        <v>2817102</v>
      </c>
    </row>
    <row r="26" spans="2:20" ht="18.75" customHeight="1">
      <c r="B26" s="49" t="s">
        <v>60</v>
      </c>
      <c r="C26" s="50"/>
      <c r="D26" s="20">
        <f t="shared" si="3"/>
        <v>15245079</v>
      </c>
      <c r="E26" s="21">
        <f t="shared" si="4"/>
        <v>1.4979128027078665E-2</v>
      </c>
      <c r="F26" s="22">
        <f t="shared" si="0"/>
        <v>14</v>
      </c>
      <c r="G26" s="20">
        <f t="shared" si="5"/>
        <v>19430542</v>
      </c>
      <c r="H26" s="24">
        <f t="shared" si="6"/>
        <v>1.707957504530444E-2</v>
      </c>
      <c r="I26" s="25">
        <f t="shared" si="1"/>
        <v>14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15245079</v>
      </c>
      <c r="T26" s="48">
        <v>19430542</v>
      </c>
    </row>
    <row r="27" spans="2:20" ht="18.75" customHeight="1" thickBot="1">
      <c r="B27" s="51" t="s">
        <v>61</v>
      </c>
      <c r="C27" s="52"/>
      <c r="D27" s="20">
        <f t="shared" si="3"/>
        <v>69269</v>
      </c>
      <c r="E27" s="21">
        <f t="shared" si="4"/>
        <v>6.8060599706155147E-5</v>
      </c>
      <c r="F27" s="22">
        <f t="shared" si="0"/>
        <v>20</v>
      </c>
      <c r="G27" s="20">
        <f t="shared" si="5"/>
        <v>94763</v>
      </c>
      <c r="H27" s="24">
        <f t="shared" si="6"/>
        <v>8.329730431699665E-5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69269</v>
      </c>
      <c r="T27" s="48">
        <v>94763</v>
      </c>
    </row>
    <row r="28" spans="2:20" ht="18.75" customHeight="1" thickTop="1">
      <c r="B28" s="53" t="s">
        <v>62</v>
      </c>
      <c r="C28" s="54"/>
      <c r="D28" s="55">
        <f>S28</f>
        <v>1017754770</v>
      </c>
      <c r="E28" s="56"/>
      <c r="F28" s="57"/>
      <c r="G28" s="55">
        <f>T28</f>
        <v>1137647860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1017754770</v>
      </c>
      <c r="T28" s="48">
        <f>SUM(T6:T27)</f>
        <v>1137647860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63" priority="5" stopIfTrue="1" operator="equal">
      <formula>0</formula>
    </cfRule>
  </conditionalFormatting>
  <conditionalFormatting sqref="G6:I27">
    <cfRule type="cellIs" dxfId="62" priority="7" stopIfTrue="1" operator="equal">
      <formula>0</formula>
    </cfRule>
  </conditionalFormatting>
  <conditionalFormatting sqref="I6:I27">
    <cfRule type="expression" dxfId="61" priority="8" stopIfTrue="1">
      <formula>$I6&lt;=5</formula>
    </cfRule>
  </conditionalFormatting>
  <conditionalFormatting sqref="F6:F27">
    <cfRule type="expression" dxfId="60" priority="6" stopIfTrue="1">
      <formula>$F6&lt;=5</formula>
    </cfRule>
  </conditionalFormatting>
  <conditionalFormatting sqref="E6:E27">
    <cfRule type="expression" dxfId="59" priority="4">
      <formula>$F6&lt;=5</formula>
    </cfRule>
  </conditionalFormatting>
  <conditionalFormatting sqref="D6:D27">
    <cfRule type="expression" dxfId="58" priority="3">
      <formula>$F6&lt;=5</formula>
    </cfRule>
  </conditionalFormatting>
  <conditionalFormatting sqref="G6:G27">
    <cfRule type="expression" dxfId="57" priority="2">
      <formula>$I6&lt;=5</formula>
    </cfRule>
  </conditionalFormatting>
  <conditionalFormatting sqref="H6:H27">
    <cfRule type="expression" dxfId="5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B794EC-8B45-4543-AE68-55E2217A491F}">
  <sheetPr codeName="Sheet7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29671960</v>
      </c>
      <c r="E6" s="21">
        <f>IFERROR(S6/$S$28,"-")</f>
        <v>2.4859184785367517E-2</v>
      </c>
      <c r="F6" s="22">
        <f t="shared" ref="F6:F27" si="0">_xlfn.IFS(D6&gt;0,RANK(D6,$D$6:$D$27),D6=0,"-")</f>
        <v>12</v>
      </c>
      <c r="G6" s="23">
        <f>T6</f>
        <v>18912465</v>
      </c>
      <c r="H6" s="24">
        <f>IFERROR(T6/$T$28,"-")</f>
        <v>1.1175513241972135E-2</v>
      </c>
      <c r="I6" s="25">
        <f t="shared" ref="I6:I27" si="1">_xlfn.IFS(G6&gt;0,RANK(G6,$G$6:$G$27),G6=0,"-")</f>
        <v>17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29671960</v>
      </c>
      <c r="T6" s="48">
        <v>18912465</v>
      </c>
    </row>
    <row r="7" spans="2:20" ht="18.75" customHeight="1">
      <c r="B7" s="49" t="s">
        <v>44</v>
      </c>
      <c r="C7" s="50"/>
      <c r="D7" s="20">
        <f>S7</f>
        <v>198413614</v>
      </c>
      <c r="E7" s="21">
        <f>IFERROR(S7/$S$28,"-")</f>
        <v>0.16623103746293078</v>
      </c>
      <c r="F7" s="22">
        <f t="shared" si="0"/>
        <v>2</v>
      </c>
      <c r="G7" s="20">
        <f>T7</f>
        <v>119314904</v>
      </c>
      <c r="H7" s="24">
        <f>IFERROR(T7/$T$28,"-")</f>
        <v>7.0504045327599227E-2</v>
      </c>
      <c r="I7" s="25">
        <f t="shared" si="1"/>
        <v>5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198413614</v>
      </c>
      <c r="T7" s="48">
        <v>119314904</v>
      </c>
    </row>
    <row r="8" spans="2:20" ht="18.75" customHeight="1">
      <c r="B8" s="49" t="s">
        <v>45</v>
      </c>
      <c r="C8" s="50"/>
      <c r="D8" s="20">
        <f t="shared" ref="D8:D27" si="3">S8</f>
        <v>11712054</v>
      </c>
      <c r="E8" s="21">
        <f t="shared" ref="E8:E27" si="4">IFERROR(S8/$S$28,"-")</f>
        <v>9.8123654319499879E-3</v>
      </c>
      <c r="F8" s="22">
        <f t="shared" si="0"/>
        <v>15</v>
      </c>
      <c r="G8" s="20">
        <f t="shared" ref="G8:G27" si="5">T8</f>
        <v>23492710</v>
      </c>
      <c r="H8" s="24">
        <f t="shared" ref="H8:H27" si="6">IFERROR(T8/$T$28,"-")</f>
        <v>1.3882013354409972E-2</v>
      </c>
      <c r="I8" s="25">
        <f t="shared" si="1"/>
        <v>13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11712054</v>
      </c>
      <c r="T8" s="48">
        <v>23492710</v>
      </c>
    </row>
    <row r="9" spans="2:20" ht="18.75" customHeight="1">
      <c r="B9" s="49" t="s">
        <v>46</v>
      </c>
      <c r="C9" s="50"/>
      <c r="D9" s="20">
        <f t="shared" si="3"/>
        <v>63577088</v>
      </c>
      <c r="E9" s="21">
        <f t="shared" si="4"/>
        <v>5.3264920103275007E-2</v>
      </c>
      <c r="F9" s="22">
        <f t="shared" si="0"/>
        <v>8</v>
      </c>
      <c r="G9" s="20">
        <f t="shared" si="5"/>
        <v>88227053</v>
      </c>
      <c r="H9" s="24">
        <f t="shared" si="6"/>
        <v>5.213400786738679E-2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63577088</v>
      </c>
      <c r="T9" s="48">
        <v>88227053</v>
      </c>
    </row>
    <row r="10" spans="2:20" ht="18.75" customHeight="1">
      <c r="B10" s="49" t="s">
        <v>47</v>
      </c>
      <c r="C10" s="50"/>
      <c r="D10" s="20">
        <f t="shared" si="3"/>
        <v>40891139</v>
      </c>
      <c r="E10" s="21">
        <f t="shared" si="4"/>
        <v>3.425861926496087E-2</v>
      </c>
      <c r="F10" s="22">
        <f t="shared" si="0"/>
        <v>10</v>
      </c>
      <c r="G10" s="20">
        <f t="shared" si="5"/>
        <v>84487948</v>
      </c>
      <c r="H10" s="24">
        <f t="shared" si="6"/>
        <v>4.9924543504035732E-2</v>
      </c>
      <c r="I10" s="25">
        <f t="shared" si="1"/>
        <v>9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40891139</v>
      </c>
      <c r="T10" s="48">
        <v>84487948</v>
      </c>
    </row>
    <row r="11" spans="2:20" ht="18.75" customHeight="1">
      <c r="B11" s="49" t="s">
        <v>48</v>
      </c>
      <c r="C11" s="50"/>
      <c r="D11" s="20">
        <f t="shared" si="3"/>
        <v>42346339</v>
      </c>
      <c r="E11" s="21">
        <f t="shared" si="4"/>
        <v>3.5477786643848777E-2</v>
      </c>
      <c r="F11" s="22">
        <f t="shared" si="0"/>
        <v>9</v>
      </c>
      <c r="G11" s="20">
        <f t="shared" si="5"/>
        <v>133759783</v>
      </c>
      <c r="H11" s="24">
        <f t="shared" si="6"/>
        <v>7.9039629480335813E-2</v>
      </c>
      <c r="I11" s="25">
        <f t="shared" si="1"/>
        <v>4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42346339</v>
      </c>
      <c r="T11" s="48">
        <v>133759783</v>
      </c>
    </row>
    <row r="12" spans="2:20" ht="18.75" customHeight="1">
      <c r="B12" s="49" t="s">
        <v>49</v>
      </c>
      <c r="C12" s="50"/>
      <c r="D12" s="20">
        <f t="shared" si="3"/>
        <v>38882961</v>
      </c>
      <c r="E12" s="21">
        <f t="shared" si="4"/>
        <v>3.2576166606494435E-2</v>
      </c>
      <c r="F12" s="22">
        <f t="shared" si="0"/>
        <v>11</v>
      </c>
      <c r="G12" s="20">
        <f t="shared" si="5"/>
        <v>60069562</v>
      </c>
      <c r="H12" s="24">
        <f t="shared" si="6"/>
        <v>3.5495541462758351E-2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38882961</v>
      </c>
      <c r="T12" s="48">
        <v>60069562</v>
      </c>
    </row>
    <row r="13" spans="2:20" ht="18.75" customHeight="1">
      <c r="B13" s="49" t="s">
        <v>50</v>
      </c>
      <c r="C13" s="50"/>
      <c r="D13" s="20">
        <f t="shared" si="3"/>
        <v>2103358</v>
      </c>
      <c r="E13" s="21">
        <f t="shared" si="4"/>
        <v>1.7621945160272881E-3</v>
      </c>
      <c r="F13" s="22">
        <f t="shared" si="0"/>
        <v>18</v>
      </c>
      <c r="G13" s="20">
        <f t="shared" si="5"/>
        <v>5475136</v>
      </c>
      <c r="H13" s="24">
        <f t="shared" si="6"/>
        <v>3.2352977187055385E-3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2103358</v>
      </c>
      <c r="T13" s="48">
        <v>5475136</v>
      </c>
    </row>
    <row r="14" spans="2:20" ht="18.75" customHeight="1">
      <c r="B14" s="49" t="s">
        <v>51</v>
      </c>
      <c r="C14" s="50"/>
      <c r="D14" s="20">
        <f t="shared" si="3"/>
        <v>257923665</v>
      </c>
      <c r="E14" s="21">
        <f t="shared" si="4"/>
        <v>0.21608859167895308</v>
      </c>
      <c r="F14" s="22">
        <f t="shared" si="0"/>
        <v>1</v>
      </c>
      <c r="G14" s="20">
        <f t="shared" si="5"/>
        <v>339524013</v>
      </c>
      <c r="H14" s="24">
        <f t="shared" si="6"/>
        <v>0.20062721085004093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257923665</v>
      </c>
      <c r="T14" s="48">
        <v>339524013</v>
      </c>
    </row>
    <row r="15" spans="2:20" ht="18.75" customHeight="1">
      <c r="B15" s="49" t="s">
        <v>52</v>
      </c>
      <c r="C15" s="50"/>
      <c r="D15" s="20">
        <f t="shared" si="3"/>
        <v>90995955</v>
      </c>
      <c r="E15" s="21">
        <f t="shared" si="4"/>
        <v>7.6236462305354524E-2</v>
      </c>
      <c r="F15" s="22">
        <f t="shared" si="0"/>
        <v>5</v>
      </c>
      <c r="G15" s="20">
        <f t="shared" si="5"/>
        <v>79202051</v>
      </c>
      <c r="H15" s="24">
        <f t="shared" si="6"/>
        <v>4.6801068487997324E-2</v>
      </c>
      <c r="I15" s="25">
        <f t="shared" si="1"/>
        <v>10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90995955</v>
      </c>
      <c r="T15" s="48">
        <v>79202051</v>
      </c>
    </row>
    <row r="16" spans="2:20" ht="18.75" customHeight="1">
      <c r="B16" s="49" t="s">
        <v>154</v>
      </c>
      <c r="C16" s="50"/>
      <c r="D16" s="20">
        <f t="shared" si="3"/>
        <v>72048090</v>
      </c>
      <c r="E16" s="21">
        <f t="shared" si="4"/>
        <v>6.0361930345780648E-2</v>
      </c>
      <c r="F16" s="22">
        <f t="shared" si="0"/>
        <v>6</v>
      </c>
      <c r="G16" s="20">
        <f t="shared" si="5"/>
        <v>107056972</v>
      </c>
      <c r="H16" s="24">
        <f t="shared" si="6"/>
        <v>6.3260744077064515E-2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72048090</v>
      </c>
      <c r="T16" s="48">
        <v>107056972</v>
      </c>
    </row>
    <row r="17" spans="2:20" ht="18.75" customHeight="1">
      <c r="B17" s="49" t="s">
        <v>53</v>
      </c>
      <c r="C17" s="50"/>
      <c r="D17" s="20">
        <f t="shared" si="3"/>
        <v>20711039</v>
      </c>
      <c r="E17" s="21">
        <f t="shared" si="4"/>
        <v>1.7351720128968674E-2</v>
      </c>
      <c r="F17" s="22">
        <f t="shared" si="0"/>
        <v>13</v>
      </c>
      <c r="G17" s="20">
        <f t="shared" si="5"/>
        <v>24583258</v>
      </c>
      <c r="H17" s="24">
        <f t="shared" si="6"/>
        <v>1.45264261062647E-2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20711039</v>
      </c>
      <c r="T17" s="48">
        <v>24583258</v>
      </c>
    </row>
    <row r="18" spans="2:20" ht="18.75" customHeight="1">
      <c r="B18" s="49" t="s">
        <v>54</v>
      </c>
      <c r="C18" s="50"/>
      <c r="D18" s="20">
        <f t="shared" si="3"/>
        <v>120360913</v>
      </c>
      <c r="E18" s="21">
        <f t="shared" si="4"/>
        <v>0.10083844064236214</v>
      </c>
      <c r="F18" s="22">
        <f t="shared" si="0"/>
        <v>3</v>
      </c>
      <c r="G18" s="20">
        <f t="shared" si="5"/>
        <v>302747830</v>
      </c>
      <c r="H18" s="24">
        <f t="shared" si="6"/>
        <v>0.17889589660276059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120360913</v>
      </c>
      <c r="T18" s="48">
        <v>302747830</v>
      </c>
    </row>
    <row r="19" spans="2:20" ht="18.75" customHeight="1">
      <c r="B19" s="49" t="s">
        <v>55</v>
      </c>
      <c r="C19" s="50"/>
      <c r="D19" s="20">
        <f t="shared" si="3"/>
        <v>102111469</v>
      </c>
      <c r="E19" s="21">
        <f t="shared" si="4"/>
        <v>8.5549046189612246E-2</v>
      </c>
      <c r="F19" s="22">
        <f t="shared" si="0"/>
        <v>4</v>
      </c>
      <c r="G19" s="20">
        <f t="shared" si="5"/>
        <v>91094748</v>
      </c>
      <c r="H19" s="24">
        <f t="shared" si="6"/>
        <v>5.3828549718300318E-2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102111469</v>
      </c>
      <c r="T19" s="48">
        <v>91094748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323</v>
      </c>
      <c r="E21" s="21">
        <f t="shared" si="4"/>
        <v>2.7060958176250263E-7</v>
      </c>
      <c r="F21" s="22">
        <f t="shared" si="0"/>
        <v>21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323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1909488</v>
      </c>
      <c r="E22" s="21">
        <f t="shared" si="4"/>
        <v>1.5997701209303952E-3</v>
      </c>
      <c r="F22" s="22">
        <f t="shared" si="0"/>
        <v>19</v>
      </c>
      <c r="G22" s="20">
        <f t="shared" si="5"/>
        <v>73814</v>
      </c>
      <c r="H22" s="24">
        <f t="shared" si="6"/>
        <v>4.3617229929727885E-5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1909488</v>
      </c>
      <c r="T22" s="48">
        <v>73814</v>
      </c>
    </row>
    <row r="23" spans="2:20" ht="18.75" customHeight="1">
      <c r="B23" s="49" t="s">
        <v>57</v>
      </c>
      <c r="C23" s="50"/>
      <c r="D23" s="20">
        <f t="shared" si="3"/>
        <v>16802123</v>
      </c>
      <c r="E23" s="21">
        <f t="shared" si="4"/>
        <v>1.4076828104495748E-2</v>
      </c>
      <c r="F23" s="22">
        <f t="shared" si="0"/>
        <v>14</v>
      </c>
      <c r="G23" s="20">
        <f t="shared" si="5"/>
        <v>19705298</v>
      </c>
      <c r="H23" s="24">
        <f t="shared" si="6"/>
        <v>1.1644004033107636E-2</v>
      </c>
      <c r="I23" s="25">
        <f t="shared" si="1"/>
        <v>16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16802123</v>
      </c>
      <c r="T23" s="48">
        <v>19705298</v>
      </c>
    </row>
    <row r="24" spans="2:20" ht="18.75" customHeight="1">
      <c r="B24" s="49" t="s">
        <v>58</v>
      </c>
      <c r="C24" s="50"/>
      <c r="D24" s="20">
        <f t="shared" si="3"/>
        <v>68406354</v>
      </c>
      <c r="E24" s="21">
        <f t="shared" si="4"/>
        <v>5.7310881875658519E-2</v>
      </c>
      <c r="F24" s="22">
        <f t="shared" si="0"/>
        <v>7</v>
      </c>
      <c r="G24" s="20">
        <f t="shared" si="5"/>
        <v>152598484</v>
      </c>
      <c r="H24" s="24">
        <f t="shared" si="6"/>
        <v>9.0171555037742199E-2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68406354</v>
      </c>
      <c r="T24" s="48">
        <v>152598484</v>
      </c>
    </row>
    <row r="25" spans="2:20" ht="18.75" customHeight="1">
      <c r="B25" s="49" t="s">
        <v>59</v>
      </c>
      <c r="C25" s="50"/>
      <c r="D25" s="20">
        <f t="shared" si="3"/>
        <v>4535447</v>
      </c>
      <c r="E25" s="21">
        <f t="shared" si="4"/>
        <v>3.7998000488420973E-3</v>
      </c>
      <c r="F25" s="22">
        <f t="shared" si="0"/>
        <v>17</v>
      </c>
      <c r="G25" s="20">
        <f t="shared" si="5"/>
        <v>19706478</v>
      </c>
      <c r="H25" s="24">
        <f t="shared" si="6"/>
        <v>1.1644701303697458E-2</v>
      </c>
      <c r="I25" s="25">
        <f t="shared" si="1"/>
        <v>15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4535447</v>
      </c>
      <c r="T25" s="48">
        <v>19706478</v>
      </c>
    </row>
    <row r="26" spans="2:20" ht="18.75" customHeight="1">
      <c r="B26" s="49" t="s">
        <v>60</v>
      </c>
      <c r="C26" s="50"/>
      <c r="D26" s="20">
        <f t="shared" si="3"/>
        <v>10188086</v>
      </c>
      <c r="E26" s="21">
        <f t="shared" si="4"/>
        <v>8.5355841839641136E-3</v>
      </c>
      <c r="F26" s="22">
        <f t="shared" si="0"/>
        <v>16</v>
      </c>
      <c r="G26" s="20">
        <f t="shared" si="5"/>
        <v>22262192</v>
      </c>
      <c r="H26" s="24">
        <f t="shared" si="6"/>
        <v>1.3154891310642272E-2</v>
      </c>
      <c r="I26" s="25">
        <f t="shared" si="1"/>
        <v>14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10188086</v>
      </c>
      <c r="T26" s="48">
        <v>22262192</v>
      </c>
    </row>
    <row r="27" spans="2:20" ht="18.75" customHeight="1" thickBot="1">
      <c r="B27" s="51" t="s">
        <v>61</v>
      </c>
      <c r="C27" s="52"/>
      <c r="D27" s="20">
        <f t="shared" si="3"/>
        <v>10025</v>
      </c>
      <c r="E27" s="21">
        <f t="shared" si="4"/>
        <v>8.3989506413903682E-6</v>
      </c>
      <c r="F27" s="22">
        <f t="shared" si="0"/>
        <v>20</v>
      </c>
      <c r="G27" s="20">
        <f t="shared" si="5"/>
        <v>18181</v>
      </c>
      <c r="H27" s="24">
        <f t="shared" si="6"/>
        <v>1.0743285248765582E-5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10025</v>
      </c>
      <c r="T27" s="48">
        <v>18181</v>
      </c>
    </row>
    <row r="28" spans="2:20" ht="18.75" customHeight="1" thickTop="1">
      <c r="B28" s="53" t="s">
        <v>62</v>
      </c>
      <c r="C28" s="54"/>
      <c r="D28" s="55">
        <f>S28</f>
        <v>1193601490</v>
      </c>
      <c r="E28" s="56"/>
      <c r="F28" s="57"/>
      <c r="G28" s="55">
        <f>T28</f>
        <v>1692312880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1193601490</v>
      </c>
      <c r="T28" s="48">
        <f>SUM(T6:T27)</f>
        <v>1692312880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5" priority="5" stopIfTrue="1" operator="equal">
      <formula>0</formula>
    </cfRule>
  </conditionalFormatting>
  <conditionalFormatting sqref="G6:I27">
    <cfRule type="cellIs" dxfId="54" priority="7" stopIfTrue="1" operator="equal">
      <formula>0</formula>
    </cfRule>
  </conditionalFormatting>
  <conditionalFormatting sqref="I6:I27">
    <cfRule type="expression" dxfId="53" priority="8" stopIfTrue="1">
      <formula>$I6&lt;=5</formula>
    </cfRule>
  </conditionalFormatting>
  <conditionalFormatting sqref="F6:F27">
    <cfRule type="expression" dxfId="52" priority="6" stopIfTrue="1">
      <formula>$F6&lt;=5</formula>
    </cfRule>
  </conditionalFormatting>
  <conditionalFormatting sqref="E6:E27">
    <cfRule type="expression" dxfId="51" priority="4">
      <formula>$F6&lt;=5</formula>
    </cfRule>
  </conditionalFormatting>
  <conditionalFormatting sqref="D6:D27">
    <cfRule type="expression" dxfId="50" priority="3">
      <formula>$F6&lt;=5</formula>
    </cfRule>
  </conditionalFormatting>
  <conditionalFormatting sqref="G6:G27">
    <cfRule type="expression" dxfId="49" priority="2">
      <formula>$I6&lt;=5</formula>
    </cfRule>
  </conditionalFormatting>
  <conditionalFormatting sqref="H6:H27">
    <cfRule type="expression" dxfId="4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9E7E5B-B30A-4724-ABBE-84667B71B067}">
  <sheetPr codeName="Sheet17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66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114387380</v>
      </c>
      <c r="E6" s="21">
        <f>IFERROR(S6/$S$28,"-")</f>
        <v>2.1294697442294303E-2</v>
      </c>
      <c r="F6" s="22">
        <f t="shared" ref="F6:F27" si="0">_xlfn.IFS(D6&gt;0,RANK(D6,$D$6:$D$27),D6=0,"-")</f>
        <v>11</v>
      </c>
      <c r="G6" s="23">
        <f>T6</f>
        <v>151059491</v>
      </c>
      <c r="H6" s="24">
        <f>IFERROR(T6/$T$28,"-")</f>
        <v>2.1707890119083927E-2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114387380</v>
      </c>
      <c r="T6" s="48">
        <v>151059491</v>
      </c>
    </row>
    <row r="7" spans="2:20" ht="18.75" customHeight="1">
      <c r="B7" s="49" t="s">
        <v>44</v>
      </c>
      <c r="C7" s="50"/>
      <c r="D7" s="20">
        <f>S7</f>
        <v>900436656</v>
      </c>
      <c r="E7" s="21">
        <f>IFERROR(S7/$S$28,"-")</f>
        <v>0.16762798619455427</v>
      </c>
      <c r="F7" s="22">
        <f t="shared" si="0"/>
        <v>2</v>
      </c>
      <c r="G7" s="20">
        <f>T7</f>
        <v>689894446</v>
      </c>
      <c r="H7" s="24">
        <f>IFERROR(T7/$T$28,"-")</f>
        <v>9.9140760559919272E-2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900436656</v>
      </c>
      <c r="T7" s="48">
        <v>689894446</v>
      </c>
    </row>
    <row r="8" spans="2:20" ht="18.75" customHeight="1">
      <c r="B8" s="49" t="s">
        <v>45</v>
      </c>
      <c r="C8" s="50"/>
      <c r="D8" s="20">
        <f t="shared" ref="D8:D27" si="3">S8</f>
        <v>70578301</v>
      </c>
      <c r="E8" s="21">
        <f t="shared" ref="E8:E27" si="4">IFERROR(S8/$S$28,"-")</f>
        <v>1.313906801420032E-2</v>
      </c>
      <c r="F8" s="22">
        <f t="shared" si="0"/>
        <v>16</v>
      </c>
      <c r="G8" s="20">
        <f t="shared" ref="G8:G27" si="5">T8</f>
        <v>156048837</v>
      </c>
      <c r="H8" s="24">
        <f t="shared" ref="H8:H27" si="6">IFERROR(T8/$T$28,"-")</f>
        <v>2.2424880319548E-2</v>
      </c>
      <c r="I8" s="25">
        <f t="shared" si="1"/>
        <v>12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70578301</v>
      </c>
      <c r="T8" s="48">
        <v>156048837</v>
      </c>
    </row>
    <row r="9" spans="2:20" ht="18.75" customHeight="1">
      <c r="B9" s="49" t="s">
        <v>46</v>
      </c>
      <c r="C9" s="50"/>
      <c r="D9" s="20">
        <f t="shared" si="3"/>
        <v>344135457</v>
      </c>
      <c r="E9" s="21">
        <f t="shared" si="4"/>
        <v>6.406528793631501E-2</v>
      </c>
      <c r="F9" s="22">
        <f t="shared" si="0"/>
        <v>7</v>
      </c>
      <c r="G9" s="20">
        <f t="shared" si="5"/>
        <v>436641884</v>
      </c>
      <c r="H9" s="24">
        <f t="shared" si="6"/>
        <v>6.2747292318506426E-2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344135457</v>
      </c>
      <c r="T9" s="48">
        <v>436641884</v>
      </c>
    </row>
    <row r="10" spans="2:20" ht="18.75" customHeight="1">
      <c r="B10" s="49" t="s">
        <v>47</v>
      </c>
      <c r="C10" s="50"/>
      <c r="D10" s="20">
        <f t="shared" si="3"/>
        <v>102481864</v>
      </c>
      <c r="E10" s="21">
        <f t="shared" si="4"/>
        <v>1.9078330906804164E-2</v>
      </c>
      <c r="F10" s="22">
        <f t="shared" si="0"/>
        <v>12</v>
      </c>
      <c r="G10" s="20">
        <f t="shared" si="5"/>
        <v>166925840</v>
      </c>
      <c r="H10" s="24">
        <f t="shared" si="6"/>
        <v>2.3987951824594622E-2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102481864</v>
      </c>
      <c r="T10" s="48">
        <v>166925840</v>
      </c>
    </row>
    <row r="11" spans="2:20" ht="18.75" customHeight="1">
      <c r="B11" s="49" t="s">
        <v>48</v>
      </c>
      <c r="C11" s="50"/>
      <c r="D11" s="20">
        <f t="shared" si="3"/>
        <v>197737084</v>
      </c>
      <c r="E11" s="21">
        <f t="shared" si="4"/>
        <v>3.6811328110684355E-2</v>
      </c>
      <c r="F11" s="22">
        <f t="shared" si="0"/>
        <v>9</v>
      </c>
      <c r="G11" s="20">
        <f t="shared" si="5"/>
        <v>355633068</v>
      </c>
      <c r="H11" s="24">
        <f t="shared" si="6"/>
        <v>5.1105981568921766E-2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197737084</v>
      </c>
      <c r="T11" s="48">
        <v>355633068</v>
      </c>
    </row>
    <row r="12" spans="2:20" ht="18.75" customHeight="1">
      <c r="B12" s="49" t="s">
        <v>49</v>
      </c>
      <c r="C12" s="50"/>
      <c r="D12" s="20">
        <f t="shared" si="3"/>
        <v>148477187</v>
      </c>
      <c r="E12" s="21">
        <f t="shared" si="4"/>
        <v>2.7640958069395004E-2</v>
      </c>
      <c r="F12" s="22">
        <f t="shared" si="0"/>
        <v>10</v>
      </c>
      <c r="G12" s="20">
        <f t="shared" si="5"/>
        <v>228356010</v>
      </c>
      <c r="H12" s="24">
        <f t="shared" si="6"/>
        <v>3.2815728030703019E-2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148477187</v>
      </c>
      <c r="T12" s="48">
        <v>228356010</v>
      </c>
    </row>
    <row r="13" spans="2:20" ht="18.75" customHeight="1">
      <c r="B13" s="49" t="s">
        <v>50</v>
      </c>
      <c r="C13" s="50"/>
      <c r="D13" s="20">
        <f t="shared" si="3"/>
        <v>16548958</v>
      </c>
      <c r="E13" s="21">
        <f t="shared" si="4"/>
        <v>3.0808036130842041E-3</v>
      </c>
      <c r="F13" s="22">
        <f t="shared" si="0"/>
        <v>18</v>
      </c>
      <c r="G13" s="20">
        <f t="shared" si="5"/>
        <v>31562396</v>
      </c>
      <c r="H13" s="24">
        <f t="shared" si="6"/>
        <v>4.53565029067266E-3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16548958</v>
      </c>
      <c r="T13" s="48">
        <v>31562396</v>
      </c>
    </row>
    <row r="14" spans="2:20" ht="18.75" customHeight="1">
      <c r="B14" s="49" t="s">
        <v>51</v>
      </c>
      <c r="C14" s="50"/>
      <c r="D14" s="20">
        <f t="shared" si="3"/>
        <v>1082739001</v>
      </c>
      <c r="E14" s="21">
        <f t="shared" si="4"/>
        <v>0.20156593704014367</v>
      </c>
      <c r="F14" s="22">
        <f t="shared" si="0"/>
        <v>1</v>
      </c>
      <c r="G14" s="20">
        <f t="shared" si="5"/>
        <v>1236428760</v>
      </c>
      <c r="H14" s="24">
        <f t="shared" si="6"/>
        <v>0.1776800615735902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1082739001</v>
      </c>
      <c r="T14" s="48">
        <v>1236428760</v>
      </c>
    </row>
    <row r="15" spans="2:20" ht="18.75" customHeight="1">
      <c r="B15" s="49" t="s">
        <v>52</v>
      </c>
      <c r="C15" s="50"/>
      <c r="D15" s="20">
        <f t="shared" si="3"/>
        <v>501317454</v>
      </c>
      <c r="E15" s="21">
        <f t="shared" si="4"/>
        <v>9.3326759520773114E-2</v>
      </c>
      <c r="F15" s="22">
        <f t="shared" si="0"/>
        <v>4</v>
      </c>
      <c r="G15" s="20">
        <f t="shared" si="5"/>
        <v>492489020</v>
      </c>
      <c r="H15" s="24">
        <f t="shared" si="6"/>
        <v>7.0772762838286846E-2</v>
      </c>
      <c r="I15" s="25">
        <f t="shared" si="1"/>
        <v>5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501317454</v>
      </c>
      <c r="T15" s="48">
        <v>492489020</v>
      </c>
    </row>
    <row r="16" spans="2:20" ht="18.75" customHeight="1">
      <c r="B16" s="49" t="s">
        <v>154</v>
      </c>
      <c r="C16" s="50"/>
      <c r="D16" s="20">
        <f t="shared" si="3"/>
        <v>356086387</v>
      </c>
      <c r="E16" s="21">
        <f t="shared" si="4"/>
        <v>6.6290108878136023E-2</v>
      </c>
      <c r="F16" s="22">
        <f t="shared" si="0"/>
        <v>6</v>
      </c>
      <c r="G16" s="20">
        <f t="shared" si="5"/>
        <v>470230979</v>
      </c>
      <c r="H16" s="24">
        <f t="shared" si="6"/>
        <v>6.7574187859015505E-2</v>
      </c>
      <c r="I16" s="25">
        <f t="shared" si="1"/>
        <v>6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356086387</v>
      </c>
      <c r="T16" s="48">
        <v>470230979</v>
      </c>
    </row>
    <row r="17" spans="2:20" ht="18.75" customHeight="1">
      <c r="B17" s="49" t="s">
        <v>53</v>
      </c>
      <c r="C17" s="50"/>
      <c r="D17" s="20">
        <f t="shared" si="3"/>
        <v>89875555</v>
      </c>
      <c r="E17" s="21">
        <f t="shared" si="4"/>
        <v>1.6731502646387047E-2</v>
      </c>
      <c r="F17" s="22">
        <f t="shared" si="0"/>
        <v>14</v>
      </c>
      <c r="G17" s="20">
        <f t="shared" si="5"/>
        <v>107875454</v>
      </c>
      <c r="H17" s="24">
        <f t="shared" si="6"/>
        <v>1.5502160681703164E-2</v>
      </c>
      <c r="I17" s="25">
        <f t="shared" si="1"/>
        <v>15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89875555</v>
      </c>
      <c r="T17" s="48">
        <v>107875454</v>
      </c>
    </row>
    <row r="18" spans="2:20" ht="18.75" customHeight="1">
      <c r="B18" s="49" t="s">
        <v>54</v>
      </c>
      <c r="C18" s="50"/>
      <c r="D18" s="20">
        <f t="shared" si="3"/>
        <v>435696664</v>
      </c>
      <c r="E18" s="21">
        <f t="shared" si="4"/>
        <v>8.1110596610368735E-2</v>
      </c>
      <c r="F18" s="22">
        <f t="shared" si="0"/>
        <v>5</v>
      </c>
      <c r="G18" s="20">
        <f t="shared" si="5"/>
        <v>1195432832</v>
      </c>
      <c r="H18" s="24">
        <f t="shared" si="6"/>
        <v>0.17178877268824716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>B18</f>
        <v>ⅩⅢ．筋骨格系及び結合組織の疾患</v>
      </c>
      <c r="S18" s="48">
        <v>435696664</v>
      </c>
      <c r="T18" s="48">
        <v>1195432832</v>
      </c>
    </row>
    <row r="19" spans="2:20" ht="18.75" customHeight="1">
      <c r="B19" s="49" t="s">
        <v>55</v>
      </c>
      <c r="C19" s="50"/>
      <c r="D19" s="20">
        <f t="shared" si="3"/>
        <v>587879302</v>
      </c>
      <c r="E19" s="21">
        <f t="shared" si="4"/>
        <v>0.10944137254194615</v>
      </c>
      <c r="F19" s="22">
        <f t="shared" si="0"/>
        <v>3</v>
      </c>
      <c r="G19" s="20">
        <f t="shared" si="5"/>
        <v>372239410</v>
      </c>
      <c r="H19" s="24">
        <f t="shared" si="6"/>
        <v>5.3492383409875457E-2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587879302</v>
      </c>
      <c r="T19" s="48">
        <v>372239410</v>
      </c>
    </row>
    <row r="20" spans="2:20" ht="18.75" customHeight="1">
      <c r="B20" s="49" t="s">
        <v>155</v>
      </c>
      <c r="C20" s="50"/>
      <c r="D20" s="20">
        <f t="shared" si="3"/>
        <v>4435</v>
      </c>
      <c r="E20" s="21">
        <f t="shared" si="4"/>
        <v>8.2563289024169647E-7</v>
      </c>
      <c r="F20" s="22">
        <f t="shared" si="0"/>
        <v>21</v>
      </c>
      <c r="G20" s="20">
        <f t="shared" si="5"/>
        <v>2210</v>
      </c>
      <c r="H20" s="24">
        <f t="shared" si="6"/>
        <v>3.1758638166717696E-7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4435</v>
      </c>
      <c r="T20" s="48">
        <v>2210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842</v>
      </c>
      <c r="H21" s="24">
        <f t="shared" si="6"/>
        <v>1.2099897437274343E-7</v>
      </c>
      <c r="I21" s="25">
        <f t="shared" si="1"/>
        <v>22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842</v>
      </c>
    </row>
    <row r="22" spans="2:20" ht="18.75" customHeight="1">
      <c r="B22" s="49" t="s">
        <v>56</v>
      </c>
      <c r="C22" s="50"/>
      <c r="D22" s="20">
        <f t="shared" si="3"/>
        <v>935348</v>
      </c>
      <c r="E22" s="21">
        <f t="shared" si="4"/>
        <v>1.7412718661145217E-4</v>
      </c>
      <c r="F22" s="22">
        <f t="shared" si="0"/>
        <v>19</v>
      </c>
      <c r="G22" s="20">
        <f t="shared" si="5"/>
        <v>2468353</v>
      </c>
      <c r="H22" s="24">
        <f t="shared" si="6"/>
        <v>3.5471280450105033E-4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935348</v>
      </c>
      <c r="T22" s="48">
        <v>2468353</v>
      </c>
    </row>
    <row r="23" spans="2:20" ht="18.75" customHeight="1">
      <c r="B23" s="49" t="s">
        <v>57</v>
      </c>
      <c r="C23" s="50"/>
      <c r="D23" s="20">
        <f t="shared" si="3"/>
        <v>90712789</v>
      </c>
      <c r="E23" s="21">
        <f t="shared" si="4"/>
        <v>1.6887364636742994E-2</v>
      </c>
      <c r="F23" s="22">
        <f t="shared" si="0"/>
        <v>13</v>
      </c>
      <c r="G23" s="20">
        <f t="shared" si="5"/>
        <v>136008105</v>
      </c>
      <c r="H23" s="24">
        <f t="shared" si="6"/>
        <v>1.9544942056271258E-2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90712789</v>
      </c>
      <c r="T23" s="48">
        <v>136008105</v>
      </c>
    </row>
    <row r="24" spans="2:20" ht="18.75" customHeight="1">
      <c r="B24" s="49" t="s">
        <v>58</v>
      </c>
      <c r="C24" s="50"/>
      <c r="D24" s="20">
        <f t="shared" si="3"/>
        <v>224868095</v>
      </c>
      <c r="E24" s="21">
        <f t="shared" si="4"/>
        <v>4.1862118421193771E-2</v>
      </c>
      <c r="F24" s="22">
        <f t="shared" si="0"/>
        <v>8</v>
      </c>
      <c r="G24" s="20">
        <f t="shared" si="5"/>
        <v>608776950</v>
      </c>
      <c r="H24" s="24">
        <f t="shared" si="6"/>
        <v>8.7483832032977327E-2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224868095</v>
      </c>
      <c r="T24" s="48">
        <v>608776950</v>
      </c>
    </row>
    <row r="25" spans="2:20" ht="18.75" customHeight="1">
      <c r="B25" s="49" t="s">
        <v>59</v>
      </c>
      <c r="C25" s="50"/>
      <c r="D25" s="20">
        <f t="shared" si="3"/>
        <v>28930343</v>
      </c>
      <c r="E25" s="21">
        <f t="shared" si="4"/>
        <v>5.3857593476377974E-3</v>
      </c>
      <c r="F25" s="22">
        <f t="shared" si="0"/>
        <v>17</v>
      </c>
      <c r="G25" s="20">
        <f t="shared" si="5"/>
        <v>41693707</v>
      </c>
      <c r="H25" s="24">
        <f t="shared" si="6"/>
        <v>5.9915626897834601E-3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28930343</v>
      </c>
      <c r="T25" s="48">
        <v>41693707</v>
      </c>
    </row>
    <row r="26" spans="2:20" ht="18.75" customHeight="1">
      <c r="B26" s="49" t="s">
        <v>60</v>
      </c>
      <c r="C26" s="50"/>
      <c r="D26" s="20">
        <f t="shared" si="3"/>
        <v>77700413</v>
      </c>
      <c r="E26" s="21">
        <f t="shared" si="4"/>
        <v>1.4464941726756142E-2</v>
      </c>
      <c r="F26" s="22">
        <f t="shared" si="0"/>
        <v>15</v>
      </c>
      <c r="G26" s="20">
        <f t="shared" si="5"/>
        <v>78948128</v>
      </c>
      <c r="H26" s="24">
        <f t="shared" si="6"/>
        <v>1.1345181136161602E-2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77700413</v>
      </c>
      <c r="T26" s="48">
        <v>78948128</v>
      </c>
    </row>
    <row r="27" spans="2:20" ht="18.75" customHeight="1" thickBot="1">
      <c r="B27" s="51" t="s">
        <v>61</v>
      </c>
      <c r="C27" s="52"/>
      <c r="D27" s="20">
        <f t="shared" si="3"/>
        <v>108107</v>
      </c>
      <c r="E27" s="21">
        <f t="shared" si="4"/>
        <v>2.0125523081253457E-5</v>
      </c>
      <c r="F27" s="22">
        <f t="shared" si="0"/>
        <v>20</v>
      </c>
      <c r="G27" s="20">
        <f t="shared" si="5"/>
        <v>19948</v>
      </c>
      <c r="H27" s="24">
        <f t="shared" si="6"/>
        <v>2.8666122812202923E-6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108107</v>
      </c>
      <c r="T27" s="48">
        <v>19948</v>
      </c>
    </row>
    <row r="28" spans="2:20" ht="18.75" customHeight="1" thickTop="1">
      <c r="B28" s="53" t="s">
        <v>62</v>
      </c>
      <c r="C28" s="54"/>
      <c r="D28" s="55">
        <f>S28</f>
        <v>5371636780</v>
      </c>
      <c r="E28" s="56"/>
      <c r="F28" s="57"/>
      <c r="G28" s="55">
        <f>T28</f>
        <v>6958736670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5371636780</v>
      </c>
      <c r="T28" s="48">
        <f>SUM(T6:T27)</f>
        <v>6958736670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51" priority="5" stopIfTrue="1" operator="equal">
      <formula>0</formula>
    </cfRule>
  </conditionalFormatting>
  <conditionalFormatting sqref="G6:I27">
    <cfRule type="cellIs" dxfId="550" priority="7" stopIfTrue="1" operator="equal">
      <formula>0</formula>
    </cfRule>
  </conditionalFormatting>
  <conditionalFormatting sqref="I6:I27">
    <cfRule type="expression" dxfId="549" priority="8" stopIfTrue="1">
      <formula>$I6&lt;=5</formula>
    </cfRule>
  </conditionalFormatting>
  <conditionalFormatting sqref="F6:F27">
    <cfRule type="expression" dxfId="548" priority="6" stopIfTrue="1">
      <formula>$F6&lt;=5</formula>
    </cfRule>
  </conditionalFormatting>
  <conditionalFormatting sqref="E6:E27">
    <cfRule type="expression" dxfId="547" priority="4">
      <formula>$F6&lt;=5</formula>
    </cfRule>
  </conditionalFormatting>
  <conditionalFormatting sqref="D6:D27">
    <cfRule type="expression" dxfId="546" priority="3">
      <formula>$F6&lt;=5</formula>
    </cfRule>
  </conditionalFormatting>
  <conditionalFormatting sqref="G6:G27">
    <cfRule type="expression" dxfId="545" priority="2">
      <formula>$I6&lt;=5</formula>
    </cfRule>
  </conditionalFormatting>
  <conditionalFormatting sqref="H6:H27">
    <cfRule type="expression" dxfId="54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A14153-312C-4FCD-8E0E-CB9A89723A20}">
  <sheetPr codeName="Sheet80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51250371</v>
      </c>
      <c r="E6" s="21">
        <f>IFERROR(S6/$S$28,"-")</f>
        <v>1.597222814575501E-2</v>
      </c>
      <c r="F6" s="22">
        <f t="shared" ref="F6:F27" si="0">_xlfn.IFS(D6&gt;0,RANK(D6,$D$6:$D$27),D6=0,"-")</f>
        <v>13</v>
      </c>
      <c r="G6" s="23">
        <f>T6</f>
        <v>50456400</v>
      </c>
      <c r="H6" s="24">
        <f>IFERROR(T6/$T$28,"-")</f>
        <v>1.362514245514123E-2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51250371</v>
      </c>
      <c r="T6" s="48">
        <v>50456400</v>
      </c>
    </row>
    <row r="7" spans="2:20" ht="18.75" customHeight="1">
      <c r="B7" s="49" t="s">
        <v>44</v>
      </c>
      <c r="C7" s="50"/>
      <c r="D7" s="20">
        <f>S7</f>
        <v>533846606</v>
      </c>
      <c r="E7" s="21">
        <f>IFERROR(S7/$S$28,"-")</f>
        <v>0.16637381582796709</v>
      </c>
      <c r="F7" s="22">
        <f t="shared" si="0"/>
        <v>2</v>
      </c>
      <c r="G7" s="20">
        <f>T7</f>
        <v>316832088</v>
      </c>
      <c r="H7" s="24">
        <f>IFERROR(T7/$T$28,"-")</f>
        <v>8.5556685244286987E-2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533846606</v>
      </c>
      <c r="T7" s="48">
        <v>316832088</v>
      </c>
    </row>
    <row r="8" spans="2:20" ht="18.75" customHeight="1">
      <c r="B8" s="49" t="s">
        <v>45</v>
      </c>
      <c r="C8" s="50"/>
      <c r="D8" s="20">
        <f t="shared" ref="D8:D27" si="3">S8</f>
        <v>33259823</v>
      </c>
      <c r="E8" s="21">
        <f t="shared" ref="E8:E27" si="4">IFERROR(S8/$S$28,"-")</f>
        <v>1.0365456301641793E-2</v>
      </c>
      <c r="F8" s="22">
        <f t="shared" si="0"/>
        <v>16</v>
      </c>
      <c r="G8" s="20">
        <f t="shared" ref="G8:G27" si="5">T8</f>
        <v>47187225</v>
      </c>
      <c r="H8" s="24">
        <f t="shared" ref="H8:H27" si="6">IFERROR(T8/$T$28,"-")</f>
        <v>1.2742341163614558E-2</v>
      </c>
      <c r="I8" s="25">
        <f t="shared" si="1"/>
        <v>14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33259823</v>
      </c>
      <c r="T8" s="48">
        <v>47187225</v>
      </c>
    </row>
    <row r="9" spans="2:20" ht="18.75" customHeight="1">
      <c r="B9" s="49" t="s">
        <v>46</v>
      </c>
      <c r="C9" s="50"/>
      <c r="D9" s="20">
        <f t="shared" si="3"/>
        <v>224280528</v>
      </c>
      <c r="E9" s="21">
        <f t="shared" si="4"/>
        <v>6.9897245463186888E-2</v>
      </c>
      <c r="F9" s="22">
        <f t="shared" si="0"/>
        <v>6</v>
      </c>
      <c r="G9" s="20">
        <f t="shared" si="5"/>
        <v>241720643</v>
      </c>
      <c r="H9" s="24">
        <f t="shared" si="6"/>
        <v>6.5273745158658497E-2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224280528</v>
      </c>
      <c r="T9" s="48">
        <v>241720643</v>
      </c>
    </row>
    <row r="10" spans="2:20" ht="18.75" customHeight="1">
      <c r="B10" s="49" t="s">
        <v>47</v>
      </c>
      <c r="C10" s="50"/>
      <c r="D10" s="20">
        <f t="shared" si="3"/>
        <v>109475954</v>
      </c>
      <c r="E10" s="21">
        <f t="shared" si="4"/>
        <v>3.4118287919558295E-2</v>
      </c>
      <c r="F10" s="22">
        <f t="shared" si="0"/>
        <v>11</v>
      </c>
      <c r="G10" s="20">
        <f t="shared" si="5"/>
        <v>175486369</v>
      </c>
      <c r="H10" s="24">
        <f t="shared" si="6"/>
        <v>4.7387978067410276E-2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109475954</v>
      </c>
      <c r="T10" s="48">
        <v>175486369</v>
      </c>
    </row>
    <row r="11" spans="2:20" ht="18.75" customHeight="1">
      <c r="B11" s="49" t="s">
        <v>48</v>
      </c>
      <c r="C11" s="50"/>
      <c r="D11" s="20">
        <f t="shared" si="3"/>
        <v>152555084</v>
      </c>
      <c r="E11" s="21">
        <f t="shared" si="4"/>
        <v>4.7543940832015047E-2</v>
      </c>
      <c r="F11" s="22">
        <f t="shared" si="0"/>
        <v>8</v>
      </c>
      <c r="G11" s="20">
        <f t="shared" si="5"/>
        <v>289905769</v>
      </c>
      <c r="H11" s="24">
        <f t="shared" si="6"/>
        <v>7.8285557455392493E-2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152555084</v>
      </c>
      <c r="T11" s="48">
        <v>289905769</v>
      </c>
    </row>
    <row r="12" spans="2:20" ht="18.75" customHeight="1">
      <c r="B12" s="49" t="s">
        <v>49</v>
      </c>
      <c r="C12" s="50"/>
      <c r="D12" s="20">
        <f t="shared" si="3"/>
        <v>148522285</v>
      </c>
      <c r="E12" s="21">
        <f t="shared" si="4"/>
        <v>4.6287115087398044E-2</v>
      </c>
      <c r="F12" s="22">
        <f t="shared" si="0"/>
        <v>9</v>
      </c>
      <c r="G12" s="20">
        <f t="shared" si="5"/>
        <v>162985621</v>
      </c>
      <c r="H12" s="24">
        <f t="shared" si="6"/>
        <v>4.4012301794512848E-2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148522285</v>
      </c>
      <c r="T12" s="48">
        <v>162985621</v>
      </c>
    </row>
    <row r="13" spans="2:20" ht="18.75" customHeight="1">
      <c r="B13" s="49" t="s">
        <v>50</v>
      </c>
      <c r="C13" s="50"/>
      <c r="D13" s="20">
        <f t="shared" si="3"/>
        <v>8427970</v>
      </c>
      <c r="E13" s="21">
        <f t="shared" si="4"/>
        <v>2.6265850767320078E-3</v>
      </c>
      <c r="F13" s="22">
        <f t="shared" si="0"/>
        <v>18</v>
      </c>
      <c r="G13" s="20">
        <f t="shared" si="5"/>
        <v>12372124</v>
      </c>
      <c r="H13" s="24">
        <f t="shared" si="6"/>
        <v>3.3409429125476993E-3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8427970</v>
      </c>
      <c r="T13" s="48">
        <v>12372124</v>
      </c>
    </row>
    <row r="14" spans="2:20" ht="18.75" customHeight="1">
      <c r="B14" s="49" t="s">
        <v>51</v>
      </c>
      <c r="C14" s="50"/>
      <c r="D14" s="20">
        <f t="shared" si="3"/>
        <v>660891535</v>
      </c>
      <c r="E14" s="21">
        <f t="shared" si="4"/>
        <v>0.20596749195470668</v>
      </c>
      <c r="F14" s="22">
        <f t="shared" si="0"/>
        <v>1</v>
      </c>
      <c r="G14" s="20">
        <f t="shared" si="5"/>
        <v>626322376</v>
      </c>
      <c r="H14" s="24">
        <f t="shared" si="6"/>
        <v>0.16913080592040908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660891535</v>
      </c>
      <c r="T14" s="48">
        <v>626322376</v>
      </c>
    </row>
    <row r="15" spans="2:20" ht="18.75" customHeight="1">
      <c r="B15" s="49" t="s">
        <v>52</v>
      </c>
      <c r="C15" s="50"/>
      <c r="D15" s="20">
        <f t="shared" si="3"/>
        <v>257050867</v>
      </c>
      <c r="E15" s="21">
        <f t="shared" si="4"/>
        <v>8.0110153598461326E-2</v>
      </c>
      <c r="F15" s="22">
        <f t="shared" si="0"/>
        <v>4</v>
      </c>
      <c r="G15" s="20">
        <f t="shared" si="5"/>
        <v>203180837</v>
      </c>
      <c r="H15" s="24">
        <f t="shared" si="6"/>
        <v>5.4866535231998914E-2</v>
      </c>
      <c r="I15" s="25">
        <f t="shared" si="1"/>
        <v>9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257050867</v>
      </c>
      <c r="T15" s="48">
        <v>203180837</v>
      </c>
    </row>
    <row r="16" spans="2:20" ht="18.75" customHeight="1">
      <c r="B16" s="49" t="s">
        <v>154</v>
      </c>
      <c r="C16" s="50"/>
      <c r="D16" s="20">
        <f t="shared" si="3"/>
        <v>205575070</v>
      </c>
      <c r="E16" s="21">
        <f t="shared" si="4"/>
        <v>6.4067671219776273E-2</v>
      </c>
      <c r="F16" s="22">
        <f t="shared" si="0"/>
        <v>7</v>
      </c>
      <c r="G16" s="20">
        <f t="shared" si="5"/>
        <v>240163028</v>
      </c>
      <c r="H16" s="24">
        <f t="shared" si="6"/>
        <v>6.4853130008444351E-2</v>
      </c>
      <c r="I16" s="25">
        <f t="shared" si="1"/>
        <v>7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205575070</v>
      </c>
      <c r="T16" s="48">
        <v>240163028</v>
      </c>
    </row>
    <row r="17" spans="2:20" ht="18.75" customHeight="1">
      <c r="B17" s="49" t="s">
        <v>53</v>
      </c>
      <c r="C17" s="50"/>
      <c r="D17" s="20">
        <f t="shared" si="3"/>
        <v>41994933</v>
      </c>
      <c r="E17" s="21">
        <f t="shared" si="4"/>
        <v>1.3087761859161875E-2</v>
      </c>
      <c r="F17" s="22">
        <f t="shared" si="0"/>
        <v>14</v>
      </c>
      <c r="G17" s="20">
        <f t="shared" si="5"/>
        <v>44556069</v>
      </c>
      <c r="H17" s="24">
        <f t="shared" si="6"/>
        <v>1.2031829210290508E-2</v>
      </c>
      <c r="I17" s="25">
        <f t="shared" si="1"/>
        <v>15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41994933</v>
      </c>
      <c r="T17" s="48">
        <v>44556069</v>
      </c>
    </row>
    <row r="18" spans="2:20" ht="18.75" customHeight="1">
      <c r="B18" s="49" t="s">
        <v>54</v>
      </c>
      <c r="C18" s="50"/>
      <c r="D18" s="20">
        <f t="shared" si="3"/>
        <v>296938344</v>
      </c>
      <c r="E18" s="21">
        <f t="shared" si="4"/>
        <v>9.2541124738212785E-2</v>
      </c>
      <c r="F18" s="22">
        <f t="shared" si="0"/>
        <v>3</v>
      </c>
      <c r="G18" s="20">
        <f t="shared" si="5"/>
        <v>654485225</v>
      </c>
      <c r="H18" s="24">
        <f t="shared" si="6"/>
        <v>0.1767358437266662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296938344</v>
      </c>
      <c r="T18" s="48">
        <v>654485225</v>
      </c>
    </row>
    <row r="19" spans="2:20" ht="18.75" customHeight="1">
      <c r="B19" s="49" t="s">
        <v>55</v>
      </c>
      <c r="C19" s="50"/>
      <c r="D19" s="20">
        <f t="shared" si="3"/>
        <v>234023790</v>
      </c>
      <c r="E19" s="21">
        <f t="shared" si="4"/>
        <v>7.2933742575527108E-2</v>
      </c>
      <c r="F19" s="22">
        <f t="shared" si="0"/>
        <v>5</v>
      </c>
      <c r="G19" s="20">
        <f t="shared" si="5"/>
        <v>208508582</v>
      </c>
      <c r="H19" s="24">
        <f t="shared" si="6"/>
        <v>5.6305228531355715E-2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234023790</v>
      </c>
      <c r="T19" s="48">
        <v>208508582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3274</v>
      </c>
      <c r="H20" s="24">
        <f t="shared" si="6"/>
        <v>8.8410422460049438E-7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3274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414220</v>
      </c>
      <c r="E22" s="21">
        <f t="shared" si="4"/>
        <v>1.2909206730493016E-4</v>
      </c>
      <c r="F22" s="22">
        <f t="shared" si="0"/>
        <v>19</v>
      </c>
      <c r="G22" s="20">
        <f t="shared" si="5"/>
        <v>299977</v>
      </c>
      <c r="H22" s="24">
        <f t="shared" si="6"/>
        <v>8.1005171955706321E-5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414220</v>
      </c>
      <c r="T22" s="48">
        <v>299977</v>
      </c>
    </row>
    <row r="23" spans="2:20" ht="18.75" customHeight="1">
      <c r="B23" s="49" t="s">
        <v>57</v>
      </c>
      <c r="C23" s="50"/>
      <c r="D23" s="20">
        <f t="shared" si="3"/>
        <v>51329678</v>
      </c>
      <c r="E23" s="21">
        <f t="shared" si="4"/>
        <v>1.5996944249713662E-2</v>
      </c>
      <c r="F23" s="22">
        <f t="shared" si="0"/>
        <v>12</v>
      </c>
      <c r="G23" s="20">
        <f t="shared" si="5"/>
        <v>66186978</v>
      </c>
      <c r="H23" s="24">
        <f t="shared" si="6"/>
        <v>1.7872995376707387E-2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51329678</v>
      </c>
      <c r="T23" s="48">
        <v>66186978</v>
      </c>
    </row>
    <row r="24" spans="2:20" ht="18.75" customHeight="1">
      <c r="B24" s="49" t="s">
        <v>58</v>
      </c>
      <c r="C24" s="50"/>
      <c r="D24" s="20">
        <f t="shared" si="3"/>
        <v>145797904</v>
      </c>
      <c r="E24" s="21">
        <f t="shared" si="4"/>
        <v>4.5438059089579798E-2</v>
      </c>
      <c r="F24" s="22">
        <f t="shared" si="0"/>
        <v>10</v>
      </c>
      <c r="G24" s="20">
        <f t="shared" si="5"/>
        <v>304262413</v>
      </c>
      <c r="H24" s="24">
        <f t="shared" si="6"/>
        <v>8.2162396066108853E-2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145797904</v>
      </c>
      <c r="T24" s="48">
        <v>304262413</v>
      </c>
    </row>
    <row r="25" spans="2:20" ht="18.75" customHeight="1">
      <c r="B25" s="49" t="s">
        <v>59</v>
      </c>
      <c r="C25" s="50"/>
      <c r="D25" s="20">
        <f t="shared" si="3"/>
        <v>11377149</v>
      </c>
      <c r="E25" s="21">
        <f t="shared" si="4"/>
        <v>3.5456995906673235E-3</v>
      </c>
      <c r="F25" s="22">
        <f t="shared" si="0"/>
        <v>17</v>
      </c>
      <c r="G25" s="20">
        <f t="shared" si="5"/>
        <v>14758372</v>
      </c>
      <c r="H25" s="24">
        <f t="shared" si="6"/>
        <v>3.9853204133859649E-3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11377149</v>
      </c>
      <c r="T25" s="48">
        <v>14758372</v>
      </c>
    </row>
    <row r="26" spans="2:20" ht="18.75" customHeight="1">
      <c r="B26" s="49" t="s">
        <v>60</v>
      </c>
      <c r="C26" s="50"/>
      <c r="D26" s="20">
        <f t="shared" si="3"/>
        <v>41644320</v>
      </c>
      <c r="E26" s="21">
        <f t="shared" si="4"/>
        <v>1.2978492975491402E-2</v>
      </c>
      <c r="F26" s="22">
        <f t="shared" si="0"/>
        <v>15</v>
      </c>
      <c r="G26" s="20">
        <f t="shared" si="5"/>
        <v>43461204</v>
      </c>
      <c r="H26" s="24">
        <f t="shared" si="6"/>
        <v>1.1736174118089159E-2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41644320</v>
      </c>
      <c r="T26" s="48">
        <v>43461204</v>
      </c>
    </row>
    <row r="27" spans="2:20" ht="18.75" customHeight="1" thickBot="1">
      <c r="B27" s="51" t="s">
        <v>61</v>
      </c>
      <c r="C27" s="52"/>
      <c r="D27" s="20">
        <f t="shared" si="3"/>
        <v>61259</v>
      </c>
      <c r="E27" s="21">
        <f t="shared" si="4"/>
        <v>1.9091427142660218E-5</v>
      </c>
      <c r="F27" s="22">
        <f t="shared" si="0"/>
        <v>20</v>
      </c>
      <c r="G27" s="20">
        <f t="shared" si="5"/>
        <v>48726</v>
      </c>
      <c r="H27" s="24">
        <f t="shared" si="6"/>
        <v>1.3157868798987078E-5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61259</v>
      </c>
      <c r="T27" s="48">
        <v>48726</v>
      </c>
    </row>
    <row r="28" spans="2:20" ht="18.75" customHeight="1" thickTop="1">
      <c r="B28" s="53" t="s">
        <v>62</v>
      </c>
      <c r="C28" s="54"/>
      <c r="D28" s="55">
        <f>S28</f>
        <v>3208717690</v>
      </c>
      <c r="E28" s="56"/>
      <c r="F28" s="57"/>
      <c r="G28" s="55">
        <f>T28</f>
        <v>3703183300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3208717690</v>
      </c>
      <c r="T28" s="48">
        <f>SUM(T6:T27)</f>
        <v>3703183300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47" priority="5" stopIfTrue="1" operator="equal">
      <formula>0</formula>
    </cfRule>
  </conditionalFormatting>
  <conditionalFormatting sqref="G6:I27">
    <cfRule type="cellIs" dxfId="46" priority="7" stopIfTrue="1" operator="equal">
      <formula>0</formula>
    </cfRule>
  </conditionalFormatting>
  <conditionalFormatting sqref="I6:I27">
    <cfRule type="expression" dxfId="45" priority="8" stopIfTrue="1">
      <formula>$I6&lt;=5</formula>
    </cfRule>
  </conditionalFormatting>
  <conditionalFormatting sqref="F6:F27">
    <cfRule type="expression" dxfId="44" priority="6" stopIfTrue="1">
      <formula>$F6&lt;=5</formula>
    </cfRule>
  </conditionalFormatting>
  <conditionalFormatting sqref="E6:E27">
    <cfRule type="expression" dxfId="43" priority="4">
      <formula>$F6&lt;=5</formula>
    </cfRule>
  </conditionalFormatting>
  <conditionalFormatting sqref="D6:D27">
    <cfRule type="expression" dxfId="42" priority="3">
      <formula>$F6&lt;=5</formula>
    </cfRule>
  </conditionalFormatting>
  <conditionalFormatting sqref="G6:G27">
    <cfRule type="expression" dxfId="41" priority="2">
      <formula>$I6&lt;=5</formula>
    </cfRule>
  </conditionalFormatting>
  <conditionalFormatting sqref="H6:H27">
    <cfRule type="expression" dxfId="4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46840C-F754-4C57-B35C-23B2766CDAFF}">
  <sheetPr codeName="Sheet81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129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4326472</v>
      </c>
      <c r="E6" s="21">
        <f>IFERROR(S6/$S$28,"-")</f>
        <v>8.4540440156353445E-3</v>
      </c>
      <c r="F6" s="22">
        <f t="shared" ref="F6:F27" si="0">_xlfn.IFS(D6&gt;0,RANK(D6,$D$6:$D$27),D6=0,"-")</f>
        <v>15</v>
      </c>
      <c r="G6" s="23">
        <f>T6</f>
        <v>8691532</v>
      </c>
      <c r="H6" s="24">
        <f>IFERROR(T6/$T$28,"-")</f>
        <v>1.4107997144291532E-2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4326472</v>
      </c>
      <c r="T6" s="48">
        <v>8691532</v>
      </c>
    </row>
    <row r="7" spans="2:20" ht="18.75" customHeight="1">
      <c r="B7" s="49" t="s">
        <v>44</v>
      </c>
      <c r="C7" s="50"/>
      <c r="D7" s="20">
        <f>S7</f>
        <v>62186752</v>
      </c>
      <c r="E7" s="21">
        <f>IFERROR(S7/$S$28,"-")</f>
        <v>0.12151460557179135</v>
      </c>
      <c r="F7" s="22">
        <f t="shared" si="0"/>
        <v>2</v>
      </c>
      <c r="G7" s="20">
        <f>T7</f>
        <v>54287329</v>
      </c>
      <c r="H7" s="24">
        <f>IFERROR(T7/$T$28,"-")</f>
        <v>8.8118582834788489E-2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62186752</v>
      </c>
      <c r="T7" s="48">
        <v>54287329</v>
      </c>
    </row>
    <row r="8" spans="2:20" ht="18.75" customHeight="1">
      <c r="B8" s="49" t="s">
        <v>45</v>
      </c>
      <c r="C8" s="50"/>
      <c r="D8" s="20">
        <f t="shared" ref="D8:D27" si="3">S8</f>
        <v>1249992</v>
      </c>
      <c r="E8" s="21">
        <f t="shared" ref="E8:E27" si="4">IFERROR(S8/$S$28,"-")</f>
        <v>2.442518381533974E-3</v>
      </c>
      <c r="F8" s="22">
        <f t="shared" si="0"/>
        <v>18</v>
      </c>
      <c r="G8" s="20">
        <f t="shared" ref="G8:G27" si="5">T8</f>
        <v>6398605</v>
      </c>
      <c r="H8" s="24">
        <f t="shared" ref="H8:H27" si="6">IFERROR(T8/$T$28,"-")</f>
        <v>1.0386143785405096E-2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1249992</v>
      </c>
      <c r="T8" s="48">
        <v>6398605</v>
      </c>
    </row>
    <row r="9" spans="2:20" ht="18.75" customHeight="1">
      <c r="B9" s="49" t="s">
        <v>46</v>
      </c>
      <c r="C9" s="50"/>
      <c r="D9" s="20">
        <f t="shared" si="3"/>
        <v>41445789</v>
      </c>
      <c r="E9" s="21">
        <f t="shared" si="4"/>
        <v>8.0986199487419586E-2</v>
      </c>
      <c r="F9" s="22">
        <f t="shared" si="0"/>
        <v>4</v>
      </c>
      <c r="G9" s="20">
        <f t="shared" si="5"/>
        <v>38610280</v>
      </c>
      <c r="H9" s="24">
        <f t="shared" si="6"/>
        <v>6.267177293718719E-2</v>
      </c>
      <c r="I9" s="25">
        <f t="shared" si="1"/>
        <v>7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41445789</v>
      </c>
      <c r="T9" s="48">
        <v>38610280</v>
      </c>
    </row>
    <row r="10" spans="2:20" ht="18.75" customHeight="1">
      <c r="B10" s="49" t="s">
        <v>47</v>
      </c>
      <c r="C10" s="50"/>
      <c r="D10" s="20">
        <f t="shared" si="3"/>
        <v>10550012</v>
      </c>
      <c r="E10" s="21">
        <f t="shared" si="4"/>
        <v>2.0615010524390558E-2</v>
      </c>
      <c r="F10" s="22">
        <f t="shared" si="0"/>
        <v>11</v>
      </c>
      <c r="G10" s="20">
        <f t="shared" si="5"/>
        <v>25822751</v>
      </c>
      <c r="H10" s="24">
        <f t="shared" si="6"/>
        <v>4.1915199456868051E-2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10550012</v>
      </c>
      <c r="T10" s="48">
        <v>25822751</v>
      </c>
    </row>
    <row r="11" spans="2:20" ht="18.75" customHeight="1">
      <c r="B11" s="49" t="s">
        <v>48</v>
      </c>
      <c r="C11" s="50"/>
      <c r="D11" s="20">
        <f t="shared" si="3"/>
        <v>32045043</v>
      </c>
      <c r="E11" s="21">
        <f t="shared" si="4"/>
        <v>6.2616885999707675E-2</v>
      </c>
      <c r="F11" s="22">
        <f t="shared" si="0"/>
        <v>8</v>
      </c>
      <c r="G11" s="20">
        <f t="shared" si="5"/>
        <v>44317429</v>
      </c>
      <c r="H11" s="24">
        <f t="shared" si="6"/>
        <v>7.1935553107822958E-2</v>
      </c>
      <c r="I11" s="25">
        <f t="shared" si="1"/>
        <v>5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32045043</v>
      </c>
      <c r="T11" s="48">
        <v>44317429</v>
      </c>
    </row>
    <row r="12" spans="2:20" ht="18.75" customHeight="1">
      <c r="B12" s="49" t="s">
        <v>49</v>
      </c>
      <c r="C12" s="50"/>
      <c r="D12" s="20">
        <f t="shared" si="3"/>
        <v>14438350</v>
      </c>
      <c r="E12" s="21">
        <f t="shared" si="4"/>
        <v>2.8212928781961046E-2</v>
      </c>
      <c r="F12" s="22">
        <f t="shared" si="0"/>
        <v>10</v>
      </c>
      <c r="G12" s="20">
        <f t="shared" si="5"/>
        <v>18277613</v>
      </c>
      <c r="H12" s="24">
        <f t="shared" si="6"/>
        <v>2.9668016180400162E-2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14438350</v>
      </c>
      <c r="T12" s="48">
        <v>18277613</v>
      </c>
    </row>
    <row r="13" spans="2:20" ht="18.75" customHeight="1">
      <c r="B13" s="49" t="s">
        <v>50</v>
      </c>
      <c r="C13" s="50"/>
      <c r="D13" s="20">
        <f t="shared" si="3"/>
        <v>2296765</v>
      </c>
      <c r="E13" s="21">
        <f t="shared" si="4"/>
        <v>4.4879413072754686E-3</v>
      </c>
      <c r="F13" s="22">
        <f t="shared" si="0"/>
        <v>17</v>
      </c>
      <c r="G13" s="20">
        <f t="shared" si="5"/>
        <v>2156195</v>
      </c>
      <c r="H13" s="24">
        <f t="shared" si="6"/>
        <v>3.4999115118641544E-3</v>
      </c>
      <c r="I13" s="25">
        <f t="shared" si="1"/>
        <v>17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2296765</v>
      </c>
      <c r="T13" s="48">
        <v>2156195</v>
      </c>
    </row>
    <row r="14" spans="2:20" ht="18.75" customHeight="1">
      <c r="B14" s="49" t="s">
        <v>51</v>
      </c>
      <c r="C14" s="50"/>
      <c r="D14" s="20">
        <f t="shared" si="3"/>
        <v>125607801</v>
      </c>
      <c r="E14" s="21">
        <f t="shared" si="4"/>
        <v>0.24544106106804001</v>
      </c>
      <c r="F14" s="22">
        <f t="shared" si="0"/>
        <v>1</v>
      </c>
      <c r="G14" s="20">
        <f t="shared" si="5"/>
        <v>112685824</v>
      </c>
      <c r="H14" s="24">
        <f t="shared" si="6"/>
        <v>0.18291036415607032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125607801</v>
      </c>
      <c r="T14" s="48">
        <v>112685824</v>
      </c>
    </row>
    <row r="15" spans="2:20" ht="18.75" customHeight="1">
      <c r="B15" s="49" t="s">
        <v>52</v>
      </c>
      <c r="C15" s="50"/>
      <c r="D15" s="20">
        <f t="shared" si="3"/>
        <v>39010542</v>
      </c>
      <c r="E15" s="21">
        <f t="shared" si="4"/>
        <v>7.6227660583910228E-2</v>
      </c>
      <c r="F15" s="22">
        <f t="shared" si="0"/>
        <v>5</v>
      </c>
      <c r="G15" s="20">
        <f t="shared" si="5"/>
        <v>38169251</v>
      </c>
      <c r="H15" s="24">
        <f t="shared" si="6"/>
        <v>6.1955899616747273E-2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39010542</v>
      </c>
      <c r="T15" s="48">
        <v>38169251</v>
      </c>
    </row>
    <row r="16" spans="2:20" ht="18.75" customHeight="1">
      <c r="B16" s="49" t="s">
        <v>154</v>
      </c>
      <c r="C16" s="50"/>
      <c r="D16" s="20">
        <f t="shared" si="3"/>
        <v>35191357</v>
      </c>
      <c r="E16" s="21">
        <f t="shared" si="4"/>
        <v>6.876486917006211E-2</v>
      </c>
      <c r="F16" s="22">
        <f t="shared" si="0"/>
        <v>6</v>
      </c>
      <c r="G16" s="20">
        <f t="shared" si="5"/>
        <v>51161650</v>
      </c>
      <c r="H16" s="24">
        <f t="shared" si="6"/>
        <v>8.3045015780560075E-2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35191357</v>
      </c>
      <c r="T16" s="48">
        <v>51161650</v>
      </c>
    </row>
    <row r="17" spans="2:20" ht="18.75" customHeight="1">
      <c r="B17" s="49" t="s">
        <v>53</v>
      </c>
      <c r="C17" s="50"/>
      <c r="D17" s="20">
        <f t="shared" si="3"/>
        <v>9424145</v>
      </c>
      <c r="E17" s="21">
        <f t="shared" si="4"/>
        <v>1.8415035770422125E-2</v>
      </c>
      <c r="F17" s="22">
        <f t="shared" si="0"/>
        <v>12</v>
      </c>
      <c r="G17" s="20">
        <f t="shared" si="5"/>
        <v>11523842</v>
      </c>
      <c r="H17" s="24">
        <f t="shared" si="6"/>
        <v>1.8705370931990678E-2</v>
      </c>
      <c r="I17" s="25">
        <f t="shared" si="1"/>
        <v>12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9424145</v>
      </c>
      <c r="T17" s="48">
        <v>11523842</v>
      </c>
    </row>
    <row r="18" spans="2:20" ht="18.75" customHeight="1">
      <c r="B18" s="49" t="s">
        <v>54</v>
      </c>
      <c r="C18" s="50"/>
      <c r="D18" s="20">
        <f t="shared" si="3"/>
        <v>54783622</v>
      </c>
      <c r="E18" s="21">
        <f t="shared" si="4"/>
        <v>0.10704868810521108</v>
      </c>
      <c r="F18" s="22">
        <f t="shared" si="0"/>
        <v>3</v>
      </c>
      <c r="G18" s="20">
        <f t="shared" si="5"/>
        <v>121058300</v>
      </c>
      <c r="H18" s="24">
        <f t="shared" si="6"/>
        <v>0.19650047318387454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54783622</v>
      </c>
      <c r="T18" s="48">
        <v>121058300</v>
      </c>
    </row>
    <row r="19" spans="2:20" ht="18.75" customHeight="1">
      <c r="B19" s="49" t="s">
        <v>55</v>
      </c>
      <c r="C19" s="50"/>
      <c r="D19" s="20">
        <f t="shared" si="3"/>
        <v>32504932</v>
      </c>
      <c r="E19" s="21">
        <f t="shared" si="4"/>
        <v>6.3515521619747869E-2</v>
      </c>
      <c r="F19" s="22">
        <f t="shared" si="0"/>
        <v>7</v>
      </c>
      <c r="G19" s="20">
        <f t="shared" si="5"/>
        <v>26317825</v>
      </c>
      <c r="H19" s="24">
        <f t="shared" si="6"/>
        <v>4.2718798014431091E-2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32504932</v>
      </c>
      <c r="T19" s="48">
        <v>26317825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39857</v>
      </c>
      <c r="E22" s="21">
        <f t="shared" si="4"/>
        <v>7.7881662548879985E-5</v>
      </c>
      <c r="F22" s="22">
        <f t="shared" si="0"/>
        <v>19</v>
      </c>
      <c r="G22" s="20">
        <f t="shared" si="5"/>
        <v>123737</v>
      </c>
      <c r="H22" s="24">
        <f t="shared" si="6"/>
        <v>2.0084850894447622E-4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39857</v>
      </c>
      <c r="T22" s="48">
        <v>123737</v>
      </c>
    </row>
    <row r="23" spans="2:20" ht="18.75" customHeight="1">
      <c r="B23" s="49" t="s">
        <v>57</v>
      </c>
      <c r="C23" s="50"/>
      <c r="D23" s="20">
        <f t="shared" si="3"/>
        <v>7958615</v>
      </c>
      <c r="E23" s="21">
        <f t="shared" si="4"/>
        <v>1.5551350271883346E-2</v>
      </c>
      <c r="F23" s="22">
        <f t="shared" si="0"/>
        <v>13</v>
      </c>
      <c r="G23" s="20">
        <f t="shared" si="5"/>
        <v>9422835</v>
      </c>
      <c r="H23" s="24">
        <f t="shared" si="6"/>
        <v>1.5295039962014785E-2</v>
      </c>
      <c r="I23" s="25">
        <f t="shared" si="1"/>
        <v>13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7958615</v>
      </c>
      <c r="T23" s="48">
        <v>9422835</v>
      </c>
    </row>
    <row r="24" spans="2:20" ht="18.75" customHeight="1">
      <c r="B24" s="49" t="s">
        <v>58</v>
      </c>
      <c r="C24" s="50"/>
      <c r="D24" s="20">
        <f t="shared" si="3"/>
        <v>28234949</v>
      </c>
      <c r="E24" s="21">
        <f t="shared" si="4"/>
        <v>5.5171858647234777E-2</v>
      </c>
      <c r="F24" s="22">
        <f t="shared" si="0"/>
        <v>9</v>
      </c>
      <c r="G24" s="20">
        <f t="shared" si="5"/>
        <v>41459229</v>
      </c>
      <c r="H24" s="24">
        <f t="shared" si="6"/>
        <v>6.7296154962845287E-2</v>
      </c>
      <c r="I24" s="25">
        <f t="shared" si="1"/>
        <v>6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28234949</v>
      </c>
      <c r="T24" s="48">
        <v>41459229</v>
      </c>
    </row>
    <row r="25" spans="2:20" ht="18.75" customHeight="1">
      <c r="B25" s="49" t="s">
        <v>59</v>
      </c>
      <c r="C25" s="50"/>
      <c r="D25" s="20">
        <f t="shared" si="3"/>
        <v>3282096</v>
      </c>
      <c r="E25" s="21">
        <f t="shared" si="4"/>
        <v>6.4133048931186197E-3</v>
      </c>
      <c r="F25" s="22">
        <f t="shared" si="0"/>
        <v>16</v>
      </c>
      <c r="G25" s="20">
        <f t="shared" si="5"/>
        <v>1648238</v>
      </c>
      <c r="H25" s="24">
        <f t="shared" si="6"/>
        <v>2.6754014133656512E-3</v>
      </c>
      <c r="I25" s="25">
        <f t="shared" si="1"/>
        <v>18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3282096</v>
      </c>
      <c r="T25" s="48">
        <v>1648238</v>
      </c>
    </row>
    <row r="26" spans="2:20" ht="18.75" customHeight="1">
      <c r="B26" s="49" t="s">
        <v>60</v>
      </c>
      <c r="C26" s="50"/>
      <c r="D26" s="20">
        <f t="shared" si="3"/>
        <v>7186509</v>
      </c>
      <c r="E26" s="21">
        <f t="shared" si="4"/>
        <v>1.4042634138105954E-2</v>
      </c>
      <c r="F26" s="22">
        <f t="shared" si="0"/>
        <v>14</v>
      </c>
      <c r="G26" s="20">
        <f t="shared" si="5"/>
        <v>3931189</v>
      </c>
      <c r="H26" s="24">
        <f t="shared" si="6"/>
        <v>6.38106184107362E-3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7186509</v>
      </c>
      <c r="T26" s="48">
        <v>3931189</v>
      </c>
    </row>
    <row r="27" spans="2:20" ht="18.75" customHeight="1" thickBot="1">
      <c r="B27" s="51" t="s">
        <v>61</v>
      </c>
      <c r="C27" s="52"/>
      <c r="D27" s="20">
        <f t="shared" si="3"/>
        <v>0</v>
      </c>
      <c r="E27" s="21">
        <f t="shared" si="4"/>
        <v>0</v>
      </c>
      <c r="F27" s="22" t="str">
        <f t="shared" si="0"/>
        <v>-</v>
      </c>
      <c r="G27" s="20">
        <f t="shared" si="5"/>
        <v>7636</v>
      </c>
      <c r="H27" s="24">
        <f t="shared" si="6"/>
        <v>1.2394669454569129E-5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0</v>
      </c>
      <c r="T27" s="48">
        <v>7636</v>
      </c>
    </row>
    <row r="28" spans="2:20" ht="18.75" customHeight="1" thickTop="1">
      <c r="B28" s="53" t="s">
        <v>62</v>
      </c>
      <c r="C28" s="54"/>
      <c r="D28" s="55">
        <f>S28</f>
        <v>511763600</v>
      </c>
      <c r="E28" s="56"/>
      <c r="F28" s="57"/>
      <c r="G28" s="55">
        <f>T28</f>
        <v>616071290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511763600</v>
      </c>
      <c r="T28" s="48">
        <f>SUM(T6:T27)</f>
        <v>616071290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9" priority="5" stopIfTrue="1" operator="equal">
      <formula>0</formula>
    </cfRule>
  </conditionalFormatting>
  <conditionalFormatting sqref="G6:I27">
    <cfRule type="cellIs" dxfId="38" priority="7" stopIfTrue="1" operator="equal">
      <formula>0</formula>
    </cfRule>
  </conditionalFormatting>
  <conditionalFormatting sqref="I6:I27">
    <cfRule type="expression" dxfId="37" priority="8" stopIfTrue="1">
      <formula>$I6&lt;=5</formula>
    </cfRule>
  </conditionalFormatting>
  <conditionalFormatting sqref="F6:F27">
    <cfRule type="expression" dxfId="36" priority="6" stopIfTrue="1">
      <formula>$F6&lt;=5</formula>
    </cfRule>
  </conditionalFormatting>
  <conditionalFormatting sqref="E6:E27">
    <cfRule type="expression" dxfId="35" priority="4">
      <formula>$F6&lt;=5</formula>
    </cfRule>
  </conditionalFormatting>
  <conditionalFormatting sqref="D6:D27">
    <cfRule type="expression" dxfId="34" priority="3">
      <formula>$F6&lt;=5</formula>
    </cfRule>
  </conditionalFormatting>
  <conditionalFormatting sqref="G6:G27">
    <cfRule type="expression" dxfId="33" priority="2">
      <formula>$I6&lt;=5</formula>
    </cfRule>
  </conditionalFormatting>
  <conditionalFormatting sqref="H6:H27">
    <cfRule type="expression" dxfId="32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58E52D-16A5-4AFC-8336-CE529C23C281}">
  <sheetPr codeName="Sheet82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130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23731083</v>
      </c>
      <c r="E6" s="21">
        <f>IFERROR(S6/$S$28,"-")</f>
        <v>1.5476998903081077E-2</v>
      </c>
      <c r="F6" s="22">
        <f t="shared" ref="F6:F27" si="0">_xlfn.IFS(D6&gt;0,RANK(D6,$D$6:$D$27),D6=0,"-")</f>
        <v>14</v>
      </c>
      <c r="G6" s="23">
        <f>T6</f>
        <v>42454835</v>
      </c>
      <c r="H6" s="24">
        <f>IFERROR(T6/$T$28,"-")</f>
        <v>2.008185548419086E-2</v>
      </c>
      <c r="I6" s="25">
        <f t="shared" ref="I6:I27" si="1">_xlfn.IFS(G6&gt;0,RANK(G6,$G$6:$G$27),G6=0,"-")</f>
        <v>13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23731083</v>
      </c>
      <c r="T6" s="48">
        <v>42454835</v>
      </c>
    </row>
    <row r="7" spans="2:20" ht="18.75" customHeight="1">
      <c r="B7" s="49" t="s">
        <v>44</v>
      </c>
      <c r="C7" s="50"/>
      <c r="D7" s="20">
        <f>S7</f>
        <v>300918488</v>
      </c>
      <c r="E7" s="21">
        <f>IFERROR(S7/$S$28,"-")</f>
        <v>0.19625379544173421</v>
      </c>
      <c r="F7" s="22">
        <f t="shared" si="0"/>
        <v>2</v>
      </c>
      <c r="G7" s="20">
        <f>T7</f>
        <v>161858519</v>
      </c>
      <c r="H7" s="24">
        <f>IFERROR(T7/$T$28,"-")</f>
        <v>7.6561818870410414E-2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300918488</v>
      </c>
      <c r="T7" s="48">
        <v>161858519</v>
      </c>
    </row>
    <row r="8" spans="2:20" ht="18.75" customHeight="1">
      <c r="B8" s="49" t="s">
        <v>45</v>
      </c>
      <c r="C8" s="50"/>
      <c r="D8" s="20">
        <f t="shared" ref="D8:D27" si="3">S8</f>
        <v>18614230</v>
      </c>
      <c r="E8" s="21">
        <f t="shared" ref="E8:E27" si="4">IFERROR(S8/$S$28,"-")</f>
        <v>1.2139876519402798E-2</v>
      </c>
      <c r="F8" s="22">
        <f t="shared" si="0"/>
        <v>15</v>
      </c>
      <c r="G8" s="20">
        <f t="shared" ref="G8:G27" si="5">T8</f>
        <v>35157158</v>
      </c>
      <c r="H8" s="24">
        <f t="shared" ref="H8:H27" si="6">IFERROR(T8/$T$28,"-")</f>
        <v>1.6629930753254949E-2</v>
      </c>
      <c r="I8" s="25">
        <f t="shared" si="1"/>
        <v>15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18614230</v>
      </c>
      <c r="T8" s="48">
        <v>35157158</v>
      </c>
    </row>
    <row r="9" spans="2:20" ht="18.75" customHeight="1">
      <c r="B9" s="49" t="s">
        <v>46</v>
      </c>
      <c r="C9" s="50"/>
      <c r="D9" s="20">
        <f t="shared" si="3"/>
        <v>88848423</v>
      </c>
      <c r="E9" s="21">
        <f t="shared" si="4"/>
        <v>5.7945393613577756E-2</v>
      </c>
      <c r="F9" s="22">
        <f t="shared" si="0"/>
        <v>7</v>
      </c>
      <c r="G9" s="20">
        <f t="shared" si="5"/>
        <v>129342686</v>
      </c>
      <c r="H9" s="24">
        <f t="shared" si="6"/>
        <v>6.118127954540576E-2</v>
      </c>
      <c r="I9" s="25">
        <f t="shared" si="1"/>
        <v>6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88848423</v>
      </c>
      <c r="T9" s="48">
        <v>129342686</v>
      </c>
    </row>
    <row r="10" spans="2:20" ht="18.75" customHeight="1">
      <c r="B10" s="49" t="s">
        <v>47</v>
      </c>
      <c r="C10" s="50"/>
      <c r="D10" s="20">
        <f t="shared" si="3"/>
        <v>40315335</v>
      </c>
      <c r="E10" s="21">
        <f t="shared" si="4"/>
        <v>2.6292959136013563E-2</v>
      </c>
      <c r="F10" s="22">
        <f t="shared" si="0"/>
        <v>11</v>
      </c>
      <c r="G10" s="20">
        <f t="shared" si="5"/>
        <v>73434081</v>
      </c>
      <c r="H10" s="24">
        <f t="shared" si="6"/>
        <v>3.4735563152144294E-2</v>
      </c>
      <c r="I10" s="25">
        <f t="shared" si="1"/>
        <v>10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40315335</v>
      </c>
      <c r="T10" s="48">
        <v>73434081</v>
      </c>
    </row>
    <row r="11" spans="2:20" ht="18.75" customHeight="1">
      <c r="B11" s="49" t="s">
        <v>48</v>
      </c>
      <c r="C11" s="50"/>
      <c r="D11" s="20">
        <f t="shared" si="3"/>
        <v>68358609</v>
      </c>
      <c r="E11" s="21">
        <f t="shared" si="4"/>
        <v>4.4582293884739617E-2</v>
      </c>
      <c r="F11" s="22">
        <f t="shared" si="0"/>
        <v>9</v>
      </c>
      <c r="G11" s="20">
        <f t="shared" si="5"/>
        <v>103408414</v>
      </c>
      <c r="H11" s="24">
        <f t="shared" si="6"/>
        <v>4.8913929963392368E-2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68358609</v>
      </c>
      <c r="T11" s="48">
        <v>103408414</v>
      </c>
    </row>
    <row r="12" spans="2:20" ht="18.75" customHeight="1">
      <c r="B12" s="49" t="s">
        <v>49</v>
      </c>
      <c r="C12" s="50"/>
      <c r="D12" s="20">
        <f t="shared" si="3"/>
        <v>51349868</v>
      </c>
      <c r="E12" s="21">
        <f t="shared" si="4"/>
        <v>3.3489489321214636E-2</v>
      </c>
      <c r="F12" s="22">
        <f t="shared" si="0"/>
        <v>10</v>
      </c>
      <c r="G12" s="20">
        <f t="shared" si="5"/>
        <v>58472322</v>
      </c>
      <c r="H12" s="24">
        <f t="shared" si="6"/>
        <v>2.7658397924030891E-2</v>
      </c>
      <c r="I12" s="25">
        <f t="shared" si="1"/>
        <v>11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51349868</v>
      </c>
      <c r="T12" s="48">
        <v>58472322</v>
      </c>
    </row>
    <row r="13" spans="2:20" ht="18.75" customHeight="1">
      <c r="B13" s="49" t="s">
        <v>50</v>
      </c>
      <c r="C13" s="50"/>
      <c r="D13" s="20">
        <f t="shared" si="3"/>
        <v>6534817</v>
      </c>
      <c r="E13" s="21">
        <f t="shared" si="4"/>
        <v>4.2618938015106843E-3</v>
      </c>
      <c r="F13" s="22">
        <f t="shared" si="0"/>
        <v>17</v>
      </c>
      <c r="G13" s="20">
        <f t="shared" si="5"/>
        <v>8634752</v>
      </c>
      <c r="H13" s="24">
        <f t="shared" si="6"/>
        <v>4.0843838353353161E-3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6534817</v>
      </c>
      <c r="T13" s="48">
        <v>8634752</v>
      </c>
    </row>
    <row r="14" spans="2:20" ht="18.75" customHeight="1">
      <c r="B14" s="49" t="s">
        <v>51</v>
      </c>
      <c r="C14" s="50"/>
      <c r="D14" s="20">
        <f t="shared" si="3"/>
        <v>303334035</v>
      </c>
      <c r="E14" s="21">
        <f t="shared" si="4"/>
        <v>0.19782917311283926</v>
      </c>
      <c r="F14" s="22">
        <f t="shared" si="0"/>
        <v>1</v>
      </c>
      <c r="G14" s="20">
        <f t="shared" si="5"/>
        <v>363654444</v>
      </c>
      <c r="H14" s="24">
        <f t="shared" si="6"/>
        <v>0.17201470670164609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303334035</v>
      </c>
      <c r="T14" s="48">
        <v>363654444</v>
      </c>
    </row>
    <row r="15" spans="2:20" ht="18.75" customHeight="1">
      <c r="B15" s="49" t="s">
        <v>52</v>
      </c>
      <c r="C15" s="50"/>
      <c r="D15" s="20">
        <f t="shared" si="3"/>
        <v>104711791</v>
      </c>
      <c r="E15" s="21">
        <f t="shared" si="4"/>
        <v>6.8291205860543949E-2</v>
      </c>
      <c r="F15" s="22">
        <f t="shared" si="0"/>
        <v>5</v>
      </c>
      <c r="G15" s="20">
        <f t="shared" si="5"/>
        <v>106821378</v>
      </c>
      <c r="H15" s="24">
        <f t="shared" si="6"/>
        <v>5.0528319698289373E-2</v>
      </c>
      <c r="I15" s="25">
        <f t="shared" si="1"/>
        <v>8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104711791</v>
      </c>
      <c r="T15" s="48">
        <v>106821378</v>
      </c>
    </row>
    <row r="16" spans="2:20" ht="18.75" customHeight="1">
      <c r="B16" s="49" t="s">
        <v>154</v>
      </c>
      <c r="C16" s="50"/>
      <c r="D16" s="20">
        <f t="shared" si="3"/>
        <v>107883951</v>
      </c>
      <c r="E16" s="21">
        <f t="shared" si="4"/>
        <v>7.0360033348964846E-2</v>
      </c>
      <c r="F16" s="22">
        <f t="shared" si="0"/>
        <v>4</v>
      </c>
      <c r="G16" s="20">
        <f t="shared" si="5"/>
        <v>135942999</v>
      </c>
      <c r="H16" s="24">
        <f t="shared" si="6"/>
        <v>6.430333930176628E-2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107883951</v>
      </c>
      <c r="T16" s="48">
        <v>135942999</v>
      </c>
    </row>
    <row r="17" spans="2:20" ht="18.75" customHeight="1">
      <c r="B17" s="49" t="s">
        <v>53</v>
      </c>
      <c r="C17" s="50"/>
      <c r="D17" s="20">
        <f t="shared" si="3"/>
        <v>24217949</v>
      </c>
      <c r="E17" s="21">
        <f t="shared" si="4"/>
        <v>1.5794524426376726E-2</v>
      </c>
      <c r="F17" s="22">
        <f t="shared" si="0"/>
        <v>13</v>
      </c>
      <c r="G17" s="20">
        <f t="shared" si="5"/>
        <v>36489030</v>
      </c>
      <c r="H17" s="24">
        <f t="shared" si="6"/>
        <v>1.7259928750595895E-2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24217949</v>
      </c>
      <c r="T17" s="48">
        <v>36489030</v>
      </c>
    </row>
    <row r="18" spans="2:20" ht="18.75" customHeight="1">
      <c r="B18" s="49" t="s">
        <v>54</v>
      </c>
      <c r="C18" s="50"/>
      <c r="D18" s="20">
        <f t="shared" si="3"/>
        <v>161370328</v>
      </c>
      <c r="E18" s="21">
        <f t="shared" si="4"/>
        <v>0.1052429166189269</v>
      </c>
      <c r="F18" s="22">
        <f t="shared" si="0"/>
        <v>3</v>
      </c>
      <c r="G18" s="20">
        <f t="shared" si="5"/>
        <v>446862354</v>
      </c>
      <c r="H18" s="24">
        <f t="shared" si="6"/>
        <v>0.21137345638849706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161370328</v>
      </c>
      <c r="T18" s="48">
        <v>446862354</v>
      </c>
    </row>
    <row r="19" spans="2:20" ht="18.75" customHeight="1">
      <c r="B19" s="49" t="s">
        <v>55</v>
      </c>
      <c r="C19" s="50"/>
      <c r="D19" s="20">
        <f t="shared" si="3"/>
        <v>99396760</v>
      </c>
      <c r="E19" s="21">
        <f t="shared" si="4"/>
        <v>6.482483523781081E-2</v>
      </c>
      <c r="F19" s="22">
        <f t="shared" si="0"/>
        <v>6</v>
      </c>
      <c r="G19" s="20">
        <f t="shared" si="5"/>
        <v>122378525</v>
      </c>
      <c r="H19" s="24">
        <f t="shared" si="6"/>
        <v>5.7887113527079738E-2</v>
      </c>
      <c r="I19" s="25">
        <f t="shared" si="1"/>
        <v>7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99396760</v>
      </c>
      <c r="T19" s="48">
        <v>122378525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0</v>
      </c>
      <c r="H20" s="24">
        <f t="shared" si="6"/>
        <v>0</v>
      </c>
      <c r="I20" s="25" t="str">
        <f t="shared" si="1"/>
        <v>-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1991762</v>
      </c>
      <c r="E22" s="21">
        <f t="shared" si="4"/>
        <v>1.298992477047869E-3</v>
      </c>
      <c r="F22" s="22">
        <f t="shared" si="0"/>
        <v>19</v>
      </c>
      <c r="G22" s="20">
        <f t="shared" si="5"/>
        <v>387302</v>
      </c>
      <c r="H22" s="24">
        <f t="shared" si="6"/>
        <v>1.832004009140087E-4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1991762</v>
      </c>
      <c r="T22" s="48">
        <v>387302</v>
      </c>
    </row>
    <row r="23" spans="2:20" ht="18.75" customHeight="1">
      <c r="B23" s="49" t="s">
        <v>57</v>
      </c>
      <c r="C23" s="50"/>
      <c r="D23" s="20">
        <f t="shared" si="3"/>
        <v>28081467</v>
      </c>
      <c r="E23" s="21">
        <f t="shared" si="4"/>
        <v>1.8314243557949188E-2</v>
      </c>
      <c r="F23" s="22">
        <f t="shared" si="0"/>
        <v>12</v>
      </c>
      <c r="G23" s="20">
        <f t="shared" si="5"/>
        <v>44843568</v>
      </c>
      <c r="H23" s="24">
        <f t="shared" si="6"/>
        <v>2.1211766621433949E-2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28081467</v>
      </c>
      <c r="T23" s="48">
        <v>44843568</v>
      </c>
    </row>
    <row r="24" spans="2:20" ht="18.75" customHeight="1">
      <c r="B24" s="49" t="s">
        <v>58</v>
      </c>
      <c r="C24" s="50"/>
      <c r="D24" s="20">
        <f t="shared" si="3"/>
        <v>79891933</v>
      </c>
      <c r="E24" s="21">
        <f t="shared" si="4"/>
        <v>5.2104126870485726E-2</v>
      </c>
      <c r="F24" s="22">
        <f t="shared" si="0"/>
        <v>8</v>
      </c>
      <c r="G24" s="20">
        <f t="shared" si="5"/>
        <v>191688212</v>
      </c>
      <c r="H24" s="24">
        <f t="shared" si="6"/>
        <v>9.0671768513690854E-2</v>
      </c>
      <c r="I24" s="25">
        <f t="shared" si="1"/>
        <v>3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79891933</v>
      </c>
      <c r="T24" s="48">
        <v>191688212</v>
      </c>
    </row>
    <row r="25" spans="2:20" ht="18.75" customHeight="1">
      <c r="B25" s="49" t="s">
        <v>59</v>
      </c>
      <c r="C25" s="50"/>
      <c r="D25" s="20">
        <f t="shared" si="3"/>
        <v>6202578</v>
      </c>
      <c r="E25" s="21">
        <f t="shared" si="4"/>
        <v>4.0452133137908125E-3</v>
      </c>
      <c r="F25" s="22">
        <f t="shared" si="0"/>
        <v>18</v>
      </c>
      <c r="G25" s="20">
        <f t="shared" si="5"/>
        <v>21212625</v>
      </c>
      <c r="H25" s="24">
        <f t="shared" si="6"/>
        <v>1.003393063923895E-2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6202578</v>
      </c>
      <c r="T25" s="48">
        <v>21212625</v>
      </c>
    </row>
    <row r="26" spans="2:20" ht="18.75" customHeight="1">
      <c r="B26" s="49" t="s">
        <v>60</v>
      </c>
      <c r="C26" s="50"/>
      <c r="D26" s="20">
        <f t="shared" si="3"/>
        <v>17545494</v>
      </c>
      <c r="E26" s="21">
        <f t="shared" si="4"/>
        <v>1.1442865519117506E-2</v>
      </c>
      <c r="F26" s="22">
        <f t="shared" si="0"/>
        <v>16</v>
      </c>
      <c r="G26" s="20">
        <f t="shared" si="5"/>
        <v>31019375</v>
      </c>
      <c r="H26" s="24">
        <f t="shared" si="6"/>
        <v>1.4672689364118903E-2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17545494</v>
      </c>
      <c r="T26" s="48">
        <v>31019375</v>
      </c>
    </row>
    <row r="27" spans="2:20" ht="18.75" customHeight="1" thickBot="1">
      <c r="B27" s="51" t="s">
        <v>61</v>
      </c>
      <c r="C27" s="52"/>
      <c r="D27" s="20">
        <f t="shared" si="3"/>
        <v>14059</v>
      </c>
      <c r="E27" s="21">
        <f t="shared" si="4"/>
        <v>9.1690348720459516E-6</v>
      </c>
      <c r="F27" s="22">
        <f t="shared" si="0"/>
        <v>20</v>
      </c>
      <c r="G27" s="20">
        <f t="shared" si="5"/>
        <v>26681</v>
      </c>
      <c r="H27" s="24">
        <f t="shared" si="6"/>
        <v>1.2620564564052513E-5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14059</v>
      </c>
      <c r="T27" s="48">
        <v>26681</v>
      </c>
    </row>
    <row r="28" spans="2:20" ht="18.75" customHeight="1" thickTop="1">
      <c r="B28" s="53" t="s">
        <v>62</v>
      </c>
      <c r="C28" s="54"/>
      <c r="D28" s="55">
        <f>S28</f>
        <v>1533312960</v>
      </c>
      <c r="E28" s="56"/>
      <c r="F28" s="57"/>
      <c r="G28" s="55">
        <f>T28</f>
        <v>2114089260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1533312960</v>
      </c>
      <c r="T28" s="48">
        <f>SUM(T6:T27)</f>
        <v>2114089260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31" priority="5" stopIfTrue="1" operator="equal">
      <formula>0</formula>
    </cfRule>
  </conditionalFormatting>
  <conditionalFormatting sqref="G6:I27">
    <cfRule type="cellIs" dxfId="30" priority="7" stopIfTrue="1" operator="equal">
      <formula>0</formula>
    </cfRule>
  </conditionalFormatting>
  <conditionalFormatting sqref="I6:I27">
    <cfRule type="expression" dxfId="29" priority="8" stopIfTrue="1">
      <formula>$I6&lt;=5</formula>
    </cfRule>
  </conditionalFormatting>
  <conditionalFormatting sqref="F6:F27">
    <cfRule type="expression" dxfId="28" priority="6" stopIfTrue="1">
      <formula>$F6&lt;=5</formula>
    </cfRule>
  </conditionalFormatting>
  <conditionalFormatting sqref="E6:E27">
    <cfRule type="expression" dxfId="27" priority="4">
      <formula>$F6&lt;=5</formula>
    </cfRule>
  </conditionalFormatting>
  <conditionalFormatting sqref="D6:D27">
    <cfRule type="expression" dxfId="26" priority="3">
      <formula>$F6&lt;=5</formula>
    </cfRule>
  </conditionalFormatting>
  <conditionalFormatting sqref="G6:G27">
    <cfRule type="expression" dxfId="25" priority="2">
      <formula>$I6&lt;=5</formula>
    </cfRule>
  </conditionalFormatting>
  <conditionalFormatting sqref="H6:H27">
    <cfRule type="expression" dxfId="24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27FF91-032A-45A7-A84D-7DD29BE93FE2}">
  <sheetPr codeName="Sheet83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131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20552192</v>
      </c>
      <c r="E6" s="21">
        <f>IFERROR(S6/$S$28,"-")</f>
        <v>2.1658951194056034E-2</v>
      </c>
      <c r="F6" s="22">
        <f t="shared" ref="F6:F27" si="0">_xlfn.IFS(D6&gt;0,RANK(D6,$D$6:$D$27),D6=0,"-")</f>
        <v>11</v>
      </c>
      <c r="G6" s="23">
        <f>T6</f>
        <v>30335023</v>
      </c>
      <c r="H6" s="24">
        <f>IFERROR(T6/$T$28,"-")</f>
        <v>2.8537579287913853E-2</v>
      </c>
      <c r="I6" s="25">
        <f t="shared" ref="I6:I27" si="1">_xlfn.IFS(G6&gt;0,RANK(G6,$G$6:$G$27),G6=0,"-")</f>
        <v>11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20552192</v>
      </c>
      <c r="T6" s="48">
        <v>30335023</v>
      </c>
    </row>
    <row r="7" spans="2:20" ht="18.75" customHeight="1">
      <c r="B7" s="49" t="s">
        <v>44</v>
      </c>
      <c r="C7" s="50"/>
      <c r="D7" s="20">
        <f>S7</f>
        <v>176603758</v>
      </c>
      <c r="E7" s="21">
        <f>IFERROR(S7/$S$28,"-")</f>
        <v>0.1861140736330647</v>
      </c>
      <c r="F7" s="22">
        <f t="shared" si="0"/>
        <v>2</v>
      </c>
      <c r="G7" s="20">
        <f>T7</f>
        <v>89079567</v>
      </c>
      <c r="H7" s="24">
        <f>IFERROR(T7/$T$28,"-")</f>
        <v>8.3801327798417508E-2</v>
      </c>
      <c r="I7" s="25">
        <f t="shared" si="1"/>
        <v>4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176603758</v>
      </c>
      <c r="T7" s="48">
        <v>89079567</v>
      </c>
    </row>
    <row r="8" spans="2:20" ht="18.75" customHeight="1">
      <c r="B8" s="49" t="s">
        <v>45</v>
      </c>
      <c r="C8" s="50"/>
      <c r="D8" s="20">
        <f t="shared" ref="D8:D27" si="3">S8</f>
        <v>17758279</v>
      </c>
      <c r="E8" s="21">
        <f t="shared" ref="E8:E27" si="4">IFERROR(S8/$S$28,"-")</f>
        <v>1.8714582763309638E-2</v>
      </c>
      <c r="F8" s="22">
        <f t="shared" si="0"/>
        <v>12</v>
      </c>
      <c r="G8" s="20">
        <f t="shared" ref="G8:G27" si="5">T8</f>
        <v>13401138</v>
      </c>
      <c r="H8" s="24">
        <f t="shared" ref="H8:H27" si="6">IFERROR(T8/$T$28,"-")</f>
        <v>1.2607079224013619E-2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17758279</v>
      </c>
      <c r="T8" s="48">
        <v>13401138</v>
      </c>
    </row>
    <row r="9" spans="2:20" ht="18.75" customHeight="1">
      <c r="B9" s="49" t="s">
        <v>46</v>
      </c>
      <c r="C9" s="50"/>
      <c r="D9" s="20">
        <f t="shared" si="3"/>
        <v>59716408</v>
      </c>
      <c r="E9" s="21">
        <f t="shared" si="4"/>
        <v>6.2932205302302424E-2</v>
      </c>
      <c r="F9" s="22">
        <f t="shared" si="0"/>
        <v>6</v>
      </c>
      <c r="G9" s="20">
        <f t="shared" si="5"/>
        <v>66959783</v>
      </c>
      <c r="H9" s="24">
        <f t="shared" si="6"/>
        <v>6.2992209251465078E-2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59716408</v>
      </c>
      <c r="T9" s="48">
        <v>66959783</v>
      </c>
    </row>
    <row r="10" spans="2:20" ht="18.75" customHeight="1">
      <c r="B10" s="49" t="s">
        <v>47</v>
      </c>
      <c r="C10" s="50"/>
      <c r="D10" s="20">
        <f t="shared" si="3"/>
        <v>15929270</v>
      </c>
      <c r="E10" s="21">
        <f t="shared" si="4"/>
        <v>1.6787079523534081E-2</v>
      </c>
      <c r="F10" s="22">
        <f t="shared" si="0"/>
        <v>13</v>
      </c>
      <c r="G10" s="20">
        <f t="shared" si="5"/>
        <v>30302213</v>
      </c>
      <c r="H10" s="24">
        <f t="shared" si="6"/>
        <v>2.8506713381649781E-2</v>
      </c>
      <c r="I10" s="25">
        <f t="shared" si="1"/>
        <v>12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15929270</v>
      </c>
      <c r="T10" s="48">
        <v>30302213</v>
      </c>
    </row>
    <row r="11" spans="2:20" ht="18.75" customHeight="1">
      <c r="B11" s="49" t="s">
        <v>48</v>
      </c>
      <c r="C11" s="50"/>
      <c r="D11" s="20">
        <f t="shared" si="3"/>
        <v>43726258</v>
      </c>
      <c r="E11" s="21">
        <f t="shared" si="4"/>
        <v>4.608096732069758E-2</v>
      </c>
      <c r="F11" s="22">
        <f t="shared" si="0"/>
        <v>8</v>
      </c>
      <c r="G11" s="20">
        <f t="shared" si="5"/>
        <v>71342677</v>
      </c>
      <c r="H11" s="24">
        <f t="shared" si="6"/>
        <v>6.7115403258455678E-2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43726258</v>
      </c>
      <c r="T11" s="48">
        <v>71342677</v>
      </c>
    </row>
    <row r="12" spans="2:20" ht="18.75" customHeight="1">
      <c r="B12" s="49" t="s">
        <v>49</v>
      </c>
      <c r="C12" s="50"/>
      <c r="D12" s="20">
        <f t="shared" si="3"/>
        <v>42521209</v>
      </c>
      <c r="E12" s="21">
        <f t="shared" si="4"/>
        <v>4.4811025045078216E-2</v>
      </c>
      <c r="F12" s="22">
        <f t="shared" si="0"/>
        <v>9</v>
      </c>
      <c r="G12" s="20">
        <f t="shared" si="5"/>
        <v>41365573</v>
      </c>
      <c r="H12" s="24">
        <f t="shared" si="6"/>
        <v>3.8914535165425403E-2</v>
      </c>
      <c r="I12" s="25">
        <f t="shared" si="1"/>
        <v>9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42521209</v>
      </c>
      <c r="T12" s="48">
        <v>41365573</v>
      </c>
    </row>
    <row r="13" spans="2:20" ht="18.75" customHeight="1">
      <c r="B13" s="49" t="s">
        <v>50</v>
      </c>
      <c r="C13" s="50"/>
      <c r="D13" s="20">
        <f t="shared" si="3"/>
        <v>1344747</v>
      </c>
      <c r="E13" s="21">
        <f t="shared" si="4"/>
        <v>1.4171631737068858E-3</v>
      </c>
      <c r="F13" s="22">
        <f t="shared" si="0"/>
        <v>18</v>
      </c>
      <c r="G13" s="20">
        <f t="shared" si="5"/>
        <v>3553138</v>
      </c>
      <c r="H13" s="24">
        <f t="shared" si="6"/>
        <v>3.3426036102197666E-3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1344747</v>
      </c>
      <c r="T13" s="48">
        <v>3553138</v>
      </c>
    </row>
    <row r="14" spans="2:20" ht="18.75" customHeight="1">
      <c r="B14" s="49" t="s">
        <v>51</v>
      </c>
      <c r="C14" s="50"/>
      <c r="D14" s="20">
        <f t="shared" si="3"/>
        <v>215848479</v>
      </c>
      <c r="E14" s="21">
        <f t="shared" si="4"/>
        <v>0.22747216802821951</v>
      </c>
      <c r="F14" s="22">
        <f t="shared" si="0"/>
        <v>1</v>
      </c>
      <c r="G14" s="20">
        <f t="shared" si="5"/>
        <v>209011740</v>
      </c>
      <c r="H14" s="24">
        <f t="shared" si="6"/>
        <v>0.19662714949498589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215848479</v>
      </c>
      <c r="T14" s="48">
        <v>209011740</v>
      </c>
    </row>
    <row r="15" spans="2:20" ht="18.75" customHeight="1">
      <c r="B15" s="49" t="s">
        <v>52</v>
      </c>
      <c r="C15" s="50"/>
      <c r="D15" s="20">
        <f t="shared" si="3"/>
        <v>80354438</v>
      </c>
      <c r="E15" s="21">
        <f t="shared" si="4"/>
        <v>8.4681616971455001E-2</v>
      </c>
      <c r="F15" s="22">
        <f t="shared" si="0"/>
        <v>3</v>
      </c>
      <c r="G15" s="20">
        <f t="shared" si="5"/>
        <v>89985373</v>
      </c>
      <c r="H15" s="24">
        <f t="shared" si="6"/>
        <v>8.4653461998034502E-2</v>
      </c>
      <c r="I15" s="25">
        <f t="shared" si="1"/>
        <v>3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80354438</v>
      </c>
      <c r="T15" s="48">
        <v>89985373</v>
      </c>
    </row>
    <row r="16" spans="2:20" ht="18.75" customHeight="1">
      <c r="B16" s="49" t="s">
        <v>154</v>
      </c>
      <c r="C16" s="50"/>
      <c r="D16" s="20">
        <f t="shared" si="3"/>
        <v>68384997</v>
      </c>
      <c r="E16" s="21">
        <f t="shared" si="4"/>
        <v>7.2067607797195954E-2</v>
      </c>
      <c r="F16" s="22">
        <f t="shared" si="0"/>
        <v>5</v>
      </c>
      <c r="G16" s="20">
        <f t="shared" si="5"/>
        <v>87570504</v>
      </c>
      <c r="H16" s="24">
        <f t="shared" si="6"/>
        <v>8.2381681437412368E-2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68384997</v>
      </c>
      <c r="T16" s="48">
        <v>87570504</v>
      </c>
    </row>
    <row r="17" spans="2:20" ht="18.75" customHeight="1">
      <c r="B17" s="49" t="s">
        <v>53</v>
      </c>
      <c r="C17" s="50"/>
      <c r="D17" s="20">
        <f t="shared" si="3"/>
        <v>13598656</v>
      </c>
      <c r="E17" s="21">
        <f t="shared" si="4"/>
        <v>1.4330959277178671E-2</v>
      </c>
      <c r="F17" s="22">
        <f t="shared" si="0"/>
        <v>14</v>
      </c>
      <c r="G17" s="20">
        <f t="shared" si="5"/>
        <v>18054298</v>
      </c>
      <c r="H17" s="24">
        <f t="shared" si="6"/>
        <v>1.6984525136592925E-2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13598656</v>
      </c>
      <c r="T17" s="48">
        <v>18054298</v>
      </c>
    </row>
    <row r="18" spans="2:20" ht="18.75" customHeight="1">
      <c r="B18" s="49" t="s">
        <v>54</v>
      </c>
      <c r="C18" s="50"/>
      <c r="D18" s="20">
        <f t="shared" si="3"/>
        <v>76322919</v>
      </c>
      <c r="E18" s="21">
        <f t="shared" si="4"/>
        <v>8.0432996033167267E-2</v>
      </c>
      <c r="F18" s="22">
        <f t="shared" si="0"/>
        <v>4</v>
      </c>
      <c r="G18" s="20">
        <f t="shared" si="5"/>
        <v>163845526</v>
      </c>
      <c r="H18" s="24">
        <f t="shared" si="6"/>
        <v>0.1541371730357663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76322919</v>
      </c>
      <c r="T18" s="48">
        <v>163845526</v>
      </c>
    </row>
    <row r="19" spans="2:20" ht="18.75" customHeight="1">
      <c r="B19" s="49" t="s">
        <v>55</v>
      </c>
      <c r="C19" s="50"/>
      <c r="D19" s="20">
        <f t="shared" si="3"/>
        <v>55200491</v>
      </c>
      <c r="E19" s="21">
        <f t="shared" si="4"/>
        <v>5.8173100974189491E-2</v>
      </c>
      <c r="F19" s="22">
        <f t="shared" si="0"/>
        <v>7</v>
      </c>
      <c r="G19" s="20">
        <f t="shared" si="5"/>
        <v>32459978</v>
      </c>
      <c r="H19" s="24">
        <f t="shared" si="6"/>
        <v>3.0536624147571582E-2</v>
      </c>
      <c r="I19" s="25">
        <f t="shared" si="1"/>
        <v>10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55200491</v>
      </c>
      <c r="T19" s="48">
        <v>32459978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2716</v>
      </c>
      <c r="H20" s="24">
        <f t="shared" si="6"/>
        <v>2.5550686197262491E-6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2716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248660</v>
      </c>
      <c r="E22" s="21">
        <f t="shared" si="4"/>
        <v>2.6205062719898556E-4</v>
      </c>
      <c r="F22" s="22">
        <f t="shared" si="0"/>
        <v>19</v>
      </c>
      <c r="G22" s="20">
        <f t="shared" si="5"/>
        <v>193924</v>
      </c>
      <c r="H22" s="24">
        <f t="shared" si="6"/>
        <v>1.8243340464351736E-4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248660</v>
      </c>
      <c r="T22" s="48">
        <v>193924</v>
      </c>
    </row>
    <row r="23" spans="2:20" ht="18.75" customHeight="1">
      <c r="B23" s="49" t="s">
        <v>57</v>
      </c>
      <c r="C23" s="50"/>
      <c r="D23" s="20">
        <f t="shared" si="3"/>
        <v>9660494</v>
      </c>
      <c r="E23" s="21">
        <f t="shared" si="4"/>
        <v>1.0180722720791591E-2</v>
      </c>
      <c r="F23" s="22">
        <f t="shared" si="0"/>
        <v>16</v>
      </c>
      <c r="G23" s="20">
        <f t="shared" si="5"/>
        <v>16186794</v>
      </c>
      <c r="H23" s="24">
        <f t="shared" si="6"/>
        <v>1.522767651081485E-2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9660494</v>
      </c>
      <c r="T23" s="48">
        <v>16186794</v>
      </c>
    </row>
    <row r="24" spans="2:20" ht="18.75" customHeight="1">
      <c r="B24" s="49" t="s">
        <v>58</v>
      </c>
      <c r="C24" s="50"/>
      <c r="D24" s="20">
        <f t="shared" si="3"/>
        <v>33833041</v>
      </c>
      <c r="E24" s="21">
        <f t="shared" si="4"/>
        <v>3.5654989198499937E-2</v>
      </c>
      <c r="F24" s="22">
        <f t="shared" si="0"/>
        <v>10</v>
      </c>
      <c r="G24" s="20">
        <f t="shared" si="5"/>
        <v>78624348</v>
      </c>
      <c r="H24" s="24">
        <f t="shared" si="6"/>
        <v>7.3965612783960341E-2</v>
      </c>
      <c r="I24" s="25">
        <f t="shared" si="1"/>
        <v>6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33833041</v>
      </c>
      <c r="T24" s="48">
        <v>78624348</v>
      </c>
    </row>
    <row r="25" spans="2:20" ht="18.75" customHeight="1">
      <c r="B25" s="49" t="s">
        <v>59</v>
      </c>
      <c r="C25" s="50"/>
      <c r="D25" s="20">
        <f t="shared" si="3"/>
        <v>5993599</v>
      </c>
      <c r="E25" s="21">
        <f t="shared" si="4"/>
        <v>6.3163612045733638E-3</v>
      </c>
      <c r="F25" s="22">
        <f t="shared" si="0"/>
        <v>17</v>
      </c>
      <c r="G25" s="20">
        <f t="shared" si="5"/>
        <v>5297102</v>
      </c>
      <c r="H25" s="24">
        <f t="shared" si="6"/>
        <v>4.9832323621830463E-3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5993599</v>
      </c>
      <c r="T25" s="48">
        <v>5297102</v>
      </c>
    </row>
    <row r="26" spans="2:20" ht="18.75" customHeight="1">
      <c r="B26" s="49" t="s">
        <v>60</v>
      </c>
      <c r="C26" s="50"/>
      <c r="D26" s="20">
        <f t="shared" si="3"/>
        <v>11291519</v>
      </c>
      <c r="E26" s="21">
        <f t="shared" si="4"/>
        <v>1.1899580294294467E-2</v>
      </c>
      <c r="F26" s="22">
        <f t="shared" si="0"/>
        <v>15</v>
      </c>
      <c r="G26" s="20">
        <f t="shared" si="5"/>
        <v>15385751</v>
      </c>
      <c r="H26" s="24">
        <f t="shared" si="6"/>
        <v>1.4474097780199469E-2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11291519</v>
      </c>
      <c r="T26" s="48">
        <v>15385751</v>
      </c>
    </row>
    <row r="27" spans="2:20" ht="18.75" customHeight="1" thickBot="1">
      <c r="B27" s="51" t="s">
        <v>61</v>
      </c>
      <c r="C27" s="52"/>
      <c r="D27" s="20">
        <f t="shared" si="3"/>
        <v>11196</v>
      </c>
      <c r="E27" s="21">
        <f t="shared" si="4"/>
        <v>1.1798917486205431E-5</v>
      </c>
      <c r="F27" s="22">
        <f t="shared" si="0"/>
        <v>20</v>
      </c>
      <c r="G27" s="20">
        <f t="shared" si="5"/>
        <v>27984</v>
      </c>
      <c r="H27" s="24">
        <f t="shared" si="6"/>
        <v>2.632586165479358E-5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11196</v>
      </c>
      <c r="T27" s="48">
        <v>27984</v>
      </c>
    </row>
    <row r="28" spans="2:20" ht="18.75" customHeight="1" thickTop="1">
      <c r="B28" s="53" t="s">
        <v>62</v>
      </c>
      <c r="C28" s="54"/>
      <c r="D28" s="55">
        <f>S28</f>
        <v>948900610</v>
      </c>
      <c r="E28" s="56"/>
      <c r="F28" s="57"/>
      <c r="G28" s="55">
        <f>T28</f>
        <v>1062985150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948900610</v>
      </c>
      <c r="T28" s="48">
        <f>SUM(T6:T27)</f>
        <v>1062985150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23" priority="5" stopIfTrue="1" operator="equal">
      <formula>0</formula>
    </cfRule>
  </conditionalFormatting>
  <conditionalFormatting sqref="G6:I27">
    <cfRule type="cellIs" dxfId="22" priority="7" stopIfTrue="1" operator="equal">
      <formula>0</formula>
    </cfRule>
  </conditionalFormatting>
  <conditionalFormatting sqref="I6:I27">
    <cfRule type="expression" dxfId="21" priority="8" stopIfTrue="1">
      <formula>$I6&lt;=5</formula>
    </cfRule>
  </conditionalFormatting>
  <conditionalFormatting sqref="F6:F27">
    <cfRule type="expression" dxfId="20" priority="6" stopIfTrue="1">
      <formula>$F6&lt;=5</formula>
    </cfRule>
  </conditionalFormatting>
  <conditionalFormatting sqref="E6:E27">
    <cfRule type="expression" dxfId="19" priority="4">
      <formula>$F6&lt;=5</formula>
    </cfRule>
  </conditionalFormatting>
  <conditionalFormatting sqref="D6:D27">
    <cfRule type="expression" dxfId="18" priority="3">
      <formula>$F6&lt;=5</formula>
    </cfRule>
  </conditionalFormatting>
  <conditionalFormatting sqref="G6:G27">
    <cfRule type="expression" dxfId="17" priority="2">
      <formula>$I6&lt;=5</formula>
    </cfRule>
  </conditionalFormatting>
  <conditionalFormatting sqref="H6:H27">
    <cfRule type="expression" dxfId="1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EF3EA-49B2-4395-ACFB-4E4A7EEB7BE7}">
  <sheetPr codeName="Sheet84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132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19233197</v>
      </c>
      <c r="E6" s="21">
        <f>IFERROR(S6/$S$28,"-")</f>
        <v>1.5453556556263908E-2</v>
      </c>
      <c r="F6" s="22">
        <f t="shared" ref="F6:F27" si="0">_xlfn.IFS(D6&gt;0,RANK(D6,$D$6:$D$27),D6=0,"-")</f>
        <v>14</v>
      </c>
      <c r="G6" s="23">
        <f>T6</f>
        <v>19395637</v>
      </c>
      <c r="H6" s="24">
        <f>IFERROR(T6/$T$28,"-")</f>
        <v>1.3301208535067133E-2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19233197</v>
      </c>
      <c r="T6" s="48">
        <v>19395637</v>
      </c>
    </row>
    <row r="7" spans="2:20" ht="18.75" customHeight="1">
      <c r="B7" s="49" t="s">
        <v>44</v>
      </c>
      <c r="C7" s="50"/>
      <c r="D7" s="20">
        <f>S7</f>
        <v>253321136</v>
      </c>
      <c r="E7" s="21">
        <f>IFERROR(S7/$S$28,"-")</f>
        <v>0.20353935448552943</v>
      </c>
      <c r="F7" s="22">
        <f t="shared" si="0"/>
        <v>1</v>
      </c>
      <c r="G7" s="20">
        <f>T7</f>
        <v>183114636</v>
      </c>
      <c r="H7" s="24">
        <f>IFERROR(T7/$T$28,"-")</f>
        <v>0.12557700266605892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253321136</v>
      </c>
      <c r="T7" s="48">
        <v>183114636</v>
      </c>
    </row>
    <row r="8" spans="2:20" ht="18.75" customHeight="1">
      <c r="B8" s="49" t="s">
        <v>45</v>
      </c>
      <c r="C8" s="50"/>
      <c r="D8" s="20">
        <f t="shared" ref="D8:D27" si="3">S8</f>
        <v>29563197</v>
      </c>
      <c r="E8" s="21">
        <f t="shared" ref="E8:E27" si="4">IFERROR(S8/$S$28,"-")</f>
        <v>2.3753541172768705E-2</v>
      </c>
      <c r="F8" s="22">
        <f t="shared" si="0"/>
        <v>11</v>
      </c>
      <c r="G8" s="20">
        <f t="shared" ref="G8:G27" si="5">T8</f>
        <v>17911860</v>
      </c>
      <c r="H8" s="24">
        <f t="shared" ref="H8:H27" si="6">IFERROR(T8/$T$28,"-")</f>
        <v>1.2283658696588701E-2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29563197</v>
      </c>
      <c r="T8" s="48">
        <v>17911860</v>
      </c>
    </row>
    <row r="9" spans="2:20" ht="18.75" customHeight="1">
      <c r="B9" s="49" t="s">
        <v>46</v>
      </c>
      <c r="C9" s="50"/>
      <c r="D9" s="20">
        <f t="shared" si="3"/>
        <v>72582788</v>
      </c>
      <c r="E9" s="21">
        <f t="shared" si="4"/>
        <v>5.8319072974155742E-2</v>
      </c>
      <c r="F9" s="22">
        <f t="shared" si="0"/>
        <v>7</v>
      </c>
      <c r="G9" s="20">
        <f t="shared" si="5"/>
        <v>82429108</v>
      </c>
      <c r="H9" s="24">
        <f t="shared" si="6"/>
        <v>5.6528525197062127E-2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72582788</v>
      </c>
      <c r="T9" s="48">
        <v>82429108</v>
      </c>
    </row>
    <row r="10" spans="2:20" ht="18.75" customHeight="1">
      <c r="B10" s="49" t="s">
        <v>47</v>
      </c>
      <c r="C10" s="50"/>
      <c r="D10" s="20">
        <f t="shared" si="3"/>
        <v>16650088</v>
      </c>
      <c r="E10" s="21">
        <f t="shared" si="4"/>
        <v>1.3378071080682584E-2</v>
      </c>
      <c r="F10" s="22">
        <f t="shared" si="0"/>
        <v>16</v>
      </c>
      <c r="G10" s="20">
        <f t="shared" si="5"/>
        <v>31188541</v>
      </c>
      <c r="H10" s="24">
        <f t="shared" si="6"/>
        <v>2.1388587946118563E-2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16650088</v>
      </c>
      <c r="T10" s="48">
        <v>31188541</v>
      </c>
    </row>
    <row r="11" spans="2:20" ht="18.75" customHeight="1">
      <c r="B11" s="49" t="s">
        <v>48</v>
      </c>
      <c r="C11" s="50"/>
      <c r="D11" s="20">
        <f t="shared" si="3"/>
        <v>39310860</v>
      </c>
      <c r="E11" s="21">
        <f t="shared" si="4"/>
        <v>3.1585627614866767E-2</v>
      </c>
      <c r="F11" s="22">
        <f t="shared" si="0"/>
        <v>10</v>
      </c>
      <c r="G11" s="20">
        <f t="shared" si="5"/>
        <v>91339404</v>
      </c>
      <c r="H11" s="24">
        <f t="shared" si="6"/>
        <v>6.2639059499450575E-2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39310860</v>
      </c>
      <c r="T11" s="48">
        <v>91339404</v>
      </c>
    </row>
    <row r="12" spans="2:20" ht="18.75" customHeight="1">
      <c r="B12" s="49" t="s">
        <v>49</v>
      </c>
      <c r="C12" s="50"/>
      <c r="D12" s="20">
        <f t="shared" si="3"/>
        <v>41223818</v>
      </c>
      <c r="E12" s="21">
        <f t="shared" si="4"/>
        <v>3.3122657815449513E-2</v>
      </c>
      <c r="F12" s="22">
        <f t="shared" si="0"/>
        <v>9</v>
      </c>
      <c r="G12" s="20">
        <f t="shared" si="5"/>
        <v>53304717</v>
      </c>
      <c r="H12" s="24">
        <f t="shared" si="6"/>
        <v>3.6555497337867178E-2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41223818</v>
      </c>
      <c r="T12" s="48">
        <v>53304717</v>
      </c>
    </row>
    <row r="13" spans="2:20" ht="18.75" customHeight="1">
      <c r="B13" s="49" t="s">
        <v>50</v>
      </c>
      <c r="C13" s="50"/>
      <c r="D13" s="20">
        <f t="shared" si="3"/>
        <v>2006542</v>
      </c>
      <c r="E13" s="21">
        <f t="shared" si="4"/>
        <v>1.6122234010039463E-3</v>
      </c>
      <c r="F13" s="22">
        <f t="shared" si="0"/>
        <v>18</v>
      </c>
      <c r="G13" s="20">
        <f t="shared" si="5"/>
        <v>4683924</v>
      </c>
      <c r="H13" s="24">
        <f t="shared" si="6"/>
        <v>3.2121579655468796E-3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2006542</v>
      </c>
      <c r="T13" s="48">
        <v>4683924</v>
      </c>
    </row>
    <row r="14" spans="2:20" ht="18.75" customHeight="1">
      <c r="B14" s="49" t="s">
        <v>51</v>
      </c>
      <c r="C14" s="50"/>
      <c r="D14" s="20">
        <f t="shared" si="3"/>
        <v>214308069</v>
      </c>
      <c r="E14" s="21">
        <f t="shared" si="4"/>
        <v>0.17219299863435122</v>
      </c>
      <c r="F14" s="22">
        <f t="shared" si="0"/>
        <v>2</v>
      </c>
      <c r="G14" s="20">
        <f t="shared" si="5"/>
        <v>244036185</v>
      </c>
      <c r="H14" s="24">
        <f t="shared" si="6"/>
        <v>0.16735599799002332</v>
      </c>
      <c r="I14" s="25">
        <f t="shared" si="1"/>
        <v>2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214308069</v>
      </c>
      <c r="T14" s="48">
        <v>244036185</v>
      </c>
    </row>
    <row r="15" spans="2:20" ht="18.75" customHeight="1">
      <c r="B15" s="49" t="s">
        <v>52</v>
      </c>
      <c r="C15" s="50"/>
      <c r="D15" s="20">
        <f t="shared" si="3"/>
        <v>114483950</v>
      </c>
      <c r="E15" s="21">
        <f t="shared" si="4"/>
        <v>9.1985965521462168E-2</v>
      </c>
      <c r="F15" s="22">
        <f t="shared" si="0"/>
        <v>4</v>
      </c>
      <c r="G15" s="20">
        <f t="shared" si="5"/>
        <v>92504330</v>
      </c>
      <c r="H15" s="24">
        <f t="shared" si="6"/>
        <v>6.3437946571523615E-2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114483950</v>
      </c>
      <c r="T15" s="48">
        <v>92504330</v>
      </c>
    </row>
    <row r="16" spans="2:20" ht="18.75" customHeight="1">
      <c r="B16" s="49" t="s">
        <v>154</v>
      </c>
      <c r="C16" s="50"/>
      <c r="D16" s="20">
        <f t="shared" si="3"/>
        <v>86194803</v>
      </c>
      <c r="E16" s="21">
        <f t="shared" si="4"/>
        <v>6.9256102509454145E-2</v>
      </c>
      <c r="F16" s="22">
        <f t="shared" si="0"/>
        <v>6</v>
      </c>
      <c r="G16" s="20">
        <f t="shared" si="5"/>
        <v>109395366</v>
      </c>
      <c r="H16" s="24">
        <f t="shared" si="6"/>
        <v>7.5021540975219986E-2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86194803</v>
      </c>
      <c r="T16" s="48">
        <v>109395366</v>
      </c>
    </row>
    <row r="17" spans="2:20" ht="18.75" customHeight="1">
      <c r="B17" s="49" t="s">
        <v>53</v>
      </c>
      <c r="C17" s="50"/>
      <c r="D17" s="20">
        <f t="shared" si="3"/>
        <v>19560786</v>
      </c>
      <c r="E17" s="21">
        <f t="shared" si="4"/>
        <v>1.5716768914495874E-2</v>
      </c>
      <c r="F17" s="22">
        <f t="shared" si="0"/>
        <v>13</v>
      </c>
      <c r="G17" s="20">
        <f t="shared" si="5"/>
        <v>23817638</v>
      </c>
      <c r="H17" s="24">
        <f t="shared" si="6"/>
        <v>1.6333744019376074E-2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19560786</v>
      </c>
      <c r="T17" s="48">
        <v>23817638</v>
      </c>
    </row>
    <row r="18" spans="2:20" ht="18.75" customHeight="1">
      <c r="B18" s="49" t="s">
        <v>54</v>
      </c>
      <c r="C18" s="50"/>
      <c r="D18" s="20">
        <f t="shared" si="3"/>
        <v>109533531</v>
      </c>
      <c r="E18" s="21">
        <f t="shared" si="4"/>
        <v>8.800838550740088E-2</v>
      </c>
      <c r="F18" s="22">
        <f t="shared" si="0"/>
        <v>5</v>
      </c>
      <c r="G18" s="20">
        <f t="shared" si="5"/>
        <v>261103476</v>
      </c>
      <c r="H18" s="24">
        <f t="shared" si="6"/>
        <v>0.17906046517095037</v>
      </c>
      <c r="I18" s="25">
        <f t="shared" si="1"/>
        <v>1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109533531</v>
      </c>
      <c r="T18" s="48">
        <v>261103476</v>
      </c>
    </row>
    <row r="19" spans="2:20" ht="18.75" customHeight="1">
      <c r="B19" s="49" t="s">
        <v>55</v>
      </c>
      <c r="C19" s="50"/>
      <c r="D19" s="20">
        <f t="shared" si="3"/>
        <v>120723444</v>
      </c>
      <c r="E19" s="21">
        <f t="shared" si="4"/>
        <v>9.6999296035961094E-2</v>
      </c>
      <c r="F19" s="22">
        <f t="shared" si="0"/>
        <v>3</v>
      </c>
      <c r="G19" s="20">
        <f t="shared" si="5"/>
        <v>71733366</v>
      </c>
      <c r="H19" s="24">
        <f t="shared" si="6"/>
        <v>4.9193561422514478E-2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120723444</v>
      </c>
      <c r="T19" s="48">
        <v>71733366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9163</v>
      </c>
      <c r="H20" s="24">
        <f t="shared" si="6"/>
        <v>6.2838345452031373E-6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9163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1171213</v>
      </c>
      <c r="E22" s="21">
        <f t="shared" si="4"/>
        <v>9.4105032745889932E-4</v>
      </c>
      <c r="F22" s="22">
        <f t="shared" si="0"/>
        <v>19</v>
      </c>
      <c r="G22" s="20">
        <f t="shared" si="5"/>
        <v>1861008</v>
      </c>
      <c r="H22" s="24">
        <f t="shared" si="6"/>
        <v>1.2762486477463058E-3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1171213</v>
      </c>
      <c r="T22" s="48">
        <v>1861008</v>
      </c>
    </row>
    <row r="23" spans="2:20" ht="18.75" customHeight="1">
      <c r="B23" s="49" t="s">
        <v>57</v>
      </c>
      <c r="C23" s="50"/>
      <c r="D23" s="20">
        <f t="shared" si="3"/>
        <v>26769784</v>
      </c>
      <c r="E23" s="21">
        <f t="shared" si="4"/>
        <v>2.1509079901951229E-2</v>
      </c>
      <c r="F23" s="22">
        <f t="shared" si="0"/>
        <v>12</v>
      </c>
      <c r="G23" s="20">
        <f t="shared" si="5"/>
        <v>29921112</v>
      </c>
      <c r="H23" s="24">
        <f t="shared" si="6"/>
        <v>2.0519406004200821E-2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26769784</v>
      </c>
      <c r="T23" s="48">
        <v>29921112</v>
      </c>
    </row>
    <row r="24" spans="2:20" ht="18.75" customHeight="1">
      <c r="B24" s="49" t="s">
        <v>58</v>
      </c>
      <c r="C24" s="50"/>
      <c r="D24" s="20">
        <f t="shared" si="3"/>
        <v>56005677</v>
      </c>
      <c r="E24" s="21">
        <f t="shared" si="4"/>
        <v>4.4999637709287166E-2</v>
      </c>
      <c r="F24" s="22">
        <f t="shared" si="0"/>
        <v>8</v>
      </c>
      <c r="G24" s="20">
        <f t="shared" si="5"/>
        <v>112625055</v>
      </c>
      <c r="H24" s="24">
        <f t="shared" si="6"/>
        <v>7.7236408519524541E-2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56005677</v>
      </c>
      <c r="T24" s="48">
        <v>112625055</v>
      </c>
    </row>
    <row r="25" spans="2:20" ht="18.75" customHeight="1">
      <c r="B25" s="49" t="s">
        <v>59</v>
      </c>
      <c r="C25" s="50"/>
      <c r="D25" s="20">
        <f t="shared" si="3"/>
        <v>3107744</v>
      </c>
      <c r="E25" s="21">
        <f t="shared" si="4"/>
        <v>2.4970210447275002E-3</v>
      </c>
      <c r="F25" s="22">
        <f t="shared" si="0"/>
        <v>17</v>
      </c>
      <c r="G25" s="20">
        <f t="shared" si="5"/>
        <v>9178166</v>
      </c>
      <c r="H25" s="24">
        <f t="shared" si="6"/>
        <v>6.2942351383181161E-3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3107744</v>
      </c>
      <c r="T25" s="48">
        <v>9178166</v>
      </c>
    </row>
    <row r="26" spans="2:20" ht="18.75" customHeight="1">
      <c r="B26" s="49" t="s">
        <v>60</v>
      </c>
      <c r="C26" s="50"/>
      <c r="D26" s="20">
        <f t="shared" si="3"/>
        <v>18782828</v>
      </c>
      <c r="E26" s="21">
        <f t="shared" si="4"/>
        <v>1.5091692493170912E-2</v>
      </c>
      <c r="F26" s="22">
        <f t="shared" si="0"/>
        <v>15</v>
      </c>
      <c r="G26" s="20">
        <f t="shared" si="5"/>
        <v>18593444</v>
      </c>
      <c r="H26" s="24">
        <f t="shared" si="6"/>
        <v>1.2751077782549384E-2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18782828</v>
      </c>
      <c r="T26" s="48">
        <v>18593444</v>
      </c>
    </row>
    <row r="27" spans="2:20" ht="18.75" customHeight="1" thickBot="1">
      <c r="B27" s="51" t="s">
        <v>61</v>
      </c>
      <c r="C27" s="52"/>
      <c r="D27" s="20">
        <f t="shared" si="3"/>
        <v>47165</v>
      </c>
      <c r="E27" s="21">
        <f t="shared" si="4"/>
        <v>3.7896299558320299E-5</v>
      </c>
      <c r="F27" s="22">
        <f t="shared" si="0"/>
        <v>20</v>
      </c>
      <c r="G27" s="20">
        <f t="shared" si="5"/>
        <v>39934</v>
      </c>
      <c r="H27" s="24">
        <f t="shared" si="6"/>
        <v>2.7386079747696397E-5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47165</v>
      </c>
      <c r="T27" s="48">
        <v>39934</v>
      </c>
    </row>
    <row r="28" spans="2:20" ht="18.75" customHeight="1" thickTop="1">
      <c r="B28" s="53" t="s">
        <v>62</v>
      </c>
      <c r="C28" s="54"/>
      <c r="D28" s="55">
        <f>S28</f>
        <v>1244580620</v>
      </c>
      <c r="E28" s="56"/>
      <c r="F28" s="57"/>
      <c r="G28" s="55">
        <f>T28</f>
        <v>1458186070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1244580620</v>
      </c>
      <c r="T28" s="48">
        <f>SUM(T6:T27)</f>
        <v>1458186070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15" priority="5" stopIfTrue="1" operator="equal">
      <formula>0</formula>
    </cfRule>
  </conditionalFormatting>
  <conditionalFormatting sqref="G6:I27">
    <cfRule type="cellIs" dxfId="14" priority="7" stopIfTrue="1" operator="equal">
      <formula>0</formula>
    </cfRule>
  </conditionalFormatting>
  <conditionalFormatting sqref="I6:I27">
    <cfRule type="expression" dxfId="13" priority="8" stopIfTrue="1">
      <formula>$I6&lt;=5</formula>
    </cfRule>
  </conditionalFormatting>
  <conditionalFormatting sqref="F6:F27">
    <cfRule type="expression" dxfId="12" priority="6" stopIfTrue="1">
      <formula>$F6&lt;=5</formula>
    </cfRule>
  </conditionalFormatting>
  <conditionalFormatting sqref="E6:E27">
    <cfRule type="expression" dxfId="11" priority="4">
      <formula>$F6&lt;=5</formula>
    </cfRule>
  </conditionalFormatting>
  <conditionalFormatting sqref="D6:D27">
    <cfRule type="expression" dxfId="10" priority="3">
      <formula>$F6&lt;=5</formula>
    </cfRule>
  </conditionalFormatting>
  <conditionalFormatting sqref="G6:G27">
    <cfRule type="expression" dxfId="9" priority="2">
      <formula>$I6&lt;=5</formula>
    </cfRule>
  </conditionalFormatting>
  <conditionalFormatting sqref="H6:H27">
    <cfRule type="expression" dxfId="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5D0E7-24DB-4E73-BDC6-B9C28F474C70}">
  <sheetPr codeName="Sheet85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133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8457858</v>
      </c>
      <c r="E6" s="21">
        <f>IFERROR(S6/$S$28,"-")</f>
        <v>1.459551512567186E-2</v>
      </c>
      <c r="F6" s="22">
        <f t="shared" ref="F6:F27" si="0">_xlfn.IFS(D6&gt;0,RANK(D6,$D$6:$D$27),D6=0,"-")</f>
        <v>14</v>
      </c>
      <c r="G6" s="23">
        <f>T6</f>
        <v>16063530</v>
      </c>
      <c r="H6" s="24">
        <f>IFERROR(T6/$T$28,"-")</f>
        <v>2.3500835032624311E-2</v>
      </c>
      <c r="I6" s="25">
        <f t="shared" ref="I6:I27" si="1">_xlfn.IFS(G6&gt;0,RANK(G6,$G$6:$G$27),G6=0,"-")</f>
        <v>14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8457858</v>
      </c>
      <c r="T6" s="48">
        <v>16063530</v>
      </c>
    </row>
    <row r="7" spans="2:20" ht="18.75" customHeight="1">
      <c r="B7" s="49" t="s">
        <v>44</v>
      </c>
      <c r="C7" s="50"/>
      <c r="D7" s="20">
        <f>S7</f>
        <v>130859995</v>
      </c>
      <c r="E7" s="21">
        <f>IFERROR(S7/$S$28,"-")</f>
        <v>0.22582183767661315</v>
      </c>
      <c r="F7" s="22">
        <f t="shared" si="0"/>
        <v>1</v>
      </c>
      <c r="G7" s="20">
        <f>T7</f>
        <v>113236497</v>
      </c>
      <c r="H7" s="24">
        <f>IFERROR(T7/$T$28,"-")</f>
        <v>0.16566422421903887</v>
      </c>
      <c r="I7" s="25">
        <f t="shared" si="1"/>
        <v>1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130859995</v>
      </c>
      <c r="T7" s="48">
        <v>113236497</v>
      </c>
    </row>
    <row r="8" spans="2:20" ht="18.75" customHeight="1">
      <c r="B8" s="49" t="s">
        <v>45</v>
      </c>
      <c r="C8" s="50"/>
      <c r="D8" s="20">
        <f t="shared" ref="D8:D27" si="3">S8</f>
        <v>11155874</v>
      </c>
      <c r="E8" s="21">
        <f t="shared" ref="E8:E27" si="4">IFERROR(S8/$S$28,"-")</f>
        <v>1.9251414212332417E-2</v>
      </c>
      <c r="F8" s="22">
        <f t="shared" si="0"/>
        <v>11</v>
      </c>
      <c r="G8" s="20">
        <f t="shared" ref="G8:G27" si="5">T8</f>
        <v>16317192</v>
      </c>
      <c r="H8" s="24">
        <f t="shared" ref="H8:H27" si="6">IFERROR(T8/$T$28,"-")</f>
        <v>2.3871940811742941E-2</v>
      </c>
      <c r="I8" s="25">
        <f t="shared" si="1"/>
        <v>13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11155874</v>
      </c>
      <c r="T8" s="48">
        <v>16317192</v>
      </c>
    </row>
    <row r="9" spans="2:20" ht="18.75" customHeight="1">
      <c r="B9" s="49" t="s">
        <v>46</v>
      </c>
      <c r="C9" s="50"/>
      <c r="D9" s="20">
        <f t="shared" si="3"/>
        <v>34718325</v>
      </c>
      <c r="E9" s="21">
        <f t="shared" si="4"/>
        <v>5.9912549687579461E-2</v>
      </c>
      <c r="F9" s="22">
        <f t="shared" si="0"/>
        <v>6</v>
      </c>
      <c r="G9" s="20">
        <f t="shared" si="5"/>
        <v>33029627</v>
      </c>
      <c r="H9" s="24">
        <f t="shared" si="6"/>
        <v>4.8322119441748718E-2</v>
      </c>
      <c r="I9" s="25">
        <f t="shared" si="1"/>
        <v>9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34718325</v>
      </c>
      <c r="T9" s="48">
        <v>33029627</v>
      </c>
    </row>
    <row r="10" spans="2:20" ht="18.75" customHeight="1">
      <c r="B10" s="49" t="s">
        <v>47</v>
      </c>
      <c r="C10" s="50"/>
      <c r="D10" s="20">
        <f t="shared" si="3"/>
        <v>6777104</v>
      </c>
      <c r="E10" s="21">
        <f t="shared" si="4"/>
        <v>1.1695079763724013E-2</v>
      </c>
      <c r="F10" s="22">
        <f t="shared" si="0"/>
        <v>15</v>
      </c>
      <c r="G10" s="20">
        <f t="shared" si="5"/>
        <v>17653190</v>
      </c>
      <c r="H10" s="24">
        <f t="shared" si="6"/>
        <v>2.5826496790529424E-2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6777104</v>
      </c>
      <c r="T10" s="48">
        <v>17653190</v>
      </c>
    </row>
    <row r="11" spans="2:20" ht="18.75" customHeight="1">
      <c r="B11" s="49" t="s">
        <v>48</v>
      </c>
      <c r="C11" s="50"/>
      <c r="D11" s="20">
        <f t="shared" si="3"/>
        <v>19805468</v>
      </c>
      <c r="E11" s="21">
        <f t="shared" si="4"/>
        <v>3.4177803382961738E-2</v>
      </c>
      <c r="F11" s="22">
        <f t="shared" si="0"/>
        <v>10</v>
      </c>
      <c r="G11" s="20">
        <f t="shared" si="5"/>
        <v>30044712</v>
      </c>
      <c r="H11" s="24">
        <f t="shared" si="6"/>
        <v>4.3955209117467205E-2</v>
      </c>
      <c r="I11" s="25">
        <f t="shared" si="1"/>
        <v>10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19805468</v>
      </c>
      <c r="T11" s="48">
        <v>30044712</v>
      </c>
    </row>
    <row r="12" spans="2:20" ht="18.75" customHeight="1">
      <c r="B12" s="49" t="s">
        <v>49</v>
      </c>
      <c r="C12" s="50"/>
      <c r="D12" s="20">
        <f t="shared" si="3"/>
        <v>25345308</v>
      </c>
      <c r="E12" s="21">
        <f t="shared" si="4"/>
        <v>4.3737767444051674E-2</v>
      </c>
      <c r="F12" s="22">
        <f t="shared" si="0"/>
        <v>8</v>
      </c>
      <c r="G12" s="20">
        <f t="shared" si="5"/>
        <v>36450028</v>
      </c>
      <c r="H12" s="24">
        <f t="shared" si="6"/>
        <v>5.3326142819326572E-2</v>
      </c>
      <c r="I12" s="25">
        <f t="shared" si="1"/>
        <v>7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25345308</v>
      </c>
      <c r="T12" s="48">
        <v>36450028</v>
      </c>
    </row>
    <row r="13" spans="2:20" ht="18.75" customHeight="1">
      <c r="B13" s="49" t="s">
        <v>50</v>
      </c>
      <c r="C13" s="50"/>
      <c r="D13" s="20">
        <f t="shared" si="3"/>
        <v>1013599</v>
      </c>
      <c r="E13" s="21">
        <f t="shared" si="4"/>
        <v>1.7491425767453025E-3</v>
      </c>
      <c r="F13" s="22">
        <f t="shared" si="0"/>
        <v>18</v>
      </c>
      <c r="G13" s="20">
        <f t="shared" si="5"/>
        <v>1270521</v>
      </c>
      <c r="H13" s="24">
        <f t="shared" si="6"/>
        <v>1.8587635735411126E-3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1013599</v>
      </c>
      <c r="T13" s="48">
        <v>1270521</v>
      </c>
    </row>
    <row r="14" spans="2:20" ht="18.75" customHeight="1">
      <c r="B14" s="49" t="s">
        <v>51</v>
      </c>
      <c r="C14" s="50"/>
      <c r="D14" s="20">
        <f t="shared" si="3"/>
        <v>115663525</v>
      </c>
      <c r="E14" s="21">
        <f t="shared" si="4"/>
        <v>0.19959766747396626</v>
      </c>
      <c r="F14" s="22">
        <f t="shared" si="0"/>
        <v>2</v>
      </c>
      <c r="G14" s="20">
        <f t="shared" si="5"/>
        <v>97564879</v>
      </c>
      <c r="H14" s="24">
        <f t="shared" si="6"/>
        <v>0.14273675377435419</v>
      </c>
      <c r="I14" s="25">
        <f t="shared" si="1"/>
        <v>3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115663525</v>
      </c>
      <c r="T14" s="48">
        <v>97564879</v>
      </c>
    </row>
    <row r="15" spans="2:20" ht="18.75" customHeight="1">
      <c r="B15" s="49" t="s">
        <v>52</v>
      </c>
      <c r="C15" s="50"/>
      <c r="D15" s="20">
        <f t="shared" si="3"/>
        <v>54040612</v>
      </c>
      <c r="E15" s="21">
        <f t="shared" si="4"/>
        <v>9.3256539640008643E-2</v>
      </c>
      <c r="F15" s="22">
        <f t="shared" si="0"/>
        <v>3</v>
      </c>
      <c r="G15" s="20">
        <f t="shared" si="5"/>
        <v>39686439</v>
      </c>
      <c r="H15" s="24">
        <f t="shared" si="6"/>
        <v>5.8060990079472422E-2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54040612</v>
      </c>
      <c r="T15" s="48">
        <v>39686439</v>
      </c>
    </row>
    <row r="16" spans="2:20" ht="18.75" customHeight="1">
      <c r="B16" s="49" t="s">
        <v>154</v>
      </c>
      <c r="C16" s="50"/>
      <c r="D16" s="20">
        <f t="shared" si="3"/>
        <v>40214331</v>
      </c>
      <c r="E16" s="21">
        <f t="shared" si="4"/>
        <v>6.9396870505425215E-2</v>
      </c>
      <c r="F16" s="22">
        <f t="shared" si="0"/>
        <v>5</v>
      </c>
      <c r="G16" s="20">
        <f t="shared" si="5"/>
        <v>49550425</v>
      </c>
      <c r="H16" s="24">
        <f t="shared" si="6"/>
        <v>7.2491934445381767E-2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40214331</v>
      </c>
      <c r="T16" s="48">
        <v>49550425</v>
      </c>
    </row>
    <row r="17" spans="2:20" ht="18.75" customHeight="1">
      <c r="B17" s="49" t="s">
        <v>53</v>
      </c>
      <c r="C17" s="50"/>
      <c r="D17" s="20">
        <f t="shared" si="3"/>
        <v>8685088</v>
      </c>
      <c r="E17" s="21">
        <f t="shared" si="4"/>
        <v>1.4987640283366209E-2</v>
      </c>
      <c r="F17" s="22">
        <f t="shared" si="0"/>
        <v>13</v>
      </c>
      <c r="G17" s="20">
        <f t="shared" si="5"/>
        <v>12900233</v>
      </c>
      <c r="H17" s="24">
        <f t="shared" si="6"/>
        <v>1.8872953056732623E-2</v>
      </c>
      <c r="I17" s="25">
        <f t="shared" si="1"/>
        <v>15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8685088</v>
      </c>
      <c r="T17" s="48">
        <v>12900233</v>
      </c>
    </row>
    <row r="18" spans="2:20" ht="18.75" customHeight="1">
      <c r="B18" s="49" t="s">
        <v>54</v>
      </c>
      <c r="C18" s="50"/>
      <c r="D18" s="20">
        <f t="shared" si="3"/>
        <v>31524132</v>
      </c>
      <c r="E18" s="21">
        <f t="shared" si="4"/>
        <v>5.4400410296516717E-2</v>
      </c>
      <c r="F18" s="22">
        <f t="shared" si="0"/>
        <v>7</v>
      </c>
      <c r="G18" s="20">
        <f t="shared" si="5"/>
        <v>112486461</v>
      </c>
      <c r="H18" s="24">
        <f t="shared" si="6"/>
        <v>0.16456692665713751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31524132</v>
      </c>
      <c r="T18" s="48">
        <v>112486461</v>
      </c>
    </row>
    <row r="19" spans="2:20" ht="18.75" customHeight="1">
      <c r="B19" s="49" t="s">
        <v>55</v>
      </c>
      <c r="C19" s="50"/>
      <c r="D19" s="20">
        <f t="shared" si="3"/>
        <v>51756478</v>
      </c>
      <c r="E19" s="21">
        <f t="shared" si="4"/>
        <v>8.9314866423685857E-2</v>
      </c>
      <c r="F19" s="22">
        <f t="shared" si="0"/>
        <v>4</v>
      </c>
      <c r="G19" s="20">
        <f t="shared" si="5"/>
        <v>33841713</v>
      </c>
      <c r="H19" s="24">
        <f t="shared" si="6"/>
        <v>4.9510195731225795E-2</v>
      </c>
      <c r="I19" s="25">
        <f t="shared" si="1"/>
        <v>8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51756478</v>
      </c>
      <c r="T19" s="48">
        <v>33841713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4060</v>
      </c>
      <c r="H20" s="24">
        <f t="shared" si="6"/>
        <v>5.9397523603127519E-6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4060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38990</v>
      </c>
      <c r="E22" s="21">
        <f t="shared" si="4"/>
        <v>6.7284072959128161E-5</v>
      </c>
      <c r="F22" s="22">
        <f t="shared" si="0"/>
        <v>20</v>
      </c>
      <c r="G22" s="20">
        <f t="shared" si="5"/>
        <v>308179</v>
      </c>
      <c r="H22" s="24">
        <f t="shared" si="6"/>
        <v>4.5086377897754276E-4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38990</v>
      </c>
      <c r="T22" s="48">
        <v>308179</v>
      </c>
    </row>
    <row r="23" spans="2:20" ht="18.75" customHeight="1">
      <c r="B23" s="49" t="s">
        <v>57</v>
      </c>
      <c r="C23" s="50"/>
      <c r="D23" s="20">
        <f t="shared" si="3"/>
        <v>5999759</v>
      </c>
      <c r="E23" s="21">
        <f t="shared" si="4"/>
        <v>1.0353634836962959E-2</v>
      </c>
      <c r="F23" s="22">
        <f t="shared" si="0"/>
        <v>16</v>
      </c>
      <c r="G23" s="20">
        <f t="shared" si="5"/>
        <v>16367944</v>
      </c>
      <c r="H23" s="24">
        <f t="shared" si="6"/>
        <v>2.3946190642233238E-2</v>
      </c>
      <c r="I23" s="25">
        <f t="shared" si="1"/>
        <v>12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5999759</v>
      </c>
      <c r="T23" s="48">
        <v>16367944</v>
      </c>
    </row>
    <row r="24" spans="2:20" ht="18.75" customHeight="1">
      <c r="B24" s="49" t="s">
        <v>58</v>
      </c>
      <c r="C24" s="50"/>
      <c r="D24" s="20">
        <f t="shared" si="3"/>
        <v>21773285</v>
      </c>
      <c r="E24" s="21">
        <f t="shared" si="4"/>
        <v>3.7573616222105435E-2</v>
      </c>
      <c r="F24" s="22">
        <f t="shared" si="0"/>
        <v>9</v>
      </c>
      <c r="G24" s="20">
        <f t="shared" si="5"/>
        <v>46582040</v>
      </c>
      <c r="H24" s="24">
        <f t="shared" si="6"/>
        <v>6.8149207398567238E-2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21773285</v>
      </c>
      <c r="T24" s="48">
        <v>46582040</v>
      </c>
    </row>
    <row r="25" spans="2:20" ht="18.75" customHeight="1">
      <c r="B25" s="49" t="s">
        <v>59</v>
      </c>
      <c r="C25" s="50"/>
      <c r="D25" s="20">
        <f t="shared" si="3"/>
        <v>1693325</v>
      </c>
      <c r="E25" s="21">
        <f t="shared" si="4"/>
        <v>2.9221288238911436E-3</v>
      </c>
      <c r="F25" s="22">
        <f t="shared" si="0"/>
        <v>17</v>
      </c>
      <c r="G25" s="20">
        <f t="shared" si="5"/>
        <v>4474886</v>
      </c>
      <c r="H25" s="24">
        <f t="shared" si="6"/>
        <v>6.5467277538498736E-3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1693325</v>
      </c>
      <c r="T25" s="48">
        <v>4474886</v>
      </c>
    </row>
    <row r="26" spans="2:20" ht="18.75" customHeight="1">
      <c r="B26" s="49" t="s">
        <v>60</v>
      </c>
      <c r="C26" s="50"/>
      <c r="D26" s="20">
        <f t="shared" si="3"/>
        <v>9918348</v>
      </c>
      <c r="E26" s="21">
        <f t="shared" si="4"/>
        <v>1.7115846382816692E-2</v>
      </c>
      <c r="F26" s="22">
        <f t="shared" si="0"/>
        <v>12</v>
      </c>
      <c r="G26" s="20">
        <f t="shared" si="5"/>
        <v>5668078</v>
      </c>
      <c r="H26" s="24">
        <f t="shared" si="6"/>
        <v>8.2923595268317198E-3</v>
      </c>
      <c r="I26" s="25">
        <f t="shared" si="1"/>
        <v>16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9918348</v>
      </c>
      <c r="T26" s="48">
        <v>5668078</v>
      </c>
    </row>
    <row r="27" spans="2:20" ht="18.75" customHeight="1" thickBot="1">
      <c r="B27" s="51" t="s">
        <v>61</v>
      </c>
      <c r="C27" s="52"/>
      <c r="D27" s="20">
        <f t="shared" si="3"/>
        <v>41946</v>
      </c>
      <c r="E27" s="21">
        <f t="shared" si="4"/>
        <v>7.2385168616147472E-5</v>
      </c>
      <c r="F27" s="22">
        <f t="shared" si="0"/>
        <v>19</v>
      </c>
      <c r="G27" s="20">
        <f t="shared" si="5"/>
        <v>29546</v>
      </c>
      <c r="H27" s="24">
        <f t="shared" si="6"/>
        <v>4.3225596856601124E-5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41946</v>
      </c>
      <c r="T27" s="48">
        <v>29546</v>
      </c>
    </row>
    <row r="28" spans="2:20" ht="18.75" customHeight="1" thickTop="1">
      <c r="B28" s="53" t="s">
        <v>62</v>
      </c>
      <c r="C28" s="54"/>
      <c r="D28" s="55">
        <f>S28</f>
        <v>579483350</v>
      </c>
      <c r="E28" s="56"/>
      <c r="F28" s="57"/>
      <c r="G28" s="55">
        <f>T28</f>
        <v>683530180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579483350</v>
      </c>
      <c r="T28" s="48">
        <f>SUM(T6:T27)</f>
        <v>683530180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7" priority="5" stopIfTrue="1" operator="equal">
      <formula>0</formula>
    </cfRule>
  </conditionalFormatting>
  <conditionalFormatting sqref="G6:I27">
    <cfRule type="cellIs" dxfId="6" priority="7" stopIfTrue="1" operator="equal">
      <formula>0</formula>
    </cfRule>
  </conditionalFormatting>
  <conditionalFormatting sqref="I6:I27">
    <cfRule type="expression" dxfId="5" priority="8" stopIfTrue="1">
      <formula>$I6&lt;=5</formula>
    </cfRule>
  </conditionalFormatting>
  <conditionalFormatting sqref="F6:F27">
    <cfRule type="expression" dxfId="4" priority="6" stopIfTrue="1">
      <formula>$F6&lt;=5</formula>
    </cfRule>
  </conditionalFormatting>
  <conditionalFormatting sqref="E6:E27">
    <cfRule type="expression" dxfId="3" priority="4">
      <formula>$F6&lt;=5</formula>
    </cfRule>
  </conditionalFormatting>
  <conditionalFormatting sqref="D6:D27">
    <cfRule type="expression" dxfId="2" priority="3">
      <formula>$F6&lt;=5</formula>
    </cfRule>
  </conditionalFormatting>
  <conditionalFormatting sqref="G6:G27">
    <cfRule type="expression" dxfId="1" priority="2">
      <formula>$I6&lt;=5</formula>
    </cfRule>
  </conditionalFormatting>
  <conditionalFormatting sqref="H6:H27">
    <cfRule type="expression" dxfId="0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CBC745-D067-48B4-84C3-DB2EEB875594}">
  <sheetPr codeName="Sheet18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67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98762083</v>
      </c>
      <c r="E6" s="21">
        <f>IFERROR(S6/$S$28,"-")</f>
        <v>1.9688889256857172E-2</v>
      </c>
      <c r="F6" s="22">
        <f t="shared" ref="F6:F27" si="0">_xlfn.IFS(D6&gt;0,RANK(D6,$D$6:$D$27),D6=0,"-")</f>
        <v>12</v>
      </c>
      <c r="G6" s="23">
        <f>T6</f>
        <v>142491613</v>
      </c>
      <c r="H6" s="24">
        <f>IFERROR(T6/$T$28,"-")</f>
        <v>2.1949260200464702E-2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98762083</v>
      </c>
      <c r="T6" s="48">
        <v>142491613</v>
      </c>
    </row>
    <row r="7" spans="2:20" ht="18.75" customHeight="1">
      <c r="B7" s="49" t="s">
        <v>44</v>
      </c>
      <c r="C7" s="50"/>
      <c r="D7" s="20">
        <f>S7</f>
        <v>846203290</v>
      </c>
      <c r="E7" s="21">
        <f>IFERROR(S7/$S$28,"-")</f>
        <v>0.16869634944413026</v>
      </c>
      <c r="F7" s="22">
        <f t="shared" si="0"/>
        <v>2</v>
      </c>
      <c r="G7" s="20">
        <f>T7</f>
        <v>580565011</v>
      </c>
      <c r="H7" s="24">
        <f>IFERROR(T7/$T$28,"-")</f>
        <v>8.9429631831907552E-2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846203290</v>
      </c>
      <c r="T7" s="48">
        <v>580565011</v>
      </c>
    </row>
    <row r="8" spans="2:20" ht="18.75" customHeight="1">
      <c r="B8" s="49" t="s">
        <v>45</v>
      </c>
      <c r="C8" s="50"/>
      <c r="D8" s="20">
        <f t="shared" ref="D8:D27" si="3">S8</f>
        <v>61225127</v>
      </c>
      <c r="E8" s="21">
        <f t="shared" ref="E8:E27" si="4">IFERROR(S8/$S$28,"-")</f>
        <v>1.2205643184338427E-2</v>
      </c>
      <c r="F8" s="22">
        <f t="shared" si="0"/>
        <v>16</v>
      </c>
      <c r="G8" s="20">
        <f t="shared" ref="G8:G27" si="5">T8</f>
        <v>75696518</v>
      </c>
      <c r="H8" s="24">
        <f t="shared" ref="H8:H27" si="6">IFERROR(T8/$T$28,"-")</f>
        <v>1.1660213081110676E-2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61225127</v>
      </c>
      <c r="T8" s="48">
        <v>75696518</v>
      </c>
    </row>
    <row r="9" spans="2:20" ht="18.75" customHeight="1">
      <c r="B9" s="49" t="s">
        <v>46</v>
      </c>
      <c r="C9" s="50"/>
      <c r="D9" s="20">
        <f t="shared" si="3"/>
        <v>389504436</v>
      </c>
      <c r="E9" s="21">
        <f t="shared" si="4"/>
        <v>7.7650343861809926E-2</v>
      </c>
      <c r="F9" s="22">
        <f t="shared" si="0"/>
        <v>6</v>
      </c>
      <c r="G9" s="20">
        <f t="shared" si="5"/>
        <v>387045822</v>
      </c>
      <c r="H9" s="24">
        <f t="shared" si="6"/>
        <v>5.9620136776616782E-2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389504436</v>
      </c>
      <c r="T9" s="48">
        <v>387045822</v>
      </c>
    </row>
    <row r="10" spans="2:20" ht="18.75" customHeight="1">
      <c r="B10" s="49" t="s">
        <v>47</v>
      </c>
      <c r="C10" s="50"/>
      <c r="D10" s="20">
        <f t="shared" si="3"/>
        <v>78423148</v>
      </c>
      <c r="E10" s="21">
        <f t="shared" si="4"/>
        <v>1.5634184995329838E-2</v>
      </c>
      <c r="F10" s="22">
        <f t="shared" si="0"/>
        <v>13</v>
      </c>
      <c r="G10" s="20">
        <f t="shared" si="5"/>
        <v>145782790</v>
      </c>
      <c r="H10" s="24">
        <f t="shared" si="6"/>
        <v>2.245622969023239E-2</v>
      </c>
      <c r="I10" s="25">
        <f t="shared" si="1"/>
        <v>11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78423148</v>
      </c>
      <c r="T10" s="48">
        <v>145782790</v>
      </c>
    </row>
    <row r="11" spans="2:20" ht="18.75" customHeight="1">
      <c r="B11" s="49" t="s">
        <v>48</v>
      </c>
      <c r="C11" s="50"/>
      <c r="D11" s="20">
        <f t="shared" si="3"/>
        <v>183136798</v>
      </c>
      <c r="E11" s="21">
        <f t="shared" si="4"/>
        <v>3.6509559389076698E-2</v>
      </c>
      <c r="F11" s="22">
        <f t="shared" si="0"/>
        <v>9</v>
      </c>
      <c r="G11" s="20">
        <f t="shared" si="5"/>
        <v>337521877</v>
      </c>
      <c r="H11" s="24">
        <f t="shared" si="6"/>
        <v>5.1991519680686347E-2</v>
      </c>
      <c r="I11" s="25">
        <f t="shared" si="1"/>
        <v>9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183136798</v>
      </c>
      <c r="T11" s="48">
        <v>337521877</v>
      </c>
    </row>
    <row r="12" spans="2:20" ht="18.75" customHeight="1">
      <c r="B12" s="49" t="s">
        <v>49</v>
      </c>
      <c r="C12" s="50"/>
      <c r="D12" s="20">
        <f t="shared" si="3"/>
        <v>133149136</v>
      </c>
      <c r="E12" s="21">
        <f t="shared" si="4"/>
        <v>2.654418086088985E-2</v>
      </c>
      <c r="F12" s="22">
        <f t="shared" si="0"/>
        <v>10</v>
      </c>
      <c r="G12" s="20">
        <f t="shared" si="5"/>
        <v>207193707</v>
      </c>
      <c r="H12" s="24">
        <f t="shared" si="6"/>
        <v>3.1915903617722716E-2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133149136</v>
      </c>
      <c r="T12" s="48">
        <v>207193707</v>
      </c>
    </row>
    <row r="13" spans="2:20" ht="18.75" customHeight="1">
      <c r="B13" s="49" t="s">
        <v>50</v>
      </c>
      <c r="C13" s="50"/>
      <c r="D13" s="20">
        <f t="shared" si="3"/>
        <v>12264861</v>
      </c>
      <c r="E13" s="21">
        <f t="shared" si="4"/>
        <v>2.445082997892486E-3</v>
      </c>
      <c r="F13" s="22">
        <f t="shared" si="0"/>
        <v>18</v>
      </c>
      <c r="G13" s="20">
        <f t="shared" si="5"/>
        <v>20543143</v>
      </c>
      <c r="H13" s="24">
        <f t="shared" si="6"/>
        <v>3.164444429738858E-3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12264861</v>
      </c>
      <c r="T13" s="48">
        <v>20543143</v>
      </c>
    </row>
    <row r="14" spans="2:20" ht="18.75" customHeight="1">
      <c r="B14" s="49" t="s">
        <v>51</v>
      </c>
      <c r="C14" s="50"/>
      <c r="D14" s="20">
        <f t="shared" si="3"/>
        <v>928320745</v>
      </c>
      <c r="E14" s="21">
        <f t="shared" si="4"/>
        <v>0.18506701952760704</v>
      </c>
      <c r="F14" s="22">
        <f t="shared" si="0"/>
        <v>1</v>
      </c>
      <c r="G14" s="20">
        <f t="shared" si="5"/>
        <v>1240796802</v>
      </c>
      <c r="H14" s="24">
        <f t="shared" si="6"/>
        <v>0.19113105178339501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928320745</v>
      </c>
      <c r="T14" s="48">
        <v>1240796802</v>
      </c>
    </row>
    <row r="15" spans="2:20" ht="18.75" customHeight="1">
      <c r="B15" s="49" t="s">
        <v>52</v>
      </c>
      <c r="C15" s="50"/>
      <c r="D15" s="20">
        <f t="shared" si="3"/>
        <v>491427436</v>
      </c>
      <c r="E15" s="21">
        <f t="shared" si="4"/>
        <v>9.7969383302550089E-2</v>
      </c>
      <c r="F15" s="22">
        <f t="shared" si="0"/>
        <v>4</v>
      </c>
      <c r="G15" s="20">
        <f t="shared" si="5"/>
        <v>447369695</v>
      </c>
      <c r="H15" s="24">
        <f t="shared" si="6"/>
        <v>6.8912363574391802E-2</v>
      </c>
      <c r="I15" s="25">
        <f t="shared" si="1"/>
        <v>7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491427436</v>
      </c>
      <c r="T15" s="48">
        <v>447369695</v>
      </c>
    </row>
    <row r="16" spans="2:20" ht="18.75" customHeight="1">
      <c r="B16" s="49" t="s">
        <v>154</v>
      </c>
      <c r="C16" s="50"/>
      <c r="D16" s="20">
        <f t="shared" si="3"/>
        <v>343622774</v>
      </c>
      <c r="E16" s="21">
        <f t="shared" si="4"/>
        <v>6.8503524205945118E-2</v>
      </c>
      <c r="F16" s="22">
        <f t="shared" si="0"/>
        <v>7</v>
      </c>
      <c r="G16" s="20">
        <f t="shared" si="5"/>
        <v>478588586</v>
      </c>
      <c r="H16" s="24">
        <f t="shared" si="6"/>
        <v>7.3721289147639021E-2</v>
      </c>
      <c r="I16" s="25">
        <f t="shared" si="1"/>
        <v>5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343622774</v>
      </c>
      <c r="T16" s="48">
        <v>478588586</v>
      </c>
    </row>
    <row r="17" spans="2:20" ht="18.75" customHeight="1">
      <c r="B17" s="49" t="s">
        <v>53</v>
      </c>
      <c r="C17" s="50"/>
      <c r="D17" s="20">
        <f t="shared" si="3"/>
        <v>113502784</v>
      </c>
      <c r="E17" s="21">
        <f t="shared" si="4"/>
        <v>2.262754770493227E-2</v>
      </c>
      <c r="F17" s="22">
        <f t="shared" si="0"/>
        <v>11</v>
      </c>
      <c r="G17" s="20">
        <f t="shared" si="5"/>
        <v>127292993</v>
      </c>
      <c r="H17" s="24">
        <f t="shared" si="6"/>
        <v>1.9608080547540242E-2</v>
      </c>
      <c r="I17" s="25">
        <f t="shared" si="1"/>
        <v>13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113502784</v>
      </c>
      <c r="T17" s="48">
        <v>127292993</v>
      </c>
    </row>
    <row r="18" spans="2:20" ht="18.75" customHeight="1">
      <c r="B18" s="49" t="s">
        <v>54</v>
      </c>
      <c r="C18" s="50"/>
      <c r="D18" s="20">
        <f t="shared" si="3"/>
        <v>429542748</v>
      </c>
      <c r="E18" s="21">
        <f t="shared" si="4"/>
        <v>8.5632252171697398E-2</v>
      </c>
      <c r="F18" s="22">
        <f t="shared" si="0"/>
        <v>5</v>
      </c>
      <c r="G18" s="20">
        <f t="shared" si="5"/>
        <v>1103633631</v>
      </c>
      <c r="H18" s="24">
        <f t="shared" si="6"/>
        <v>0.17000257925919224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429542748</v>
      </c>
      <c r="T18" s="48">
        <v>1103633631</v>
      </c>
    </row>
    <row r="19" spans="2:20" ht="18.75" customHeight="1">
      <c r="B19" s="49" t="s">
        <v>55</v>
      </c>
      <c r="C19" s="50"/>
      <c r="D19" s="20">
        <f t="shared" si="3"/>
        <v>507681621</v>
      </c>
      <c r="E19" s="21">
        <f t="shared" si="4"/>
        <v>0.10120976502298697</v>
      </c>
      <c r="F19" s="22">
        <f t="shared" si="0"/>
        <v>3</v>
      </c>
      <c r="G19" s="20">
        <f t="shared" si="5"/>
        <v>450293499</v>
      </c>
      <c r="H19" s="24">
        <f t="shared" si="6"/>
        <v>6.9362743308468922E-2</v>
      </c>
      <c r="I19" s="25">
        <f t="shared" si="1"/>
        <v>6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507681621</v>
      </c>
      <c r="T19" s="48">
        <v>450293499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6363</v>
      </c>
      <c r="H20" s="24">
        <f t="shared" si="6"/>
        <v>9.8014991700288294E-7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6363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5135646</v>
      </c>
      <c r="E22" s="21">
        <f t="shared" si="4"/>
        <v>1.0238257667815848E-3</v>
      </c>
      <c r="F22" s="22">
        <f t="shared" si="0"/>
        <v>19</v>
      </c>
      <c r="G22" s="20">
        <f t="shared" si="5"/>
        <v>1146412</v>
      </c>
      <c r="H22" s="24">
        <f t="shared" si="6"/>
        <v>1.7659211482808564E-4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5135646</v>
      </c>
      <c r="T22" s="48">
        <v>1146412</v>
      </c>
    </row>
    <row r="23" spans="2:20" ht="18.75" customHeight="1">
      <c r="B23" s="49" t="s">
        <v>57</v>
      </c>
      <c r="C23" s="50"/>
      <c r="D23" s="20">
        <f t="shared" si="3"/>
        <v>67991145</v>
      </c>
      <c r="E23" s="21">
        <f t="shared" si="4"/>
        <v>1.3554494636893375E-2</v>
      </c>
      <c r="F23" s="22">
        <f t="shared" si="0"/>
        <v>15</v>
      </c>
      <c r="G23" s="20">
        <f t="shared" si="5"/>
        <v>93032809</v>
      </c>
      <c r="H23" s="24">
        <f t="shared" si="6"/>
        <v>1.433067735657631E-2</v>
      </c>
      <c r="I23" s="25">
        <f t="shared" si="1"/>
        <v>14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67991145</v>
      </c>
      <c r="T23" s="48">
        <v>93032809</v>
      </c>
    </row>
    <row r="24" spans="2:20" ht="18.75" customHeight="1">
      <c r="B24" s="49" t="s">
        <v>58</v>
      </c>
      <c r="C24" s="50"/>
      <c r="D24" s="20">
        <f t="shared" si="3"/>
        <v>232157617</v>
      </c>
      <c r="E24" s="21">
        <f t="shared" si="4"/>
        <v>4.6282191225643372E-2</v>
      </c>
      <c r="F24" s="22">
        <f t="shared" si="0"/>
        <v>8</v>
      </c>
      <c r="G24" s="20">
        <f t="shared" si="5"/>
        <v>514433339</v>
      </c>
      <c r="H24" s="24">
        <f t="shared" si="6"/>
        <v>7.9242777703027803E-2</v>
      </c>
      <c r="I24" s="25">
        <f t="shared" si="1"/>
        <v>4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232157617</v>
      </c>
      <c r="T24" s="48">
        <v>514433339</v>
      </c>
    </row>
    <row r="25" spans="2:20" ht="18.75" customHeight="1">
      <c r="B25" s="49" t="s">
        <v>59</v>
      </c>
      <c r="C25" s="50"/>
      <c r="D25" s="20">
        <f t="shared" si="3"/>
        <v>23836101</v>
      </c>
      <c r="E25" s="21">
        <f t="shared" si="4"/>
        <v>4.7518879578943522E-3</v>
      </c>
      <c r="F25" s="22">
        <f t="shared" si="0"/>
        <v>17</v>
      </c>
      <c r="G25" s="20">
        <f t="shared" si="5"/>
        <v>50712972</v>
      </c>
      <c r="H25" s="24">
        <f t="shared" si="6"/>
        <v>7.8117735811361819E-3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23836101</v>
      </c>
      <c r="T25" s="48">
        <v>50712972</v>
      </c>
    </row>
    <row r="26" spans="2:20" ht="18.75" customHeight="1">
      <c r="B26" s="49" t="s">
        <v>60</v>
      </c>
      <c r="C26" s="50"/>
      <c r="D26" s="20">
        <f t="shared" si="3"/>
        <v>70122240</v>
      </c>
      <c r="E26" s="21">
        <f t="shared" si="4"/>
        <v>1.3979342839526383E-2</v>
      </c>
      <c r="F26" s="22">
        <f t="shared" si="0"/>
        <v>14</v>
      </c>
      <c r="G26" s="20">
        <f t="shared" si="5"/>
        <v>87635271</v>
      </c>
      <c r="H26" s="24">
        <f t="shared" si="6"/>
        <v>1.3499246204176512E-2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70122240</v>
      </c>
      <c r="T26" s="48">
        <v>87635271</v>
      </c>
    </row>
    <row r="27" spans="2:20" ht="18.75" customHeight="1" thickBot="1">
      <c r="B27" s="51" t="s">
        <v>61</v>
      </c>
      <c r="C27" s="52"/>
      <c r="D27" s="20">
        <f t="shared" si="3"/>
        <v>123054</v>
      </c>
      <c r="E27" s="21">
        <f t="shared" si="4"/>
        <v>2.4531647217417463E-5</v>
      </c>
      <c r="F27" s="22">
        <f t="shared" si="0"/>
        <v>20</v>
      </c>
      <c r="G27" s="20">
        <f t="shared" si="5"/>
        <v>81187</v>
      </c>
      <c r="H27" s="24">
        <f t="shared" si="6"/>
        <v>1.2505961230820847E-5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123054</v>
      </c>
      <c r="T27" s="48">
        <v>81187</v>
      </c>
    </row>
    <row r="28" spans="2:20" ht="18.75" customHeight="1" thickTop="1">
      <c r="B28" s="53" t="s">
        <v>62</v>
      </c>
      <c r="C28" s="54"/>
      <c r="D28" s="55">
        <f>S28</f>
        <v>5016132790</v>
      </c>
      <c r="E28" s="56"/>
      <c r="F28" s="57"/>
      <c r="G28" s="55">
        <f>T28</f>
        <v>6491864040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5016132790</v>
      </c>
      <c r="T28" s="48">
        <f>SUM(T6:T27)</f>
        <v>6491864040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43" priority="5" stopIfTrue="1" operator="equal">
      <formula>0</formula>
    </cfRule>
  </conditionalFormatting>
  <conditionalFormatting sqref="G6:I27">
    <cfRule type="cellIs" dxfId="542" priority="7" stopIfTrue="1" operator="equal">
      <formula>0</formula>
    </cfRule>
  </conditionalFormatting>
  <conditionalFormatting sqref="I6:I27">
    <cfRule type="expression" dxfId="541" priority="8" stopIfTrue="1">
      <formula>$I6&lt;=5</formula>
    </cfRule>
  </conditionalFormatting>
  <conditionalFormatting sqref="F6:F27">
    <cfRule type="expression" dxfId="540" priority="6" stopIfTrue="1">
      <formula>$F6&lt;=5</formula>
    </cfRule>
  </conditionalFormatting>
  <conditionalFormatting sqref="E6:E27">
    <cfRule type="expression" dxfId="539" priority="4">
      <formula>$F6&lt;=5</formula>
    </cfRule>
  </conditionalFormatting>
  <conditionalFormatting sqref="D6:D27">
    <cfRule type="expression" dxfId="538" priority="3">
      <formula>$F6&lt;=5</formula>
    </cfRule>
  </conditionalFormatting>
  <conditionalFormatting sqref="G6:G27">
    <cfRule type="expression" dxfId="537" priority="2">
      <formula>$I6&lt;=5</formula>
    </cfRule>
  </conditionalFormatting>
  <conditionalFormatting sqref="H6:H27">
    <cfRule type="expression" dxfId="536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ADE288-4D84-475C-9763-408C7BAC8235}">
  <sheetPr codeName="Sheet19"/>
  <dimension ref="B1:T38"/>
  <sheetViews>
    <sheetView showGridLines="0" zoomScaleNormal="100" zoomScaleSheetLayoutView="100" workbookViewId="0"/>
  </sheetViews>
  <sheetFormatPr defaultColWidth="9" defaultRowHeight="13.5"/>
  <cols>
    <col min="1" max="1" width="4.625" style="2" customWidth="1"/>
    <col min="2" max="2" width="28.5" style="2" customWidth="1"/>
    <col min="3" max="3" width="3.625" style="2" customWidth="1"/>
    <col min="4" max="4" width="11" style="2" customWidth="1"/>
    <col min="5" max="5" width="6.375" style="2" customWidth="1"/>
    <col min="6" max="6" width="3.625" style="2" customWidth="1"/>
    <col min="7" max="7" width="11" style="2" customWidth="1"/>
    <col min="8" max="8" width="6.375" style="2" customWidth="1"/>
    <col min="9" max="11" width="3.625" style="2" customWidth="1"/>
    <col min="12" max="14" width="9" style="2"/>
    <col min="15" max="16" width="4.625" style="2" customWidth="1"/>
    <col min="17" max="17" width="9" style="2" customWidth="1"/>
    <col min="18" max="18" width="28.375" style="2" customWidth="1"/>
    <col min="19" max="20" width="14.625" style="2" customWidth="1"/>
    <col min="21" max="16384" width="9" style="2"/>
  </cols>
  <sheetData>
    <row r="1" spans="2:20" ht="16.5" customHeight="1">
      <c r="B1" s="41" t="s">
        <v>152</v>
      </c>
      <c r="C1" s="42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</row>
    <row r="2" spans="2:20" ht="16.5" customHeight="1">
      <c r="B2" s="41" t="s">
        <v>68</v>
      </c>
      <c r="C2" s="43"/>
      <c r="D2" s="43"/>
      <c r="E2" s="43"/>
      <c r="F2" s="43"/>
      <c r="G2" s="43"/>
      <c r="H2" s="43"/>
      <c r="I2" s="43"/>
      <c r="J2" s="43"/>
      <c r="K2" s="43"/>
      <c r="L2" s="43"/>
      <c r="M2" s="43"/>
      <c r="N2" s="43"/>
      <c r="O2" s="43"/>
      <c r="P2" s="43"/>
      <c r="Q2" s="43"/>
      <c r="R2" s="43"/>
      <c r="S2" s="43"/>
      <c r="T2" s="43"/>
    </row>
    <row r="3" spans="2:20" ht="18.75" customHeight="1">
      <c r="B3" s="19" t="s">
        <v>151</v>
      </c>
      <c r="C3" s="42"/>
      <c r="D3" s="42"/>
      <c r="E3" s="42"/>
      <c r="F3" s="42"/>
      <c r="G3" s="42"/>
      <c r="H3" s="42"/>
      <c r="I3" s="42"/>
      <c r="J3" s="43"/>
      <c r="K3" s="43"/>
      <c r="L3" s="43"/>
      <c r="M3" s="43"/>
      <c r="N3" s="43"/>
      <c r="O3" s="43"/>
      <c r="P3" s="43"/>
      <c r="Q3" s="43"/>
      <c r="R3" s="44" t="s">
        <v>138</v>
      </c>
      <c r="S3" s="41"/>
      <c r="T3" s="41"/>
    </row>
    <row r="4" spans="2:20" ht="18.75" customHeight="1">
      <c r="B4" s="69" t="s">
        <v>39</v>
      </c>
      <c r="C4" s="70"/>
      <c r="D4" s="67" t="s">
        <v>145</v>
      </c>
      <c r="E4" s="73"/>
      <c r="F4" s="68"/>
      <c r="G4" s="67" t="s">
        <v>146</v>
      </c>
      <c r="H4" s="73"/>
      <c r="I4" s="68"/>
      <c r="J4" s="43"/>
      <c r="K4" s="43"/>
      <c r="L4" s="43"/>
      <c r="M4" s="43"/>
      <c r="N4" s="43"/>
      <c r="O4" s="43"/>
      <c r="P4" s="43"/>
      <c r="Q4" s="43"/>
      <c r="R4" s="74" t="s">
        <v>141</v>
      </c>
      <c r="S4" s="76" t="s">
        <v>144</v>
      </c>
      <c r="T4" s="77"/>
    </row>
    <row r="5" spans="2:20" ht="50.1" customHeight="1" thickBot="1">
      <c r="B5" s="71"/>
      <c r="C5" s="72"/>
      <c r="D5" s="6" t="s">
        <v>147</v>
      </c>
      <c r="E5" s="7" t="s">
        <v>139</v>
      </c>
      <c r="F5" s="8" t="s">
        <v>140</v>
      </c>
      <c r="G5" s="6" t="s">
        <v>147</v>
      </c>
      <c r="H5" s="9" t="s">
        <v>139</v>
      </c>
      <c r="I5" s="10" t="s">
        <v>140</v>
      </c>
      <c r="J5" s="43"/>
      <c r="K5" s="43"/>
      <c r="L5" s="43"/>
      <c r="M5" s="43"/>
      <c r="N5" s="43"/>
      <c r="O5" s="43"/>
      <c r="P5" s="43"/>
      <c r="Q5" s="43"/>
      <c r="R5" s="75"/>
      <c r="S5" s="18" t="s">
        <v>142</v>
      </c>
      <c r="T5" s="18" t="s">
        <v>143</v>
      </c>
    </row>
    <row r="6" spans="2:20" ht="18.75" customHeight="1">
      <c r="B6" s="45" t="s">
        <v>43</v>
      </c>
      <c r="C6" s="46"/>
      <c r="D6" s="20">
        <f>S6</f>
        <v>97722267</v>
      </c>
      <c r="E6" s="21">
        <f>IFERROR(S6/$S$28,"-")</f>
        <v>2.7941314068158436E-2</v>
      </c>
      <c r="F6" s="22">
        <f t="shared" ref="F6:F27" si="0">_xlfn.IFS(D6&gt;0,RANK(D6,$D$6:$D$27),D6=0,"-")</f>
        <v>11</v>
      </c>
      <c r="G6" s="23">
        <f>T6</f>
        <v>107079489</v>
      </c>
      <c r="H6" s="24">
        <f>IFERROR(T6/$T$28,"-")</f>
        <v>2.1650673809670784E-2</v>
      </c>
      <c r="I6" s="25">
        <f t="shared" ref="I6:I27" si="1">_xlfn.IFS(G6&gt;0,RANK(G6,$G$6:$G$27),G6=0,"-")</f>
        <v>12</v>
      </c>
      <c r="J6" s="43"/>
      <c r="K6" s="43"/>
      <c r="L6" s="43"/>
      <c r="M6" s="43"/>
      <c r="N6" s="43"/>
      <c r="O6" s="43"/>
      <c r="P6" s="43"/>
      <c r="Q6" s="43"/>
      <c r="R6" s="47" t="str">
        <f>B6</f>
        <v>Ⅰ．感染症及び寄生虫症</v>
      </c>
      <c r="S6" s="48">
        <v>97722267</v>
      </c>
      <c r="T6" s="48">
        <v>107079489</v>
      </c>
    </row>
    <row r="7" spans="2:20" ht="18.75" customHeight="1">
      <c r="B7" s="49" t="s">
        <v>44</v>
      </c>
      <c r="C7" s="50"/>
      <c r="D7" s="20">
        <f>S7</f>
        <v>584706666</v>
      </c>
      <c r="E7" s="21">
        <f>IFERROR(S7/$S$28,"-")</f>
        <v>0.16718270148656922</v>
      </c>
      <c r="F7" s="22">
        <f t="shared" si="0"/>
        <v>2</v>
      </c>
      <c r="G7" s="20">
        <f>T7</f>
        <v>533073509</v>
      </c>
      <c r="H7" s="24">
        <f>IFERROR(T7/$T$28,"-")</f>
        <v>0.1077834865268698</v>
      </c>
      <c r="I7" s="25">
        <f t="shared" si="1"/>
        <v>3</v>
      </c>
      <c r="J7" s="43"/>
      <c r="K7" s="43"/>
      <c r="L7" s="43"/>
      <c r="M7" s="43"/>
      <c r="N7" s="43"/>
      <c r="O7" s="43"/>
      <c r="P7" s="43"/>
      <c r="Q7" s="43"/>
      <c r="R7" s="47" t="str">
        <f t="shared" ref="R7:R27" si="2">B7</f>
        <v>Ⅱ．新生物＜腫瘍＞</v>
      </c>
      <c r="S7" s="48">
        <v>584706666</v>
      </c>
      <c r="T7" s="48">
        <v>533073509</v>
      </c>
    </row>
    <row r="8" spans="2:20" ht="18.75" customHeight="1">
      <c r="B8" s="49" t="s">
        <v>45</v>
      </c>
      <c r="C8" s="50"/>
      <c r="D8" s="20">
        <f t="shared" ref="D8:D27" si="3">S8</f>
        <v>68570522</v>
      </c>
      <c r="E8" s="21">
        <f t="shared" ref="E8:E27" si="4">IFERROR(S8/$S$28,"-")</f>
        <v>1.9606079042554011E-2</v>
      </c>
      <c r="F8" s="22">
        <f t="shared" si="0"/>
        <v>14</v>
      </c>
      <c r="G8" s="20">
        <f t="shared" ref="G8:G27" si="5">T8</f>
        <v>60384244</v>
      </c>
      <c r="H8" s="24">
        <f t="shared" ref="H8:H27" si="6">IFERROR(T8/$T$28,"-")</f>
        <v>1.2209243640372342E-2</v>
      </c>
      <c r="I8" s="25">
        <f t="shared" si="1"/>
        <v>16</v>
      </c>
      <c r="J8" s="43"/>
      <c r="K8" s="43"/>
      <c r="L8" s="43"/>
      <c r="M8" s="43"/>
      <c r="N8" s="43"/>
      <c r="O8" s="43"/>
      <c r="P8" s="43"/>
      <c r="Q8" s="43"/>
      <c r="R8" s="47" t="str">
        <f t="shared" si="2"/>
        <v>Ⅲ．血液及び造血器の疾患並びに免疫機構の障害</v>
      </c>
      <c r="S8" s="48">
        <v>68570522</v>
      </c>
      <c r="T8" s="48">
        <v>60384244</v>
      </c>
    </row>
    <row r="9" spans="2:20" ht="18.75" customHeight="1">
      <c r="B9" s="49" t="s">
        <v>46</v>
      </c>
      <c r="C9" s="50"/>
      <c r="D9" s="20">
        <f t="shared" si="3"/>
        <v>250179303</v>
      </c>
      <c r="E9" s="21">
        <f t="shared" si="4"/>
        <v>7.1532708901196201E-2</v>
      </c>
      <c r="F9" s="22">
        <f t="shared" si="0"/>
        <v>6</v>
      </c>
      <c r="G9" s="20">
        <f t="shared" si="5"/>
        <v>307125083</v>
      </c>
      <c r="H9" s="24">
        <f t="shared" si="6"/>
        <v>6.2098400477061166E-2</v>
      </c>
      <c r="I9" s="25">
        <f t="shared" si="1"/>
        <v>8</v>
      </c>
      <c r="J9" s="43"/>
      <c r="K9" s="43"/>
      <c r="L9" s="43"/>
      <c r="M9" s="43"/>
      <c r="N9" s="43"/>
      <c r="O9" s="43"/>
      <c r="P9" s="43"/>
      <c r="Q9" s="43"/>
      <c r="R9" s="47" t="str">
        <f t="shared" si="2"/>
        <v>Ⅳ．内分泌，栄養及び代謝疾患</v>
      </c>
      <c r="S9" s="48">
        <v>250179303</v>
      </c>
      <c r="T9" s="48">
        <v>307125083</v>
      </c>
    </row>
    <row r="10" spans="2:20" ht="18.75" customHeight="1">
      <c r="B10" s="49" t="s">
        <v>47</v>
      </c>
      <c r="C10" s="50"/>
      <c r="D10" s="20">
        <f t="shared" si="3"/>
        <v>39710518</v>
      </c>
      <c r="E10" s="21">
        <f t="shared" si="4"/>
        <v>1.135426028591067E-2</v>
      </c>
      <c r="F10" s="22">
        <f t="shared" si="0"/>
        <v>16</v>
      </c>
      <c r="G10" s="20">
        <f t="shared" si="5"/>
        <v>105287225</v>
      </c>
      <c r="H10" s="24">
        <f t="shared" si="6"/>
        <v>2.1288291400049685E-2</v>
      </c>
      <c r="I10" s="25">
        <f t="shared" si="1"/>
        <v>13</v>
      </c>
      <c r="J10" s="43"/>
      <c r="K10" s="43"/>
      <c r="L10" s="43"/>
      <c r="M10" s="43"/>
      <c r="N10" s="43"/>
      <c r="O10" s="43"/>
      <c r="P10" s="43"/>
      <c r="Q10" s="43"/>
      <c r="R10" s="47" t="str">
        <f t="shared" si="2"/>
        <v>Ⅴ．精神及び行動の障害</v>
      </c>
      <c r="S10" s="48">
        <v>39710518</v>
      </c>
      <c r="T10" s="48">
        <v>105287225</v>
      </c>
    </row>
    <row r="11" spans="2:20" ht="18.75" customHeight="1">
      <c r="B11" s="49" t="s">
        <v>48</v>
      </c>
      <c r="C11" s="50"/>
      <c r="D11" s="20">
        <f t="shared" si="3"/>
        <v>155960763</v>
      </c>
      <c r="E11" s="21">
        <f t="shared" si="4"/>
        <v>4.459320066011796E-2</v>
      </c>
      <c r="F11" s="22">
        <f t="shared" si="0"/>
        <v>8</v>
      </c>
      <c r="G11" s="20">
        <f t="shared" si="5"/>
        <v>309639243</v>
      </c>
      <c r="H11" s="24">
        <f t="shared" si="6"/>
        <v>6.2606744872179848E-2</v>
      </c>
      <c r="I11" s="25">
        <f t="shared" si="1"/>
        <v>7</v>
      </c>
      <c r="J11" s="43"/>
      <c r="K11" s="43"/>
      <c r="L11" s="43"/>
      <c r="M11" s="43"/>
      <c r="N11" s="43"/>
      <c r="O11" s="43"/>
      <c r="P11" s="43"/>
      <c r="Q11" s="43"/>
      <c r="R11" s="47" t="str">
        <f t="shared" si="2"/>
        <v>Ⅵ．神経系の疾患</v>
      </c>
      <c r="S11" s="48">
        <v>155960763</v>
      </c>
      <c r="T11" s="48">
        <v>309639243</v>
      </c>
    </row>
    <row r="12" spans="2:20" ht="18.75" customHeight="1">
      <c r="B12" s="49" t="s">
        <v>49</v>
      </c>
      <c r="C12" s="50"/>
      <c r="D12" s="20">
        <f t="shared" si="3"/>
        <v>107515225</v>
      </c>
      <c r="E12" s="21">
        <f t="shared" si="4"/>
        <v>3.0741373087811392E-2</v>
      </c>
      <c r="F12" s="22">
        <f t="shared" si="0"/>
        <v>10</v>
      </c>
      <c r="G12" s="20">
        <f t="shared" si="5"/>
        <v>194146786</v>
      </c>
      <c r="H12" s="24">
        <f t="shared" si="6"/>
        <v>3.9255031697825515E-2</v>
      </c>
      <c r="I12" s="25">
        <f t="shared" si="1"/>
        <v>10</v>
      </c>
      <c r="J12" s="43"/>
      <c r="K12" s="43"/>
      <c r="L12" s="43"/>
      <c r="M12" s="43"/>
      <c r="N12" s="43"/>
      <c r="O12" s="43"/>
      <c r="P12" s="43"/>
      <c r="Q12" s="43"/>
      <c r="R12" s="47" t="str">
        <f t="shared" si="2"/>
        <v>Ⅶ．眼及び付属器の疾患</v>
      </c>
      <c r="S12" s="48">
        <v>107515225</v>
      </c>
      <c r="T12" s="48">
        <v>194146786</v>
      </c>
    </row>
    <row r="13" spans="2:20" ht="18.75" customHeight="1">
      <c r="B13" s="49" t="s">
        <v>50</v>
      </c>
      <c r="C13" s="50"/>
      <c r="D13" s="20">
        <f t="shared" si="3"/>
        <v>10586877</v>
      </c>
      <c r="E13" s="21">
        <f t="shared" si="4"/>
        <v>3.0270609180399282E-3</v>
      </c>
      <c r="F13" s="22">
        <f t="shared" si="0"/>
        <v>18</v>
      </c>
      <c r="G13" s="20">
        <f t="shared" si="5"/>
        <v>16507582</v>
      </c>
      <c r="H13" s="24">
        <f t="shared" si="6"/>
        <v>3.3377099256459179E-3</v>
      </c>
      <c r="I13" s="25">
        <f t="shared" si="1"/>
        <v>18</v>
      </c>
      <c r="J13" s="43"/>
      <c r="K13" s="43"/>
      <c r="L13" s="43"/>
      <c r="M13" s="43"/>
      <c r="N13" s="43"/>
      <c r="O13" s="43"/>
      <c r="P13" s="43"/>
      <c r="Q13" s="43"/>
      <c r="R13" s="47" t="str">
        <f t="shared" si="2"/>
        <v>Ⅷ．耳及び乳様突起の疾患</v>
      </c>
      <c r="S13" s="48">
        <v>10586877</v>
      </c>
      <c r="T13" s="48">
        <v>16507582</v>
      </c>
    </row>
    <row r="14" spans="2:20" ht="18.75" customHeight="1">
      <c r="B14" s="49" t="s">
        <v>51</v>
      </c>
      <c r="C14" s="50"/>
      <c r="D14" s="20">
        <f t="shared" si="3"/>
        <v>693896794</v>
      </c>
      <c r="E14" s="21">
        <f t="shared" si="4"/>
        <v>0.19840297249798999</v>
      </c>
      <c r="F14" s="22">
        <f t="shared" si="0"/>
        <v>1</v>
      </c>
      <c r="G14" s="20">
        <f t="shared" si="5"/>
        <v>893773233</v>
      </c>
      <c r="H14" s="24">
        <f t="shared" si="6"/>
        <v>0.18071427972072115</v>
      </c>
      <c r="I14" s="25">
        <f t="shared" si="1"/>
        <v>1</v>
      </c>
      <c r="J14" s="43"/>
      <c r="K14" s="43"/>
      <c r="L14" s="43"/>
      <c r="M14" s="43"/>
      <c r="N14" s="43"/>
      <c r="O14" s="43"/>
      <c r="P14" s="43"/>
      <c r="Q14" s="43"/>
      <c r="R14" s="47" t="str">
        <f t="shared" si="2"/>
        <v>Ⅸ．循環器系の疾患</v>
      </c>
      <c r="S14" s="48">
        <v>693896794</v>
      </c>
      <c r="T14" s="48">
        <v>893773233</v>
      </c>
    </row>
    <row r="15" spans="2:20" ht="18.75" customHeight="1">
      <c r="B15" s="49" t="s">
        <v>52</v>
      </c>
      <c r="C15" s="50"/>
      <c r="D15" s="20">
        <f t="shared" si="3"/>
        <v>309176081</v>
      </c>
      <c r="E15" s="21">
        <f t="shared" si="4"/>
        <v>8.8401407855012118E-2</v>
      </c>
      <c r="F15" s="22">
        <f t="shared" si="0"/>
        <v>4</v>
      </c>
      <c r="G15" s="20">
        <f t="shared" si="5"/>
        <v>360367077</v>
      </c>
      <c r="H15" s="24">
        <f t="shared" si="6"/>
        <v>7.2863534452163051E-2</v>
      </c>
      <c r="I15" s="25">
        <f t="shared" si="1"/>
        <v>6</v>
      </c>
      <c r="J15" s="43"/>
      <c r="K15" s="43"/>
      <c r="L15" s="43"/>
      <c r="M15" s="43"/>
      <c r="N15" s="43"/>
      <c r="O15" s="43"/>
      <c r="P15" s="43"/>
      <c r="Q15" s="43"/>
      <c r="R15" s="47" t="str">
        <f t="shared" si="2"/>
        <v>Ⅹ．呼吸器系の疾患</v>
      </c>
      <c r="S15" s="48">
        <v>309176081</v>
      </c>
      <c r="T15" s="48">
        <v>360367077</v>
      </c>
    </row>
    <row r="16" spans="2:20" ht="18.75" customHeight="1">
      <c r="B16" s="49" t="s">
        <v>154</v>
      </c>
      <c r="C16" s="50"/>
      <c r="D16" s="20">
        <f t="shared" si="3"/>
        <v>247531324</v>
      </c>
      <c r="E16" s="21">
        <f t="shared" si="4"/>
        <v>7.0775583476702236E-2</v>
      </c>
      <c r="F16" s="22">
        <f t="shared" si="0"/>
        <v>7</v>
      </c>
      <c r="G16" s="20">
        <f t="shared" si="5"/>
        <v>386068046</v>
      </c>
      <c r="H16" s="24">
        <f t="shared" si="6"/>
        <v>7.8060078641979475E-2</v>
      </c>
      <c r="I16" s="25">
        <f t="shared" si="1"/>
        <v>4</v>
      </c>
      <c r="J16" s="43"/>
      <c r="K16" s="43"/>
      <c r="L16" s="43"/>
      <c r="M16" s="43"/>
      <c r="N16" s="43"/>
      <c r="O16" s="43"/>
      <c r="P16" s="43"/>
      <c r="Q16" s="43"/>
      <c r="R16" s="47" t="str">
        <f t="shared" si="2"/>
        <v>ⅩⅠ．消化器系の疾患※</v>
      </c>
      <c r="S16" s="48">
        <v>247531324</v>
      </c>
      <c r="T16" s="48">
        <v>386068046</v>
      </c>
    </row>
    <row r="17" spans="2:20" ht="18.75" customHeight="1">
      <c r="B17" s="49" t="s">
        <v>53</v>
      </c>
      <c r="C17" s="50"/>
      <c r="D17" s="20">
        <f t="shared" si="3"/>
        <v>74113658</v>
      </c>
      <c r="E17" s="21">
        <f t="shared" si="4"/>
        <v>2.1191004450583233E-2</v>
      </c>
      <c r="F17" s="22">
        <f t="shared" si="0"/>
        <v>13</v>
      </c>
      <c r="G17" s="20">
        <f t="shared" si="5"/>
        <v>100102632</v>
      </c>
      <c r="H17" s="24">
        <f t="shared" si="6"/>
        <v>2.0240005375086471E-2</v>
      </c>
      <c r="I17" s="25">
        <f t="shared" si="1"/>
        <v>14</v>
      </c>
      <c r="J17" s="43"/>
      <c r="K17" s="43"/>
      <c r="L17" s="43"/>
      <c r="M17" s="43"/>
      <c r="N17" s="43"/>
      <c r="O17" s="43"/>
      <c r="P17" s="43"/>
      <c r="Q17" s="43"/>
      <c r="R17" s="47" t="str">
        <f t="shared" si="2"/>
        <v>ⅩⅡ．皮膚及び皮下組織の疾患</v>
      </c>
      <c r="S17" s="48">
        <v>74113658</v>
      </c>
      <c r="T17" s="48">
        <v>100102632</v>
      </c>
    </row>
    <row r="18" spans="2:20" ht="18.75" customHeight="1">
      <c r="B18" s="49" t="s">
        <v>54</v>
      </c>
      <c r="C18" s="50"/>
      <c r="D18" s="20">
        <f t="shared" si="3"/>
        <v>251414819</v>
      </c>
      <c r="E18" s="21">
        <f t="shared" si="4"/>
        <v>7.1885974760166033E-2</v>
      </c>
      <c r="F18" s="22">
        <f t="shared" si="0"/>
        <v>5</v>
      </c>
      <c r="G18" s="20">
        <f t="shared" si="5"/>
        <v>791576504</v>
      </c>
      <c r="H18" s="24">
        <f t="shared" si="6"/>
        <v>0.16005086355523757</v>
      </c>
      <c r="I18" s="25">
        <f t="shared" si="1"/>
        <v>2</v>
      </c>
      <c r="J18" s="43"/>
      <c r="K18" s="43"/>
      <c r="L18" s="43"/>
      <c r="M18" s="43"/>
      <c r="N18" s="43"/>
      <c r="O18" s="43"/>
      <c r="P18" s="43"/>
      <c r="Q18" s="43"/>
      <c r="R18" s="47" t="str">
        <f t="shared" si="2"/>
        <v>ⅩⅢ．筋骨格系及び結合組織の疾患</v>
      </c>
      <c r="S18" s="48">
        <v>251414819</v>
      </c>
      <c r="T18" s="48">
        <v>791576504</v>
      </c>
    </row>
    <row r="19" spans="2:20" ht="18.75" customHeight="1">
      <c r="B19" s="49" t="s">
        <v>55</v>
      </c>
      <c r="C19" s="50"/>
      <c r="D19" s="20">
        <f t="shared" si="3"/>
        <v>347079578</v>
      </c>
      <c r="E19" s="21">
        <f t="shared" si="4"/>
        <v>9.9238994276932738E-2</v>
      </c>
      <c r="F19" s="22">
        <f t="shared" si="0"/>
        <v>3</v>
      </c>
      <c r="G19" s="20">
        <f t="shared" si="5"/>
        <v>208389251</v>
      </c>
      <c r="H19" s="24">
        <f t="shared" si="6"/>
        <v>4.213475186496838E-2</v>
      </c>
      <c r="I19" s="25">
        <f t="shared" si="1"/>
        <v>9</v>
      </c>
      <c r="J19" s="43"/>
      <c r="K19" s="43"/>
      <c r="L19" s="43"/>
      <c r="M19" s="43"/>
      <c r="N19" s="43"/>
      <c r="O19" s="43"/>
      <c r="P19" s="43"/>
      <c r="Q19" s="43"/>
      <c r="R19" s="47" t="str">
        <f t="shared" si="2"/>
        <v>ⅩⅣ．腎尿路生殖器系の疾患</v>
      </c>
      <c r="S19" s="48">
        <v>347079578</v>
      </c>
      <c r="T19" s="48">
        <v>208389251</v>
      </c>
    </row>
    <row r="20" spans="2:20" ht="18.75" customHeight="1">
      <c r="B20" s="49" t="s">
        <v>155</v>
      </c>
      <c r="C20" s="50"/>
      <c r="D20" s="20">
        <f t="shared" si="3"/>
        <v>0</v>
      </c>
      <c r="E20" s="21">
        <f t="shared" si="4"/>
        <v>0</v>
      </c>
      <c r="F20" s="22" t="str">
        <f t="shared" si="0"/>
        <v>-</v>
      </c>
      <c r="G20" s="20">
        <f t="shared" si="5"/>
        <v>447</v>
      </c>
      <c r="H20" s="24">
        <f t="shared" si="6"/>
        <v>9.0380065158163395E-8</v>
      </c>
      <c r="I20" s="25">
        <f t="shared" si="1"/>
        <v>21</v>
      </c>
      <c r="J20" s="43"/>
      <c r="K20" s="43"/>
      <c r="L20" s="43"/>
      <c r="M20" s="43"/>
      <c r="N20" s="43"/>
      <c r="O20" s="43"/>
      <c r="P20" s="43"/>
      <c r="Q20" s="43"/>
      <c r="R20" s="47" t="str">
        <f t="shared" si="2"/>
        <v>ⅩⅤ．妊娠，分娩及び産じょく※</v>
      </c>
      <c r="S20" s="48">
        <v>0</v>
      </c>
      <c r="T20" s="48">
        <v>447</v>
      </c>
    </row>
    <row r="21" spans="2:20" ht="18.75" customHeight="1">
      <c r="B21" s="49" t="s">
        <v>156</v>
      </c>
      <c r="C21" s="50"/>
      <c r="D21" s="20">
        <f t="shared" si="3"/>
        <v>0</v>
      </c>
      <c r="E21" s="21">
        <f t="shared" si="4"/>
        <v>0</v>
      </c>
      <c r="F21" s="22" t="str">
        <f t="shared" si="0"/>
        <v>-</v>
      </c>
      <c r="G21" s="20">
        <f t="shared" si="5"/>
        <v>0</v>
      </c>
      <c r="H21" s="24">
        <f t="shared" si="6"/>
        <v>0</v>
      </c>
      <c r="I21" s="25" t="str">
        <f t="shared" si="1"/>
        <v>-</v>
      </c>
      <c r="J21" s="43"/>
      <c r="K21" s="43"/>
      <c r="L21" s="43"/>
      <c r="M21" s="43"/>
      <c r="N21" s="43"/>
      <c r="O21" s="43"/>
      <c r="P21" s="43"/>
      <c r="Q21" s="43"/>
      <c r="R21" s="47" t="str">
        <f t="shared" si="2"/>
        <v>ⅩⅥ．周産期に発生した病態※</v>
      </c>
      <c r="S21" s="48">
        <v>0</v>
      </c>
      <c r="T21" s="48">
        <v>0</v>
      </c>
    </row>
    <row r="22" spans="2:20" ht="18.75" customHeight="1">
      <c r="B22" s="49" t="s">
        <v>56</v>
      </c>
      <c r="C22" s="50"/>
      <c r="D22" s="20">
        <f t="shared" si="3"/>
        <v>450696</v>
      </c>
      <c r="E22" s="21">
        <f t="shared" si="4"/>
        <v>1.2886559912965112E-4</v>
      </c>
      <c r="F22" s="22">
        <f t="shared" si="0"/>
        <v>19</v>
      </c>
      <c r="G22" s="20">
        <f t="shared" si="5"/>
        <v>886882</v>
      </c>
      <c r="H22" s="24">
        <f t="shared" si="6"/>
        <v>1.7932092382013929E-4</v>
      </c>
      <c r="I22" s="25">
        <f t="shared" si="1"/>
        <v>19</v>
      </c>
      <c r="J22" s="43"/>
      <c r="K22" s="43"/>
      <c r="L22" s="43"/>
      <c r="M22" s="43"/>
      <c r="N22" s="43"/>
      <c r="O22" s="43"/>
      <c r="P22" s="43"/>
      <c r="Q22" s="43"/>
      <c r="R22" s="47" t="str">
        <f t="shared" si="2"/>
        <v>ⅩⅦ．先天奇形，変形及び染色体異常</v>
      </c>
      <c r="S22" s="48">
        <v>450696</v>
      </c>
      <c r="T22" s="48">
        <v>886882</v>
      </c>
    </row>
    <row r="23" spans="2:20" ht="18.75" customHeight="1">
      <c r="B23" s="49" t="s">
        <v>57</v>
      </c>
      <c r="C23" s="50"/>
      <c r="D23" s="20">
        <f t="shared" si="3"/>
        <v>77196349</v>
      </c>
      <c r="E23" s="21">
        <f t="shared" si="4"/>
        <v>2.2072425236759688E-2</v>
      </c>
      <c r="F23" s="22">
        <f t="shared" si="0"/>
        <v>12</v>
      </c>
      <c r="G23" s="20">
        <f t="shared" si="5"/>
        <v>117783702</v>
      </c>
      <c r="H23" s="24">
        <f t="shared" si="6"/>
        <v>2.3814985819529531E-2</v>
      </c>
      <c r="I23" s="25">
        <f t="shared" si="1"/>
        <v>11</v>
      </c>
      <c r="J23" s="43"/>
      <c r="K23" s="43"/>
      <c r="L23" s="43"/>
      <c r="M23" s="43"/>
      <c r="N23" s="43"/>
      <c r="O23" s="43"/>
      <c r="P23" s="43"/>
      <c r="Q23" s="43"/>
      <c r="R23" s="47" t="str">
        <f t="shared" si="2"/>
        <v>ⅩⅧ．症状，徴候及び異常臨床所見・異常検査所見で他に分類されないもの</v>
      </c>
      <c r="S23" s="48">
        <v>77196349</v>
      </c>
      <c r="T23" s="48">
        <v>117783702</v>
      </c>
    </row>
    <row r="24" spans="2:20" ht="18.75" customHeight="1">
      <c r="B24" s="49" t="s">
        <v>58</v>
      </c>
      <c r="C24" s="50"/>
      <c r="D24" s="20">
        <f t="shared" si="3"/>
        <v>121413869</v>
      </c>
      <c r="E24" s="21">
        <f t="shared" si="4"/>
        <v>3.4715353522849046E-2</v>
      </c>
      <c r="F24" s="22">
        <f t="shared" si="0"/>
        <v>9</v>
      </c>
      <c r="G24" s="20">
        <f t="shared" si="5"/>
        <v>364887225</v>
      </c>
      <c r="H24" s="24">
        <f t="shared" si="6"/>
        <v>7.3777474655215725E-2</v>
      </c>
      <c r="I24" s="25">
        <f t="shared" si="1"/>
        <v>5</v>
      </c>
      <c r="J24" s="43"/>
      <c r="K24" s="43"/>
      <c r="L24" s="43"/>
      <c r="M24" s="43"/>
      <c r="N24" s="43"/>
      <c r="O24" s="43"/>
      <c r="P24" s="43"/>
      <c r="Q24" s="43"/>
      <c r="R24" s="47" t="str">
        <f t="shared" si="2"/>
        <v>ⅩⅨ．損傷，中毒及びその他の外因の影響</v>
      </c>
      <c r="S24" s="48">
        <v>121413869</v>
      </c>
      <c r="T24" s="48">
        <v>364887225</v>
      </c>
    </row>
    <row r="25" spans="2:20" ht="18.75" customHeight="1">
      <c r="B25" s="49" t="s">
        <v>59</v>
      </c>
      <c r="C25" s="50"/>
      <c r="D25" s="20">
        <f t="shared" si="3"/>
        <v>11447372</v>
      </c>
      <c r="E25" s="21">
        <f t="shared" si="4"/>
        <v>3.2730986102383706E-3</v>
      </c>
      <c r="F25" s="22">
        <f t="shared" si="0"/>
        <v>17</v>
      </c>
      <c r="G25" s="20">
        <f t="shared" si="5"/>
        <v>27163435</v>
      </c>
      <c r="H25" s="24">
        <f t="shared" si="6"/>
        <v>5.4922439042942644E-3</v>
      </c>
      <c r="I25" s="25">
        <f t="shared" si="1"/>
        <v>17</v>
      </c>
      <c r="J25" s="43"/>
      <c r="K25" s="43"/>
      <c r="L25" s="43"/>
      <c r="M25" s="43"/>
      <c r="N25" s="43"/>
      <c r="O25" s="43"/>
      <c r="P25" s="43"/>
      <c r="Q25" s="43"/>
      <c r="R25" s="47" t="str">
        <f t="shared" si="2"/>
        <v>ⅩⅩⅠ．健康状態に影響を及ぼす要因及び保健サービスの利用</v>
      </c>
      <c r="S25" s="48">
        <v>11447372</v>
      </c>
      <c r="T25" s="48">
        <v>27163435</v>
      </c>
    </row>
    <row r="26" spans="2:20" ht="18.75" customHeight="1">
      <c r="B26" s="49" t="s">
        <v>60</v>
      </c>
      <c r="C26" s="50"/>
      <c r="D26" s="20">
        <f t="shared" si="3"/>
        <v>48418121</v>
      </c>
      <c r="E26" s="21">
        <f t="shared" si="4"/>
        <v>1.3843988345574272E-2</v>
      </c>
      <c r="F26" s="22">
        <f t="shared" si="0"/>
        <v>15</v>
      </c>
      <c r="G26" s="20">
        <f t="shared" si="5"/>
        <v>61427550</v>
      </c>
      <c r="H26" s="24">
        <f t="shared" si="6"/>
        <v>1.2420192329991812E-2</v>
      </c>
      <c r="I26" s="25">
        <f t="shared" si="1"/>
        <v>15</v>
      </c>
      <c r="J26" s="43"/>
      <c r="K26" s="43"/>
      <c r="L26" s="43"/>
      <c r="M26" s="43"/>
      <c r="N26" s="43"/>
      <c r="O26" s="43"/>
      <c r="P26" s="43"/>
      <c r="Q26" s="43"/>
      <c r="R26" s="47" t="str">
        <f t="shared" si="2"/>
        <v>ⅩⅩⅡ．特殊目的用コード</v>
      </c>
      <c r="S26" s="48">
        <v>48418121</v>
      </c>
      <c r="T26" s="48">
        <v>61427550</v>
      </c>
    </row>
    <row r="27" spans="2:20" ht="18.75" customHeight="1" thickBot="1">
      <c r="B27" s="51" t="s">
        <v>61</v>
      </c>
      <c r="C27" s="52"/>
      <c r="D27" s="20">
        <f t="shared" si="3"/>
        <v>320478</v>
      </c>
      <c r="E27" s="21">
        <f t="shared" si="4"/>
        <v>9.1632917704777343E-5</v>
      </c>
      <c r="F27" s="22">
        <f t="shared" si="0"/>
        <v>20</v>
      </c>
      <c r="G27" s="20">
        <f t="shared" si="5"/>
        <v>111755</v>
      </c>
      <c r="H27" s="24">
        <f t="shared" si="6"/>
        <v>2.2596027252238367E-5</v>
      </c>
      <c r="I27" s="25">
        <f t="shared" si="1"/>
        <v>20</v>
      </c>
      <c r="J27" s="43"/>
      <c r="K27" s="43"/>
      <c r="L27" s="43"/>
      <c r="M27" s="43"/>
      <c r="N27" s="43"/>
      <c r="O27" s="43"/>
      <c r="P27" s="43"/>
      <c r="Q27" s="43"/>
      <c r="R27" s="47" t="str">
        <f t="shared" si="2"/>
        <v>分類外</v>
      </c>
      <c r="S27" s="48">
        <v>320478</v>
      </c>
      <c r="T27" s="48">
        <v>111755</v>
      </c>
    </row>
    <row r="28" spans="2:20" ht="18.75" customHeight="1" thickTop="1">
      <c r="B28" s="53" t="s">
        <v>62</v>
      </c>
      <c r="C28" s="54"/>
      <c r="D28" s="55">
        <f>S28</f>
        <v>3497411280</v>
      </c>
      <c r="E28" s="56"/>
      <c r="F28" s="57"/>
      <c r="G28" s="55">
        <f>T28</f>
        <v>4945780900</v>
      </c>
      <c r="H28" s="56"/>
      <c r="I28" s="58"/>
      <c r="J28" s="43"/>
      <c r="K28" s="43"/>
      <c r="L28" s="43"/>
      <c r="M28" s="43"/>
      <c r="N28" s="43"/>
      <c r="O28" s="43"/>
      <c r="P28" s="43"/>
      <c r="Q28" s="43"/>
      <c r="R28" s="59" t="s">
        <v>148</v>
      </c>
      <c r="S28" s="48">
        <f>SUM(S6:S27)</f>
        <v>3497411280</v>
      </c>
      <c r="T28" s="48">
        <f>SUM(T6:T27)</f>
        <v>4945780900</v>
      </c>
    </row>
    <row r="29" spans="2:20" ht="13.5" customHeight="1">
      <c r="B29" s="35" t="s">
        <v>157</v>
      </c>
      <c r="C29" s="60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</row>
    <row r="30" spans="2:20" ht="13.5" customHeight="1">
      <c r="B30" s="37" t="s">
        <v>136</v>
      </c>
      <c r="C30" s="61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</row>
    <row r="31" spans="2:20" ht="13.5" customHeight="1">
      <c r="B31" s="38" t="s">
        <v>137</v>
      </c>
      <c r="C31" s="61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</row>
    <row r="32" spans="2:20" ht="13.5" customHeight="1">
      <c r="B32" s="38" t="s">
        <v>14</v>
      </c>
      <c r="C32" s="60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2:20" ht="13.5" customHeight="1">
      <c r="B33" s="38" t="s">
        <v>40</v>
      </c>
      <c r="C33" s="61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2:20" ht="13.5" customHeight="1">
      <c r="B34" s="38" t="s">
        <v>37</v>
      </c>
      <c r="C34" s="61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2:20" ht="13.5" customHeight="1">
      <c r="B35" s="38" t="s">
        <v>41</v>
      </c>
      <c r="C35" s="61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2:20" ht="13.5" customHeight="1">
      <c r="B36" s="38" t="s">
        <v>149</v>
      </c>
      <c r="C36" s="61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2:20" ht="13.5" customHeight="1">
      <c r="B37" s="40"/>
      <c r="C37" s="61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2:20">
      <c r="B38" s="40"/>
      <c r="C38" s="61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</sheetData>
  <mergeCells count="5">
    <mergeCell ref="B4:C5"/>
    <mergeCell ref="D4:F4"/>
    <mergeCell ref="G4:I4"/>
    <mergeCell ref="R4:R5"/>
    <mergeCell ref="S4:T4"/>
  </mergeCells>
  <phoneticPr fontId="4"/>
  <conditionalFormatting sqref="D6:F27">
    <cfRule type="cellIs" dxfId="535" priority="5" stopIfTrue="1" operator="equal">
      <formula>0</formula>
    </cfRule>
  </conditionalFormatting>
  <conditionalFormatting sqref="G6:I27">
    <cfRule type="cellIs" dxfId="534" priority="7" stopIfTrue="1" operator="equal">
      <formula>0</formula>
    </cfRule>
  </conditionalFormatting>
  <conditionalFormatting sqref="I6:I27">
    <cfRule type="expression" dxfId="533" priority="8" stopIfTrue="1">
      <formula>$I6&lt;=5</formula>
    </cfRule>
  </conditionalFormatting>
  <conditionalFormatting sqref="F6:F27">
    <cfRule type="expression" dxfId="532" priority="6" stopIfTrue="1">
      <formula>$F6&lt;=5</formula>
    </cfRule>
  </conditionalFormatting>
  <conditionalFormatting sqref="E6:E27">
    <cfRule type="expression" dxfId="531" priority="4">
      <formula>$F6&lt;=5</formula>
    </cfRule>
  </conditionalFormatting>
  <conditionalFormatting sqref="D6:D27">
    <cfRule type="expression" dxfId="530" priority="3">
      <formula>$F6&lt;=5</formula>
    </cfRule>
  </conditionalFormatting>
  <conditionalFormatting sqref="G6:G27">
    <cfRule type="expression" dxfId="529" priority="2">
      <formula>$I6&lt;=5</formula>
    </cfRule>
  </conditionalFormatting>
  <conditionalFormatting sqref="H6:H27">
    <cfRule type="expression" dxfId="528" priority="1">
      <formula>$I6&lt;=5</formula>
    </cfRule>
  </conditionalFormatting>
  <pageMargins left="0.70866141732283472" right="0.70866141732283472" top="0.74803149606299213" bottom="0.74803149606299213" header="0.31496062992125984" footer="0.31496062992125984"/>
  <pageSetup paperSize="8" scale="72" fitToHeight="0" orientation="landscape" r:id="rId1"/>
  <headerFooter>
    <oddHeader>&amp;R&amp;"ＭＳ 明朝,標準"&amp;12疾病別大分類 男女別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75</vt:i4>
      </vt:variant>
      <vt:variant>
        <vt:lpstr>名前付き一覧</vt:lpstr>
      </vt:variant>
      <vt:variant>
        <vt:i4>75</vt:i4>
      </vt:variant>
    </vt:vector>
  </HeadingPairs>
  <TitlesOfParts>
    <vt:vector size="150" baseType="lpstr">
      <vt:lpstr>全体</vt:lpstr>
      <vt:lpstr>大阪市</vt:lpstr>
      <vt:lpstr>都島区</vt:lpstr>
      <vt:lpstr>福島区</vt:lpstr>
      <vt:lpstr>此花区</vt:lpstr>
      <vt:lpstr>西区</vt:lpstr>
      <vt:lpstr>港区</vt:lpstr>
      <vt:lpstr>大正区</vt:lpstr>
      <vt:lpstr>天王寺区</vt:lpstr>
      <vt:lpstr>浪速区</vt:lpstr>
      <vt:lpstr>西淀川区</vt:lpstr>
      <vt:lpstr>東淀川区</vt:lpstr>
      <vt:lpstr>東成区</vt:lpstr>
      <vt:lpstr>生野区</vt:lpstr>
      <vt:lpstr>旭区</vt:lpstr>
      <vt:lpstr>城東区</vt:lpstr>
      <vt:lpstr>阿倍野区</vt:lpstr>
      <vt:lpstr>住吉区</vt:lpstr>
      <vt:lpstr>東住吉区</vt:lpstr>
      <vt:lpstr>西成区</vt:lpstr>
      <vt:lpstr>淀川区</vt:lpstr>
      <vt:lpstr>鶴見区</vt:lpstr>
      <vt:lpstr>住之江区</vt:lpstr>
      <vt:lpstr>平野区</vt:lpstr>
      <vt:lpstr>北区</vt:lpstr>
      <vt:lpstr>中央区</vt:lpstr>
      <vt:lpstr>堺市</vt:lpstr>
      <vt:lpstr>堺市堺区</vt:lpstr>
      <vt:lpstr>堺市中区</vt:lpstr>
      <vt:lpstr>堺市東区</vt:lpstr>
      <vt:lpstr>堺市西区</vt:lpstr>
      <vt:lpstr>堺市南区</vt:lpstr>
      <vt:lpstr>堺市北区</vt:lpstr>
      <vt:lpstr>堺市美原区</vt:lpstr>
      <vt:lpstr>岸和田市</vt:lpstr>
      <vt:lpstr>豊中市</vt:lpstr>
      <vt:lpstr>池田市</vt:lpstr>
      <vt:lpstr>吹田市</vt:lpstr>
      <vt:lpstr>泉大津市</vt:lpstr>
      <vt:lpstr>高槻市</vt:lpstr>
      <vt:lpstr>貝塚市</vt:lpstr>
      <vt:lpstr>守口市</vt:lpstr>
      <vt:lpstr>枚方市</vt:lpstr>
      <vt:lpstr>茨木市</vt:lpstr>
      <vt:lpstr>八尾市</vt:lpstr>
      <vt:lpstr>泉佐野市</vt:lpstr>
      <vt:lpstr>富田林市</vt:lpstr>
      <vt:lpstr>寝屋川市</vt:lpstr>
      <vt:lpstr>河内長野市</vt:lpstr>
      <vt:lpstr>松原市</vt:lpstr>
      <vt:lpstr>大東市</vt:lpstr>
      <vt:lpstr>和泉市</vt:lpstr>
      <vt:lpstr>箕面市</vt:lpstr>
      <vt:lpstr>柏原市</vt:lpstr>
      <vt:lpstr>羽曳野市</vt:lpstr>
      <vt:lpstr>門真市</vt:lpstr>
      <vt:lpstr>摂津市</vt:lpstr>
      <vt:lpstr>高石市</vt:lpstr>
      <vt:lpstr>藤井寺市</vt:lpstr>
      <vt:lpstr>東大阪市</vt:lpstr>
      <vt:lpstr>泉南市</vt:lpstr>
      <vt:lpstr>四條畷市</vt:lpstr>
      <vt:lpstr>交野市</vt:lpstr>
      <vt:lpstr>大阪狭山市</vt:lpstr>
      <vt:lpstr>阪南市</vt:lpstr>
      <vt:lpstr>島本町</vt:lpstr>
      <vt:lpstr>豊能町</vt:lpstr>
      <vt:lpstr>能勢町</vt:lpstr>
      <vt:lpstr>忠岡町</vt:lpstr>
      <vt:lpstr>熊取町</vt:lpstr>
      <vt:lpstr>田尻町</vt:lpstr>
      <vt:lpstr>岬町</vt:lpstr>
      <vt:lpstr>太子町</vt:lpstr>
      <vt:lpstr>河南町</vt:lpstr>
      <vt:lpstr>千早赤阪村</vt:lpstr>
      <vt:lpstr>阿倍野区!Print_Area</vt:lpstr>
      <vt:lpstr>旭区!Print_Area</vt:lpstr>
      <vt:lpstr>茨木市!Print_Area</vt:lpstr>
      <vt:lpstr>羽曳野市!Print_Area</vt:lpstr>
      <vt:lpstr>河内長野市!Print_Area</vt:lpstr>
      <vt:lpstr>河南町!Print_Area</vt:lpstr>
      <vt:lpstr>貝塚市!Print_Area</vt:lpstr>
      <vt:lpstr>岸和田市!Print_Area</vt:lpstr>
      <vt:lpstr>熊取町!Print_Area</vt:lpstr>
      <vt:lpstr>交野市!Print_Area</vt:lpstr>
      <vt:lpstr>港区!Print_Area</vt:lpstr>
      <vt:lpstr>高石市!Print_Area</vt:lpstr>
      <vt:lpstr>高槻市!Print_Area</vt:lpstr>
      <vt:lpstr>此花区!Print_Area</vt:lpstr>
      <vt:lpstr>阪南市!Print_Area</vt:lpstr>
      <vt:lpstr>堺市!Print_Area</vt:lpstr>
      <vt:lpstr>堺市堺区!Print_Area</vt:lpstr>
      <vt:lpstr>堺市西区!Print_Area</vt:lpstr>
      <vt:lpstr>堺市中区!Print_Area</vt:lpstr>
      <vt:lpstr>堺市東区!Print_Area</vt:lpstr>
      <vt:lpstr>堺市南区!Print_Area</vt:lpstr>
      <vt:lpstr>堺市美原区!Print_Area</vt:lpstr>
      <vt:lpstr>堺市北区!Print_Area</vt:lpstr>
      <vt:lpstr>四條畷市!Print_Area</vt:lpstr>
      <vt:lpstr>守口市!Print_Area</vt:lpstr>
      <vt:lpstr>住吉区!Print_Area</vt:lpstr>
      <vt:lpstr>住之江区!Print_Area</vt:lpstr>
      <vt:lpstr>松原市!Print_Area</vt:lpstr>
      <vt:lpstr>城東区!Print_Area</vt:lpstr>
      <vt:lpstr>寝屋川市!Print_Area</vt:lpstr>
      <vt:lpstr>吹田市!Print_Area</vt:lpstr>
      <vt:lpstr>生野区!Print_Area</vt:lpstr>
      <vt:lpstr>西区!Print_Area</vt:lpstr>
      <vt:lpstr>西成区!Print_Area</vt:lpstr>
      <vt:lpstr>西淀川区!Print_Area</vt:lpstr>
      <vt:lpstr>摂津市!Print_Area</vt:lpstr>
      <vt:lpstr>千早赤阪村!Print_Area</vt:lpstr>
      <vt:lpstr>泉佐野市!Print_Area</vt:lpstr>
      <vt:lpstr>泉大津市!Print_Area</vt:lpstr>
      <vt:lpstr>泉南市!Print_Area</vt:lpstr>
      <vt:lpstr>全体!Print_Area</vt:lpstr>
      <vt:lpstr>太子町!Print_Area</vt:lpstr>
      <vt:lpstr>大阪狭山市!Print_Area</vt:lpstr>
      <vt:lpstr>大阪市!Print_Area</vt:lpstr>
      <vt:lpstr>大正区!Print_Area</vt:lpstr>
      <vt:lpstr>大東市!Print_Area</vt:lpstr>
      <vt:lpstr>池田市!Print_Area</vt:lpstr>
      <vt:lpstr>中央区!Print_Area</vt:lpstr>
      <vt:lpstr>忠岡町!Print_Area</vt:lpstr>
      <vt:lpstr>鶴見区!Print_Area</vt:lpstr>
      <vt:lpstr>天王寺区!Print_Area</vt:lpstr>
      <vt:lpstr>田尻町!Print_Area</vt:lpstr>
      <vt:lpstr>都島区!Print_Area</vt:lpstr>
      <vt:lpstr>島本町!Print_Area</vt:lpstr>
      <vt:lpstr>東住吉区!Print_Area</vt:lpstr>
      <vt:lpstr>東成区!Print_Area</vt:lpstr>
      <vt:lpstr>東大阪市!Print_Area</vt:lpstr>
      <vt:lpstr>東淀川区!Print_Area</vt:lpstr>
      <vt:lpstr>藤井寺市!Print_Area</vt:lpstr>
      <vt:lpstr>能勢町!Print_Area</vt:lpstr>
      <vt:lpstr>柏原市!Print_Area</vt:lpstr>
      <vt:lpstr>八尾市!Print_Area</vt:lpstr>
      <vt:lpstr>富田林市!Print_Area</vt:lpstr>
      <vt:lpstr>福島区!Print_Area</vt:lpstr>
      <vt:lpstr>平野区!Print_Area</vt:lpstr>
      <vt:lpstr>豊中市!Print_Area</vt:lpstr>
      <vt:lpstr>豊能町!Print_Area</vt:lpstr>
      <vt:lpstr>北区!Print_Area</vt:lpstr>
      <vt:lpstr>枚方市!Print_Area</vt:lpstr>
      <vt:lpstr>箕面市!Print_Area</vt:lpstr>
      <vt:lpstr>岬町!Print_Area</vt:lpstr>
      <vt:lpstr>門真市!Print_Area</vt:lpstr>
      <vt:lpstr>淀川区!Print_Area</vt:lpstr>
      <vt:lpstr>浪速区!Print_Area</vt:lpstr>
      <vt:lpstr>和泉市!Print_Area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　</dc:title>
  <dc:subject/>
  <dc:creator/>
  <dc:description/>
  <cp:lastModifiedBy/>
  <cp:revision/>
  <dcterms:created xsi:type="dcterms:W3CDTF">2023-08-25T07:58:29Z</dcterms:created>
  <dcterms:modified xsi:type="dcterms:W3CDTF">2025-11-05T01:35:56Z</dcterms:modified>
  <cp:category/>
  <cp:contentStatus/>
  <dc:language/>
  <cp:version/>
</cp:coreProperties>
</file>