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filterPrivacy="1" codeName="ThisWorkbook" defaultThemeVersion="124226"/>
  <xr:revisionPtr revIDLastSave="0" documentId="13_ncr:1_{EB3C0E17-99A2-4D0A-805D-CBC96A8E55A4}" xr6:coauthVersionLast="36" xr6:coauthVersionMax="36" xr10:uidLastSave="{00000000-0000-0000-0000-000000000000}"/>
  <bookViews>
    <workbookView xWindow="0" yWindow="0" windowWidth="28800" windowHeight="12015" tabRatio="869" xr2:uid="{00000000-000D-0000-FFFF-FFFF00000000}"/>
  </bookViews>
  <sheets>
    <sheet name="全体_国比較" sheetId="141" r:id="rId1"/>
    <sheet name="全体" sheetId="134" r:id="rId2"/>
    <sheet name="年齢階層別_全体" sheetId="135" r:id="rId3"/>
    <sheet name="大阪市" sheetId="57" r:id="rId4"/>
    <sheet name="都島区" sheetId="58" r:id="rId5"/>
    <sheet name="福島区" sheetId="59" r:id="rId6"/>
    <sheet name="此花区" sheetId="60" r:id="rId7"/>
    <sheet name="西区" sheetId="61" r:id="rId8"/>
    <sheet name="港区" sheetId="62" r:id="rId9"/>
    <sheet name="大正区" sheetId="63" r:id="rId10"/>
    <sheet name="天王寺区" sheetId="64" r:id="rId11"/>
    <sheet name="浪速区" sheetId="65" r:id="rId12"/>
    <sheet name="西淀川区" sheetId="66" r:id="rId13"/>
    <sheet name="東淀川区" sheetId="67" r:id="rId14"/>
    <sheet name="東成区" sheetId="68" r:id="rId15"/>
    <sheet name="生野区" sheetId="69" r:id="rId16"/>
    <sheet name="旭区" sheetId="70" r:id="rId17"/>
    <sheet name="城東区" sheetId="71" r:id="rId18"/>
    <sheet name="阿倍野区" sheetId="72" r:id="rId19"/>
    <sheet name="住吉区" sheetId="73" r:id="rId20"/>
    <sheet name="東住吉区" sheetId="74" r:id="rId21"/>
    <sheet name="西成区" sheetId="75" r:id="rId22"/>
    <sheet name="淀川区" sheetId="76" r:id="rId23"/>
    <sheet name="鶴見区" sheetId="77" r:id="rId24"/>
    <sheet name="住之江区" sheetId="78" r:id="rId25"/>
    <sheet name="平野区" sheetId="79" r:id="rId26"/>
    <sheet name="北区" sheetId="80" r:id="rId27"/>
    <sheet name="中央区" sheetId="81" r:id="rId28"/>
    <sheet name="堺市" sheetId="56" r:id="rId29"/>
    <sheet name="堺市堺区" sheetId="82" r:id="rId30"/>
    <sheet name="堺市中区" sheetId="83" r:id="rId31"/>
    <sheet name="堺市東区" sheetId="84" r:id="rId32"/>
    <sheet name="堺市西区" sheetId="85" r:id="rId33"/>
    <sheet name="堺市南区" sheetId="86" r:id="rId34"/>
    <sheet name="堺市北区" sheetId="87" r:id="rId35"/>
    <sheet name="堺市美原区" sheetId="88" r:id="rId36"/>
    <sheet name="岸和田市" sheetId="89" r:id="rId37"/>
    <sheet name="豊中市" sheetId="90" r:id="rId38"/>
    <sheet name="池田市" sheetId="91" r:id="rId39"/>
    <sheet name="吹田市" sheetId="92" r:id="rId40"/>
    <sheet name="泉大津市" sheetId="93" r:id="rId41"/>
    <sheet name="高槻市" sheetId="94" r:id="rId42"/>
    <sheet name="貝塚市" sheetId="95" r:id="rId43"/>
    <sheet name="守口市" sheetId="96" r:id="rId44"/>
    <sheet name="枚方市" sheetId="97" r:id="rId45"/>
    <sheet name="茨木市" sheetId="98" r:id="rId46"/>
    <sheet name="八尾市" sheetId="99" r:id="rId47"/>
    <sheet name="泉佐野市" sheetId="100" r:id="rId48"/>
    <sheet name="富田林市" sheetId="101" r:id="rId49"/>
    <sheet name="寝屋川市" sheetId="102" r:id="rId50"/>
    <sheet name="河内長野市" sheetId="103" r:id="rId51"/>
    <sheet name="松原市" sheetId="104" r:id="rId52"/>
    <sheet name="大東市" sheetId="105" r:id="rId53"/>
    <sheet name="和泉市" sheetId="106" r:id="rId54"/>
    <sheet name="箕面市" sheetId="107" r:id="rId55"/>
    <sheet name="柏原市" sheetId="108" r:id="rId56"/>
    <sheet name="羽曳野市" sheetId="109" r:id="rId57"/>
    <sheet name="門真市" sheetId="110" r:id="rId58"/>
    <sheet name="摂津市" sheetId="111" r:id="rId59"/>
    <sheet name="高石市" sheetId="112" r:id="rId60"/>
    <sheet name="藤井寺市" sheetId="113" r:id="rId61"/>
    <sheet name="東大阪市" sheetId="114" r:id="rId62"/>
    <sheet name="泉南市" sheetId="115" r:id="rId63"/>
    <sheet name="四條畷市" sheetId="116" r:id="rId64"/>
    <sheet name="交野市" sheetId="117" r:id="rId65"/>
    <sheet name="大阪狭山市" sheetId="118" r:id="rId66"/>
    <sheet name="阪南市" sheetId="119" r:id="rId67"/>
    <sheet name="島本町" sheetId="120" r:id="rId68"/>
    <sheet name="豊能町" sheetId="121" r:id="rId69"/>
    <sheet name="能勢町" sheetId="122" r:id="rId70"/>
    <sheet name="忠岡町" sheetId="123" r:id="rId71"/>
    <sheet name="熊取町" sheetId="124" r:id="rId72"/>
    <sheet name="田尻町" sheetId="125" r:id="rId73"/>
    <sheet name="岬町" sheetId="126" r:id="rId74"/>
    <sheet name="太子町" sheetId="127" r:id="rId75"/>
    <sheet name="河南町" sheetId="128" r:id="rId76"/>
    <sheet name="千早赤阪村" sheetId="129" r:id="rId77"/>
  </sheets>
  <definedNames>
    <definedName name="_Order1" hidden="1">255</definedName>
    <definedName name="_xlnm.Print_Area" localSheetId="18">阿倍野区!$A$1:$O$40</definedName>
    <definedName name="_xlnm.Print_Area" localSheetId="16">旭区!$A$1:$O$40</definedName>
    <definedName name="_xlnm.Print_Area" localSheetId="45">茨木市!$A$1:$O$40</definedName>
    <definedName name="_xlnm.Print_Area" localSheetId="56">羽曳野市!$A$1:$O$40</definedName>
    <definedName name="_xlnm.Print_Area" localSheetId="50">河内長野市!$A$1:$O$40</definedName>
    <definedName name="_xlnm.Print_Area" localSheetId="75">河南町!$A$1:$O$40</definedName>
    <definedName name="_xlnm.Print_Area" localSheetId="42">貝塚市!$A$1:$O$40</definedName>
    <definedName name="_xlnm.Print_Area" localSheetId="36">岸和田市!$A$1:$O$40</definedName>
    <definedName name="_xlnm.Print_Area" localSheetId="71">熊取町!$A$1:$O$40</definedName>
    <definedName name="_xlnm.Print_Area" localSheetId="64">交野市!$A$1:$O$40</definedName>
    <definedName name="_xlnm.Print_Area" localSheetId="8">港区!$A$1:$O$40</definedName>
    <definedName name="_xlnm.Print_Area" localSheetId="59">高石市!$A$1:$O$40</definedName>
    <definedName name="_xlnm.Print_Area" localSheetId="41">高槻市!$A$1:$O$40</definedName>
    <definedName name="_xlnm.Print_Area" localSheetId="6">此花区!$A$1:$O$40</definedName>
    <definedName name="_xlnm.Print_Area" localSheetId="66">阪南市!$A$1:$O$40</definedName>
    <definedName name="_xlnm.Print_Area" localSheetId="28">堺市!$A$1:$O$40</definedName>
    <definedName name="_xlnm.Print_Area" localSheetId="29">堺市堺区!$A$1:$O$40</definedName>
    <definedName name="_xlnm.Print_Area" localSheetId="32">堺市西区!$A$1:$O$40</definedName>
    <definedName name="_xlnm.Print_Area" localSheetId="30">堺市中区!$A$1:$O$40</definedName>
    <definedName name="_xlnm.Print_Area" localSheetId="31">堺市東区!$A$1:$O$40</definedName>
    <definedName name="_xlnm.Print_Area" localSheetId="33">堺市南区!$A$1:$O$40</definedName>
    <definedName name="_xlnm.Print_Area" localSheetId="35">堺市美原区!$A$1:$O$40</definedName>
    <definedName name="_xlnm.Print_Area" localSheetId="34">堺市北区!$A$1:$O$40</definedName>
    <definedName name="_xlnm.Print_Area" localSheetId="63">四條畷市!$A$1:$O$40</definedName>
    <definedName name="_xlnm.Print_Area" localSheetId="43">守口市!$A$1:$O$40</definedName>
    <definedName name="_xlnm.Print_Area" localSheetId="19">住吉区!$A$1:$O$40</definedName>
    <definedName name="_xlnm.Print_Area" localSheetId="24">住之江区!$A$1:$O$40</definedName>
    <definedName name="_xlnm.Print_Area" localSheetId="51">松原市!$A$1:$O$40</definedName>
    <definedName name="_xlnm.Print_Area" localSheetId="17">城東区!$A$1:$O$40</definedName>
    <definedName name="_xlnm.Print_Area" localSheetId="49">寝屋川市!$A$1:$O$40</definedName>
    <definedName name="_xlnm.Print_Area" localSheetId="39">吹田市!$A$1:$O$40</definedName>
    <definedName name="_xlnm.Print_Area" localSheetId="15">生野区!$A$1:$O$40</definedName>
    <definedName name="_xlnm.Print_Area" localSheetId="7">西区!$A$1:$O$40</definedName>
    <definedName name="_xlnm.Print_Area" localSheetId="21">西成区!$A$1:$O$40</definedName>
    <definedName name="_xlnm.Print_Area" localSheetId="12">西淀川区!$A$1:$O$40</definedName>
    <definedName name="_xlnm.Print_Area" localSheetId="58">摂津市!$A$1:$O$40</definedName>
    <definedName name="_xlnm.Print_Area" localSheetId="76">千早赤阪村!$A$1:$O$40</definedName>
    <definedName name="_xlnm.Print_Area" localSheetId="47">泉佐野市!$A$1:$O$40</definedName>
    <definedName name="_xlnm.Print_Area" localSheetId="40">泉大津市!$A$1:$O$40</definedName>
    <definedName name="_xlnm.Print_Area" localSheetId="62">泉南市!$A$1:$O$40</definedName>
    <definedName name="_xlnm.Print_Area" localSheetId="1">全体!$A$1:$O$156</definedName>
    <definedName name="_xlnm.Print_Area" localSheetId="0">全体_国比較!$A$1:$Q$91</definedName>
    <definedName name="_xlnm.Print_Area" localSheetId="74">太子町!$A$1:$O$40</definedName>
    <definedName name="_xlnm.Print_Area" localSheetId="65">大阪狭山市!$A$1:$O$40</definedName>
    <definedName name="_xlnm.Print_Area" localSheetId="3">大阪市!$A$1:$O$40</definedName>
    <definedName name="_xlnm.Print_Area" localSheetId="9">大正区!$A$1:$O$40</definedName>
    <definedName name="_xlnm.Print_Area" localSheetId="52">大東市!$A$1:$O$40</definedName>
    <definedName name="_xlnm.Print_Area" localSheetId="38">池田市!$A$1:$O$40</definedName>
    <definedName name="_xlnm.Print_Area" localSheetId="27">中央区!$A$1:$O$40</definedName>
    <definedName name="_xlnm.Print_Area" localSheetId="70">忠岡町!$A$1:$O$40</definedName>
    <definedName name="_xlnm.Print_Area" localSheetId="23">鶴見区!$A$1:$O$40</definedName>
    <definedName name="_xlnm.Print_Area" localSheetId="10">天王寺区!$A$1:$O$40</definedName>
    <definedName name="_xlnm.Print_Area" localSheetId="72">田尻町!$A$1:$O$40</definedName>
    <definedName name="_xlnm.Print_Area" localSheetId="4">都島区!$A$1:$O$40</definedName>
    <definedName name="_xlnm.Print_Area" localSheetId="67">島本町!$A$1:$O$40</definedName>
    <definedName name="_xlnm.Print_Area" localSheetId="20">東住吉区!$A$1:$O$40</definedName>
    <definedName name="_xlnm.Print_Area" localSheetId="14">東成区!$A$1:$O$40</definedName>
    <definedName name="_xlnm.Print_Area" localSheetId="61">東大阪市!$A$1:$O$40</definedName>
    <definedName name="_xlnm.Print_Area" localSheetId="13">東淀川区!$A$1:$O$40</definedName>
    <definedName name="_xlnm.Print_Area" localSheetId="60">藤井寺市!$A$1:$O$40</definedName>
    <definedName name="_xlnm.Print_Area" localSheetId="2">年齢階層別_全体!$A$1:$X$39</definedName>
    <definedName name="_xlnm.Print_Area" localSheetId="69">能勢町!$A$1:$O$40</definedName>
    <definedName name="_xlnm.Print_Area" localSheetId="55">柏原市!$A$1:$O$40</definedName>
    <definedName name="_xlnm.Print_Area" localSheetId="46">八尾市!$A$1:$O$40</definedName>
    <definedName name="_xlnm.Print_Area" localSheetId="48">富田林市!$A$1:$O$40</definedName>
    <definedName name="_xlnm.Print_Area" localSheetId="5">福島区!$A$1:$O$40</definedName>
    <definedName name="_xlnm.Print_Area" localSheetId="25">平野区!$A$1:$O$40</definedName>
    <definedName name="_xlnm.Print_Area" localSheetId="37">豊中市!$A$1:$O$40</definedName>
    <definedName name="_xlnm.Print_Area" localSheetId="68">豊能町!$A$1:$O$40</definedName>
    <definedName name="_xlnm.Print_Area" localSheetId="26">北区!$A$1:$O$40</definedName>
    <definedName name="_xlnm.Print_Area" localSheetId="44">枚方市!$A$1:$O$40</definedName>
    <definedName name="_xlnm.Print_Area" localSheetId="54">箕面市!$A$1:$O$40</definedName>
    <definedName name="_xlnm.Print_Area" localSheetId="73">岬町!$A$1:$O$40</definedName>
    <definedName name="_xlnm.Print_Area" localSheetId="57">門真市!$A$1:$O$40</definedName>
    <definedName name="_xlnm.Print_Area" localSheetId="22">淀川区!$A$1:$O$40</definedName>
    <definedName name="_xlnm.Print_Area" localSheetId="11">浪速区!$A$1:$O$40</definedName>
    <definedName name="_xlnm.Print_Area" localSheetId="53">和泉市!$A$1:$O$40</definedName>
  </definedNames>
  <calcPr calcId="191029"/>
</workbook>
</file>

<file path=xl/calcChain.xml><?xml version="1.0" encoding="utf-8"?>
<calcChain xmlns="http://schemas.openxmlformats.org/spreadsheetml/2006/main">
  <c r="O15" i="141" l="1"/>
  <c r="O31" i="141" l="1"/>
  <c r="M31" i="141"/>
  <c r="L31" i="141"/>
  <c r="H31" i="141"/>
  <c r="F31" i="141"/>
  <c r="E31" i="141"/>
  <c r="O30" i="141"/>
  <c r="M30" i="141"/>
  <c r="L30" i="141"/>
  <c r="H30" i="141"/>
  <c r="F30" i="141"/>
  <c r="E30" i="141"/>
  <c r="O29" i="141"/>
  <c r="M29" i="141"/>
  <c r="L29" i="141"/>
  <c r="H29" i="141"/>
  <c r="F29" i="141"/>
  <c r="E29" i="141"/>
  <c r="O28" i="141"/>
  <c r="M28" i="141"/>
  <c r="L28" i="141"/>
  <c r="H28" i="141"/>
  <c r="F28" i="141"/>
  <c r="E28" i="141"/>
  <c r="O27" i="141"/>
  <c r="M27" i="141"/>
  <c r="L27" i="141"/>
  <c r="H27" i="141"/>
  <c r="F27" i="141"/>
  <c r="E27" i="141"/>
  <c r="O26" i="141"/>
  <c r="M26" i="141"/>
  <c r="L26" i="141"/>
  <c r="H26" i="141"/>
  <c r="F26" i="141"/>
  <c r="E26" i="141"/>
  <c r="O25" i="141"/>
  <c r="M25" i="141"/>
  <c r="L25" i="141"/>
  <c r="H25" i="141"/>
  <c r="F25" i="141"/>
  <c r="E25" i="141"/>
  <c r="O24" i="141"/>
  <c r="M24" i="141"/>
  <c r="L24" i="141"/>
  <c r="H24" i="141"/>
  <c r="F24" i="141"/>
  <c r="E24" i="141"/>
  <c r="O23" i="141"/>
  <c r="M23" i="141"/>
  <c r="L23" i="141"/>
  <c r="H23" i="141"/>
  <c r="F23" i="141"/>
  <c r="E23" i="141"/>
  <c r="O22" i="141"/>
  <c r="M22" i="141"/>
  <c r="L22" i="141"/>
  <c r="H22" i="141"/>
  <c r="F22" i="141"/>
  <c r="E22" i="141"/>
  <c r="O21" i="141"/>
  <c r="M21" i="141"/>
  <c r="L21" i="141"/>
  <c r="H21" i="141"/>
  <c r="F21" i="141"/>
  <c r="E21" i="141"/>
  <c r="O20" i="141"/>
  <c r="M20" i="141"/>
  <c r="L20" i="141"/>
  <c r="H20" i="141"/>
  <c r="F20" i="141"/>
  <c r="E20" i="141"/>
  <c r="O19" i="141"/>
  <c r="M19" i="141"/>
  <c r="L19" i="141"/>
  <c r="H19" i="141"/>
  <c r="F19" i="141"/>
  <c r="E19" i="141"/>
  <c r="O18" i="141"/>
  <c r="M18" i="141"/>
  <c r="L18" i="141"/>
  <c r="H18" i="141"/>
  <c r="F18" i="141"/>
  <c r="E18" i="141"/>
  <c r="O17" i="141"/>
  <c r="M17" i="141"/>
  <c r="L17" i="141"/>
  <c r="H17" i="141"/>
  <c r="F17" i="141"/>
  <c r="E17" i="141"/>
  <c r="O16" i="141"/>
  <c r="M16" i="141"/>
  <c r="L16" i="141"/>
  <c r="H16" i="141"/>
  <c r="F16" i="141"/>
  <c r="E16" i="141"/>
  <c r="M15" i="141"/>
  <c r="L15" i="141"/>
  <c r="H15" i="141"/>
  <c r="F15" i="141"/>
  <c r="E15" i="141"/>
  <c r="O14" i="141"/>
  <c r="M14" i="141"/>
  <c r="L14" i="141"/>
  <c r="H14" i="141"/>
  <c r="F14" i="141"/>
  <c r="E14" i="141"/>
  <c r="O13" i="141"/>
  <c r="M13" i="141"/>
  <c r="L13" i="141"/>
  <c r="H13" i="141"/>
  <c r="F13" i="141"/>
  <c r="E13" i="141"/>
  <c r="O12" i="141"/>
  <c r="M12" i="141"/>
  <c r="L12" i="141"/>
  <c r="H12" i="141"/>
  <c r="F12" i="141"/>
  <c r="E12" i="141"/>
  <c r="O11" i="141"/>
  <c r="M11" i="141"/>
  <c r="L11" i="141"/>
  <c r="H11" i="141"/>
  <c r="F11" i="141"/>
  <c r="E11" i="141"/>
  <c r="O10" i="141"/>
  <c r="M10" i="141"/>
  <c r="L10" i="141"/>
  <c r="H10" i="141"/>
  <c r="F10" i="141"/>
  <c r="E10" i="141"/>
  <c r="O9" i="141"/>
  <c r="M9" i="141"/>
  <c r="L9" i="141"/>
  <c r="H9" i="141"/>
  <c r="F9" i="141"/>
  <c r="E9" i="141"/>
  <c r="G4" i="141"/>
  <c r="P32" i="141" s="1"/>
  <c r="D4" i="141"/>
  <c r="I30" i="141" s="1"/>
  <c r="P15" i="141" l="1"/>
  <c r="P24" i="141"/>
  <c r="P16" i="141"/>
  <c r="P25" i="141"/>
  <c r="P28" i="141"/>
  <c r="P10" i="141"/>
  <c r="P19" i="141"/>
  <c r="P29" i="141"/>
  <c r="I13" i="141"/>
  <c r="I22" i="141"/>
  <c r="P11" i="141"/>
  <c r="P20" i="141"/>
  <c r="P12" i="141"/>
  <c r="P21" i="141"/>
  <c r="P30" i="141"/>
  <c r="I28" i="141"/>
  <c r="P17" i="141"/>
  <c r="P26" i="141"/>
  <c r="P31" i="141"/>
  <c r="P9" i="141"/>
  <c r="P13" i="141"/>
  <c r="I16" i="141"/>
  <c r="P18" i="141"/>
  <c r="P22" i="141"/>
  <c r="I25" i="141"/>
  <c r="P27" i="141"/>
  <c r="P14" i="141"/>
  <c r="P23" i="141"/>
  <c r="I10" i="141"/>
  <c r="I19" i="141"/>
  <c r="I11" i="141"/>
  <c r="I14" i="141"/>
  <c r="I17" i="141"/>
  <c r="I20" i="141"/>
  <c r="I23" i="141"/>
  <c r="I26" i="141"/>
  <c r="I29" i="141"/>
  <c r="I31" i="141"/>
  <c r="I32" i="141"/>
  <c r="I9" i="141"/>
  <c r="I12" i="141"/>
  <c r="I15" i="141"/>
  <c r="I18" i="141"/>
  <c r="I21" i="141"/>
  <c r="I24" i="141"/>
  <c r="I27" i="141"/>
  <c r="Q15" i="141" l="1"/>
  <c r="Q31" i="141"/>
  <c r="Q19" i="141"/>
  <c r="Q12" i="141"/>
  <c r="Q24" i="141"/>
  <c r="Q26" i="141"/>
  <c r="Q27" i="141"/>
  <c r="Q30" i="141"/>
  <c r="Q14" i="141"/>
  <c r="Q9" i="141"/>
  <c r="Q21" i="141"/>
  <c r="Q29" i="141"/>
  <c r="Q22" i="141"/>
  <c r="Q10" i="141"/>
  <c r="Q28" i="141"/>
  <c r="Q11" i="141"/>
  <c r="Q17" i="141"/>
  <c r="Q20" i="141"/>
  <c r="Q18" i="141"/>
  <c r="Q23" i="141"/>
  <c r="Q25" i="141"/>
  <c r="Q13" i="141"/>
  <c r="Q16" i="141"/>
  <c r="J18" i="141"/>
  <c r="J13" i="141"/>
  <c r="J10" i="141"/>
  <c r="J19" i="141"/>
  <c r="J24" i="141"/>
  <c r="J20" i="141"/>
  <c r="J25" i="141"/>
  <c r="J21" i="141"/>
  <c r="J31" i="141"/>
  <c r="J17" i="141"/>
  <c r="J28" i="141"/>
  <c r="J29" i="141"/>
  <c r="J30" i="141"/>
  <c r="J12" i="141"/>
  <c r="J26" i="141"/>
  <c r="J14" i="141"/>
  <c r="J15" i="141"/>
  <c r="J11" i="141"/>
  <c r="J27" i="141"/>
  <c r="J9" i="141"/>
  <c r="J23" i="141"/>
  <c r="J22" i="141"/>
  <c r="J16" i="141"/>
  <c r="M8" i="134" l="1"/>
  <c r="M30" i="134" l="1"/>
  <c r="M29" i="134"/>
  <c r="M28" i="134"/>
  <c r="M27" i="134"/>
  <c r="M26" i="134"/>
  <c r="M25" i="134"/>
  <c r="M24" i="134"/>
  <c r="M23" i="134"/>
  <c r="M22" i="134"/>
  <c r="M21" i="134"/>
  <c r="M20" i="134"/>
  <c r="M19" i="134"/>
  <c r="M18" i="134"/>
  <c r="M17" i="134"/>
  <c r="M16" i="134"/>
  <c r="M15" i="134"/>
  <c r="M14" i="134"/>
  <c r="M13" i="134"/>
  <c r="M12" i="134"/>
  <c r="M11" i="134"/>
  <c r="M10" i="134"/>
  <c r="M9" i="134"/>
  <c r="N8" i="134" l="1"/>
  <c r="N13" i="134"/>
  <c r="N9" i="134"/>
  <c r="N18" i="134"/>
  <c r="N23" i="134"/>
  <c r="N28" i="134"/>
  <c r="N14" i="134"/>
  <c r="N19" i="134"/>
  <c r="N24" i="134"/>
  <c r="N29" i="134"/>
  <c r="N10" i="134"/>
  <c r="N15" i="134"/>
  <c r="N20" i="134"/>
  <c r="N25" i="134"/>
  <c r="N11" i="134"/>
  <c r="N16" i="134"/>
  <c r="N21" i="134"/>
  <c r="N12" i="134"/>
  <c r="N17" i="134"/>
  <c r="N26" i="134"/>
  <c r="N22" i="134"/>
  <c r="N27" i="134"/>
  <c r="J9" i="57"/>
  <c r="J10" i="57"/>
  <c r="J11" i="57"/>
  <c r="J12" i="57"/>
  <c r="J13" i="57"/>
  <c r="J14" i="57"/>
  <c r="J15" i="57"/>
  <c r="J16" i="57"/>
  <c r="J17" i="57"/>
  <c r="J18" i="57"/>
  <c r="J19" i="57"/>
  <c r="J20" i="57"/>
  <c r="J21" i="57"/>
  <c r="J22" i="57"/>
  <c r="J23" i="57"/>
  <c r="J24" i="57"/>
  <c r="J25" i="57"/>
  <c r="J26" i="57"/>
  <c r="J27" i="57"/>
  <c r="J28" i="57"/>
  <c r="J29" i="57"/>
  <c r="J9" i="58"/>
  <c r="J10" i="58"/>
  <c r="J11" i="58"/>
  <c r="J12" i="58"/>
  <c r="J13" i="58"/>
  <c r="J14" i="58"/>
  <c r="J15" i="58"/>
  <c r="J16" i="58"/>
  <c r="J17" i="58"/>
  <c r="J18" i="58"/>
  <c r="J19" i="58"/>
  <c r="J20" i="58"/>
  <c r="J21" i="58"/>
  <c r="J22" i="58"/>
  <c r="J23" i="58"/>
  <c r="J24" i="58"/>
  <c r="J25" i="58"/>
  <c r="J26" i="58"/>
  <c r="J27" i="58"/>
  <c r="J28" i="58"/>
  <c r="J29" i="58"/>
  <c r="J9" i="59"/>
  <c r="J10" i="59"/>
  <c r="J11" i="59"/>
  <c r="J12" i="59"/>
  <c r="J13" i="59"/>
  <c r="J14" i="59"/>
  <c r="J15" i="59"/>
  <c r="J16" i="59"/>
  <c r="J17" i="59"/>
  <c r="J18" i="59"/>
  <c r="J19" i="59"/>
  <c r="J20" i="59"/>
  <c r="J21" i="59"/>
  <c r="J22" i="59"/>
  <c r="J23" i="59"/>
  <c r="J24" i="59"/>
  <c r="J25" i="59"/>
  <c r="J26" i="59"/>
  <c r="J27" i="59"/>
  <c r="J28" i="59"/>
  <c r="J29" i="59"/>
  <c r="J9" i="60"/>
  <c r="J10" i="60"/>
  <c r="J11" i="60"/>
  <c r="J12" i="60"/>
  <c r="J13" i="60"/>
  <c r="J14" i="60"/>
  <c r="J15" i="60"/>
  <c r="J16" i="60"/>
  <c r="J17" i="60"/>
  <c r="J18" i="60"/>
  <c r="J19" i="60"/>
  <c r="J20" i="60"/>
  <c r="J21" i="60"/>
  <c r="J22" i="60"/>
  <c r="J23" i="60"/>
  <c r="J24" i="60"/>
  <c r="J25" i="60"/>
  <c r="J26" i="60"/>
  <c r="J27" i="60"/>
  <c r="J28" i="60"/>
  <c r="J29" i="60"/>
  <c r="J9" i="61"/>
  <c r="J10" i="61"/>
  <c r="J11" i="61"/>
  <c r="J12" i="61"/>
  <c r="J13" i="61"/>
  <c r="J14" i="61"/>
  <c r="J15" i="61"/>
  <c r="J16" i="61"/>
  <c r="J17" i="61"/>
  <c r="J18" i="61"/>
  <c r="J19" i="61"/>
  <c r="J20" i="61"/>
  <c r="J21" i="61"/>
  <c r="J22" i="61"/>
  <c r="J23" i="61"/>
  <c r="J24" i="61"/>
  <c r="J25" i="61"/>
  <c r="J26" i="61"/>
  <c r="J27" i="61"/>
  <c r="J28" i="61"/>
  <c r="J29" i="61"/>
  <c r="J9" i="62"/>
  <c r="J10" i="62"/>
  <c r="J11" i="62"/>
  <c r="J12" i="62"/>
  <c r="J13" i="62"/>
  <c r="J14" i="62"/>
  <c r="J15" i="62"/>
  <c r="J16" i="62"/>
  <c r="J17" i="62"/>
  <c r="J18" i="62"/>
  <c r="J19" i="62"/>
  <c r="J20" i="62"/>
  <c r="J21" i="62"/>
  <c r="J22" i="62"/>
  <c r="J23" i="62"/>
  <c r="J24" i="62"/>
  <c r="J25" i="62"/>
  <c r="J26" i="62"/>
  <c r="J27" i="62"/>
  <c r="J28" i="62"/>
  <c r="J29" i="62"/>
  <c r="J9" i="63"/>
  <c r="J10" i="63"/>
  <c r="J11" i="63"/>
  <c r="J12" i="63"/>
  <c r="J13" i="63"/>
  <c r="J14" i="63"/>
  <c r="J15" i="63"/>
  <c r="J16" i="63"/>
  <c r="J17" i="63"/>
  <c r="J18" i="63"/>
  <c r="J19" i="63"/>
  <c r="J20" i="63"/>
  <c r="J21" i="63"/>
  <c r="J22" i="63"/>
  <c r="J23" i="63"/>
  <c r="J24" i="63"/>
  <c r="J25" i="63"/>
  <c r="J26" i="63"/>
  <c r="J27" i="63"/>
  <c r="J28" i="63"/>
  <c r="J29" i="63"/>
  <c r="J9" i="64"/>
  <c r="J10" i="64"/>
  <c r="J11" i="64"/>
  <c r="J12" i="64"/>
  <c r="J13" i="64"/>
  <c r="J14" i="64"/>
  <c r="J15" i="64"/>
  <c r="J16" i="64"/>
  <c r="J17" i="64"/>
  <c r="J18" i="64"/>
  <c r="J19" i="64"/>
  <c r="J20" i="64"/>
  <c r="J21" i="64"/>
  <c r="J22" i="64"/>
  <c r="J23" i="64"/>
  <c r="J24" i="64"/>
  <c r="J25" i="64"/>
  <c r="J26" i="64"/>
  <c r="J27" i="64"/>
  <c r="J28" i="64"/>
  <c r="J29" i="64"/>
  <c r="J9" i="65"/>
  <c r="J10" i="65"/>
  <c r="J11" i="65"/>
  <c r="J12" i="65"/>
  <c r="J13" i="65"/>
  <c r="J14" i="65"/>
  <c r="J15" i="65"/>
  <c r="J16" i="65"/>
  <c r="J17" i="65"/>
  <c r="J18" i="65"/>
  <c r="J19" i="65"/>
  <c r="J20" i="65"/>
  <c r="J21" i="65"/>
  <c r="J22" i="65"/>
  <c r="J23" i="65"/>
  <c r="J24" i="65"/>
  <c r="J25" i="65"/>
  <c r="J26" i="65"/>
  <c r="J27" i="65"/>
  <c r="J28" i="65"/>
  <c r="J29" i="65"/>
  <c r="J9" i="66"/>
  <c r="J10" i="66"/>
  <c r="J11" i="66"/>
  <c r="J12" i="66"/>
  <c r="J13" i="66"/>
  <c r="J14" i="66"/>
  <c r="J15" i="66"/>
  <c r="J16" i="66"/>
  <c r="J17" i="66"/>
  <c r="J18" i="66"/>
  <c r="J19" i="66"/>
  <c r="J20" i="66"/>
  <c r="J21" i="66"/>
  <c r="J22" i="66"/>
  <c r="J23" i="66"/>
  <c r="J24" i="66"/>
  <c r="J25" i="66"/>
  <c r="J26" i="66"/>
  <c r="J27" i="66"/>
  <c r="J28" i="66"/>
  <c r="J29" i="66"/>
  <c r="J9" i="67"/>
  <c r="J10" i="67"/>
  <c r="J11" i="67"/>
  <c r="J12" i="67"/>
  <c r="J13" i="67"/>
  <c r="J14" i="67"/>
  <c r="J15" i="67"/>
  <c r="J16" i="67"/>
  <c r="J17" i="67"/>
  <c r="J18" i="67"/>
  <c r="J19" i="67"/>
  <c r="J20" i="67"/>
  <c r="J21" i="67"/>
  <c r="J22" i="67"/>
  <c r="J23" i="67"/>
  <c r="J24" i="67"/>
  <c r="J25" i="67"/>
  <c r="J26" i="67"/>
  <c r="J27" i="67"/>
  <c r="J28" i="67"/>
  <c r="J29" i="67"/>
  <c r="J9" i="68"/>
  <c r="J10" i="68"/>
  <c r="J11" i="68"/>
  <c r="J12" i="68"/>
  <c r="J13" i="68"/>
  <c r="J14" i="68"/>
  <c r="J15" i="68"/>
  <c r="J16" i="68"/>
  <c r="J17" i="68"/>
  <c r="J18" i="68"/>
  <c r="J19" i="68"/>
  <c r="J20" i="68"/>
  <c r="J21" i="68"/>
  <c r="J22" i="68"/>
  <c r="J23" i="68"/>
  <c r="J24" i="68"/>
  <c r="J25" i="68"/>
  <c r="J26" i="68"/>
  <c r="J27" i="68"/>
  <c r="J28" i="68"/>
  <c r="J29" i="68"/>
  <c r="J9" i="69"/>
  <c r="J10" i="69"/>
  <c r="J11" i="69"/>
  <c r="J12" i="69"/>
  <c r="J13" i="69"/>
  <c r="J14" i="69"/>
  <c r="J15" i="69"/>
  <c r="J16" i="69"/>
  <c r="J17" i="69"/>
  <c r="J18" i="69"/>
  <c r="J19" i="69"/>
  <c r="J20" i="69"/>
  <c r="J21" i="69"/>
  <c r="J22" i="69"/>
  <c r="J23" i="69"/>
  <c r="J24" i="69"/>
  <c r="J25" i="69"/>
  <c r="J26" i="69"/>
  <c r="J27" i="69"/>
  <c r="J28" i="69"/>
  <c r="J29" i="69"/>
  <c r="J9" i="70"/>
  <c r="J10" i="70"/>
  <c r="J11" i="70"/>
  <c r="J12" i="70"/>
  <c r="J13" i="70"/>
  <c r="J14" i="70"/>
  <c r="J15" i="70"/>
  <c r="J16" i="70"/>
  <c r="J17" i="70"/>
  <c r="J18" i="70"/>
  <c r="J19" i="70"/>
  <c r="J20" i="70"/>
  <c r="J21" i="70"/>
  <c r="J22" i="70"/>
  <c r="J23" i="70"/>
  <c r="J24" i="70"/>
  <c r="J25" i="70"/>
  <c r="J26" i="70"/>
  <c r="J27" i="70"/>
  <c r="J28" i="70"/>
  <c r="J29" i="70"/>
  <c r="J9" i="71"/>
  <c r="J10" i="71"/>
  <c r="J11" i="71"/>
  <c r="J12" i="71"/>
  <c r="J13" i="71"/>
  <c r="J14" i="71"/>
  <c r="J15" i="71"/>
  <c r="J16" i="71"/>
  <c r="J17" i="71"/>
  <c r="J18" i="71"/>
  <c r="J19" i="71"/>
  <c r="J20" i="71"/>
  <c r="J21" i="71"/>
  <c r="J22" i="71"/>
  <c r="J23" i="71"/>
  <c r="J24" i="71"/>
  <c r="J25" i="71"/>
  <c r="J26" i="71"/>
  <c r="J27" i="71"/>
  <c r="J28" i="71"/>
  <c r="J29" i="71"/>
  <c r="J9" i="72"/>
  <c r="J10" i="72"/>
  <c r="J11" i="72"/>
  <c r="J12" i="72"/>
  <c r="J13" i="72"/>
  <c r="J14" i="72"/>
  <c r="J15" i="72"/>
  <c r="J16" i="72"/>
  <c r="J17" i="72"/>
  <c r="J18" i="72"/>
  <c r="J19" i="72"/>
  <c r="J20" i="72"/>
  <c r="J21" i="72"/>
  <c r="J22" i="72"/>
  <c r="J23" i="72"/>
  <c r="J24" i="72"/>
  <c r="J25" i="72"/>
  <c r="J26" i="72"/>
  <c r="J27" i="72"/>
  <c r="J28" i="72"/>
  <c r="J29" i="72"/>
  <c r="J9" i="73"/>
  <c r="J10" i="73"/>
  <c r="J11" i="73"/>
  <c r="J12" i="73"/>
  <c r="J13" i="73"/>
  <c r="J14" i="73"/>
  <c r="J15" i="73"/>
  <c r="J16" i="73"/>
  <c r="J17" i="73"/>
  <c r="J18" i="73"/>
  <c r="J19" i="73"/>
  <c r="J20" i="73"/>
  <c r="J21" i="73"/>
  <c r="J22" i="73"/>
  <c r="J23" i="73"/>
  <c r="J24" i="73"/>
  <c r="J25" i="73"/>
  <c r="J26" i="73"/>
  <c r="J27" i="73"/>
  <c r="J28" i="73"/>
  <c r="J29" i="73"/>
  <c r="J9" i="74"/>
  <c r="J10" i="74"/>
  <c r="J11" i="74"/>
  <c r="J12" i="74"/>
  <c r="J13" i="74"/>
  <c r="J14" i="74"/>
  <c r="J15" i="74"/>
  <c r="J16" i="74"/>
  <c r="J17" i="74"/>
  <c r="J18" i="74"/>
  <c r="J19" i="74"/>
  <c r="J20" i="74"/>
  <c r="J21" i="74"/>
  <c r="J22" i="74"/>
  <c r="J23" i="74"/>
  <c r="J24" i="74"/>
  <c r="J25" i="74"/>
  <c r="J26" i="74"/>
  <c r="J27" i="74"/>
  <c r="J28" i="74"/>
  <c r="J29" i="74"/>
  <c r="J9" i="75"/>
  <c r="J10" i="75"/>
  <c r="J11" i="75"/>
  <c r="J12" i="75"/>
  <c r="J13" i="75"/>
  <c r="J14" i="75"/>
  <c r="J15" i="75"/>
  <c r="J16" i="75"/>
  <c r="J17" i="75"/>
  <c r="J18" i="75"/>
  <c r="J19" i="75"/>
  <c r="J20" i="75"/>
  <c r="J21" i="75"/>
  <c r="J22" i="75"/>
  <c r="J23" i="75"/>
  <c r="J24" i="75"/>
  <c r="J25" i="75"/>
  <c r="J26" i="75"/>
  <c r="J27" i="75"/>
  <c r="J28" i="75"/>
  <c r="J29" i="75"/>
  <c r="J9" i="76"/>
  <c r="J10" i="76"/>
  <c r="J11" i="76"/>
  <c r="J12" i="76"/>
  <c r="J13" i="76"/>
  <c r="J14" i="76"/>
  <c r="J15" i="76"/>
  <c r="J16" i="76"/>
  <c r="J17" i="76"/>
  <c r="J18" i="76"/>
  <c r="J19" i="76"/>
  <c r="J20" i="76"/>
  <c r="J21" i="76"/>
  <c r="J22" i="76"/>
  <c r="J23" i="76"/>
  <c r="J24" i="76"/>
  <c r="J25" i="76"/>
  <c r="J26" i="76"/>
  <c r="J27" i="76"/>
  <c r="J28" i="76"/>
  <c r="J29" i="76"/>
  <c r="J9" i="77"/>
  <c r="J10" i="77"/>
  <c r="J11" i="77"/>
  <c r="J12" i="77"/>
  <c r="J13" i="77"/>
  <c r="J14" i="77"/>
  <c r="J15" i="77"/>
  <c r="J16" i="77"/>
  <c r="J17" i="77"/>
  <c r="J18" i="77"/>
  <c r="J19" i="77"/>
  <c r="J20" i="77"/>
  <c r="J21" i="77"/>
  <c r="J22" i="77"/>
  <c r="J23" i="77"/>
  <c r="J24" i="77"/>
  <c r="J25" i="77"/>
  <c r="J26" i="77"/>
  <c r="J27" i="77"/>
  <c r="J28" i="77"/>
  <c r="J29" i="77"/>
  <c r="J9" i="78"/>
  <c r="J10" i="78"/>
  <c r="J11" i="78"/>
  <c r="J12" i="78"/>
  <c r="J13" i="78"/>
  <c r="J14" i="78"/>
  <c r="J15" i="78"/>
  <c r="J16" i="78"/>
  <c r="J17" i="78"/>
  <c r="J18" i="78"/>
  <c r="J19" i="78"/>
  <c r="J20" i="78"/>
  <c r="J21" i="78"/>
  <c r="J22" i="78"/>
  <c r="J23" i="78"/>
  <c r="J24" i="78"/>
  <c r="J25" i="78"/>
  <c r="J26" i="78"/>
  <c r="J27" i="78"/>
  <c r="J28" i="78"/>
  <c r="J29" i="78"/>
  <c r="J9" i="79"/>
  <c r="J10" i="79"/>
  <c r="J11" i="79"/>
  <c r="J12" i="79"/>
  <c r="J13" i="79"/>
  <c r="J14" i="79"/>
  <c r="J15" i="79"/>
  <c r="J16" i="79"/>
  <c r="J17" i="79"/>
  <c r="J18" i="79"/>
  <c r="J19" i="79"/>
  <c r="J20" i="79"/>
  <c r="J21" i="79"/>
  <c r="J22" i="79"/>
  <c r="J23" i="79"/>
  <c r="J24" i="79"/>
  <c r="J25" i="79"/>
  <c r="J26" i="79"/>
  <c r="J27" i="79"/>
  <c r="J28" i="79"/>
  <c r="J29" i="79"/>
  <c r="J9" i="80"/>
  <c r="J10" i="80"/>
  <c r="J11" i="80"/>
  <c r="J12" i="80"/>
  <c r="J13" i="80"/>
  <c r="J14" i="80"/>
  <c r="J15" i="80"/>
  <c r="J16" i="80"/>
  <c r="J17" i="80"/>
  <c r="J18" i="80"/>
  <c r="J19" i="80"/>
  <c r="J20" i="80"/>
  <c r="J21" i="80"/>
  <c r="J22" i="80"/>
  <c r="J23" i="80"/>
  <c r="J24" i="80"/>
  <c r="J25" i="80"/>
  <c r="J26" i="80"/>
  <c r="J27" i="80"/>
  <c r="J28" i="80"/>
  <c r="J29" i="80"/>
  <c r="J9" i="81"/>
  <c r="J10" i="81"/>
  <c r="J11" i="81"/>
  <c r="J12" i="81"/>
  <c r="J13" i="81"/>
  <c r="J14" i="81"/>
  <c r="J15" i="81"/>
  <c r="J16" i="81"/>
  <c r="J17" i="81"/>
  <c r="J18" i="81"/>
  <c r="J19" i="81"/>
  <c r="J20" i="81"/>
  <c r="J21" i="81"/>
  <c r="J22" i="81"/>
  <c r="J23" i="81"/>
  <c r="J24" i="81"/>
  <c r="J25" i="81"/>
  <c r="J26" i="81"/>
  <c r="J27" i="81"/>
  <c r="J28" i="81"/>
  <c r="J29" i="81"/>
  <c r="J9" i="56"/>
  <c r="J10" i="56"/>
  <c r="J11" i="56"/>
  <c r="J12" i="56"/>
  <c r="J13" i="56"/>
  <c r="J14" i="56"/>
  <c r="J15" i="56"/>
  <c r="J16" i="56"/>
  <c r="J17" i="56"/>
  <c r="J18" i="56"/>
  <c r="J19" i="56"/>
  <c r="J20" i="56"/>
  <c r="J21" i="56"/>
  <c r="J22" i="56"/>
  <c r="J23" i="56"/>
  <c r="J24" i="56"/>
  <c r="J25" i="56"/>
  <c r="J26" i="56"/>
  <c r="J27" i="56"/>
  <c r="J28" i="56"/>
  <c r="J29" i="56"/>
  <c r="J9" i="82"/>
  <c r="J10" i="82"/>
  <c r="J11" i="82"/>
  <c r="J12" i="82"/>
  <c r="J13" i="82"/>
  <c r="J14" i="82"/>
  <c r="J15" i="82"/>
  <c r="J16" i="82"/>
  <c r="J17" i="82"/>
  <c r="J18" i="82"/>
  <c r="J19" i="82"/>
  <c r="J20" i="82"/>
  <c r="J21" i="82"/>
  <c r="J22" i="82"/>
  <c r="J23" i="82"/>
  <c r="J24" i="82"/>
  <c r="J25" i="82"/>
  <c r="J26" i="82"/>
  <c r="J27" i="82"/>
  <c r="J28" i="82"/>
  <c r="J29" i="82"/>
  <c r="J9" i="83"/>
  <c r="J10" i="83"/>
  <c r="J11" i="83"/>
  <c r="J12" i="83"/>
  <c r="J13" i="83"/>
  <c r="J14" i="83"/>
  <c r="J15" i="83"/>
  <c r="J16" i="83"/>
  <c r="J17" i="83"/>
  <c r="J18" i="83"/>
  <c r="J19" i="83"/>
  <c r="J20" i="83"/>
  <c r="J21" i="83"/>
  <c r="J22" i="83"/>
  <c r="J23" i="83"/>
  <c r="J24" i="83"/>
  <c r="J25" i="83"/>
  <c r="J26" i="83"/>
  <c r="J27" i="83"/>
  <c r="J28" i="83"/>
  <c r="J29" i="83"/>
  <c r="J9" i="84"/>
  <c r="J10" i="84"/>
  <c r="J11" i="84"/>
  <c r="J12" i="84"/>
  <c r="J13" i="84"/>
  <c r="J14" i="84"/>
  <c r="J15" i="84"/>
  <c r="J16" i="84"/>
  <c r="J17" i="84"/>
  <c r="J18" i="84"/>
  <c r="J19" i="84"/>
  <c r="J20" i="84"/>
  <c r="J21" i="84"/>
  <c r="J22" i="84"/>
  <c r="J23" i="84"/>
  <c r="J24" i="84"/>
  <c r="J25" i="84"/>
  <c r="J26" i="84"/>
  <c r="J27" i="84"/>
  <c r="J28" i="84"/>
  <c r="J29" i="84"/>
  <c r="J9" i="85"/>
  <c r="J10" i="85"/>
  <c r="J11" i="85"/>
  <c r="J12" i="85"/>
  <c r="J13" i="85"/>
  <c r="J14" i="85"/>
  <c r="J15" i="85"/>
  <c r="J16" i="85"/>
  <c r="J17" i="85"/>
  <c r="J18" i="85"/>
  <c r="J19" i="85"/>
  <c r="J20" i="85"/>
  <c r="J21" i="85"/>
  <c r="J22" i="85"/>
  <c r="J23" i="85"/>
  <c r="J24" i="85"/>
  <c r="J25" i="85"/>
  <c r="J26" i="85"/>
  <c r="J27" i="85"/>
  <c r="J28" i="85"/>
  <c r="J29" i="85"/>
  <c r="J9" i="86"/>
  <c r="J10" i="86"/>
  <c r="J11" i="86"/>
  <c r="J12" i="86"/>
  <c r="J13" i="86"/>
  <c r="J14" i="86"/>
  <c r="J15" i="86"/>
  <c r="J16" i="86"/>
  <c r="J17" i="86"/>
  <c r="J18" i="86"/>
  <c r="J19" i="86"/>
  <c r="J20" i="86"/>
  <c r="J21" i="86"/>
  <c r="J22" i="86"/>
  <c r="J23" i="86"/>
  <c r="J24" i="86"/>
  <c r="J25" i="86"/>
  <c r="J26" i="86"/>
  <c r="J27" i="86"/>
  <c r="J28" i="86"/>
  <c r="J29" i="86"/>
  <c r="J9" i="87"/>
  <c r="J10" i="87"/>
  <c r="J11" i="87"/>
  <c r="J12" i="87"/>
  <c r="J13" i="87"/>
  <c r="J14" i="87"/>
  <c r="J15" i="87"/>
  <c r="J16" i="87"/>
  <c r="J17" i="87"/>
  <c r="J18" i="87"/>
  <c r="J19" i="87"/>
  <c r="J20" i="87"/>
  <c r="J21" i="87"/>
  <c r="J22" i="87"/>
  <c r="J23" i="87"/>
  <c r="J24" i="87"/>
  <c r="J25" i="87"/>
  <c r="J26" i="87"/>
  <c r="J27" i="87"/>
  <c r="J28" i="87"/>
  <c r="J29" i="87"/>
  <c r="J9" i="88"/>
  <c r="J10" i="88"/>
  <c r="J11" i="88"/>
  <c r="J12" i="88"/>
  <c r="J13" i="88"/>
  <c r="J14" i="88"/>
  <c r="J15" i="88"/>
  <c r="J16" i="88"/>
  <c r="J17" i="88"/>
  <c r="J18" i="88"/>
  <c r="J19" i="88"/>
  <c r="J20" i="88"/>
  <c r="J21" i="88"/>
  <c r="J22" i="88"/>
  <c r="J23" i="88"/>
  <c r="J24" i="88"/>
  <c r="J25" i="88"/>
  <c r="J26" i="88"/>
  <c r="J27" i="88"/>
  <c r="J28" i="88"/>
  <c r="J29" i="88"/>
  <c r="J9" i="89"/>
  <c r="J10" i="89"/>
  <c r="J11" i="89"/>
  <c r="J12" i="89"/>
  <c r="J13" i="89"/>
  <c r="J14" i="89"/>
  <c r="J15" i="89"/>
  <c r="J16" i="89"/>
  <c r="J17" i="89"/>
  <c r="J18" i="89"/>
  <c r="J19" i="89"/>
  <c r="J20" i="89"/>
  <c r="J21" i="89"/>
  <c r="J22" i="89"/>
  <c r="J23" i="89"/>
  <c r="J24" i="89"/>
  <c r="J25" i="89"/>
  <c r="J26" i="89"/>
  <c r="J27" i="89"/>
  <c r="J28" i="89"/>
  <c r="J29" i="89"/>
  <c r="J9" i="90"/>
  <c r="J10" i="90"/>
  <c r="J11" i="90"/>
  <c r="J12" i="90"/>
  <c r="J13" i="90"/>
  <c r="J14" i="90"/>
  <c r="J15" i="90"/>
  <c r="J16" i="90"/>
  <c r="J17" i="90"/>
  <c r="J18" i="90"/>
  <c r="J19" i="90"/>
  <c r="J20" i="90"/>
  <c r="J21" i="90"/>
  <c r="J22" i="90"/>
  <c r="J23" i="90"/>
  <c r="J24" i="90"/>
  <c r="J25" i="90"/>
  <c r="J26" i="90"/>
  <c r="J27" i="90"/>
  <c r="J28" i="90"/>
  <c r="J29" i="90"/>
  <c r="J9" i="91"/>
  <c r="J10" i="91"/>
  <c r="J11" i="91"/>
  <c r="J12" i="91"/>
  <c r="J13" i="91"/>
  <c r="J14" i="91"/>
  <c r="J15" i="91"/>
  <c r="J16" i="91"/>
  <c r="J17" i="91"/>
  <c r="J18" i="91"/>
  <c r="J19" i="91"/>
  <c r="J20" i="91"/>
  <c r="J21" i="91"/>
  <c r="J22" i="91"/>
  <c r="J23" i="91"/>
  <c r="J24" i="91"/>
  <c r="J25" i="91"/>
  <c r="J26" i="91"/>
  <c r="J27" i="91"/>
  <c r="J28" i="91"/>
  <c r="J29" i="91"/>
  <c r="J9" i="92"/>
  <c r="J10" i="92"/>
  <c r="J11" i="92"/>
  <c r="J12" i="92"/>
  <c r="J13" i="92"/>
  <c r="J14" i="92"/>
  <c r="J15" i="92"/>
  <c r="J16" i="92"/>
  <c r="J17" i="92"/>
  <c r="J18" i="92"/>
  <c r="J19" i="92"/>
  <c r="J20" i="92"/>
  <c r="J21" i="92"/>
  <c r="J22" i="92"/>
  <c r="J23" i="92"/>
  <c r="J24" i="92"/>
  <c r="J25" i="92"/>
  <c r="J26" i="92"/>
  <c r="J27" i="92"/>
  <c r="J28" i="92"/>
  <c r="J29" i="92"/>
  <c r="J9" i="93"/>
  <c r="J10" i="93"/>
  <c r="J11" i="93"/>
  <c r="J12" i="93"/>
  <c r="J13" i="93"/>
  <c r="J14" i="93"/>
  <c r="J15" i="93"/>
  <c r="J16" i="93"/>
  <c r="J17" i="93"/>
  <c r="J18" i="93"/>
  <c r="J19" i="93"/>
  <c r="J20" i="93"/>
  <c r="J21" i="93"/>
  <c r="J22" i="93"/>
  <c r="J23" i="93"/>
  <c r="J24" i="93"/>
  <c r="J25" i="93"/>
  <c r="J26" i="93"/>
  <c r="J27" i="93"/>
  <c r="J28" i="93"/>
  <c r="J29" i="93"/>
  <c r="J9" i="94"/>
  <c r="J10" i="94"/>
  <c r="J11" i="94"/>
  <c r="J12" i="94"/>
  <c r="J13" i="94"/>
  <c r="J14" i="94"/>
  <c r="J15" i="94"/>
  <c r="J16" i="94"/>
  <c r="J17" i="94"/>
  <c r="J18" i="94"/>
  <c r="J19" i="94"/>
  <c r="J20" i="94"/>
  <c r="J21" i="94"/>
  <c r="J22" i="94"/>
  <c r="J23" i="94"/>
  <c r="J24" i="94"/>
  <c r="J25" i="94"/>
  <c r="J26" i="94"/>
  <c r="J27" i="94"/>
  <c r="J28" i="94"/>
  <c r="J29" i="94"/>
  <c r="J9" i="95"/>
  <c r="J10" i="95"/>
  <c r="J11" i="95"/>
  <c r="J12" i="95"/>
  <c r="J13" i="95"/>
  <c r="J14" i="95"/>
  <c r="J15" i="95"/>
  <c r="J16" i="95"/>
  <c r="J17" i="95"/>
  <c r="J18" i="95"/>
  <c r="J19" i="95"/>
  <c r="J20" i="95"/>
  <c r="J21" i="95"/>
  <c r="J22" i="95"/>
  <c r="J23" i="95"/>
  <c r="J24" i="95"/>
  <c r="J25" i="95"/>
  <c r="J26" i="95"/>
  <c r="J27" i="95"/>
  <c r="J28" i="95"/>
  <c r="J29" i="95"/>
  <c r="J9" i="96"/>
  <c r="J10" i="96"/>
  <c r="J11" i="96"/>
  <c r="J12" i="96"/>
  <c r="J13" i="96"/>
  <c r="J14" i="96"/>
  <c r="J15" i="96"/>
  <c r="J16" i="96"/>
  <c r="J17" i="96"/>
  <c r="J18" i="96"/>
  <c r="J19" i="96"/>
  <c r="J20" i="96"/>
  <c r="J21" i="96"/>
  <c r="J22" i="96"/>
  <c r="J23" i="96"/>
  <c r="J24" i="96"/>
  <c r="J25" i="96"/>
  <c r="J26" i="96"/>
  <c r="J27" i="96"/>
  <c r="J28" i="96"/>
  <c r="J29" i="96"/>
  <c r="J9" i="97"/>
  <c r="J10" i="97"/>
  <c r="J11" i="97"/>
  <c r="J12" i="97"/>
  <c r="J13" i="97"/>
  <c r="J14" i="97"/>
  <c r="J15" i="97"/>
  <c r="J16" i="97"/>
  <c r="J17" i="97"/>
  <c r="J18" i="97"/>
  <c r="J19" i="97"/>
  <c r="J20" i="97"/>
  <c r="J21" i="97"/>
  <c r="J22" i="97"/>
  <c r="J23" i="97"/>
  <c r="J24" i="97"/>
  <c r="J25" i="97"/>
  <c r="J26" i="97"/>
  <c r="J27" i="97"/>
  <c r="J28" i="97"/>
  <c r="J29" i="97"/>
  <c r="J9" i="98"/>
  <c r="J10" i="98"/>
  <c r="J11" i="98"/>
  <c r="J12" i="98"/>
  <c r="J13" i="98"/>
  <c r="J14" i="98"/>
  <c r="J15" i="98"/>
  <c r="J16" i="98"/>
  <c r="J17" i="98"/>
  <c r="J18" i="98"/>
  <c r="J19" i="98"/>
  <c r="J20" i="98"/>
  <c r="J21" i="98"/>
  <c r="J22" i="98"/>
  <c r="J23" i="98"/>
  <c r="J24" i="98"/>
  <c r="J25" i="98"/>
  <c r="J26" i="98"/>
  <c r="J27" i="98"/>
  <c r="J28" i="98"/>
  <c r="J29" i="98"/>
  <c r="J9" i="99"/>
  <c r="J10" i="99"/>
  <c r="J11" i="99"/>
  <c r="J12" i="99"/>
  <c r="J13" i="99"/>
  <c r="J14" i="99"/>
  <c r="J15" i="99"/>
  <c r="J16" i="99"/>
  <c r="J17" i="99"/>
  <c r="J18" i="99"/>
  <c r="J19" i="99"/>
  <c r="J20" i="99"/>
  <c r="J21" i="99"/>
  <c r="J22" i="99"/>
  <c r="J23" i="99"/>
  <c r="J24" i="99"/>
  <c r="J25" i="99"/>
  <c r="J26" i="99"/>
  <c r="J27" i="99"/>
  <c r="J28" i="99"/>
  <c r="J29" i="99"/>
  <c r="J9" i="100"/>
  <c r="J10" i="100"/>
  <c r="J11" i="100"/>
  <c r="J12" i="100"/>
  <c r="J13" i="100"/>
  <c r="J14" i="100"/>
  <c r="J15" i="100"/>
  <c r="J16" i="100"/>
  <c r="J17" i="100"/>
  <c r="J18" i="100"/>
  <c r="J19" i="100"/>
  <c r="J20" i="100"/>
  <c r="J21" i="100"/>
  <c r="J22" i="100"/>
  <c r="J23" i="100"/>
  <c r="J24" i="100"/>
  <c r="J25" i="100"/>
  <c r="J26" i="100"/>
  <c r="J27" i="100"/>
  <c r="J28" i="100"/>
  <c r="J29" i="100"/>
  <c r="J9" i="101"/>
  <c r="J10" i="101"/>
  <c r="J11" i="101"/>
  <c r="J12" i="101"/>
  <c r="J13" i="101"/>
  <c r="J14" i="101"/>
  <c r="J15" i="101"/>
  <c r="J16" i="101"/>
  <c r="J17" i="101"/>
  <c r="J18" i="101"/>
  <c r="J19" i="101"/>
  <c r="J20" i="101"/>
  <c r="J21" i="101"/>
  <c r="J22" i="101"/>
  <c r="J23" i="101"/>
  <c r="J24" i="101"/>
  <c r="J25" i="101"/>
  <c r="J26" i="101"/>
  <c r="J27" i="101"/>
  <c r="J28" i="101"/>
  <c r="J29" i="101"/>
  <c r="J9" i="102"/>
  <c r="J10" i="102"/>
  <c r="J11" i="102"/>
  <c r="J12" i="102"/>
  <c r="J13" i="102"/>
  <c r="J14" i="102"/>
  <c r="J15" i="102"/>
  <c r="J16" i="102"/>
  <c r="J17" i="102"/>
  <c r="J18" i="102"/>
  <c r="J19" i="102"/>
  <c r="J20" i="102"/>
  <c r="J21" i="102"/>
  <c r="J22" i="102"/>
  <c r="J23" i="102"/>
  <c r="J24" i="102"/>
  <c r="J25" i="102"/>
  <c r="J26" i="102"/>
  <c r="J27" i="102"/>
  <c r="J28" i="102"/>
  <c r="J29" i="102"/>
  <c r="J9" i="103"/>
  <c r="J10" i="103"/>
  <c r="J11" i="103"/>
  <c r="J12" i="103"/>
  <c r="J13" i="103"/>
  <c r="J14" i="103"/>
  <c r="J15" i="103"/>
  <c r="J16" i="103"/>
  <c r="J17" i="103"/>
  <c r="J18" i="103"/>
  <c r="J19" i="103"/>
  <c r="J20" i="103"/>
  <c r="J21" i="103"/>
  <c r="J22" i="103"/>
  <c r="J23" i="103"/>
  <c r="J24" i="103"/>
  <c r="J25" i="103"/>
  <c r="J26" i="103"/>
  <c r="J27" i="103"/>
  <c r="J28" i="103"/>
  <c r="J29" i="103"/>
  <c r="J9" i="104"/>
  <c r="J10" i="104"/>
  <c r="J11" i="104"/>
  <c r="J12" i="104"/>
  <c r="J13" i="104"/>
  <c r="J14" i="104"/>
  <c r="J15" i="104"/>
  <c r="J16" i="104"/>
  <c r="J17" i="104"/>
  <c r="J18" i="104"/>
  <c r="J19" i="104"/>
  <c r="J20" i="104"/>
  <c r="J21" i="104"/>
  <c r="J22" i="104"/>
  <c r="J23" i="104"/>
  <c r="J24" i="104"/>
  <c r="J25" i="104"/>
  <c r="J26" i="104"/>
  <c r="J27" i="104"/>
  <c r="J28" i="104"/>
  <c r="J29" i="104"/>
  <c r="J9" i="105"/>
  <c r="J10" i="105"/>
  <c r="J11" i="105"/>
  <c r="J12" i="105"/>
  <c r="J13" i="105"/>
  <c r="J14" i="105"/>
  <c r="J15" i="105"/>
  <c r="J16" i="105"/>
  <c r="J17" i="105"/>
  <c r="J18" i="105"/>
  <c r="J19" i="105"/>
  <c r="J20" i="105"/>
  <c r="J21" i="105"/>
  <c r="J22" i="105"/>
  <c r="J23" i="105"/>
  <c r="J24" i="105"/>
  <c r="J25" i="105"/>
  <c r="J26" i="105"/>
  <c r="J27" i="105"/>
  <c r="J28" i="105"/>
  <c r="J29" i="105"/>
  <c r="J9" i="106"/>
  <c r="J10" i="106"/>
  <c r="J11" i="106"/>
  <c r="J12" i="106"/>
  <c r="J13" i="106"/>
  <c r="J14" i="106"/>
  <c r="J15" i="106"/>
  <c r="J16" i="106"/>
  <c r="J17" i="106"/>
  <c r="J18" i="106"/>
  <c r="J19" i="106"/>
  <c r="J20" i="106"/>
  <c r="J21" i="106"/>
  <c r="J22" i="106"/>
  <c r="J23" i="106"/>
  <c r="J24" i="106"/>
  <c r="J25" i="106"/>
  <c r="J26" i="106"/>
  <c r="J27" i="106"/>
  <c r="J28" i="106"/>
  <c r="J29" i="106"/>
  <c r="J9" i="107"/>
  <c r="J10" i="107"/>
  <c r="J11" i="107"/>
  <c r="J12" i="107"/>
  <c r="J13" i="107"/>
  <c r="J14" i="107"/>
  <c r="J15" i="107"/>
  <c r="J16" i="107"/>
  <c r="J17" i="107"/>
  <c r="J18" i="107"/>
  <c r="J19" i="107"/>
  <c r="J20" i="107"/>
  <c r="J21" i="107"/>
  <c r="J22" i="107"/>
  <c r="J23" i="107"/>
  <c r="J24" i="107"/>
  <c r="J25" i="107"/>
  <c r="J26" i="107"/>
  <c r="J27" i="107"/>
  <c r="J28" i="107"/>
  <c r="J29" i="107"/>
  <c r="J9" i="108"/>
  <c r="J10" i="108"/>
  <c r="J11" i="108"/>
  <c r="J12" i="108"/>
  <c r="J13" i="108"/>
  <c r="J14" i="108"/>
  <c r="J15" i="108"/>
  <c r="J16" i="108"/>
  <c r="J17" i="108"/>
  <c r="J18" i="108"/>
  <c r="J19" i="108"/>
  <c r="J20" i="108"/>
  <c r="J21" i="108"/>
  <c r="J22" i="108"/>
  <c r="J23" i="108"/>
  <c r="J24" i="108"/>
  <c r="J25" i="108"/>
  <c r="J26" i="108"/>
  <c r="J27" i="108"/>
  <c r="J28" i="108"/>
  <c r="J29" i="108"/>
  <c r="J9" i="109"/>
  <c r="J10" i="109"/>
  <c r="J11" i="109"/>
  <c r="J12" i="109"/>
  <c r="J13" i="109"/>
  <c r="J14" i="109"/>
  <c r="J15" i="109"/>
  <c r="J16" i="109"/>
  <c r="J17" i="109"/>
  <c r="J18" i="109"/>
  <c r="J19" i="109"/>
  <c r="J20" i="109"/>
  <c r="J21" i="109"/>
  <c r="J22" i="109"/>
  <c r="J23" i="109"/>
  <c r="J24" i="109"/>
  <c r="J25" i="109"/>
  <c r="J26" i="109"/>
  <c r="J27" i="109"/>
  <c r="J28" i="109"/>
  <c r="J29" i="109"/>
  <c r="J9" i="110"/>
  <c r="J10" i="110"/>
  <c r="J11" i="110"/>
  <c r="J12" i="110"/>
  <c r="J13" i="110"/>
  <c r="J14" i="110"/>
  <c r="J15" i="110"/>
  <c r="J16" i="110"/>
  <c r="J17" i="110"/>
  <c r="J18" i="110"/>
  <c r="J19" i="110"/>
  <c r="J20" i="110"/>
  <c r="J21" i="110"/>
  <c r="J22" i="110"/>
  <c r="J23" i="110"/>
  <c r="J24" i="110"/>
  <c r="J25" i="110"/>
  <c r="J26" i="110"/>
  <c r="J27" i="110"/>
  <c r="J28" i="110"/>
  <c r="J29" i="110"/>
  <c r="J9" i="111"/>
  <c r="J10" i="111"/>
  <c r="J11" i="111"/>
  <c r="J12" i="111"/>
  <c r="J13" i="111"/>
  <c r="J14" i="111"/>
  <c r="J15" i="111"/>
  <c r="J16" i="111"/>
  <c r="J17" i="111"/>
  <c r="J18" i="111"/>
  <c r="J19" i="111"/>
  <c r="J20" i="111"/>
  <c r="J21" i="111"/>
  <c r="J22" i="111"/>
  <c r="J23" i="111"/>
  <c r="J24" i="111"/>
  <c r="J25" i="111"/>
  <c r="J26" i="111"/>
  <c r="J27" i="111"/>
  <c r="J28" i="111"/>
  <c r="J29" i="111"/>
  <c r="J9" i="112"/>
  <c r="J10" i="112"/>
  <c r="J11" i="112"/>
  <c r="J12" i="112"/>
  <c r="J13" i="112"/>
  <c r="J14" i="112"/>
  <c r="J15" i="112"/>
  <c r="J16" i="112"/>
  <c r="J17" i="112"/>
  <c r="J18" i="112"/>
  <c r="J19" i="112"/>
  <c r="J20" i="112"/>
  <c r="J21" i="112"/>
  <c r="J22" i="112"/>
  <c r="J23" i="112"/>
  <c r="J24" i="112"/>
  <c r="J25" i="112"/>
  <c r="J26" i="112"/>
  <c r="J27" i="112"/>
  <c r="J28" i="112"/>
  <c r="J29" i="112"/>
  <c r="J9" i="113"/>
  <c r="J10" i="113"/>
  <c r="J11" i="113"/>
  <c r="J12" i="113"/>
  <c r="J13" i="113"/>
  <c r="J14" i="113"/>
  <c r="J15" i="113"/>
  <c r="J16" i="113"/>
  <c r="J17" i="113"/>
  <c r="J18" i="113"/>
  <c r="J19" i="113"/>
  <c r="J20" i="113"/>
  <c r="J21" i="113"/>
  <c r="J22" i="113"/>
  <c r="J23" i="113"/>
  <c r="J24" i="113"/>
  <c r="J25" i="113"/>
  <c r="J26" i="113"/>
  <c r="J27" i="113"/>
  <c r="J28" i="113"/>
  <c r="J29" i="113"/>
  <c r="J9" i="114"/>
  <c r="J10" i="114"/>
  <c r="J11" i="114"/>
  <c r="J12" i="114"/>
  <c r="J13" i="114"/>
  <c r="J14" i="114"/>
  <c r="J15" i="114"/>
  <c r="J16" i="114"/>
  <c r="J17" i="114"/>
  <c r="J18" i="114"/>
  <c r="J19" i="114"/>
  <c r="J20" i="114"/>
  <c r="J21" i="114"/>
  <c r="J22" i="114"/>
  <c r="J23" i="114"/>
  <c r="J24" i="114"/>
  <c r="J25" i="114"/>
  <c r="J26" i="114"/>
  <c r="J27" i="114"/>
  <c r="J28" i="114"/>
  <c r="J29" i="114"/>
  <c r="J9" i="115"/>
  <c r="J10" i="115"/>
  <c r="J11" i="115"/>
  <c r="J12" i="115"/>
  <c r="J13" i="115"/>
  <c r="J14" i="115"/>
  <c r="J15" i="115"/>
  <c r="J16" i="115"/>
  <c r="J17" i="115"/>
  <c r="J18" i="115"/>
  <c r="J19" i="115"/>
  <c r="J20" i="115"/>
  <c r="J21" i="115"/>
  <c r="J22" i="115"/>
  <c r="J23" i="115"/>
  <c r="J24" i="115"/>
  <c r="J25" i="115"/>
  <c r="J26" i="115"/>
  <c r="J27" i="115"/>
  <c r="J28" i="115"/>
  <c r="J29" i="115"/>
  <c r="J9" i="116"/>
  <c r="J10" i="116"/>
  <c r="J11" i="116"/>
  <c r="J12" i="116"/>
  <c r="J13" i="116"/>
  <c r="J14" i="116"/>
  <c r="J15" i="116"/>
  <c r="J16" i="116"/>
  <c r="J17" i="116"/>
  <c r="J18" i="116"/>
  <c r="J19" i="116"/>
  <c r="J20" i="116"/>
  <c r="J21" i="116"/>
  <c r="J22" i="116"/>
  <c r="J23" i="116"/>
  <c r="J24" i="116"/>
  <c r="J25" i="116"/>
  <c r="J26" i="116"/>
  <c r="J27" i="116"/>
  <c r="J28" i="116"/>
  <c r="J29" i="116"/>
  <c r="J9" i="117"/>
  <c r="J10" i="117"/>
  <c r="J11" i="117"/>
  <c r="J12" i="117"/>
  <c r="J13" i="117"/>
  <c r="J14" i="117"/>
  <c r="J15" i="117"/>
  <c r="J16" i="117"/>
  <c r="J17" i="117"/>
  <c r="J18" i="117"/>
  <c r="J19" i="117"/>
  <c r="J20" i="117"/>
  <c r="J21" i="117"/>
  <c r="J22" i="117"/>
  <c r="J23" i="117"/>
  <c r="J24" i="117"/>
  <c r="J25" i="117"/>
  <c r="J26" i="117"/>
  <c r="J27" i="117"/>
  <c r="J28" i="117"/>
  <c r="J29" i="117"/>
  <c r="J9" i="118"/>
  <c r="J10" i="118"/>
  <c r="J11" i="118"/>
  <c r="J12" i="118"/>
  <c r="J13" i="118"/>
  <c r="J14" i="118"/>
  <c r="J15" i="118"/>
  <c r="J16" i="118"/>
  <c r="J17" i="118"/>
  <c r="J18" i="118"/>
  <c r="J19" i="118"/>
  <c r="J20" i="118"/>
  <c r="J21" i="118"/>
  <c r="J22" i="118"/>
  <c r="J23" i="118"/>
  <c r="J24" i="118"/>
  <c r="J25" i="118"/>
  <c r="J26" i="118"/>
  <c r="J27" i="118"/>
  <c r="J28" i="118"/>
  <c r="J29" i="118"/>
  <c r="J9" i="119"/>
  <c r="J10" i="119"/>
  <c r="J11" i="119"/>
  <c r="J12" i="119"/>
  <c r="J13" i="119"/>
  <c r="J14" i="119"/>
  <c r="J15" i="119"/>
  <c r="J16" i="119"/>
  <c r="J17" i="119"/>
  <c r="J18" i="119"/>
  <c r="J19" i="119"/>
  <c r="J20" i="119"/>
  <c r="J21" i="119"/>
  <c r="J22" i="119"/>
  <c r="J23" i="119"/>
  <c r="J24" i="119"/>
  <c r="J25" i="119"/>
  <c r="J26" i="119"/>
  <c r="J27" i="119"/>
  <c r="J28" i="119"/>
  <c r="J29" i="119"/>
  <c r="J9" i="120"/>
  <c r="J10" i="120"/>
  <c r="J11" i="120"/>
  <c r="J12" i="120"/>
  <c r="J13" i="120"/>
  <c r="J14" i="120"/>
  <c r="J15" i="120"/>
  <c r="J16" i="120"/>
  <c r="J17" i="120"/>
  <c r="J18" i="120"/>
  <c r="J19" i="120"/>
  <c r="J20" i="120"/>
  <c r="J21" i="120"/>
  <c r="J22" i="120"/>
  <c r="J23" i="120"/>
  <c r="J24" i="120"/>
  <c r="J25" i="120"/>
  <c r="J26" i="120"/>
  <c r="J27" i="120"/>
  <c r="J28" i="120"/>
  <c r="J29" i="120"/>
  <c r="J9" i="121"/>
  <c r="J10" i="121"/>
  <c r="J11" i="121"/>
  <c r="J12" i="121"/>
  <c r="J13" i="121"/>
  <c r="J14" i="121"/>
  <c r="J15" i="121"/>
  <c r="J16" i="121"/>
  <c r="J17" i="121"/>
  <c r="J18" i="121"/>
  <c r="J19" i="121"/>
  <c r="J20" i="121"/>
  <c r="J21" i="121"/>
  <c r="J22" i="121"/>
  <c r="J23" i="121"/>
  <c r="J24" i="121"/>
  <c r="J25" i="121"/>
  <c r="J26" i="121"/>
  <c r="J27" i="121"/>
  <c r="J28" i="121"/>
  <c r="J29" i="121"/>
  <c r="J9" i="122"/>
  <c r="J10" i="122"/>
  <c r="J11" i="122"/>
  <c r="J12" i="122"/>
  <c r="J13" i="122"/>
  <c r="J14" i="122"/>
  <c r="J15" i="122"/>
  <c r="J16" i="122"/>
  <c r="J17" i="122"/>
  <c r="J18" i="122"/>
  <c r="J19" i="122"/>
  <c r="J20" i="122"/>
  <c r="J21" i="122"/>
  <c r="J22" i="122"/>
  <c r="J23" i="122"/>
  <c r="J24" i="122"/>
  <c r="J25" i="122"/>
  <c r="J26" i="122"/>
  <c r="J27" i="122"/>
  <c r="J28" i="122"/>
  <c r="J29" i="122"/>
  <c r="J9" i="123"/>
  <c r="J10" i="123"/>
  <c r="J11" i="123"/>
  <c r="J12" i="123"/>
  <c r="J13" i="123"/>
  <c r="J14" i="123"/>
  <c r="J15" i="123"/>
  <c r="J16" i="123"/>
  <c r="J17" i="123"/>
  <c r="J18" i="123"/>
  <c r="J19" i="123"/>
  <c r="J20" i="123"/>
  <c r="J21" i="123"/>
  <c r="J22" i="123"/>
  <c r="J23" i="123"/>
  <c r="J24" i="123"/>
  <c r="J25" i="123"/>
  <c r="J26" i="123"/>
  <c r="J27" i="123"/>
  <c r="J28" i="123"/>
  <c r="J29" i="123"/>
  <c r="J9" i="124"/>
  <c r="J10" i="124"/>
  <c r="J11" i="124"/>
  <c r="J12" i="124"/>
  <c r="J13" i="124"/>
  <c r="J14" i="124"/>
  <c r="J15" i="124"/>
  <c r="J16" i="124"/>
  <c r="J17" i="124"/>
  <c r="J18" i="124"/>
  <c r="J19" i="124"/>
  <c r="J20" i="124"/>
  <c r="J21" i="124"/>
  <c r="J22" i="124"/>
  <c r="J23" i="124"/>
  <c r="J24" i="124"/>
  <c r="J25" i="124"/>
  <c r="J26" i="124"/>
  <c r="J27" i="124"/>
  <c r="J28" i="124"/>
  <c r="J29" i="124"/>
  <c r="J9" i="125"/>
  <c r="J10" i="125"/>
  <c r="J11" i="125"/>
  <c r="J12" i="125"/>
  <c r="J13" i="125"/>
  <c r="J14" i="125"/>
  <c r="J15" i="125"/>
  <c r="J16" i="125"/>
  <c r="J17" i="125"/>
  <c r="J18" i="125"/>
  <c r="J19" i="125"/>
  <c r="J20" i="125"/>
  <c r="J21" i="125"/>
  <c r="J22" i="125"/>
  <c r="J23" i="125"/>
  <c r="J24" i="125"/>
  <c r="J25" i="125"/>
  <c r="J26" i="125"/>
  <c r="J27" i="125"/>
  <c r="J28" i="125"/>
  <c r="J29" i="125"/>
  <c r="J9" i="126"/>
  <c r="J10" i="126"/>
  <c r="J11" i="126"/>
  <c r="J12" i="126"/>
  <c r="J13" i="126"/>
  <c r="J14" i="126"/>
  <c r="J15" i="126"/>
  <c r="J16" i="126"/>
  <c r="J17" i="126"/>
  <c r="J18" i="126"/>
  <c r="J19" i="126"/>
  <c r="J20" i="126"/>
  <c r="J21" i="126"/>
  <c r="J22" i="126"/>
  <c r="J23" i="126"/>
  <c r="J24" i="126"/>
  <c r="J25" i="126"/>
  <c r="J26" i="126"/>
  <c r="J27" i="126"/>
  <c r="J28" i="126"/>
  <c r="J29" i="126"/>
  <c r="J9" i="127"/>
  <c r="J10" i="127"/>
  <c r="J11" i="127"/>
  <c r="J12" i="127"/>
  <c r="J13" i="127"/>
  <c r="J14" i="127"/>
  <c r="J15" i="127"/>
  <c r="J16" i="127"/>
  <c r="J17" i="127"/>
  <c r="J18" i="127"/>
  <c r="J19" i="127"/>
  <c r="J20" i="127"/>
  <c r="J21" i="127"/>
  <c r="J22" i="127"/>
  <c r="J23" i="127"/>
  <c r="J24" i="127"/>
  <c r="J25" i="127"/>
  <c r="J26" i="127"/>
  <c r="J27" i="127"/>
  <c r="J28" i="127"/>
  <c r="J29" i="127"/>
  <c r="J9" i="128"/>
  <c r="J10" i="128"/>
  <c r="J11" i="128"/>
  <c r="J12" i="128"/>
  <c r="J13" i="128"/>
  <c r="J14" i="128"/>
  <c r="J15" i="128"/>
  <c r="J16" i="128"/>
  <c r="J17" i="128"/>
  <c r="J18" i="128"/>
  <c r="J19" i="128"/>
  <c r="J20" i="128"/>
  <c r="J21" i="128"/>
  <c r="J22" i="128"/>
  <c r="J23" i="128"/>
  <c r="J24" i="128"/>
  <c r="J25" i="128"/>
  <c r="J26" i="128"/>
  <c r="J27" i="128"/>
  <c r="J28" i="128"/>
  <c r="J29" i="128"/>
  <c r="J9" i="129"/>
  <c r="J10" i="129"/>
  <c r="J11" i="129"/>
  <c r="J12" i="129"/>
  <c r="J13" i="129"/>
  <c r="J14" i="129"/>
  <c r="J15" i="129"/>
  <c r="J16" i="129"/>
  <c r="J17" i="129"/>
  <c r="J18" i="129"/>
  <c r="J19" i="129"/>
  <c r="J20" i="129"/>
  <c r="J21" i="129"/>
  <c r="J22" i="129"/>
  <c r="J23" i="129"/>
  <c r="J24" i="129"/>
  <c r="J25" i="129"/>
  <c r="J26" i="129"/>
  <c r="J27" i="129"/>
  <c r="J28" i="129"/>
  <c r="J29" i="129"/>
  <c r="J8" i="57"/>
  <c r="J8" i="58"/>
  <c r="J8" i="59"/>
  <c r="J8" i="60"/>
  <c r="J8" i="61"/>
  <c r="J8" i="62"/>
  <c r="J8" i="63"/>
  <c r="J8" i="64"/>
  <c r="J8" i="65"/>
  <c r="J8" i="66"/>
  <c r="J8" i="67"/>
  <c r="J8" i="68"/>
  <c r="J8" i="69"/>
  <c r="J8" i="70"/>
  <c r="J8" i="71"/>
  <c r="J8" i="72"/>
  <c r="J8" i="73"/>
  <c r="J8" i="74"/>
  <c r="J8" i="75"/>
  <c r="J8" i="76"/>
  <c r="J8" i="77"/>
  <c r="J8" i="78"/>
  <c r="J8" i="79"/>
  <c r="J8" i="80"/>
  <c r="J8" i="81"/>
  <c r="J8" i="56"/>
  <c r="J8" i="82"/>
  <c r="J8" i="83"/>
  <c r="J8" i="84"/>
  <c r="J8" i="85"/>
  <c r="J8" i="86"/>
  <c r="J8" i="87"/>
  <c r="J8" i="88"/>
  <c r="J8" i="89"/>
  <c r="J8" i="90"/>
  <c r="J8" i="91"/>
  <c r="J8" i="92"/>
  <c r="J8" i="93"/>
  <c r="J8" i="94"/>
  <c r="J8" i="95"/>
  <c r="J8" i="96"/>
  <c r="J8" i="97"/>
  <c r="J8" i="98"/>
  <c r="J8" i="99"/>
  <c r="J8" i="100"/>
  <c r="J8" i="101"/>
  <c r="J8" i="102"/>
  <c r="J8" i="103"/>
  <c r="J8" i="104"/>
  <c r="J8" i="105"/>
  <c r="J8" i="106"/>
  <c r="J8" i="107"/>
  <c r="J8" i="108"/>
  <c r="J8" i="109"/>
  <c r="J8" i="110"/>
  <c r="J8" i="111"/>
  <c r="J8" i="112"/>
  <c r="J8" i="113"/>
  <c r="J8" i="114"/>
  <c r="J8" i="115"/>
  <c r="J8" i="116"/>
  <c r="J8" i="117"/>
  <c r="J8" i="118"/>
  <c r="J8" i="119"/>
  <c r="J8" i="120"/>
  <c r="J8" i="121"/>
  <c r="J8" i="122"/>
  <c r="J8" i="123"/>
  <c r="J8" i="124"/>
  <c r="J8" i="125"/>
  <c r="J8" i="126"/>
  <c r="J8" i="127"/>
  <c r="J8" i="128"/>
  <c r="J8" i="129"/>
  <c r="H9" i="57"/>
  <c r="H10" i="57"/>
  <c r="H11" i="57"/>
  <c r="H12" i="57"/>
  <c r="H13" i="57"/>
  <c r="H14" i="57"/>
  <c r="H15" i="57"/>
  <c r="H16" i="57"/>
  <c r="H17" i="57"/>
  <c r="H18" i="57"/>
  <c r="H19" i="57"/>
  <c r="H20" i="57"/>
  <c r="H21" i="57"/>
  <c r="H22" i="57"/>
  <c r="H23" i="57"/>
  <c r="H24" i="57"/>
  <c r="H25" i="57"/>
  <c r="H26" i="57"/>
  <c r="H27" i="57"/>
  <c r="H28" i="57"/>
  <c r="H29" i="57"/>
  <c r="H9" i="58"/>
  <c r="H10" i="58"/>
  <c r="H11" i="58"/>
  <c r="H12" i="58"/>
  <c r="H13" i="58"/>
  <c r="H14" i="58"/>
  <c r="H15" i="58"/>
  <c r="H16" i="58"/>
  <c r="H17" i="58"/>
  <c r="H18" i="58"/>
  <c r="H19" i="58"/>
  <c r="H20" i="58"/>
  <c r="H21" i="58"/>
  <c r="H22" i="58"/>
  <c r="H23" i="58"/>
  <c r="H24" i="58"/>
  <c r="H25" i="58"/>
  <c r="H26" i="58"/>
  <c r="H27" i="58"/>
  <c r="H28" i="58"/>
  <c r="H29" i="58"/>
  <c r="H9" i="59"/>
  <c r="H10" i="59"/>
  <c r="H11" i="59"/>
  <c r="H12" i="59"/>
  <c r="H13" i="59"/>
  <c r="H14" i="59"/>
  <c r="H15" i="59"/>
  <c r="H16" i="59"/>
  <c r="H17" i="59"/>
  <c r="H18" i="59"/>
  <c r="H19" i="59"/>
  <c r="H20" i="59"/>
  <c r="H21" i="59"/>
  <c r="H22" i="59"/>
  <c r="H23" i="59"/>
  <c r="H24" i="59"/>
  <c r="H25" i="59"/>
  <c r="H26" i="59"/>
  <c r="H27" i="59"/>
  <c r="H28" i="59"/>
  <c r="H29" i="59"/>
  <c r="H9" i="60"/>
  <c r="H10" i="60"/>
  <c r="H11" i="60"/>
  <c r="H12" i="60"/>
  <c r="H13" i="60"/>
  <c r="H14" i="60"/>
  <c r="H15" i="60"/>
  <c r="H16" i="60"/>
  <c r="H17" i="60"/>
  <c r="H18" i="60"/>
  <c r="H19" i="60"/>
  <c r="H20" i="60"/>
  <c r="H21" i="60"/>
  <c r="H22" i="60"/>
  <c r="H23" i="60"/>
  <c r="H24" i="60"/>
  <c r="H25" i="60"/>
  <c r="H26" i="60"/>
  <c r="H27" i="60"/>
  <c r="H28" i="60"/>
  <c r="H29" i="60"/>
  <c r="H9" i="61"/>
  <c r="H10" i="61"/>
  <c r="H11" i="61"/>
  <c r="H12" i="61"/>
  <c r="H13" i="61"/>
  <c r="H14" i="61"/>
  <c r="H15" i="61"/>
  <c r="H16" i="61"/>
  <c r="H17" i="61"/>
  <c r="H18" i="61"/>
  <c r="H19" i="61"/>
  <c r="H20" i="61"/>
  <c r="H21" i="61"/>
  <c r="H22" i="61"/>
  <c r="H23" i="61"/>
  <c r="H24" i="61"/>
  <c r="H25" i="61"/>
  <c r="H26" i="61"/>
  <c r="H27" i="61"/>
  <c r="H28" i="61"/>
  <c r="H29" i="61"/>
  <c r="H9" i="62"/>
  <c r="H10" i="62"/>
  <c r="H11" i="62"/>
  <c r="H12" i="62"/>
  <c r="H13" i="62"/>
  <c r="H14" i="62"/>
  <c r="H15" i="62"/>
  <c r="H16" i="62"/>
  <c r="H17" i="62"/>
  <c r="H18" i="62"/>
  <c r="H19" i="62"/>
  <c r="H20" i="62"/>
  <c r="H21" i="62"/>
  <c r="H22" i="62"/>
  <c r="H23" i="62"/>
  <c r="H24" i="62"/>
  <c r="H25" i="62"/>
  <c r="H26" i="62"/>
  <c r="H27" i="62"/>
  <c r="H28" i="62"/>
  <c r="H29" i="62"/>
  <c r="H9" i="63"/>
  <c r="H10" i="63"/>
  <c r="H11" i="63"/>
  <c r="H12" i="63"/>
  <c r="H13" i="63"/>
  <c r="H14" i="63"/>
  <c r="H15" i="63"/>
  <c r="H16" i="63"/>
  <c r="H17" i="63"/>
  <c r="H18" i="63"/>
  <c r="H19" i="63"/>
  <c r="H20" i="63"/>
  <c r="H21" i="63"/>
  <c r="H22" i="63"/>
  <c r="H23" i="63"/>
  <c r="H24" i="63"/>
  <c r="H25" i="63"/>
  <c r="H26" i="63"/>
  <c r="H27" i="63"/>
  <c r="H28" i="63"/>
  <c r="H29" i="63"/>
  <c r="H9" i="64"/>
  <c r="H10" i="64"/>
  <c r="H11" i="64"/>
  <c r="H12" i="64"/>
  <c r="H13" i="64"/>
  <c r="H14" i="64"/>
  <c r="H15" i="64"/>
  <c r="H16" i="64"/>
  <c r="H17" i="64"/>
  <c r="H18" i="64"/>
  <c r="H19" i="64"/>
  <c r="H20" i="64"/>
  <c r="H21" i="64"/>
  <c r="H22" i="64"/>
  <c r="H23" i="64"/>
  <c r="H24" i="64"/>
  <c r="H25" i="64"/>
  <c r="H26" i="64"/>
  <c r="H27" i="64"/>
  <c r="H28" i="64"/>
  <c r="H29" i="64"/>
  <c r="H9" i="65"/>
  <c r="H10" i="65"/>
  <c r="H11" i="65"/>
  <c r="H12" i="65"/>
  <c r="H13" i="65"/>
  <c r="H14" i="65"/>
  <c r="H15" i="65"/>
  <c r="H16" i="65"/>
  <c r="H17" i="65"/>
  <c r="H18" i="65"/>
  <c r="H19" i="65"/>
  <c r="H20" i="65"/>
  <c r="H21" i="65"/>
  <c r="H22" i="65"/>
  <c r="H23" i="65"/>
  <c r="H24" i="65"/>
  <c r="H25" i="65"/>
  <c r="H26" i="65"/>
  <c r="H27" i="65"/>
  <c r="H28" i="65"/>
  <c r="H29" i="65"/>
  <c r="H9" i="66"/>
  <c r="H10" i="66"/>
  <c r="H11" i="66"/>
  <c r="H12" i="66"/>
  <c r="H13" i="66"/>
  <c r="H14" i="66"/>
  <c r="H15" i="66"/>
  <c r="H16" i="66"/>
  <c r="H17" i="66"/>
  <c r="H18" i="66"/>
  <c r="H19" i="66"/>
  <c r="H20" i="66"/>
  <c r="H21" i="66"/>
  <c r="H22" i="66"/>
  <c r="H23" i="66"/>
  <c r="H24" i="66"/>
  <c r="H25" i="66"/>
  <c r="H26" i="66"/>
  <c r="H27" i="66"/>
  <c r="H28" i="66"/>
  <c r="H29" i="66"/>
  <c r="H9" i="67"/>
  <c r="H10" i="67"/>
  <c r="H11" i="67"/>
  <c r="H12" i="67"/>
  <c r="H13" i="67"/>
  <c r="H14" i="67"/>
  <c r="H15" i="67"/>
  <c r="H16" i="67"/>
  <c r="H17" i="67"/>
  <c r="H18" i="67"/>
  <c r="H19" i="67"/>
  <c r="H20" i="67"/>
  <c r="H21" i="67"/>
  <c r="H22" i="67"/>
  <c r="H23" i="67"/>
  <c r="H24" i="67"/>
  <c r="H25" i="67"/>
  <c r="H26" i="67"/>
  <c r="H27" i="67"/>
  <c r="H28" i="67"/>
  <c r="H29" i="67"/>
  <c r="H9" i="68"/>
  <c r="H10" i="68"/>
  <c r="H11" i="68"/>
  <c r="H12" i="68"/>
  <c r="H13" i="68"/>
  <c r="H14" i="68"/>
  <c r="H15" i="68"/>
  <c r="H16" i="68"/>
  <c r="H17" i="68"/>
  <c r="H18" i="68"/>
  <c r="H19" i="68"/>
  <c r="H20" i="68"/>
  <c r="H21" i="68"/>
  <c r="H22" i="68"/>
  <c r="H23" i="68"/>
  <c r="H24" i="68"/>
  <c r="H25" i="68"/>
  <c r="H26" i="68"/>
  <c r="H27" i="68"/>
  <c r="H28" i="68"/>
  <c r="H29" i="68"/>
  <c r="H9" i="69"/>
  <c r="H10" i="69"/>
  <c r="H11" i="69"/>
  <c r="H12" i="69"/>
  <c r="H13" i="69"/>
  <c r="H14" i="69"/>
  <c r="H15" i="69"/>
  <c r="H16" i="69"/>
  <c r="H17" i="69"/>
  <c r="H18" i="69"/>
  <c r="H19" i="69"/>
  <c r="H20" i="69"/>
  <c r="H21" i="69"/>
  <c r="H22" i="69"/>
  <c r="H23" i="69"/>
  <c r="H24" i="69"/>
  <c r="H25" i="69"/>
  <c r="H26" i="69"/>
  <c r="H27" i="69"/>
  <c r="H28" i="69"/>
  <c r="H29" i="69"/>
  <c r="H9" i="70"/>
  <c r="H10" i="70"/>
  <c r="H11" i="70"/>
  <c r="H12" i="70"/>
  <c r="H13" i="70"/>
  <c r="H14" i="70"/>
  <c r="H15" i="70"/>
  <c r="H16" i="70"/>
  <c r="H17" i="70"/>
  <c r="H18" i="70"/>
  <c r="H19" i="70"/>
  <c r="H20" i="70"/>
  <c r="H21" i="70"/>
  <c r="H22" i="70"/>
  <c r="H23" i="70"/>
  <c r="H24" i="70"/>
  <c r="H25" i="70"/>
  <c r="H26" i="70"/>
  <c r="H27" i="70"/>
  <c r="H28" i="70"/>
  <c r="H29" i="70"/>
  <c r="H9" i="71"/>
  <c r="H10" i="71"/>
  <c r="H11" i="71"/>
  <c r="H12" i="71"/>
  <c r="H13" i="71"/>
  <c r="H14" i="71"/>
  <c r="H15" i="71"/>
  <c r="H16" i="71"/>
  <c r="H17" i="71"/>
  <c r="H18" i="71"/>
  <c r="H19" i="71"/>
  <c r="H20" i="71"/>
  <c r="H21" i="71"/>
  <c r="H22" i="71"/>
  <c r="H23" i="71"/>
  <c r="H24" i="71"/>
  <c r="H25" i="71"/>
  <c r="H26" i="71"/>
  <c r="H27" i="71"/>
  <c r="H28" i="71"/>
  <c r="H29" i="71"/>
  <c r="H9" i="72"/>
  <c r="H10" i="72"/>
  <c r="H11" i="72"/>
  <c r="H12" i="72"/>
  <c r="H13" i="72"/>
  <c r="H14" i="72"/>
  <c r="H15" i="72"/>
  <c r="H16" i="72"/>
  <c r="H17" i="72"/>
  <c r="H18" i="72"/>
  <c r="H19" i="72"/>
  <c r="H20" i="72"/>
  <c r="H21" i="72"/>
  <c r="H22" i="72"/>
  <c r="H23" i="72"/>
  <c r="H24" i="72"/>
  <c r="H25" i="72"/>
  <c r="H26" i="72"/>
  <c r="H27" i="72"/>
  <c r="H28" i="72"/>
  <c r="H29" i="72"/>
  <c r="H9" i="73"/>
  <c r="H10" i="73"/>
  <c r="H11" i="73"/>
  <c r="H12" i="73"/>
  <c r="H13" i="73"/>
  <c r="H14" i="73"/>
  <c r="H15" i="73"/>
  <c r="H16" i="73"/>
  <c r="H17" i="73"/>
  <c r="H18" i="73"/>
  <c r="H19" i="73"/>
  <c r="H20" i="73"/>
  <c r="H21" i="73"/>
  <c r="H22" i="73"/>
  <c r="H23" i="73"/>
  <c r="H24" i="73"/>
  <c r="H25" i="73"/>
  <c r="H26" i="73"/>
  <c r="H27" i="73"/>
  <c r="H28" i="73"/>
  <c r="H29" i="73"/>
  <c r="H9" i="74"/>
  <c r="H10" i="74"/>
  <c r="H11" i="74"/>
  <c r="H12" i="74"/>
  <c r="H13" i="74"/>
  <c r="H14" i="74"/>
  <c r="H15" i="74"/>
  <c r="H16" i="74"/>
  <c r="H17" i="74"/>
  <c r="H18" i="74"/>
  <c r="H19" i="74"/>
  <c r="H20" i="74"/>
  <c r="H21" i="74"/>
  <c r="H22" i="74"/>
  <c r="H23" i="74"/>
  <c r="H24" i="74"/>
  <c r="H25" i="74"/>
  <c r="H26" i="74"/>
  <c r="H27" i="74"/>
  <c r="H28" i="74"/>
  <c r="H29" i="74"/>
  <c r="H9" i="75"/>
  <c r="H10" i="75"/>
  <c r="H11" i="75"/>
  <c r="H12" i="75"/>
  <c r="H13" i="75"/>
  <c r="H14" i="75"/>
  <c r="H15" i="75"/>
  <c r="H16" i="75"/>
  <c r="H17" i="75"/>
  <c r="H18" i="75"/>
  <c r="H19" i="75"/>
  <c r="H20" i="75"/>
  <c r="H21" i="75"/>
  <c r="H22" i="75"/>
  <c r="H23" i="75"/>
  <c r="H24" i="75"/>
  <c r="H25" i="75"/>
  <c r="H26" i="75"/>
  <c r="H27" i="75"/>
  <c r="H28" i="75"/>
  <c r="H29" i="75"/>
  <c r="H9" i="76"/>
  <c r="H10" i="76"/>
  <c r="H11" i="76"/>
  <c r="H12" i="76"/>
  <c r="H13" i="76"/>
  <c r="H14" i="76"/>
  <c r="H15" i="76"/>
  <c r="H16" i="76"/>
  <c r="H17" i="76"/>
  <c r="H18" i="76"/>
  <c r="H19" i="76"/>
  <c r="H20" i="76"/>
  <c r="H21" i="76"/>
  <c r="H22" i="76"/>
  <c r="H23" i="76"/>
  <c r="H24" i="76"/>
  <c r="H25" i="76"/>
  <c r="H26" i="76"/>
  <c r="H27" i="76"/>
  <c r="H28" i="76"/>
  <c r="H29" i="76"/>
  <c r="H9" i="77"/>
  <c r="H10" i="77"/>
  <c r="H11" i="77"/>
  <c r="H12" i="77"/>
  <c r="H13" i="77"/>
  <c r="H14" i="77"/>
  <c r="H15" i="77"/>
  <c r="H16" i="77"/>
  <c r="H17" i="77"/>
  <c r="H18" i="77"/>
  <c r="H19" i="77"/>
  <c r="H20" i="77"/>
  <c r="H21" i="77"/>
  <c r="H22" i="77"/>
  <c r="H23" i="77"/>
  <c r="H24" i="77"/>
  <c r="H25" i="77"/>
  <c r="H26" i="77"/>
  <c r="H27" i="77"/>
  <c r="H28" i="77"/>
  <c r="H29" i="77"/>
  <c r="H9" i="78"/>
  <c r="H10" i="78"/>
  <c r="H11" i="78"/>
  <c r="H12" i="78"/>
  <c r="H13" i="78"/>
  <c r="H14" i="78"/>
  <c r="H15" i="78"/>
  <c r="H16" i="78"/>
  <c r="H17" i="78"/>
  <c r="H18" i="78"/>
  <c r="H19" i="78"/>
  <c r="H20" i="78"/>
  <c r="H21" i="78"/>
  <c r="H22" i="78"/>
  <c r="H23" i="78"/>
  <c r="H24" i="78"/>
  <c r="H25" i="78"/>
  <c r="H26" i="78"/>
  <c r="H27" i="78"/>
  <c r="H28" i="78"/>
  <c r="H29" i="78"/>
  <c r="H9" i="79"/>
  <c r="H10" i="79"/>
  <c r="H11" i="79"/>
  <c r="H12" i="79"/>
  <c r="H13" i="79"/>
  <c r="H14" i="79"/>
  <c r="H15" i="79"/>
  <c r="H16" i="79"/>
  <c r="H17" i="79"/>
  <c r="H18" i="79"/>
  <c r="H19" i="79"/>
  <c r="H20" i="79"/>
  <c r="H21" i="79"/>
  <c r="H22" i="79"/>
  <c r="H23" i="79"/>
  <c r="H24" i="79"/>
  <c r="H25" i="79"/>
  <c r="H26" i="79"/>
  <c r="H27" i="79"/>
  <c r="H28" i="79"/>
  <c r="H29" i="79"/>
  <c r="H9" i="80"/>
  <c r="H10" i="80"/>
  <c r="H11" i="80"/>
  <c r="H12" i="80"/>
  <c r="H13" i="80"/>
  <c r="H14" i="80"/>
  <c r="H15" i="80"/>
  <c r="H16" i="80"/>
  <c r="H17" i="80"/>
  <c r="H18" i="80"/>
  <c r="H19" i="80"/>
  <c r="H20" i="80"/>
  <c r="H21" i="80"/>
  <c r="H22" i="80"/>
  <c r="H23" i="80"/>
  <c r="H24" i="80"/>
  <c r="H25" i="80"/>
  <c r="H26" i="80"/>
  <c r="H27" i="80"/>
  <c r="H28" i="80"/>
  <c r="H29" i="80"/>
  <c r="H9" i="81"/>
  <c r="H10" i="81"/>
  <c r="H11" i="81"/>
  <c r="H12" i="81"/>
  <c r="H13" i="81"/>
  <c r="H14" i="81"/>
  <c r="H15" i="81"/>
  <c r="H16" i="81"/>
  <c r="H17" i="81"/>
  <c r="H18" i="81"/>
  <c r="H19" i="81"/>
  <c r="H20" i="81"/>
  <c r="H21" i="81"/>
  <c r="H22" i="81"/>
  <c r="H23" i="81"/>
  <c r="H24" i="81"/>
  <c r="H25" i="81"/>
  <c r="H26" i="81"/>
  <c r="H27" i="81"/>
  <c r="H28" i="81"/>
  <c r="H29" i="81"/>
  <c r="H9" i="56"/>
  <c r="H10" i="56"/>
  <c r="H11" i="56"/>
  <c r="H12" i="56"/>
  <c r="H13" i="56"/>
  <c r="H14" i="56"/>
  <c r="H15" i="56"/>
  <c r="H16" i="56"/>
  <c r="H17" i="56"/>
  <c r="H18" i="56"/>
  <c r="H19" i="56"/>
  <c r="H20" i="56"/>
  <c r="H21" i="56"/>
  <c r="H22" i="56"/>
  <c r="H23" i="56"/>
  <c r="H24" i="56"/>
  <c r="H25" i="56"/>
  <c r="H26" i="56"/>
  <c r="H27" i="56"/>
  <c r="H28" i="56"/>
  <c r="H29" i="56"/>
  <c r="H9" i="82"/>
  <c r="H10" i="82"/>
  <c r="H11" i="82"/>
  <c r="H12" i="82"/>
  <c r="H13" i="82"/>
  <c r="H14" i="82"/>
  <c r="H15" i="82"/>
  <c r="H16" i="82"/>
  <c r="H17" i="82"/>
  <c r="H18" i="82"/>
  <c r="H19" i="82"/>
  <c r="H20" i="82"/>
  <c r="H21" i="82"/>
  <c r="H22" i="82"/>
  <c r="H23" i="82"/>
  <c r="H24" i="82"/>
  <c r="H25" i="82"/>
  <c r="H26" i="82"/>
  <c r="H27" i="82"/>
  <c r="H28" i="82"/>
  <c r="H29" i="82"/>
  <c r="H9" i="83"/>
  <c r="H10" i="83"/>
  <c r="H11" i="83"/>
  <c r="H12" i="83"/>
  <c r="H13" i="83"/>
  <c r="H14" i="83"/>
  <c r="H15" i="83"/>
  <c r="H16" i="83"/>
  <c r="H17" i="83"/>
  <c r="H18" i="83"/>
  <c r="H19" i="83"/>
  <c r="H20" i="83"/>
  <c r="H21" i="83"/>
  <c r="H22" i="83"/>
  <c r="H23" i="83"/>
  <c r="H24" i="83"/>
  <c r="H25" i="83"/>
  <c r="H26" i="83"/>
  <c r="H27" i="83"/>
  <c r="H28" i="83"/>
  <c r="H29" i="83"/>
  <c r="H9" i="84"/>
  <c r="H10" i="84"/>
  <c r="H11" i="84"/>
  <c r="H12" i="84"/>
  <c r="H13" i="84"/>
  <c r="H14" i="84"/>
  <c r="H15" i="84"/>
  <c r="H16" i="84"/>
  <c r="H17" i="84"/>
  <c r="H18" i="84"/>
  <c r="H19" i="84"/>
  <c r="H20" i="84"/>
  <c r="H21" i="84"/>
  <c r="H22" i="84"/>
  <c r="H23" i="84"/>
  <c r="H24" i="84"/>
  <c r="H25" i="84"/>
  <c r="H26" i="84"/>
  <c r="H27" i="84"/>
  <c r="H28" i="84"/>
  <c r="H29" i="84"/>
  <c r="H9" i="85"/>
  <c r="H10" i="85"/>
  <c r="H11" i="85"/>
  <c r="H12" i="85"/>
  <c r="H13" i="85"/>
  <c r="H14" i="85"/>
  <c r="H15" i="85"/>
  <c r="H16" i="85"/>
  <c r="H17" i="85"/>
  <c r="H18" i="85"/>
  <c r="H19" i="85"/>
  <c r="H20" i="85"/>
  <c r="H21" i="85"/>
  <c r="H22" i="85"/>
  <c r="H23" i="85"/>
  <c r="H24" i="85"/>
  <c r="H25" i="85"/>
  <c r="H26" i="85"/>
  <c r="H27" i="85"/>
  <c r="H28" i="85"/>
  <c r="H29" i="85"/>
  <c r="H9" i="86"/>
  <c r="H10" i="86"/>
  <c r="H11" i="86"/>
  <c r="H12" i="86"/>
  <c r="H13" i="86"/>
  <c r="H14" i="86"/>
  <c r="H15" i="86"/>
  <c r="H16" i="86"/>
  <c r="H17" i="86"/>
  <c r="H18" i="86"/>
  <c r="H19" i="86"/>
  <c r="H20" i="86"/>
  <c r="H21" i="86"/>
  <c r="H22" i="86"/>
  <c r="H23" i="86"/>
  <c r="H24" i="86"/>
  <c r="H25" i="86"/>
  <c r="H26" i="86"/>
  <c r="H27" i="86"/>
  <c r="H28" i="86"/>
  <c r="H29" i="86"/>
  <c r="H9" i="87"/>
  <c r="H10" i="87"/>
  <c r="H11" i="87"/>
  <c r="H12" i="87"/>
  <c r="H13" i="87"/>
  <c r="H14" i="87"/>
  <c r="H15" i="87"/>
  <c r="H16" i="87"/>
  <c r="H17" i="87"/>
  <c r="H18" i="87"/>
  <c r="H19" i="87"/>
  <c r="H20" i="87"/>
  <c r="H21" i="87"/>
  <c r="H22" i="87"/>
  <c r="H23" i="87"/>
  <c r="H24" i="87"/>
  <c r="H25" i="87"/>
  <c r="H26" i="87"/>
  <c r="H27" i="87"/>
  <c r="H28" i="87"/>
  <c r="H29" i="87"/>
  <c r="H9" i="88"/>
  <c r="H10" i="88"/>
  <c r="H11" i="88"/>
  <c r="H12" i="88"/>
  <c r="H13" i="88"/>
  <c r="H14" i="88"/>
  <c r="H15" i="88"/>
  <c r="H16" i="88"/>
  <c r="H17" i="88"/>
  <c r="H18" i="88"/>
  <c r="H19" i="88"/>
  <c r="H20" i="88"/>
  <c r="H21" i="88"/>
  <c r="H22" i="88"/>
  <c r="H23" i="88"/>
  <c r="H24" i="88"/>
  <c r="H25" i="88"/>
  <c r="H26" i="88"/>
  <c r="H27" i="88"/>
  <c r="H28" i="88"/>
  <c r="H29" i="88"/>
  <c r="H9" i="89"/>
  <c r="H10" i="89"/>
  <c r="H11" i="89"/>
  <c r="H12" i="89"/>
  <c r="H13" i="89"/>
  <c r="H14" i="89"/>
  <c r="H15" i="89"/>
  <c r="H16" i="89"/>
  <c r="H17" i="89"/>
  <c r="H18" i="89"/>
  <c r="H19" i="89"/>
  <c r="H20" i="89"/>
  <c r="H21" i="89"/>
  <c r="H22" i="89"/>
  <c r="H23" i="89"/>
  <c r="H24" i="89"/>
  <c r="H25" i="89"/>
  <c r="H26" i="89"/>
  <c r="H27" i="89"/>
  <c r="H28" i="89"/>
  <c r="H29" i="89"/>
  <c r="H9" i="90"/>
  <c r="H10" i="90"/>
  <c r="H11" i="90"/>
  <c r="H12" i="90"/>
  <c r="H13" i="90"/>
  <c r="H14" i="90"/>
  <c r="H15" i="90"/>
  <c r="H16" i="90"/>
  <c r="H17" i="90"/>
  <c r="H18" i="90"/>
  <c r="H19" i="90"/>
  <c r="H20" i="90"/>
  <c r="H21" i="90"/>
  <c r="H22" i="90"/>
  <c r="H23" i="90"/>
  <c r="H24" i="90"/>
  <c r="H25" i="90"/>
  <c r="H26" i="90"/>
  <c r="H27" i="90"/>
  <c r="H28" i="90"/>
  <c r="H29" i="90"/>
  <c r="H9" i="91"/>
  <c r="H10" i="91"/>
  <c r="H11" i="91"/>
  <c r="H12" i="91"/>
  <c r="H13" i="91"/>
  <c r="H14" i="91"/>
  <c r="H15" i="91"/>
  <c r="H16" i="91"/>
  <c r="H17" i="91"/>
  <c r="H18" i="91"/>
  <c r="H19" i="91"/>
  <c r="H20" i="91"/>
  <c r="H21" i="91"/>
  <c r="H22" i="91"/>
  <c r="H23" i="91"/>
  <c r="H24" i="91"/>
  <c r="H25" i="91"/>
  <c r="H26" i="91"/>
  <c r="H27" i="91"/>
  <c r="H28" i="91"/>
  <c r="H29" i="91"/>
  <c r="H9" i="92"/>
  <c r="H10" i="92"/>
  <c r="H11" i="92"/>
  <c r="H12" i="92"/>
  <c r="H13" i="92"/>
  <c r="H14" i="92"/>
  <c r="H15" i="92"/>
  <c r="H16" i="92"/>
  <c r="H17" i="92"/>
  <c r="H18" i="92"/>
  <c r="H19" i="92"/>
  <c r="H20" i="92"/>
  <c r="H21" i="92"/>
  <c r="H22" i="92"/>
  <c r="H23" i="92"/>
  <c r="H24" i="92"/>
  <c r="H25" i="92"/>
  <c r="H26" i="92"/>
  <c r="H27" i="92"/>
  <c r="H28" i="92"/>
  <c r="H29" i="92"/>
  <c r="H9" i="93"/>
  <c r="H10" i="93"/>
  <c r="H11" i="93"/>
  <c r="H12" i="93"/>
  <c r="H13" i="93"/>
  <c r="H14" i="93"/>
  <c r="H15" i="93"/>
  <c r="H16" i="93"/>
  <c r="H17" i="93"/>
  <c r="H18" i="93"/>
  <c r="H19" i="93"/>
  <c r="H20" i="93"/>
  <c r="H21" i="93"/>
  <c r="H22" i="93"/>
  <c r="H23" i="93"/>
  <c r="H24" i="93"/>
  <c r="H25" i="93"/>
  <c r="H26" i="93"/>
  <c r="H27" i="93"/>
  <c r="H28" i="93"/>
  <c r="H29" i="93"/>
  <c r="H9" i="94"/>
  <c r="H10" i="94"/>
  <c r="H11" i="94"/>
  <c r="H12" i="94"/>
  <c r="H13" i="94"/>
  <c r="H14" i="94"/>
  <c r="H15" i="94"/>
  <c r="H16" i="94"/>
  <c r="H17" i="94"/>
  <c r="H18" i="94"/>
  <c r="H19" i="94"/>
  <c r="H20" i="94"/>
  <c r="H21" i="94"/>
  <c r="H22" i="94"/>
  <c r="H23" i="94"/>
  <c r="H24" i="94"/>
  <c r="H25" i="94"/>
  <c r="H26" i="94"/>
  <c r="H27" i="94"/>
  <c r="H28" i="94"/>
  <c r="H29" i="94"/>
  <c r="H9" i="95"/>
  <c r="H10" i="95"/>
  <c r="H11" i="95"/>
  <c r="H12" i="95"/>
  <c r="H13" i="95"/>
  <c r="H14" i="95"/>
  <c r="H15" i="95"/>
  <c r="H16" i="95"/>
  <c r="H17" i="95"/>
  <c r="H18" i="95"/>
  <c r="H19" i="95"/>
  <c r="H20" i="95"/>
  <c r="H21" i="95"/>
  <c r="H22" i="95"/>
  <c r="H23" i="95"/>
  <c r="H24" i="95"/>
  <c r="H25" i="95"/>
  <c r="H26" i="95"/>
  <c r="H27" i="95"/>
  <c r="H28" i="95"/>
  <c r="H29" i="95"/>
  <c r="H9" i="96"/>
  <c r="H10" i="96"/>
  <c r="H11" i="96"/>
  <c r="H12" i="96"/>
  <c r="H13" i="96"/>
  <c r="H14" i="96"/>
  <c r="H15" i="96"/>
  <c r="H16" i="96"/>
  <c r="H17" i="96"/>
  <c r="H18" i="96"/>
  <c r="H19" i="96"/>
  <c r="H20" i="96"/>
  <c r="H21" i="96"/>
  <c r="H22" i="96"/>
  <c r="H23" i="96"/>
  <c r="H24" i="96"/>
  <c r="H25" i="96"/>
  <c r="H26" i="96"/>
  <c r="H27" i="96"/>
  <c r="H28" i="96"/>
  <c r="H29" i="96"/>
  <c r="H9" i="97"/>
  <c r="H10" i="97"/>
  <c r="H11" i="97"/>
  <c r="H12" i="97"/>
  <c r="H13" i="97"/>
  <c r="H14" i="97"/>
  <c r="H15" i="97"/>
  <c r="H16" i="97"/>
  <c r="H17" i="97"/>
  <c r="H18" i="97"/>
  <c r="H19" i="97"/>
  <c r="H20" i="97"/>
  <c r="H21" i="97"/>
  <c r="H22" i="97"/>
  <c r="H23" i="97"/>
  <c r="H24" i="97"/>
  <c r="H25" i="97"/>
  <c r="H26" i="97"/>
  <c r="H27" i="97"/>
  <c r="H28" i="97"/>
  <c r="H29" i="97"/>
  <c r="H9" i="98"/>
  <c r="H10" i="98"/>
  <c r="H11" i="98"/>
  <c r="H12" i="98"/>
  <c r="H13" i="98"/>
  <c r="H14" i="98"/>
  <c r="H15" i="98"/>
  <c r="H16" i="98"/>
  <c r="H17" i="98"/>
  <c r="H18" i="98"/>
  <c r="H19" i="98"/>
  <c r="H20" i="98"/>
  <c r="H21" i="98"/>
  <c r="H22" i="98"/>
  <c r="H23" i="98"/>
  <c r="H24" i="98"/>
  <c r="H25" i="98"/>
  <c r="H26" i="98"/>
  <c r="H27" i="98"/>
  <c r="H28" i="98"/>
  <c r="H29" i="98"/>
  <c r="H9" i="99"/>
  <c r="H10" i="99"/>
  <c r="H11" i="99"/>
  <c r="H12" i="99"/>
  <c r="H13" i="99"/>
  <c r="H14" i="99"/>
  <c r="H15" i="99"/>
  <c r="H16" i="99"/>
  <c r="H17" i="99"/>
  <c r="H18" i="99"/>
  <c r="H19" i="99"/>
  <c r="H20" i="99"/>
  <c r="H21" i="99"/>
  <c r="H22" i="99"/>
  <c r="H23" i="99"/>
  <c r="H24" i="99"/>
  <c r="H25" i="99"/>
  <c r="H26" i="99"/>
  <c r="H27" i="99"/>
  <c r="H28" i="99"/>
  <c r="H29" i="99"/>
  <c r="H9" i="100"/>
  <c r="H10" i="100"/>
  <c r="H11" i="100"/>
  <c r="H12" i="100"/>
  <c r="H13" i="100"/>
  <c r="H14" i="100"/>
  <c r="H15" i="100"/>
  <c r="H16" i="100"/>
  <c r="H17" i="100"/>
  <c r="H18" i="100"/>
  <c r="H19" i="100"/>
  <c r="H20" i="100"/>
  <c r="H21" i="100"/>
  <c r="H22" i="100"/>
  <c r="H23" i="100"/>
  <c r="H24" i="100"/>
  <c r="H25" i="100"/>
  <c r="H26" i="100"/>
  <c r="H27" i="100"/>
  <c r="H28" i="100"/>
  <c r="H29" i="100"/>
  <c r="H9" i="101"/>
  <c r="H10" i="101"/>
  <c r="H11" i="101"/>
  <c r="H12" i="101"/>
  <c r="H13" i="101"/>
  <c r="H14" i="101"/>
  <c r="H15" i="101"/>
  <c r="H16" i="101"/>
  <c r="H17" i="101"/>
  <c r="H18" i="101"/>
  <c r="H19" i="101"/>
  <c r="H20" i="101"/>
  <c r="H21" i="101"/>
  <c r="H22" i="101"/>
  <c r="H23" i="101"/>
  <c r="H24" i="101"/>
  <c r="H25" i="101"/>
  <c r="H26" i="101"/>
  <c r="H27" i="101"/>
  <c r="H28" i="101"/>
  <c r="H29" i="101"/>
  <c r="H9" i="102"/>
  <c r="H10" i="102"/>
  <c r="H11" i="102"/>
  <c r="H12" i="102"/>
  <c r="H13" i="102"/>
  <c r="H14" i="102"/>
  <c r="H15" i="102"/>
  <c r="H16" i="102"/>
  <c r="H17" i="102"/>
  <c r="H18" i="102"/>
  <c r="H19" i="102"/>
  <c r="H20" i="102"/>
  <c r="H21" i="102"/>
  <c r="H22" i="102"/>
  <c r="H23" i="102"/>
  <c r="H24" i="102"/>
  <c r="H25" i="102"/>
  <c r="H26" i="102"/>
  <c r="H27" i="102"/>
  <c r="H28" i="102"/>
  <c r="H29" i="102"/>
  <c r="H9" i="103"/>
  <c r="H10" i="103"/>
  <c r="H11" i="103"/>
  <c r="H12" i="103"/>
  <c r="H13" i="103"/>
  <c r="H14" i="103"/>
  <c r="H15" i="103"/>
  <c r="H16" i="103"/>
  <c r="H17" i="103"/>
  <c r="H18" i="103"/>
  <c r="H19" i="103"/>
  <c r="H20" i="103"/>
  <c r="H21" i="103"/>
  <c r="H22" i="103"/>
  <c r="H23" i="103"/>
  <c r="H24" i="103"/>
  <c r="H25" i="103"/>
  <c r="H26" i="103"/>
  <c r="H27" i="103"/>
  <c r="H28" i="103"/>
  <c r="H29" i="103"/>
  <c r="H9" i="104"/>
  <c r="H10" i="104"/>
  <c r="H11" i="104"/>
  <c r="H12" i="104"/>
  <c r="H13" i="104"/>
  <c r="H14" i="104"/>
  <c r="H15" i="104"/>
  <c r="H16" i="104"/>
  <c r="H17" i="104"/>
  <c r="H18" i="104"/>
  <c r="H19" i="104"/>
  <c r="H20" i="104"/>
  <c r="H21" i="104"/>
  <c r="H22" i="104"/>
  <c r="H23" i="104"/>
  <c r="H24" i="104"/>
  <c r="H25" i="104"/>
  <c r="H26" i="104"/>
  <c r="H27" i="104"/>
  <c r="H28" i="104"/>
  <c r="H29" i="104"/>
  <c r="H9" i="105"/>
  <c r="H10" i="105"/>
  <c r="H11" i="105"/>
  <c r="H12" i="105"/>
  <c r="H13" i="105"/>
  <c r="H14" i="105"/>
  <c r="H15" i="105"/>
  <c r="H16" i="105"/>
  <c r="H17" i="105"/>
  <c r="H18" i="105"/>
  <c r="H19" i="105"/>
  <c r="H20" i="105"/>
  <c r="H21" i="105"/>
  <c r="H22" i="105"/>
  <c r="H23" i="105"/>
  <c r="H24" i="105"/>
  <c r="H25" i="105"/>
  <c r="H26" i="105"/>
  <c r="H27" i="105"/>
  <c r="H28" i="105"/>
  <c r="H29" i="105"/>
  <c r="H9" i="106"/>
  <c r="H10" i="106"/>
  <c r="H11" i="106"/>
  <c r="H12" i="106"/>
  <c r="H13" i="106"/>
  <c r="H14" i="106"/>
  <c r="H15" i="106"/>
  <c r="H16" i="106"/>
  <c r="H17" i="106"/>
  <c r="H18" i="106"/>
  <c r="H19" i="106"/>
  <c r="H20" i="106"/>
  <c r="H21" i="106"/>
  <c r="H22" i="106"/>
  <c r="H23" i="106"/>
  <c r="H24" i="106"/>
  <c r="H25" i="106"/>
  <c r="H26" i="106"/>
  <c r="H27" i="106"/>
  <c r="H28" i="106"/>
  <c r="H29" i="106"/>
  <c r="H9" i="107"/>
  <c r="H10" i="107"/>
  <c r="H11" i="107"/>
  <c r="H12" i="107"/>
  <c r="H13" i="107"/>
  <c r="H14" i="107"/>
  <c r="H15" i="107"/>
  <c r="H16" i="107"/>
  <c r="H17" i="107"/>
  <c r="H18" i="107"/>
  <c r="H19" i="107"/>
  <c r="H20" i="107"/>
  <c r="H21" i="107"/>
  <c r="H22" i="107"/>
  <c r="H23" i="107"/>
  <c r="H24" i="107"/>
  <c r="H25" i="107"/>
  <c r="H26" i="107"/>
  <c r="H27" i="107"/>
  <c r="H28" i="107"/>
  <c r="H29" i="107"/>
  <c r="H9" i="108"/>
  <c r="H10" i="108"/>
  <c r="H11" i="108"/>
  <c r="H12" i="108"/>
  <c r="H13" i="108"/>
  <c r="H14" i="108"/>
  <c r="H15" i="108"/>
  <c r="H16" i="108"/>
  <c r="H17" i="108"/>
  <c r="H18" i="108"/>
  <c r="H19" i="108"/>
  <c r="H20" i="108"/>
  <c r="H21" i="108"/>
  <c r="H22" i="108"/>
  <c r="H23" i="108"/>
  <c r="H24" i="108"/>
  <c r="H25" i="108"/>
  <c r="H26" i="108"/>
  <c r="H27" i="108"/>
  <c r="H28" i="108"/>
  <c r="H29" i="108"/>
  <c r="H9" i="109"/>
  <c r="H10" i="109"/>
  <c r="H11" i="109"/>
  <c r="H12" i="109"/>
  <c r="H13" i="109"/>
  <c r="H14" i="109"/>
  <c r="H15" i="109"/>
  <c r="H16" i="109"/>
  <c r="H17" i="109"/>
  <c r="H18" i="109"/>
  <c r="H19" i="109"/>
  <c r="H20" i="109"/>
  <c r="H21" i="109"/>
  <c r="H22" i="109"/>
  <c r="H23" i="109"/>
  <c r="H24" i="109"/>
  <c r="H25" i="109"/>
  <c r="H26" i="109"/>
  <c r="H27" i="109"/>
  <c r="H28" i="109"/>
  <c r="H29" i="109"/>
  <c r="H9" i="110"/>
  <c r="H10" i="110"/>
  <c r="H11" i="110"/>
  <c r="H12" i="110"/>
  <c r="H13" i="110"/>
  <c r="H14" i="110"/>
  <c r="H15" i="110"/>
  <c r="H16" i="110"/>
  <c r="H17" i="110"/>
  <c r="H18" i="110"/>
  <c r="H19" i="110"/>
  <c r="H20" i="110"/>
  <c r="H21" i="110"/>
  <c r="H22" i="110"/>
  <c r="H23" i="110"/>
  <c r="H24" i="110"/>
  <c r="H25" i="110"/>
  <c r="H26" i="110"/>
  <c r="H27" i="110"/>
  <c r="H28" i="110"/>
  <c r="H29" i="110"/>
  <c r="H9" i="111"/>
  <c r="H10" i="111"/>
  <c r="H11" i="111"/>
  <c r="H12" i="111"/>
  <c r="H13" i="111"/>
  <c r="H14" i="111"/>
  <c r="H15" i="111"/>
  <c r="H16" i="111"/>
  <c r="H17" i="111"/>
  <c r="H18" i="111"/>
  <c r="H19" i="111"/>
  <c r="H20" i="111"/>
  <c r="H21" i="111"/>
  <c r="H22" i="111"/>
  <c r="H23" i="111"/>
  <c r="H24" i="111"/>
  <c r="H25" i="111"/>
  <c r="H26" i="111"/>
  <c r="H27" i="111"/>
  <c r="H28" i="111"/>
  <c r="H29" i="111"/>
  <c r="H9" i="112"/>
  <c r="H10" i="112"/>
  <c r="H11" i="112"/>
  <c r="H12" i="112"/>
  <c r="H13" i="112"/>
  <c r="H14" i="112"/>
  <c r="H15" i="112"/>
  <c r="H16" i="112"/>
  <c r="H17" i="112"/>
  <c r="H18" i="112"/>
  <c r="H19" i="112"/>
  <c r="H20" i="112"/>
  <c r="H21" i="112"/>
  <c r="H22" i="112"/>
  <c r="H23" i="112"/>
  <c r="H24" i="112"/>
  <c r="H25" i="112"/>
  <c r="H26" i="112"/>
  <c r="H27" i="112"/>
  <c r="H28" i="112"/>
  <c r="H29" i="112"/>
  <c r="H9" i="113"/>
  <c r="H10" i="113"/>
  <c r="H11" i="113"/>
  <c r="H12" i="113"/>
  <c r="H13" i="113"/>
  <c r="H14" i="113"/>
  <c r="H15" i="113"/>
  <c r="H16" i="113"/>
  <c r="H17" i="113"/>
  <c r="H18" i="113"/>
  <c r="H19" i="113"/>
  <c r="H20" i="113"/>
  <c r="H21" i="113"/>
  <c r="H22" i="113"/>
  <c r="H23" i="113"/>
  <c r="H24" i="113"/>
  <c r="H25" i="113"/>
  <c r="H26" i="113"/>
  <c r="H27" i="113"/>
  <c r="H28" i="113"/>
  <c r="H29" i="113"/>
  <c r="H9" i="114"/>
  <c r="H10" i="114"/>
  <c r="H11" i="114"/>
  <c r="H12" i="114"/>
  <c r="H13" i="114"/>
  <c r="H14" i="114"/>
  <c r="H15" i="114"/>
  <c r="H16" i="114"/>
  <c r="H17" i="114"/>
  <c r="H18" i="114"/>
  <c r="H19" i="114"/>
  <c r="H20" i="114"/>
  <c r="H21" i="114"/>
  <c r="H22" i="114"/>
  <c r="H23" i="114"/>
  <c r="H24" i="114"/>
  <c r="H25" i="114"/>
  <c r="H26" i="114"/>
  <c r="H27" i="114"/>
  <c r="H28" i="114"/>
  <c r="H29" i="114"/>
  <c r="H9" i="115"/>
  <c r="H10" i="115"/>
  <c r="H11" i="115"/>
  <c r="H12" i="115"/>
  <c r="H13" i="115"/>
  <c r="H14" i="115"/>
  <c r="H15" i="115"/>
  <c r="H16" i="115"/>
  <c r="H17" i="115"/>
  <c r="H18" i="115"/>
  <c r="H19" i="115"/>
  <c r="H20" i="115"/>
  <c r="H21" i="115"/>
  <c r="H22" i="115"/>
  <c r="H23" i="115"/>
  <c r="H24" i="115"/>
  <c r="H25" i="115"/>
  <c r="H26" i="115"/>
  <c r="H27" i="115"/>
  <c r="H28" i="115"/>
  <c r="H29" i="115"/>
  <c r="H9" i="116"/>
  <c r="H10" i="116"/>
  <c r="H11" i="116"/>
  <c r="H12" i="116"/>
  <c r="H13" i="116"/>
  <c r="H14" i="116"/>
  <c r="H15" i="116"/>
  <c r="H16" i="116"/>
  <c r="H17" i="116"/>
  <c r="H18" i="116"/>
  <c r="H19" i="116"/>
  <c r="H20" i="116"/>
  <c r="H21" i="116"/>
  <c r="H22" i="116"/>
  <c r="H23" i="116"/>
  <c r="H24" i="116"/>
  <c r="H25" i="116"/>
  <c r="H26" i="116"/>
  <c r="H27" i="116"/>
  <c r="H28" i="116"/>
  <c r="H29" i="116"/>
  <c r="H9" i="117"/>
  <c r="H10" i="117"/>
  <c r="H11" i="117"/>
  <c r="H12" i="117"/>
  <c r="H13" i="117"/>
  <c r="H14" i="117"/>
  <c r="H15" i="117"/>
  <c r="H16" i="117"/>
  <c r="H17" i="117"/>
  <c r="H18" i="117"/>
  <c r="H19" i="117"/>
  <c r="H20" i="117"/>
  <c r="H21" i="117"/>
  <c r="H22" i="117"/>
  <c r="H23" i="117"/>
  <c r="H24" i="117"/>
  <c r="H25" i="117"/>
  <c r="H26" i="117"/>
  <c r="H27" i="117"/>
  <c r="H28" i="117"/>
  <c r="H29" i="117"/>
  <c r="H9" i="118"/>
  <c r="H10" i="118"/>
  <c r="H11" i="118"/>
  <c r="H12" i="118"/>
  <c r="H13" i="118"/>
  <c r="H14" i="118"/>
  <c r="H15" i="118"/>
  <c r="H16" i="118"/>
  <c r="H17" i="118"/>
  <c r="H18" i="118"/>
  <c r="H19" i="118"/>
  <c r="H20" i="118"/>
  <c r="H21" i="118"/>
  <c r="H22" i="118"/>
  <c r="H23" i="118"/>
  <c r="H24" i="118"/>
  <c r="H25" i="118"/>
  <c r="H26" i="118"/>
  <c r="H27" i="118"/>
  <c r="H28" i="118"/>
  <c r="H29" i="118"/>
  <c r="H9" i="119"/>
  <c r="H10" i="119"/>
  <c r="H11" i="119"/>
  <c r="H12" i="119"/>
  <c r="H13" i="119"/>
  <c r="H14" i="119"/>
  <c r="H15" i="119"/>
  <c r="H16" i="119"/>
  <c r="H17" i="119"/>
  <c r="H18" i="119"/>
  <c r="H19" i="119"/>
  <c r="H20" i="119"/>
  <c r="H21" i="119"/>
  <c r="H22" i="119"/>
  <c r="H23" i="119"/>
  <c r="H24" i="119"/>
  <c r="H25" i="119"/>
  <c r="H26" i="119"/>
  <c r="H27" i="119"/>
  <c r="H28" i="119"/>
  <c r="H29" i="119"/>
  <c r="H9" i="120"/>
  <c r="H10" i="120"/>
  <c r="H11" i="120"/>
  <c r="H12" i="120"/>
  <c r="H13" i="120"/>
  <c r="H14" i="120"/>
  <c r="H15" i="120"/>
  <c r="H16" i="120"/>
  <c r="H17" i="120"/>
  <c r="H18" i="120"/>
  <c r="H19" i="120"/>
  <c r="H20" i="120"/>
  <c r="H21" i="120"/>
  <c r="H22" i="120"/>
  <c r="H23" i="120"/>
  <c r="H24" i="120"/>
  <c r="H25" i="120"/>
  <c r="H26" i="120"/>
  <c r="H27" i="120"/>
  <c r="H28" i="120"/>
  <c r="H29" i="120"/>
  <c r="H9" i="121"/>
  <c r="H10" i="121"/>
  <c r="H11" i="121"/>
  <c r="H12" i="121"/>
  <c r="H13" i="121"/>
  <c r="H14" i="121"/>
  <c r="H15" i="121"/>
  <c r="H16" i="121"/>
  <c r="H17" i="121"/>
  <c r="H18" i="121"/>
  <c r="H19" i="121"/>
  <c r="H20" i="121"/>
  <c r="H21" i="121"/>
  <c r="H22" i="121"/>
  <c r="H23" i="121"/>
  <c r="H24" i="121"/>
  <c r="H25" i="121"/>
  <c r="H26" i="121"/>
  <c r="H27" i="121"/>
  <c r="H28" i="121"/>
  <c r="H29" i="121"/>
  <c r="H9" i="122"/>
  <c r="H10" i="122"/>
  <c r="H11" i="122"/>
  <c r="H12" i="122"/>
  <c r="H13" i="122"/>
  <c r="H14" i="122"/>
  <c r="H15" i="122"/>
  <c r="H16" i="122"/>
  <c r="H17" i="122"/>
  <c r="H18" i="122"/>
  <c r="H19" i="122"/>
  <c r="H20" i="122"/>
  <c r="H21" i="122"/>
  <c r="H22" i="122"/>
  <c r="H23" i="122"/>
  <c r="H24" i="122"/>
  <c r="H25" i="122"/>
  <c r="H26" i="122"/>
  <c r="H27" i="122"/>
  <c r="H28" i="122"/>
  <c r="H29" i="122"/>
  <c r="H9" i="123"/>
  <c r="H10" i="123"/>
  <c r="H11" i="123"/>
  <c r="H12" i="123"/>
  <c r="H13" i="123"/>
  <c r="H14" i="123"/>
  <c r="H15" i="123"/>
  <c r="H16" i="123"/>
  <c r="H17" i="123"/>
  <c r="H18" i="123"/>
  <c r="H19" i="123"/>
  <c r="H20" i="123"/>
  <c r="H21" i="123"/>
  <c r="H22" i="123"/>
  <c r="H23" i="123"/>
  <c r="H24" i="123"/>
  <c r="H25" i="123"/>
  <c r="H26" i="123"/>
  <c r="H27" i="123"/>
  <c r="H28" i="123"/>
  <c r="H29" i="123"/>
  <c r="H9" i="124"/>
  <c r="H10" i="124"/>
  <c r="H11" i="124"/>
  <c r="H12" i="124"/>
  <c r="H13" i="124"/>
  <c r="H14" i="124"/>
  <c r="H15" i="124"/>
  <c r="H16" i="124"/>
  <c r="H17" i="124"/>
  <c r="H18" i="124"/>
  <c r="H19" i="124"/>
  <c r="H20" i="124"/>
  <c r="H21" i="124"/>
  <c r="H22" i="124"/>
  <c r="H23" i="124"/>
  <c r="H24" i="124"/>
  <c r="H25" i="124"/>
  <c r="H26" i="124"/>
  <c r="H27" i="124"/>
  <c r="H28" i="124"/>
  <c r="H29" i="124"/>
  <c r="H9" i="125"/>
  <c r="H10" i="125"/>
  <c r="H11" i="125"/>
  <c r="H12" i="125"/>
  <c r="H13" i="125"/>
  <c r="H14" i="125"/>
  <c r="H15" i="125"/>
  <c r="H16" i="125"/>
  <c r="H17" i="125"/>
  <c r="H18" i="125"/>
  <c r="H19" i="125"/>
  <c r="H20" i="125"/>
  <c r="H21" i="125"/>
  <c r="H22" i="125"/>
  <c r="H23" i="125"/>
  <c r="H24" i="125"/>
  <c r="H25" i="125"/>
  <c r="H26" i="125"/>
  <c r="H27" i="125"/>
  <c r="H28" i="125"/>
  <c r="H29" i="125"/>
  <c r="H9" i="126"/>
  <c r="H10" i="126"/>
  <c r="H11" i="126"/>
  <c r="H12" i="126"/>
  <c r="H13" i="126"/>
  <c r="H14" i="126"/>
  <c r="H15" i="126"/>
  <c r="H16" i="126"/>
  <c r="H17" i="126"/>
  <c r="H18" i="126"/>
  <c r="H19" i="126"/>
  <c r="H20" i="126"/>
  <c r="H21" i="126"/>
  <c r="H22" i="126"/>
  <c r="H23" i="126"/>
  <c r="H24" i="126"/>
  <c r="H25" i="126"/>
  <c r="H26" i="126"/>
  <c r="H27" i="126"/>
  <c r="H28" i="126"/>
  <c r="H29" i="126"/>
  <c r="H9" i="127"/>
  <c r="H10" i="127"/>
  <c r="H11" i="127"/>
  <c r="H12" i="127"/>
  <c r="H13" i="127"/>
  <c r="H14" i="127"/>
  <c r="H15" i="127"/>
  <c r="H16" i="127"/>
  <c r="H17" i="127"/>
  <c r="H18" i="127"/>
  <c r="H19" i="127"/>
  <c r="H20" i="127"/>
  <c r="H21" i="127"/>
  <c r="H22" i="127"/>
  <c r="H23" i="127"/>
  <c r="H24" i="127"/>
  <c r="H25" i="127"/>
  <c r="H26" i="127"/>
  <c r="H27" i="127"/>
  <c r="H28" i="127"/>
  <c r="H29" i="127"/>
  <c r="H9" i="128"/>
  <c r="H10" i="128"/>
  <c r="H11" i="128"/>
  <c r="H12" i="128"/>
  <c r="H13" i="128"/>
  <c r="H14" i="128"/>
  <c r="H15" i="128"/>
  <c r="H16" i="128"/>
  <c r="H17" i="128"/>
  <c r="H18" i="128"/>
  <c r="H19" i="128"/>
  <c r="H20" i="128"/>
  <c r="H21" i="128"/>
  <c r="H22" i="128"/>
  <c r="H23" i="128"/>
  <c r="H24" i="128"/>
  <c r="H25" i="128"/>
  <c r="H26" i="128"/>
  <c r="H27" i="128"/>
  <c r="H28" i="128"/>
  <c r="H29" i="128"/>
  <c r="H9" i="129"/>
  <c r="H10" i="129"/>
  <c r="H11" i="129"/>
  <c r="H12" i="129"/>
  <c r="H13" i="129"/>
  <c r="H14" i="129"/>
  <c r="H15" i="129"/>
  <c r="H16" i="129"/>
  <c r="H17" i="129"/>
  <c r="H18" i="129"/>
  <c r="H19" i="129"/>
  <c r="H20" i="129"/>
  <c r="H21" i="129"/>
  <c r="H22" i="129"/>
  <c r="H23" i="129"/>
  <c r="H24" i="129"/>
  <c r="H25" i="129"/>
  <c r="H26" i="129"/>
  <c r="H27" i="129"/>
  <c r="H28" i="129"/>
  <c r="H29" i="129"/>
  <c r="H8" i="57"/>
  <c r="H8" i="58"/>
  <c r="H8" i="59"/>
  <c r="H8" i="60"/>
  <c r="H8" i="61"/>
  <c r="H8" i="62"/>
  <c r="H8" i="63"/>
  <c r="H8" i="64"/>
  <c r="H8" i="65"/>
  <c r="H8" i="66"/>
  <c r="H8" i="67"/>
  <c r="H8" i="68"/>
  <c r="H8" i="69"/>
  <c r="H8" i="70"/>
  <c r="H8" i="71"/>
  <c r="H8" i="72"/>
  <c r="H8" i="73"/>
  <c r="H8" i="74"/>
  <c r="H8" i="75"/>
  <c r="H8" i="76"/>
  <c r="H8" i="77"/>
  <c r="H8" i="78"/>
  <c r="H8" i="79"/>
  <c r="H8" i="80"/>
  <c r="H8" i="81"/>
  <c r="H8" i="56"/>
  <c r="H8" i="82"/>
  <c r="H8" i="83"/>
  <c r="H8" i="84"/>
  <c r="H8" i="85"/>
  <c r="H8" i="86"/>
  <c r="H8" i="87"/>
  <c r="H8" i="88"/>
  <c r="H8" i="89"/>
  <c r="H8" i="90"/>
  <c r="H8" i="91"/>
  <c r="H8" i="92"/>
  <c r="H8" i="93"/>
  <c r="H8" i="94"/>
  <c r="H8" i="95"/>
  <c r="H8" i="96"/>
  <c r="H8" i="97"/>
  <c r="H8" i="98"/>
  <c r="H8" i="99"/>
  <c r="H8" i="100"/>
  <c r="H8" i="101"/>
  <c r="H8" i="102"/>
  <c r="H8" i="103"/>
  <c r="H8" i="104"/>
  <c r="H8" i="105"/>
  <c r="H8" i="106"/>
  <c r="H8" i="107"/>
  <c r="H8" i="108"/>
  <c r="H8" i="109"/>
  <c r="H8" i="110"/>
  <c r="H8" i="111"/>
  <c r="H8" i="112"/>
  <c r="H8" i="113"/>
  <c r="H8" i="114"/>
  <c r="H8" i="115"/>
  <c r="H8" i="116"/>
  <c r="H8" i="117"/>
  <c r="H8" i="118"/>
  <c r="H8" i="119"/>
  <c r="H8" i="120"/>
  <c r="H8" i="121"/>
  <c r="H8" i="122"/>
  <c r="H8" i="123"/>
  <c r="H8" i="124"/>
  <c r="H8" i="125"/>
  <c r="H8" i="126"/>
  <c r="H8" i="127"/>
  <c r="H8" i="128"/>
  <c r="H8" i="129"/>
  <c r="F9" i="57"/>
  <c r="F10" i="57"/>
  <c r="F11" i="57"/>
  <c r="F12" i="57"/>
  <c r="F13" i="57"/>
  <c r="F14" i="57"/>
  <c r="F15" i="57"/>
  <c r="F16" i="57"/>
  <c r="F17" i="57"/>
  <c r="F18" i="57"/>
  <c r="F19" i="57"/>
  <c r="F20" i="57"/>
  <c r="F21" i="57"/>
  <c r="F22" i="57"/>
  <c r="F23" i="57"/>
  <c r="F24" i="57"/>
  <c r="F25" i="57"/>
  <c r="F26" i="57"/>
  <c r="F27" i="57"/>
  <c r="F28" i="57"/>
  <c r="F29" i="57"/>
  <c r="F9" i="58"/>
  <c r="F10" i="58"/>
  <c r="F11" i="58"/>
  <c r="F12" i="58"/>
  <c r="F13" i="58"/>
  <c r="F14" i="58"/>
  <c r="F15" i="58"/>
  <c r="F16" i="58"/>
  <c r="F17" i="58"/>
  <c r="F18" i="58"/>
  <c r="F19" i="58"/>
  <c r="F20" i="58"/>
  <c r="F21" i="58"/>
  <c r="F22" i="58"/>
  <c r="F23" i="58"/>
  <c r="F24" i="58"/>
  <c r="F25" i="58"/>
  <c r="F26" i="58"/>
  <c r="F27" i="58"/>
  <c r="F28" i="58"/>
  <c r="F29" i="58"/>
  <c r="F9" i="59"/>
  <c r="F10" i="59"/>
  <c r="F11" i="59"/>
  <c r="F12" i="59"/>
  <c r="F13" i="59"/>
  <c r="F14" i="59"/>
  <c r="F15" i="59"/>
  <c r="F16" i="59"/>
  <c r="F17" i="59"/>
  <c r="F18" i="59"/>
  <c r="F19" i="59"/>
  <c r="F20" i="59"/>
  <c r="F21" i="59"/>
  <c r="F22" i="59"/>
  <c r="F23" i="59"/>
  <c r="F24" i="59"/>
  <c r="F25" i="59"/>
  <c r="F26" i="59"/>
  <c r="F27" i="59"/>
  <c r="F28" i="59"/>
  <c r="F29" i="59"/>
  <c r="F9" i="60"/>
  <c r="F10" i="60"/>
  <c r="F11" i="60"/>
  <c r="F12" i="60"/>
  <c r="F13" i="60"/>
  <c r="F14" i="60"/>
  <c r="F15" i="60"/>
  <c r="F16" i="60"/>
  <c r="F17" i="60"/>
  <c r="F18" i="60"/>
  <c r="F19" i="60"/>
  <c r="F20" i="60"/>
  <c r="F21" i="60"/>
  <c r="F22" i="60"/>
  <c r="F23" i="60"/>
  <c r="F24" i="60"/>
  <c r="F25" i="60"/>
  <c r="F26" i="60"/>
  <c r="F27" i="60"/>
  <c r="F28" i="60"/>
  <c r="F29" i="60"/>
  <c r="F9" i="61"/>
  <c r="F10" i="61"/>
  <c r="F11" i="61"/>
  <c r="F12" i="61"/>
  <c r="F13" i="61"/>
  <c r="F14" i="61"/>
  <c r="F15" i="61"/>
  <c r="F16" i="61"/>
  <c r="F17" i="61"/>
  <c r="F18" i="61"/>
  <c r="F19" i="61"/>
  <c r="F20" i="61"/>
  <c r="F21" i="61"/>
  <c r="F22" i="61"/>
  <c r="F23" i="61"/>
  <c r="F24" i="61"/>
  <c r="F25" i="61"/>
  <c r="F26" i="61"/>
  <c r="F27" i="61"/>
  <c r="F28" i="61"/>
  <c r="F29" i="61"/>
  <c r="F9" i="62"/>
  <c r="F10" i="62"/>
  <c r="F11" i="62"/>
  <c r="F12" i="62"/>
  <c r="F13" i="62"/>
  <c r="F14" i="62"/>
  <c r="F15" i="62"/>
  <c r="F16" i="62"/>
  <c r="F17" i="62"/>
  <c r="F18" i="62"/>
  <c r="F19" i="62"/>
  <c r="F20" i="62"/>
  <c r="F21" i="62"/>
  <c r="F22" i="62"/>
  <c r="F23" i="62"/>
  <c r="F24" i="62"/>
  <c r="F25" i="62"/>
  <c r="F26" i="62"/>
  <c r="F27" i="62"/>
  <c r="F28" i="62"/>
  <c r="F29" i="62"/>
  <c r="F9" i="63"/>
  <c r="F10" i="63"/>
  <c r="F11" i="63"/>
  <c r="F12" i="63"/>
  <c r="F13" i="63"/>
  <c r="F14" i="63"/>
  <c r="F15" i="63"/>
  <c r="F16" i="63"/>
  <c r="F17" i="63"/>
  <c r="F18" i="63"/>
  <c r="F19" i="63"/>
  <c r="F20" i="63"/>
  <c r="F21" i="63"/>
  <c r="F22" i="63"/>
  <c r="F23" i="63"/>
  <c r="F24" i="63"/>
  <c r="F25" i="63"/>
  <c r="F26" i="63"/>
  <c r="F27" i="63"/>
  <c r="F28" i="63"/>
  <c r="F29" i="63"/>
  <c r="F9" i="64"/>
  <c r="F10" i="64"/>
  <c r="F11" i="64"/>
  <c r="F12" i="64"/>
  <c r="F13" i="64"/>
  <c r="F14" i="64"/>
  <c r="F15" i="64"/>
  <c r="F16" i="64"/>
  <c r="F17" i="64"/>
  <c r="F18" i="64"/>
  <c r="F19" i="64"/>
  <c r="F20" i="64"/>
  <c r="F21" i="64"/>
  <c r="F22" i="64"/>
  <c r="F23" i="64"/>
  <c r="F24" i="64"/>
  <c r="F25" i="64"/>
  <c r="F26" i="64"/>
  <c r="F27" i="64"/>
  <c r="F28" i="64"/>
  <c r="F29" i="64"/>
  <c r="F9" i="65"/>
  <c r="F10" i="65"/>
  <c r="F11" i="65"/>
  <c r="F12" i="65"/>
  <c r="F13" i="65"/>
  <c r="F14" i="65"/>
  <c r="F15" i="65"/>
  <c r="F16" i="65"/>
  <c r="F17" i="65"/>
  <c r="F18" i="65"/>
  <c r="F19" i="65"/>
  <c r="F20" i="65"/>
  <c r="F21" i="65"/>
  <c r="F22" i="65"/>
  <c r="F23" i="65"/>
  <c r="F24" i="65"/>
  <c r="F25" i="65"/>
  <c r="F26" i="65"/>
  <c r="F27" i="65"/>
  <c r="F28" i="65"/>
  <c r="F29" i="65"/>
  <c r="F9" i="66"/>
  <c r="F10" i="66"/>
  <c r="F11" i="66"/>
  <c r="F12" i="66"/>
  <c r="F13" i="66"/>
  <c r="F14" i="66"/>
  <c r="F15" i="66"/>
  <c r="F16" i="66"/>
  <c r="F17" i="66"/>
  <c r="F18" i="66"/>
  <c r="F19" i="66"/>
  <c r="F20" i="66"/>
  <c r="F21" i="66"/>
  <c r="F22" i="66"/>
  <c r="F23" i="66"/>
  <c r="F24" i="66"/>
  <c r="F25" i="66"/>
  <c r="F26" i="66"/>
  <c r="F27" i="66"/>
  <c r="F28" i="66"/>
  <c r="F29" i="66"/>
  <c r="F9" i="67"/>
  <c r="F10" i="67"/>
  <c r="F11" i="67"/>
  <c r="F12" i="67"/>
  <c r="F13" i="67"/>
  <c r="F14" i="67"/>
  <c r="F15" i="67"/>
  <c r="F16" i="67"/>
  <c r="F17" i="67"/>
  <c r="F18" i="67"/>
  <c r="F19" i="67"/>
  <c r="F20" i="67"/>
  <c r="F21" i="67"/>
  <c r="F22" i="67"/>
  <c r="F23" i="67"/>
  <c r="F24" i="67"/>
  <c r="F25" i="67"/>
  <c r="F26" i="67"/>
  <c r="F27" i="67"/>
  <c r="F28" i="67"/>
  <c r="F29" i="67"/>
  <c r="F9" i="68"/>
  <c r="F10" i="68"/>
  <c r="F11" i="68"/>
  <c r="F12" i="68"/>
  <c r="F13" i="68"/>
  <c r="F14" i="68"/>
  <c r="F15" i="68"/>
  <c r="F16" i="68"/>
  <c r="F17" i="68"/>
  <c r="F18" i="68"/>
  <c r="F19" i="68"/>
  <c r="F20" i="68"/>
  <c r="F21" i="68"/>
  <c r="F22" i="68"/>
  <c r="F23" i="68"/>
  <c r="F24" i="68"/>
  <c r="F25" i="68"/>
  <c r="F26" i="68"/>
  <c r="F27" i="68"/>
  <c r="F28" i="68"/>
  <c r="F29" i="68"/>
  <c r="F9" i="69"/>
  <c r="F10" i="69"/>
  <c r="F11" i="69"/>
  <c r="F12" i="69"/>
  <c r="F13" i="69"/>
  <c r="F14" i="69"/>
  <c r="F15" i="69"/>
  <c r="F16" i="69"/>
  <c r="F17" i="69"/>
  <c r="F18" i="69"/>
  <c r="F19" i="69"/>
  <c r="F20" i="69"/>
  <c r="F21" i="69"/>
  <c r="F22" i="69"/>
  <c r="F23" i="69"/>
  <c r="F24" i="69"/>
  <c r="F25" i="69"/>
  <c r="F26" i="69"/>
  <c r="F27" i="69"/>
  <c r="F28" i="69"/>
  <c r="F29" i="69"/>
  <c r="F9" i="70"/>
  <c r="F10" i="70"/>
  <c r="F11" i="70"/>
  <c r="F12" i="70"/>
  <c r="F13" i="70"/>
  <c r="F14" i="70"/>
  <c r="F15" i="70"/>
  <c r="F16" i="70"/>
  <c r="F17" i="70"/>
  <c r="F18" i="70"/>
  <c r="F19" i="70"/>
  <c r="F20" i="70"/>
  <c r="F21" i="70"/>
  <c r="F22" i="70"/>
  <c r="F23" i="70"/>
  <c r="F24" i="70"/>
  <c r="F25" i="70"/>
  <c r="F26" i="70"/>
  <c r="F27" i="70"/>
  <c r="F28" i="70"/>
  <c r="F29" i="70"/>
  <c r="F9" i="71"/>
  <c r="F10" i="71"/>
  <c r="F11" i="71"/>
  <c r="F12" i="71"/>
  <c r="F13" i="71"/>
  <c r="F14" i="71"/>
  <c r="F15" i="71"/>
  <c r="F16" i="71"/>
  <c r="F17" i="71"/>
  <c r="F18" i="71"/>
  <c r="F19" i="71"/>
  <c r="F20" i="71"/>
  <c r="F21" i="71"/>
  <c r="F22" i="71"/>
  <c r="F23" i="71"/>
  <c r="F24" i="71"/>
  <c r="F25" i="71"/>
  <c r="F26" i="71"/>
  <c r="F27" i="71"/>
  <c r="F28" i="71"/>
  <c r="F29" i="71"/>
  <c r="F9" i="72"/>
  <c r="F10" i="72"/>
  <c r="F11" i="72"/>
  <c r="F12" i="72"/>
  <c r="F13" i="72"/>
  <c r="F14" i="72"/>
  <c r="F15" i="72"/>
  <c r="F16" i="72"/>
  <c r="F17" i="72"/>
  <c r="F18" i="72"/>
  <c r="F19" i="72"/>
  <c r="F20" i="72"/>
  <c r="F21" i="72"/>
  <c r="F22" i="72"/>
  <c r="F23" i="72"/>
  <c r="F24" i="72"/>
  <c r="F25" i="72"/>
  <c r="F26" i="72"/>
  <c r="F27" i="72"/>
  <c r="F28" i="72"/>
  <c r="F29" i="72"/>
  <c r="F9" i="73"/>
  <c r="F10" i="73"/>
  <c r="F11" i="73"/>
  <c r="F12" i="73"/>
  <c r="F13" i="73"/>
  <c r="F14" i="73"/>
  <c r="F15" i="73"/>
  <c r="F16" i="73"/>
  <c r="F17" i="73"/>
  <c r="F18" i="73"/>
  <c r="F19" i="73"/>
  <c r="F20" i="73"/>
  <c r="F21" i="73"/>
  <c r="F22" i="73"/>
  <c r="F23" i="73"/>
  <c r="F24" i="73"/>
  <c r="F25" i="73"/>
  <c r="F26" i="73"/>
  <c r="F27" i="73"/>
  <c r="F28" i="73"/>
  <c r="F29" i="73"/>
  <c r="F9" i="74"/>
  <c r="F10" i="74"/>
  <c r="F11" i="74"/>
  <c r="F12" i="74"/>
  <c r="F13" i="74"/>
  <c r="F14" i="74"/>
  <c r="F15" i="74"/>
  <c r="F16" i="74"/>
  <c r="F17" i="74"/>
  <c r="F18" i="74"/>
  <c r="F19" i="74"/>
  <c r="F20" i="74"/>
  <c r="F21" i="74"/>
  <c r="F22" i="74"/>
  <c r="F23" i="74"/>
  <c r="F24" i="74"/>
  <c r="F25" i="74"/>
  <c r="F26" i="74"/>
  <c r="F27" i="74"/>
  <c r="F28" i="74"/>
  <c r="F29" i="74"/>
  <c r="F9" i="75"/>
  <c r="F10" i="75"/>
  <c r="F11" i="75"/>
  <c r="F12" i="75"/>
  <c r="F13" i="75"/>
  <c r="F14" i="75"/>
  <c r="F15" i="75"/>
  <c r="F16" i="75"/>
  <c r="F17" i="75"/>
  <c r="F18" i="75"/>
  <c r="F19" i="75"/>
  <c r="F20" i="75"/>
  <c r="F21" i="75"/>
  <c r="F22" i="75"/>
  <c r="F23" i="75"/>
  <c r="F24" i="75"/>
  <c r="F25" i="75"/>
  <c r="F26" i="75"/>
  <c r="F27" i="75"/>
  <c r="F28" i="75"/>
  <c r="F29" i="75"/>
  <c r="F9" i="76"/>
  <c r="F10" i="76"/>
  <c r="F11" i="76"/>
  <c r="F12" i="76"/>
  <c r="F13" i="76"/>
  <c r="F14" i="76"/>
  <c r="F15" i="76"/>
  <c r="F16" i="76"/>
  <c r="F17" i="76"/>
  <c r="F18" i="76"/>
  <c r="F19" i="76"/>
  <c r="F20" i="76"/>
  <c r="F21" i="76"/>
  <c r="F22" i="76"/>
  <c r="F23" i="76"/>
  <c r="F24" i="76"/>
  <c r="F25" i="76"/>
  <c r="F26" i="76"/>
  <c r="F27" i="76"/>
  <c r="F28" i="76"/>
  <c r="F29" i="76"/>
  <c r="F9" i="77"/>
  <c r="F10" i="77"/>
  <c r="F11" i="77"/>
  <c r="F12" i="77"/>
  <c r="F13" i="77"/>
  <c r="F14" i="77"/>
  <c r="F15" i="77"/>
  <c r="F16" i="77"/>
  <c r="F17" i="77"/>
  <c r="F18" i="77"/>
  <c r="F19" i="77"/>
  <c r="F20" i="77"/>
  <c r="F21" i="77"/>
  <c r="F22" i="77"/>
  <c r="F23" i="77"/>
  <c r="F24" i="77"/>
  <c r="F25" i="77"/>
  <c r="F26" i="77"/>
  <c r="F27" i="77"/>
  <c r="F28" i="77"/>
  <c r="F29" i="77"/>
  <c r="F9" i="78"/>
  <c r="F10" i="78"/>
  <c r="F11" i="78"/>
  <c r="F12" i="78"/>
  <c r="F13" i="78"/>
  <c r="F14" i="78"/>
  <c r="F15" i="78"/>
  <c r="F16" i="78"/>
  <c r="F17" i="78"/>
  <c r="F18" i="78"/>
  <c r="F19" i="78"/>
  <c r="F20" i="78"/>
  <c r="F21" i="78"/>
  <c r="F22" i="78"/>
  <c r="F23" i="78"/>
  <c r="F24" i="78"/>
  <c r="F25" i="78"/>
  <c r="F26" i="78"/>
  <c r="F27" i="78"/>
  <c r="F28" i="78"/>
  <c r="F29" i="78"/>
  <c r="F9" i="79"/>
  <c r="F10" i="79"/>
  <c r="F11" i="79"/>
  <c r="F12" i="79"/>
  <c r="F13" i="79"/>
  <c r="F14" i="79"/>
  <c r="F15" i="79"/>
  <c r="F16" i="79"/>
  <c r="F17" i="79"/>
  <c r="F18" i="79"/>
  <c r="F19" i="79"/>
  <c r="F20" i="79"/>
  <c r="F21" i="79"/>
  <c r="F22" i="79"/>
  <c r="F23" i="79"/>
  <c r="F24" i="79"/>
  <c r="F25" i="79"/>
  <c r="F26" i="79"/>
  <c r="F27" i="79"/>
  <c r="F28" i="79"/>
  <c r="F29" i="79"/>
  <c r="F9" i="80"/>
  <c r="F10" i="80"/>
  <c r="F11" i="80"/>
  <c r="F12" i="80"/>
  <c r="F13" i="80"/>
  <c r="F14" i="80"/>
  <c r="F15" i="80"/>
  <c r="F16" i="80"/>
  <c r="F17" i="80"/>
  <c r="F18" i="80"/>
  <c r="F19" i="80"/>
  <c r="F20" i="80"/>
  <c r="F21" i="80"/>
  <c r="F22" i="80"/>
  <c r="F23" i="80"/>
  <c r="F24" i="80"/>
  <c r="F25" i="80"/>
  <c r="F26" i="80"/>
  <c r="F27" i="80"/>
  <c r="F28" i="80"/>
  <c r="F29" i="80"/>
  <c r="F9" i="81"/>
  <c r="F10" i="81"/>
  <c r="F11" i="81"/>
  <c r="F12" i="81"/>
  <c r="F13" i="81"/>
  <c r="F14" i="81"/>
  <c r="F15" i="81"/>
  <c r="F16" i="81"/>
  <c r="F17" i="81"/>
  <c r="F18" i="81"/>
  <c r="F19" i="81"/>
  <c r="F20" i="81"/>
  <c r="F21" i="81"/>
  <c r="F22" i="81"/>
  <c r="F23" i="81"/>
  <c r="F24" i="81"/>
  <c r="F25" i="81"/>
  <c r="F26" i="81"/>
  <c r="F27" i="81"/>
  <c r="F28" i="81"/>
  <c r="F29" i="81"/>
  <c r="F9" i="56"/>
  <c r="F10" i="56"/>
  <c r="F11" i="56"/>
  <c r="F12" i="56"/>
  <c r="F13" i="56"/>
  <c r="F14" i="56"/>
  <c r="F15" i="56"/>
  <c r="F16" i="56"/>
  <c r="F17" i="56"/>
  <c r="F18" i="56"/>
  <c r="F19" i="56"/>
  <c r="F20" i="56"/>
  <c r="F21" i="56"/>
  <c r="F22" i="56"/>
  <c r="F23" i="56"/>
  <c r="F24" i="56"/>
  <c r="F25" i="56"/>
  <c r="F26" i="56"/>
  <c r="F27" i="56"/>
  <c r="F28" i="56"/>
  <c r="F29" i="56"/>
  <c r="F9" i="82"/>
  <c r="F10" i="82"/>
  <c r="F11" i="82"/>
  <c r="F12" i="82"/>
  <c r="F13" i="82"/>
  <c r="F14" i="82"/>
  <c r="F15" i="82"/>
  <c r="F16" i="82"/>
  <c r="F17" i="82"/>
  <c r="F18" i="82"/>
  <c r="F19" i="82"/>
  <c r="F20" i="82"/>
  <c r="F21" i="82"/>
  <c r="F22" i="82"/>
  <c r="F23" i="82"/>
  <c r="F24" i="82"/>
  <c r="F25" i="82"/>
  <c r="F26" i="82"/>
  <c r="F27" i="82"/>
  <c r="F28" i="82"/>
  <c r="F29" i="82"/>
  <c r="F9" i="83"/>
  <c r="F10" i="83"/>
  <c r="F11" i="83"/>
  <c r="F12" i="83"/>
  <c r="F13" i="83"/>
  <c r="F14" i="83"/>
  <c r="F15" i="83"/>
  <c r="F16" i="83"/>
  <c r="F17" i="83"/>
  <c r="F18" i="83"/>
  <c r="F19" i="83"/>
  <c r="F20" i="83"/>
  <c r="F21" i="83"/>
  <c r="F22" i="83"/>
  <c r="F23" i="83"/>
  <c r="F24" i="83"/>
  <c r="F25" i="83"/>
  <c r="F26" i="83"/>
  <c r="F27" i="83"/>
  <c r="F28" i="83"/>
  <c r="F29" i="83"/>
  <c r="F9" i="84"/>
  <c r="F10" i="84"/>
  <c r="F11" i="84"/>
  <c r="F12" i="84"/>
  <c r="F13" i="84"/>
  <c r="F14" i="84"/>
  <c r="F15" i="84"/>
  <c r="F16" i="84"/>
  <c r="F17" i="84"/>
  <c r="F18" i="84"/>
  <c r="F19" i="84"/>
  <c r="F20" i="84"/>
  <c r="F21" i="84"/>
  <c r="F22" i="84"/>
  <c r="F23" i="84"/>
  <c r="F24" i="84"/>
  <c r="F25" i="84"/>
  <c r="F26" i="84"/>
  <c r="F27" i="84"/>
  <c r="F28" i="84"/>
  <c r="F29" i="84"/>
  <c r="F9" i="85"/>
  <c r="F10" i="85"/>
  <c r="F11" i="85"/>
  <c r="F12" i="85"/>
  <c r="F13" i="85"/>
  <c r="F14" i="85"/>
  <c r="F15" i="85"/>
  <c r="F16" i="85"/>
  <c r="F17" i="85"/>
  <c r="F18" i="85"/>
  <c r="F19" i="85"/>
  <c r="F20" i="85"/>
  <c r="F21" i="85"/>
  <c r="F22" i="85"/>
  <c r="F23" i="85"/>
  <c r="F24" i="85"/>
  <c r="F25" i="85"/>
  <c r="F26" i="85"/>
  <c r="F27" i="85"/>
  <c r="F28" i="85"/>
  <c r="F29" i="85"/>
  <c r="F9" i="86"/>
  <c r="F10" i="86"/>
  <c r="F11" i="86"/>
  <c r="F12" i="86"/>
  <c r="F13" i="86"/>
  <c r="F14" i="86"/>
  <c r="F15" i="86"/>
  <c r="F16" i="86"/>
  <c r="F17" i="86"/>
  <c r="F18" i="86"/>
  <c r="F19" i="86"/>
  <c r="F20" i="86"/>
  <c r="F21" i="86"/>
  <c r="F22" i="86"/>
  <c r="F23" i="86"/>
  <c r="F24" i="86"/>
  <c r="F25" i="86"/>
  <c r="F26" i="86"/>
  <c r="F27" i="86"/>
  <c r="F28" i="86"/>
  <c r="F29" i="86"/>
  <c r="F9" i="87"/>
  <c r="F10" i="87"/>
  <c r="F11" i="87"/>
  <c r="F12" i="87"/>
  <c r="F13" i="87"/>
  <c r="F14" i="87"/>
  <c r="F15" i="87"/>
  <c r="F16" i="87"/>
  <c r="F17" i="87"/>
  <c r="F18" i="87"/>
  <c r="F19" i="87"/>
  <c r="F20" i="87"/>
  <c r="F21" i="87"/>
  <c r="F22" i="87"/>
  <c r="F23" i="87"/>
  <c r="F24" i="87"/>
  <c r="F25" i="87"/>
  <c r="F26" i="87"/>
  <c r="F27" i="87"/>
  <c r="F28" i="87"/>
  <c r="F29" i="87"/>
  <c r="F9" i="88"/>
  <c r="F10" i="88"/>
  <c r="F11" i="88"/>
  <c r="F12" i="88"/>
  <c r="F13" i="88"/>
  <c r="F14" i="88"/>
  <c r="F15" i="88"/>
  <c r="F16" i="88"/>
  <c r="F17" i="88"/>
  <c r="F18" i="88"/>
  <c r="F19" i="88"/>
  <c r="F20" i="88"/>
  <c r="F21" i="88"/>
  <c r="F22" i="88"/>
  <c r="F23" i="88"/>
  <c r="F24" i="88"/>
  <c r="F25" i="88"/>
  <c r="F26" i="88"/>
  <c r="F27" i="88"/>
  <c r="F28" i="88"/>
  <c r="F29" i="88"/>
  <c r="F9" i="89"/>
  <c r="F10" i="89"/>
  <c r="F11" i="89"/>
  <c r="F12" i="89"/>
  <c r="F13" i="89"/>
  <c r="F14" i="89"/>
  <c r="F15" i="89"/>
  <c r="F16" i="89"/>
  <c r="F17" i="89"/>
  <c r="F18" i="89"/>
  <c r="F19" i="89"/>
  <c r="F20" i="89"/>
  <c r="F21" i="89"/>
  <c r="F22" i="89"/>
  <c r="F23" i="89"/>
  <c r="F24" i="89"/>
  <c r="F25" i="89"/>
  <c r="F26" i="89"/>
  <c r="F27" i="89"/>
  <c r="F28" i="89"/>
  <c r="F29" i="89"/>
  <c r="F9" i="90"/>
  <c r="F10" i="90"/>
  <c r="F11" i="90"/>
  <c r="F12" i="90"/>
  <c r="F13" i="90"/>
  <c r="F14" i="90"/>
  <c r="F15" i="90"/>
  <c r="F16" i="90"/>
  <c r="F17" i="90"/>
  <c r="F18" i="90"/>
  <c r="F19" i="90"/>
  <c r="F20" i="90"/>
  <c r="F21" i="90"/>
  <c r="F22" i="90"/>
  <c r="F23" i="90"/>
  <c r="F24" i="90"/>
  <c r="F25" i="90"/>
  <c r="F26" i="90"/>
  <c r="F27" i="90"/>
  <c r="F28" i="90"/>
  <c r="F29" i="90"/>
  <c r="F9" i="91"/>
  <c r="F10" i="91"/>
  <c r="F11" i="91"/>
  <c r="F12" i="91"/>
  <c r="F13" i="91"/>
  <c r="F14" i="91"/>
  <c r="F15" i="91"/>
  <c r="F16" i="91"/>
  <c r="F17" i="91"/>
  <c r="F18" i="91"/>
  <c r="F19" i="91"/>
  <c r="F20" i="91"/>
  <c r="F21" i="91"/>
  <c r="F22" i="91"/>
  <c r="F23" i="91"/>
  <c r="F24" i="91"/>
  <c r="F25" i="91"/>
  <c r="F26" i="91"/>
  <c r="F27" i="91"/>
  <c r="F28" i="91"/>
  <c r="F29" i="91"/>
  <c r="F9" i="92"/>
  <c r="F10" i="92"/>
  <c r="F11" i="92"/>
  <c r="F12" i="92"/>
  <c r="F13" i="92"/>
  <c r="F14" i="92"/>
  <c r="F15" i="92"/>
  <c r="F16" i="92"/>
  <c r="F17" i="92"/>
  <c r="F18" i="92"/>
  <c r="F19" i="92"/>
  <c r="F20" i="92"/>
  <c r="F21" i="92"/>
  <c r="F22" i="92"/>
  <c r="F23" i="92"/>
  <c r="F24" i="92"/>
  <c r="F25" i="92"/>
  <c r="F26" i="92"/>
  <c r="F27" i="92"/>
  <c r="F28" i="92"/>
  <c r="F29" i="92"/>
  <c r="F9" i="93"/>
  <c r="F10" i="93"/>
  <c r="F11" i="93"/>
  <c r="F12" i="93"/>
  <c r="F13" i="93"/>
  <c r="F14" i="93"/>
  <c r="F15" i="93"/>
  <c r="F16" i="93"/>
  <c r="F17" i="93"/>
  <c r="F18" i="93"/>
  <c r="F19" i="93"/>
  <c r="F20" i="93"/>
  <c r="F21" i="93"/>
  <c r="F22" i="93"/>
  <c r="F23" i="93"/>
  <c r="F24" i="93"/>
  <c r="F25" i="93"/>
  <c r="F26" i="93"/>
  <c r="F27" i="93"/>
  <c r="F28" i="93"/>
  <c r="F29" i="93"/>
  <c r="F9" i="94"/>
  <c r="F10" i="94"/>
  <c r="F11" i="94"/>
  <c r="F12" i="94"/>
  <c r="F13" i="94"/>
  <c r="F14" i="94"/>
  <c r="F15" i="94"/>
  <c r="F16" i="94"/>
  <c r="F17" i="94"/>
  <c r="F18" i="94"/>
  <c r="F19" i="94"/>
  <c r="F20" i="94"/>
  <c r="F21" i="94"/>
  <c r="F22" i="94"/>
  <c r="F23" i="94"/>
  <c r="F24" i="94"/>
  <c r="F25" i="94"/>
  <c r="F26" i="94"/>
  <c r="F27" i="94"/>
  <c r="F28" i="94"/>
  <c r="F29" i="94"/>
  <c r="F9" i="95"/>
  <c r="F10" i="95"/>
  <c r="F11" i="95"/>
  <c r="F12" i="95"/>
  <c r="F13" i="95"/>
  <c r="F14" i="95"/>
  <c r="F15" i="95"/>
  <c r="F16" i="95"/>
  <c r="F17" i="95"/>
  <c r="F18" i="95"/>
  <c r="F19" i="95"/>
  <c r="F20" i="95"/>
  <c r="F21" i="95"/>
  <c r="F22" i="95"/>
  <c r="F23" i="95"/>
  <c r="F24" i="95"/>
  <c r="F25" i="95"/>
  <c r="F26" i="95"/>
  <c r="F27" i="95"/>
  <c r="F28" i="95"/>
  <c r="F29" i="95"/>
  <c r="F9" i="96"/>
  <c r="F10" i="96"/>
  <c r="F11" i="96"/>
  <c r="F12" i="96"/>
  <c r="F13" i="96"/>
  <c r="F14" i="96"/>
  <c r="F15" i="96"/>
  <c r="F16" i="96"/>
  <c r="F17" i="96"/>
  <c r="F18" i="96"/>
  <c r="F19" i="96"/>
  <c r="F20" i="96"/>
  <c r="F21" i="96"/>
  <c r="F22" i="96"/>
  <c r="F23" i="96"/>
  <c r="F24" i="96"/>
  <c r="F25" i="96"/>
  <c r="F26" i="96"/>
  <c r="F27" i="96"/>
  <c r="F28" i="96"/>
  <c r="F29" i="96"/>
  <c r="F9" i="97"/>
  <c r="F10" i="97"/>
  <c r="F11" i="97"/>
  <c r="F12" i="97"/>
  <c r="F13" i="97"/>
  <c r="F14" i="97"/>
  <c r="F15" i="97"/>
  <c r="F16" i="97"/>
  <c r="F17" i="97"/>
  <c r="F18" i="97"/>
  <c r="F19" i="97"/>
  <c r="F20" i="97"/>
  <c r="F21" i="97"/>
  <c r="F22" i="97"/>
  <c r="F23" i="97"/>
  <c r="F24" i="97"/>
  <c r="F25" i="97"/>
  <c r="F26" i="97"/>
  <c r="F27" i="97"/>
  <c r="F28" i="97"/>
  <c r="F29" i="97"/>
  <c r="F9" i="98"/>
  <c r="F10" i="98"/>
  <c r="F11" i="98"/>
  <c r="F12" i="98"/>
  <c r="F13" i="98"/>
  <c r="F14" i="98"/>
  <c r="F15" i="98"/>
  <c r="F16" i="98"/>
  <c r="F17" i="98"/>
  <c r="F18" i="98"/>
  <c r="F19" i="98"/>
  <c r="F20" i="98"/>
  <c r="F21" i="98"/>
  <c r="F22" i="98"/>
  <c r="F23" i="98"/>
  <c r="F24" i="98"/>
  <c r="F25" i="98"/>
  <c r="F26" i="98"/>
  <c r="F27" i="98"/>
  <c r="F28" i="98"/>
  <c r="F29" i="98"/>
  <c r="F9" i="99"/>
  <c r="F10" i="99"/>
  <c r="F11" i="99"/>
  <c r="F12" i="99"/>
  <c r="F13" i="99"/>
  <c r="F14" i="99"/>
  <c r="F15" i="99"/>
  <c r="F16" i="99"/>
  <c r="F17" i="99"/>
  <c r="F18" i="99"/>
  <c r="F19" i="99"/>
  <c r="F20" i="99"/>
  <c r="F21" i="99"/>
  <c r="F22" i="99"/>
  <c r="F23" i="99"/>
  <c r="F24" i="99"/>
  <c r="F25" i="99"/>
  <c r="F26" i="99"/>
  <c r="F27" i="99"/>
  <c r="F28" i="99"/>
  <c r="F29" i="99"/>
  <c r="F9" i="100"/>
  <c r="F10" i="100"/>
  <c r="F11" i="100"/>
  <c r="F12" i="100"/>
  <c r="F13" i="100"/>
  <c r="F14" i="100"/>
  <c r="F15" i="100"/>
  <c r="F16" i="100"/>
  <c r="F17" i="100"/>
  <c r="F18" i="100"/>
  <c r="F19" i="100"/>
  <c r="F20" i="100"/>
  <c r="F21" i="100"/>
  <c r="F22" i="100"/>
  <c r="F23" i="100"/>
  <c r="F24" i="100"/>
  <c r="F25" i="100"/>
  <c r="F26" i="100"/>
  <c r="F27" i="100"/>
  <c r="F28" i="100"/>
  <c r="F29" i="100"/>
  <c r="F9" i="101"/>
  <c r="F10" i="101"/>
  <c r="F11" i="101"/>
  <c r="F12" i="101"/>
  <c r="F13" i="101"/>
  <c r="F14" i="101"/>
  <c r="F15" i="101"/>
  <c r="F16" i="101"/>
  <c r="F17" i="101"/>
  <c r="F18" i="101"/>
  <c r="F19" i="101"/>
  <c r="F20" i="101"/>
  <c r="F21" i="101"/>
  <c r="F22" i="101"/>
  <c r="F23" i="101"/>
  <c r="F24" i="101"/>
  <c r="F25" i="101"/>
  <c r="F26" i="101"/>
  <c r="F27" i="101"/>
  <c r="F28" i="101"/>
  <c r="F29" i="101"/>
  <c r="F9" i="102"/>
  <c r="F10" i="102"/>
  <c r="F11" i="102"/>
  <c r="F12" i="102"/>
  <c r="F13" i="102"/>
  <c r="F14" i="102"/>
  <c r="F15" i="102"/>
  <c r="F16" i="102"/>
  <c r="F17" i="102"/>
  <c r="F18" i="102"/>
  <c r="F19" i="102"/>
  <c r="F20" i="102"/>
  <c r="F21" i="102"/>
  <c r="F22" i="102"/>
  <c r="F23" i="102"/>
  <c r="F24" i="102"/>
  <c r="F25" i="102"/>
  <c r="F26" i="102"/>
  <c r="F27" i="102"/>
  <c r="F28" i="102"/>
  <c r="F29" i="102"/>
  <c r="F9" i="103"/>
  <c r="F10" i="103"/>
  <c r="F11" i="103"/>
  <c r="F12" i="103"/>
  <c r="F13" i="103"/>
  <c r="F14" i="103"/>
  <c r="F15" i="103"/>
  <c r="F16" i="103"/>
  <c r="F17" i="103"/>
  <c r="F18" i="103"/>
  <c r="F19" i="103"/>
  <c r="F20" i="103"/>
  <c r="F21" i="103"/>
  <c r="F22" i="103"/>
  <c r="F23" i="103"/>
  <c r="F24" i="103"/>
  <c r="F25" i="103"/>
  <c r="F26" i="103"/>
  <c r="F27" i="103"/>
  <c r="F28" i="103"/>
  <c r="F29" i="103"/>
  <c r="F9" i="104"/>
  <c r="F10" i="104"/>
  <c r="F11" i="104"/>
  <c r="F12" i="104"/>
  <c r="F13" i="104"/>
  <c r="F14" i="104"/>
  <c r="F15" i="104"/>
  <c r="F16" i="104"/>
  <c r="F17" i="104"/>
  <c r="F18" i="104"/>
  <c r="F19" i="104"/>
  <c r="F20" i="104"/>
  <c r="F21" i="104"/>
  <c r="F22" i="104"/>
  <c r="F23" i="104"/>
  <c r="F24" i="104"/>
  <c r="F25" i="104"/>
  <c r="F26" i="104"/>
  <c r="F27" i="104"/>
  <c r="F28" i="104"/>
  <c r="F29" i="104"/>
  <c r="F9" i="105"/>
  <c r="F10" i="105"/>
  <c r="F11" i="105"/>
  <c r="F12" i="105"/>
  <c r="F13" i="105"/>
  <c r="F14" i="105"/>
  <c r="F15" i="105"/>
  <c r="F16" i="105"/>
  <c r="F17" i="105"/>
  <c r="F18" i="105"/>
  <c r="F19" i="105"/>
  <c r="F20" i="105"/>
  <c r="F21" i="105"/>
  <c r="F22" i="105"/>
  <c r="F23" i="105"/>
  <c r="F24" i="105"/>
  <c r="F25" i="105"/>
  <c r="F26" i="105"/>
  <c r="F27" i="105"/>
  <c r="F28" i="105"/>
  <c r="F29" i="105"/>
  <c r="F9" i="106"/>
  <c r="F10" i="106"/>
  <c r="F11" i="106"/>
  <c r="F12" i="106"/>
  <c r="F13" i="106"/>
  <c r="F14" i="106"/>
  <c r="F15" i="106"/>
  <c r="F16" i="106"/>
  <c r="F17" i="106"/>
  <c r="F18" i="106"/>
  <c r="F19" i="106"/>
  <c r="F20" i="106"/>
  <c r="F21" i="106"/>
  <c r="F22" i="106"/>
  <c r="F23" i="106"/>
  <c r="F24" i="106"/>
  <c r="F25" i="106"/>
  <c r="F26" i="106"/>
  <c r="F27" i="106"/>
  <c r="F28" i="106"/>
  <c r="F29" i="106"/>
  <c r="F9" i="107"/>
  <c r="F10" i="107"/>
  <c r="F11" i="107"/>
  <c r="F12" i="107"/>
  <c r="F13" i="107"/>
  <c r="F14" i="107"/>
  <c r="F15" i="107"/>
  <c r="F16" i="107"/>
  <c r="F17" i="107"/>
  <c r="F18" i="107"/>
  <c r="F19" i="107"/>
  <c r="F20" i="107"/>
  <c r="F21" i="107"/>
  <c r="F22" i="107"/>
  <c r="F23" i="107"/>
  <c r="F24" i="107"/>
  <c r="F25" i="107"/>
  <c r="F26" i="107"/>
  <c r="F27" i="107"/>
  <c r="F28" i="107"/>
  <c r="F29" i="107"/>
  <c r="F9" i="108"/>
  <c r="F10" i="108"/>
  <c r="F11" i="108"/>
  <c r="F12" i="108"/>
  <c r="F13" i="108"/>
  <c r="F14" i="108"/>
  <c r="F15" i="108"/>
  <c r="F16" i="108"/>
  <c r="F17" i="108"/>
  <c r="F18" i="108"/>
  <c r="F19" i="108"/>
  <c r="F20" i="108"/>
  <c r="F21" i="108"/>
  <c r="F22" i="108"/>
  <c r="F23" i="108"/>
  <c r="F24" i="108"/>
  <c r="F25" i="108"/>
  <c r="F26" i="108"/>
  <c r="F27" i="108"/>
  <c r="F28" i="108"/>
  <c r="F29" i="108"/>
  <c r="F9" i="109"/>
  <c r="F10" i="109"/>
  <c r="F11" i="109"/>
  <c r="F12" i="109"/>
  <c r="F13" i="109"/>
  <c r="F14" i="109"/>
  <c r="F15" i="109"/>
  <c r="F16" i="109"/>
  <c r="F17" i="109"/>
  <c r="F18" i="109"/>
  <c r="F19" i="109"/>
  <c r="F20" i="109"/>
  <c r="F21" i="109"/>
  <c r="F22" i="109"/>
  <c r="F23" i="109"/>
  <c r="F24" i="109"/>
  <c r="F25" i="109"/>
  <c r="F26" i="109"/>
  <c r="F27" i="109"/>
  <c r="F28" i="109"/>
  <c r="F29" i="109"/>
  <c r="F9" i="110"/>
  <c r="F10" i="110"/>
  <c r="F11" i="110"/>
  <c r="F12" i="110"/>
  <c r="F13" i="110"/>
  <c r="F14" i="110"/>
  <c r="F15" i="110"/>
  <c r="F16" i="110"/>
  <c r="F17" i="110"/>
  <c r="F18" i="110"/>
  <c r="F19" i="110"/>
  <c r="F20" i="110"/>
  <c r="F21" i="110"/>
  <c r="F22" i="110"/>
  <c r="F23" i="110"/>
  <c r="F24" i="110"/>
  <c r="F25" i="110"/>
  <c r="F26" i="110"/>
  <c r="F27" i="110"/>
  <c r="F28" i="110"/>
  <c r="F29" i="110"/>
  <c r="F9" i="111"/>
  <c r="F10" i="111"/>
  <c r="F11" i="111"/>
  <c r="F12" i="111"/>
  <c r="F13" i="111"/>
  <c r="F14" i="111"/>
  <c r="F15" i="111"/>
  <c r="F16" i="111"/>
  <c r="F17" i="111"/>
  <c r="F18" i="111"/>
  <c r="F19" i="111"/>
  <c r="F20" i="111"/>
  <c r="F21" i="111"/>
  <c r="F22" i="111"/>
  <c r="F23" i="111"/>
  <c r="F24" i="111"/>
  <c r="F25" i="111"/>
  <c r="F26" i="111"/>
  <c r="F27" i="111"/>
  <c r="F28" i="111"/>
  <c r="F29" i="111"/>
  <c r="F9" i="112"/>
  <c r="F10" i="112"/>
  <c r="F11" i="112"/>
  <c r="F12" i="112"/>
  <c r="F13" i="112"/>
  <c r="F14" i="112"/>
  <c r="F15" i="112"/>
  <c r="F16" i="112"/>
  <c r="F17" i="112"/>
  <c r="F18" i="112"/>
  <c r="F19" i="112"/>
  <c r="F20" i="112"/>
  <c r="F21" i="112"/>
  <c r="F22" i="112"/>
  <c r="F23" i="112"/>
  <c r="F24" i="112"/>
  <c r="F25" i="112"/>
  <c r="F26" i="112"/>
  <c r="F27" i="112"/>
  <c r="F28" i="112"/>
  <c r="F29" i="112"/>
  <c r="F9" i="113"/>
  <c r="F10" i="113"/>
  <c r="F11" i="113"/>
  <c r="F12" i="113"/>
  <c r="F13" i="113"/>
  <c r="F14" i="113"/>
  <c r="F15" i="113"/>
  <c r="F16" i="113"/>
  <c r="F17" i="113"/>
  <c r="F18" i="113"/>
  <c r="F19" i="113"/>
  <c r="F20" i="113"/>
  <c r="F21" i="113"/>
  <c r="F22" i="113"/>
  <c r="F23" i="113"/>
  <c r="F24" i="113"/>
  <c r="F25" i="113"/>
  <c r="F26" i="113"/>
  <c r="F27" i="113"/>
  <c r="F28" i="113"/>
  <c r="F29" i="113"/>
  <c r="F9" i="114"/>
  <c r="F10" i="114"/>
  <c r="F11" i="114"/>
  <c r="F12" i="114"/>
  <c r="F13" i="114"/>
  <c r="F14" i="114"/>
  <c r="F15" i="114"/>
  <c r="F16" i="114"/>
  <c r="F17" i="114"/>
  <c r="F18" i="114"/>
  <c r="F19" i="114"/>
  <c r="F20" i="114"/>
  <c r="F21" i="114"/>
  <c r="F22" i="114"/>
  <c r="F23" i="114"/>
  <c r="F24" i="114"/>
  <c r="F25" i="114"/>
  <c r="F26" i="114"/>
  <c r="F27" i="114"/>
  <c r="F28" i="114"/>
  <c r="F29" i="114"/>
  <c r="F9" i="115"/>
  <c r="F10" i="115"/>
  <c r="F11" i="115"/>
  <c r="F12" i="115"/>
  <c r="F13" i="115"/>
  <c r="F14" i="115"/>
  <c r="F15" i="115"/>
  <c r="F16" i="115"/>
  <c r="F17" i="115"/>
  <c r="F18" i="115"/>
  <c r="F19" i="115"/>
  <c r="F20" i="115"/>
  <c r="F21" i="115"/>
  <c r="F22" i="115"/>
  <c r="F23" i="115"/>
  <c r="F24" i="115"/>
  <c r="F25" i="115"/>
  <c r="F26" i="115"/>
  <c r="F27" i="115"/>
  <c r="F28" i="115"/>
  <c r="F29" i="115"/>
  <c r="F9" i="116"/>
  <c r="F10" i="116"/>
  <c r="F11" i="116"/>
  <c r="F12" i="116"/>
  <c r="F13" i="116"/>
  <c r="F14" i="116"/>
  <c r="F15" i="116"/>
  <c r="F16" i="116"/>
  <c r="F17" i="116"/>
  <c r="F18" i="116"/>
  <c r="F19" i="116"/>
  <c r="F20" i="116"/>
  <c r="F21" i="116"/>
  <c r="F22" i="116"/>
  <c r="F23" i="116"/>
  <c r="F24" i="116"/>
  <c r="F25" i="116"/>
  <c r="F26" i="116"/>
  <c r="F27" i="116"/>
  <c r="F28" i="116"/>
  <c r="F29" i="116"/>
  <c r="F9" i="117"/>
  <c r="F10" i="117"/>
  <c r="F11" i="117"/>
  <c r="F12" i="117"/>
  <c r="F13" i="117"/>
  <c r="F14" i="117"/>
  <c r="F15" i="117"/>
  <c r="F16" i="117"/>
  <c r="F17" i="117"/>
  <c r="F18" i="117"/>
  <c r="F19" i="117"/>
  <c r="F20" i="117"/>
  <c r="F21" i="117"/>
  <c r="F22" i="117"/>
  <c r="F23" i="117"/>
  <c r="F24" i="117"/>
  <c r="F25" i="117"/>
  <c r="F26" i="117"/>
  <c r="F27" i="117"/>
  <c r="F28" i="117"/>
  <c r="F29" i="117"/>
  <c r="F9" i="118"/>
  <c r="F10" i="118"/>
  <c r="F11" i="118"/>
  <c r="F12" i="118"/>
  <c r="F13" i="118"/>
  <c r="F14" i="118"/>
  <c r="F15" i="118"/>
  <c r="F16" i="118"/>
  <c r="F17" i="118"/>
  <c r="F18" i="118"/>
  <c r="F19" i="118"/>
  <c r="F20" i="118"/>
  <c r="F21" i="118"/>
  <c r="F22" i="118"/>
  <c r="F23" i="118"/>
  <c r="F24" i="118"/>
  <c r="F25" i="118"/>
  <c r="F26" i="118"/>
  <c r="F27" i="118"/>
  <c r="F28" i="118"/>
  <c r="F29" i="118"/>
  <c r="F9" i="119"/>
  <c r="F10" i="119"/>
  <c r="F11" i="119"/>
  <c r="F12" i="119"/>
  <c r="F13" i="119"/>
  <c r="F14" i="119"/>
  <c r="F15" i="119"/>
  <c r="F16" i="119"/>
  <c r="F17" i="119"/>
  <c r="F18" i="119"/>
  <c r="F19" i="119"/>
  <c r="F20" i="119"/>
  <c r="F21" i="119"/>
  <c r="F22" i="119"/>
  <c r="F23" i="119"/>
  <c r="F24" i="119"/>
  <c r="F25" i="119"/>
  <c r="F26" i="119"/>
  <c r="F27" i="119"/>
  <c r="F28" i="119"/>
  <c r="F29" i="119"/>
  <c r="F9" i="120"/>
  <c r="F10" i="120"/>
  <c r="F11" i="120"/>
  <c r="F12" i="120"/>
  <c r="F13" i="120"/>
  <c r="F14" i="120"/>
  <c r="F15" i="120"/>
  <c r="F16" i="120"/>
  <c r="F17" i="120"/>
  <c r="F18" i="120"/>
  <c r="F19" i="120"/>
  <c r="F20" i="120"/>
  <c r="F21" i="120"/>
  <c r="F22" i="120"/>
  <c r="F23" i="120"/>
  <c r="F24" i="120"/>
  <c r="F25" i="120"/>
  <c r="F26" i="120"/>
  <c r="F27" i="120"/>
  <c r="F28" i="120"/>
  <c r="F29" i="120"/>
  <c r="F9" i="121"/>
  <c r="F10" i="121"/>
  <c r="F11" i="121"/>
  <c r="F12" i="121"/>
  <c r="F13" i="121"/>
  <c r="F14" i="121"/>
  <c r="F15" i="121"/>
  <c r="F16" i="121"/>
  <c r="F17" i="121"/>
  <c r="F18" i="121"/>
  <c r="F19" i="121"/>
  <c r="F20" i="121"/>
  <c r="F21" i="121"/>
  <c r="F22" i="121"/>
  <c r="F23" i="121"/>
  <c r="F24" i="121"/>
  <c r="F25" i="121"/>
  <c r="F26" i="121"/>
  <c r="F27" i="121"/>
  <c r="F28" i="121"/>
  <c r="F29" i="121"/>
  <c r="F9" i="122"/>
  <c r="F10" i="122"/>
  <c r="F11" i="122"/>
  <c r="F12" i="122"/>
  <c r="F13" i="122"/>
  <c r="F14" i="122"/>
  <c r="F15" i="122"/>
  <c r="F16" i="122"/>
  <c r="F17" i="122"/>
  <c r="F18" i="122"/>
  <c r="F19" i="122"/>
  <c r="F20" i="122"/>
  <c r="F21" i="122"/>
  <c r="F22" i="122"/>
  <c r="F23" i="122"/>
  <c r="F24" i="122"/>
  <c r="F25" i="122"/>
  <c r="F26" i="122"/>
  <c r="F27" i="122"/>
  <c r="F28" i="122"/>
  <c r="F29" i="122"/>
  <c r="F9" i="123"/>
  <c r="F10" i="123"/>
  <c r="F11" i="123"/>
  <c r="F12" i="123"/>
  <c r="F13" i="123"/>
  <c r="F14" i="123"/>
  <c r="F15" i="123"/>
  <c r="F16" i="123"/>
  <c r="F17" i="123"/>
  <c r="F18" i="123"/>
  <c r="F19" i="123"/>
  <c r="F20" i="123"/>
  <c r="F21" i="123"/>
  <c r="F22" i="123"/>
  <c r="F23" i="123"/>
  <c r="F24" i="123"/>
  <c r="F25" i="123"/>
  <c r="F26" i="123"/>
  <c r="F27" i="123"/>
  <c r="F28" i="123"/>
  <c r="F29" i="123"/>
  <c r="F9" i="124"/>
  <c r="F10" i="124"/>
  <c r="F11" i="124"/>
  <c r="F12" i="124"/>
  <c r="F13" i="124"/>
  <c r="F14" i="124"/>
  <c r="F15" i="124"/>
  <c r="F16" i="124"/>
  <c r="F17" i="124"/>
  <c r="F18" i="124"/>
  <c r="F19" i="124"/>
  <c r="F20" i="124"/>
  <c r="F21" i="124"/>
  <c r="F22" i="124"/>
  <c r="F23" i="124"/>
  <c r="F24" i="124"/>
  <c r="F25" i="124"/>
  <c r="F26" i="124"/>
  <c r="F27" i="124"/>
  <c r="F28" i="124"/>
  <c r="F29" i="124"/>
  <c r="F9" i="125"/>
  <c r="F10" i="125"/>
  <c r="F11" i="125"/>
  <c r="F12" i="125"/>
  <c r="F13" i="125"/>
  <c r="F14" i="125"/>
  <c r="F15" i="125"/>
  <c r="F16" i="125"/>
  <c r="F17" i="125"/>
  <c r="F18" i="125"/>
  <c r="F19" i="125"/>
  <c r="F20" i="125"/>
  <c r="F21" i="125"/>
  <c r="F22" i="125"/>
  <c r="F23" i="125"/>
  <c r="F24" i="125"/>
  <c r="F25" i="125"/>
  <c r="F26" i="125"/>
  <c r="F27" i="125"/>
  <c r="F28" i="125"/>
  <c r="F29" i="125"/>
  <c r="F9" i="126"/>
  <c r="F10" i="126"/>
  <c r="F11" i="126"/>
  <c r="F12" i="126"/>
  <c r="F13" i="126"/>
  <c r="F14" i="126"/>
  <c r="F15" i="126"/>
  <c r="F16" i="126"/>
  <c r="F17" i="126"/>
  <c r="F18" i="126"/>
  <c r="F19" i="126"/>
  <c r="F20" i="126"/>
  <c r="F21" i="126"/>
  <c r="F22" i="126"/>
  <c r="F23" i="126"/>
  <c r="F24" i="126"/>
  <c r="F25" i="126"/>
  <c r="F26" i="126"/>
  <c r="F27" i="126"/>
  <c r="F28" i="126"/>
  <c r="F29" i="126"/>
  <c r="F9" i="127"/>
  <c r="F10" i="127"/>
  <c r="F11" i="127"/>
  <c r="F12" i="127"/>
  <c r="F13" i="127"/>
  <c r="F14" i="127"/>
  <c r="F15" i="127"/>
  <c r="F16" i="127"/>
  <c r="F17" i="127"/>
  <c r="F18" i="127"/>
  <c r="F19" i="127"/>
  <c r="F20" i="127"/>
  <c r="F21" i="127"/>
  <c r="F22" i="127"/>
  <c r="F23" i="127"/>
  <c r="F24" i="127"/>
  <c r="F25" i="127"/>
  <c r="F26" i="127"/>
  <c r="F27" i="127"/>
  <c r="F28" i="127"/>
  <c r="F29" i="127"/>
  <c r="F9" i="128"/>
  <c r="F10" i="128"/>
  <c r="F11" i="128"/>
  <c r="F12" i="128"/>
  <c r="F13" i="128"/>
  <c r="F14" i="128"/>
  <c r="F15" i="128"/>
  <c r="F16" i="128"/>
  <c r="F17" i="128"/>
  <c r="F18" i="128"/>
  <c r="F19" i="128"/>
  <c r="F20" i="128"/>
  <c r="F21" i="128"/>
  <c r="F22" i="128"/>
  <c r="F23" i="128"/>
  <c r="F24" i="128"/>
  <c r="F25" i="128"/>
  <c r="F26" i="128"/>
  <c r="F27" i="128"/>
  <c r="F28" i="128"/>
  <c r="F29" i="128"/>
  <c r="F9" i="129"/>
  <c r="F10" i="129"/>
  <c r="F11" i="129"/>
  <c r="F12" i="129"/>
  <c r="F13" i="129"/>
  <c r="F14" i="129"/>
  <c r="F15" i="129"/>
  <c r="F16" i="129"/>
  <c r="F17" i="129"/>
  <c r="F18" i="129"/>
  <c r="F19" i="129"/>
  <c r="F20" i="129"/>
  <c r="F21" i="129"/>
  <c r="F22" i="129"/>
  <c r="F23" i="129"/>
  <c r="F24" i="129"/>
  <c r="F25" i="129"/>
  <c r="F26" i="129"/>
  <c r="F27" i="129"/>
  <c r="F28" i="129"/>
  <c r="F29" i="129"/>
  <c r="F8" i="57"/>
  <c r="F8" i="58"/>
  <c r="F8" i="59"/>
  <c r="F8" i="60"/>
  <c r="F8" i="61"/>
  <c r="F8" i="62"/>
  <c r="F8" i="63"/>
  <c r="F8" i="64"/>
  <c r="F8" i="65"/>
  <c r="F8" i="66"/>
  <c r="F8" i="67"/>
  <c r="F8" i="68"/>
  <c r="F8" i="69"/>
  <c r="F8" i="70"/>
  <c r="F8" i="71"/>
  <c r="F8" i="72"/>
  <c r="F8" i="73"/>
  <c r="F8" i="74"/>
  <c r="F8" i="75"/>
  <c r="F8" i="76"/>
  <c r="F8" i="77"/>
  <c r="F8" i="78"/>
  <c r="F8" i="79"/>
  <c r="F8" i="80"/>
  <c r="F8" i="81"/>
  <c r="F8" i="56"/>
  <c r="F8" i="82"/>
  <c r="F8" i="83"/>
  <c r="F8" i="84"/>
  <c r="F8" i="85"/>
  <c r="F8" i="86"/>
  <c r="F8" i="87"/>
  <c r="F8" i="88"/>
  <c r="F8" i="89"/>
  <c r="F8" i="90"/>
  <c r="F8" i="91"/>
  <c r="F8" i="92"/>
  <c r="F8" i="93"/>
  <c r="F8" i="94"/>
  <c r="F8" i="95"/>
  <c r="F8" i="96"/>
  <c r="F8" i="97"/>
  <c r="F8" i="98"/>
  <c r="F8" i="99"/>
  <c r="F8" i="100"/>
  <c r="F8" i="101"/>
  <c r="F8" i="102"/>
  <c r="F8" i="103"/>
  <c r="F8" i="104"/>
  <c r="F8" i="105"/>
  <c r="F8" i="106"/>
  <c r="F8" i="107"/>
  <c r="F8" i="108"/>
  <c r="F8" i="109"/>
  <c r="F8" i="110"/>
  <c r="F8" i="111"/>
  <c r="F8" i="112"/>
  <c r="F8" i="113"/>
  <c r="F8" i="114"/>
  <c r="F8" i="115"/>
  <c r="F8" i="116"/>
  <c r="F8" i="117"/>
  <c r="F8" i="118"/>
  <c r="F8" i="119"/>
  <c r="F8" i="120"/>
  <c r="F8" i="121"/>
  <c r="F8" i="122"/>
  <c r="F8" i="123"/>
  <c r="F8" i="124"/>
  <c r="F8" i="125"/>
  <c r="F8" i="126"/>
  <c r="F8" i="127"/>
  <c r="F8" i="128"/>
  <c r="F8" i="129"/>
  <c r="K30" i="81" l="1"/>
  <c r="K30" i="56"/>
  <c r="K30" i="82"/>
  <c r="K30" i="83"/>
  <c r="K30" i="84"/>
  <c r="K30" i="85"/>
  <c r="K30" i="86"/>
  <c r="K30" i="87"/>
  <c r="K30" i="88"/>
  <c r="K30" i="89"/>
  <c r="K30" i="90"/>
  <c r="K30" i="91"/>
  <c r="K30" i="92"/>
  <c r="K30" i="93"/>
  <c r="K30" i="94"/>
  <c r="K30" i="95"/>
  <c r="K30" i="96"/>
  <c r="K30" i="97"/>
  <c r="K30" i="98"/>
  <c r="K30" i="99"/>
  <c r="K30" i="100"/>
  <c r="K30" i="101"/>
  <c r="K30" i="102"/>
  <c r="K30" i="103"/>
  <c r="K30" i="104"/>
  <c r="K30" i="105"/>
  <c r="K30" i="106"/>
  <c r="K30" i="107"/>
  <c r="K30" i="108"/>
  <c r="K30" i="109"/>
  <c r="K30" i="110"/>
  <c r="K30" i="111"/>
  <c r="K30" i="112"/>
  <c r="K30" i="113"/>
  <c r="K30" i="114"/>
  <c r="K30" i="115"/>
  <c r="K30" i="116"/>
  <c r="K30" i="117"/>
  <c r="K30" i="118"/>
  <c r="K30" i="119"/>
  <c r="K30" i="120"/>
  <c r="K30" i="121"/>
  <c r="K30" i="122"/>
  <c r="K30" i="123"/>
  <c r="K30" i="124"/>
  <c r="K30" i="125"/>
  <c r="K30" i="126"/>
  <c r="K30" i="127"/>
  <c r="K30" i="128"/>
  <c r="K30" i="129"/>
  <c r="K30" i="80"/>
  <c r="K29" i="81"/>
  <c r="K28" i="81"/>
  <c r="K27" i="81"/>
  <c r="K26" i="81"/>
  <c r="K25" i="81"/>
  <c r="K24" i="81"/>
  <c r="K23" i="81"/>
  <c r="K22" i="81"/>
  <c r="K21" i="81"/>
  <c r="K20" i="81"/>
  <c r="K19" i="81"/>
  <c r="K18" i="81"/>
  <c r="K17" i="81"/>
  <c r="K16" i="81"/>
  <c r="K15" i="81"/>
  <c r="K14" i="81"/>
  <c r="K13" i="81"/>
  <c r="K12" i="81"/>
  <c r="K11" i="81"/>
  <c r="K10" i="81"/>
  <c r="K9" i="81"/>
  <c r="K8" i="81"/>
  <c r="K29" i="56"/>
  <c r="K28" i="56"/>
  <c r="K27" i="56"/>
  <c r="K26" i="56"/>
  <c r="K25" i="56"/>
  <c r="K24" i="56"/>
  <c r="K23" i="56"/>
  <c r="K22" i="56"/>
  <c r="K21" i="56"/>
  <c r="K20" i="56"/>
  <c r="K19" i="56"/>
  <c r="K18" i="56"/>
  <c r="K17" i="56"/>
  <c r="K16" i="56"/>
  <c r="K15" i="56"/>
  <c r="K14" i="56"/>
  <c r="K13" i="56"/>
  <c r="K12" i="56"/>
  <c r="K11" i="56"/>
  <c r="K10" i="56"/>
  <c r="K9" i="56"/>
  <c r="K8" i="56"/>
  <c r="K29" i="82"/>
  <c r="K28" i="82"/>
  <c r="K27" i="82"/>
  <c r="K26" i="82"/>
  <c r="K25" i="82"/>
  <c r="K24" i="82"/>
  <c r="K23" i="82"/>
  <c r="K22" i="82"/>
  <c r="K21" i="82"/>
  <c r="K20" i="82"/>
  <c r="K19" i="82"/>
  <c r="K18" i="82"/>
  <c r="K17" i="82"/>
  <c r="K16" i="82"/>
  <c r="K15" i="82"/>
  <c r="K14" i="82"/>
  <c r="K13" i="82"/>
  <c r="K12" i="82"/>
  <c r="K11" i="82"/>
  <c r="K10" i="82"/>
  <c r="K9" i="82"/>
  <c r="K8" i="82"/>
  <c r="K29" i="83"/>
  <c r="K28" i="83"/>
  <c r="K27" i="83"/>
  <c r="K26" i="83"/>
  <c r="K25" i="83"/>
  <c r="K24" i="83"/>
  <c r="K23" i="83"/>
  <c r="K22" i="83"/>
  <c r="K21" i="83"/>
  <c r="K20" i="83"/>
  <c r="K19" i="83"/>
  <c r="K18" i="83"/>
  <c r="K17" i="83"/>
  <c r="K16" i="83"/>
  <c r="K15" i="83"/>
  <c r="K14" i="83"/>
  <c r="K13" i="83"/>
  <c r="K12" i="83"/>
  <c r="K11" i="83"/>
  <c r="K10" i="83"/>
  <c r="K9" i="83"/>
  <c r="K8" i="83"/>
  <c r="K29" i="84"/>
  <c r="K28" i="84"/>
  <c r="K27" i="84"/>
  <c r="K26" i="84"/>
  <c r="K25" i="84"/>
  <c r="K24" i="84"/>
  <c r="K23" i="84"/>
  <c r="K22" i="84"/>
  <c r="K21" i="84"/>
  <c r="K20" i="84"/>
  <c r="K19" i="84"/>
  <c r="K18" i="84"/>
  <c r="K17" i="84"/>
  <c r="K16" i="84"/>
  <c r="K15" i="84"/>
  <c r="K14" i="84"/>
  <c r="K13" i="84"/>
  <c r="K12" i="84"/>
  <c r="K11" i="84"/>
  <c r="K10" i="84"/>
  <c r="K9" i="84"/>
  <c r="K8" i="84"/>
  <c r="K29" i="85"/>
  <c r="K28" i="85"/>
  <c r="K27" i="85"/>
  <c r="K26" i="85"/>
  <c r="K25" i="85"/>
  <c r="K24" i="85"/>
  <c r="K23" i="85"/>
  <c r="K22" i="85"/>
  <c r="K21" i="85"/>
  <c r="K20" i="85"/>
  <c r="K19" i="85"/>
  <c r="K18" i="85"/>
  <c r="K17" i="85"/>
  <c r="K16" i="85"/>
  <c r="K15" i="85"/>
  <c r="K14" i="85"/>
  <c r="K13" i="85"/>
  <c r="K12" i="85"/>
  <c r="K11" i="85"/>
  <c r="K10" i="85"/>
  <c r="K9" i="85"/>
  <c r="K8" i="85"/>
  <c r="K29" i="86"/>
  <c r="K28" i="86"/>
  <c r="K27" i="86"/>
  <c r="K26" i="86"/>
  <c r="K25" i="86"/>
  <c r="K24" i="86"/>
  <c r="K23" i="86"/>
  <c r="K22" i="86"/>
  <c r="K21" i="86"/>
  <c r="K20" i="86"/>
  <c r="K19" i="86"/>
  <c r="K18" i="86"/>
  <c r="K17" i="86"/>
  <c r="K16" i="86"/>
  <c r="K15" i="86"/>
  <c r="K14" i="86"/>
  <c r="K13" i="86"/>
  <c r="K12" i="86"/>
  <c r="K11" i="86"/>
  <c r="K10" i="86"/>
  <c r="K9" i="86"/>
  <c r="K8" i="86"/>
  <c r="K29" i="87"/>
  <c r="K28" i="87"/>
  <c r="K27" i="87"/>
  <c r="K26" i="87"/>
  <c r="K25" i="87"/>
  <c r="K24" i="87"/>
  <c r="K23" i="87"/>
  <c r="K22" i="87"/>
  <c r="K21" i="87"/>
  <c r="K20" i="87"/>
  <c r="K19" i="87"/>
  <c r="K18" i="87"/>
  <c r="K17" i="87"/>
  <c r="K16" i="87"/>
  <c r="K15" i="87"/>
  <c r="K14" i="87"/>
  <c r="K13" i="87"/>
  <c r="K12" i="87"/>
  <c r="K11" i="87"/>
  <c r="K10" i="87"/>
  <c r="K9" i="87"/>
  <c r="K8" i="87"/>
  <c r="K29" i="88"/>
  <c r="K28" i="88"/>
  <c r="K27" i="88"/>
  <c r="K26" i="88"/>
  <c r="K25" i="88"/>
  <c r="K24" i="88"/>
  <c r="K23" i="88"/>
  <c r="K22" i="88"/>
  <c r="K21" i="88"/>
  <c r="K20" i="88"/>
  <c r="K19" i="88"/>
  <c r="K18" i="88"/>
  <c r="K17" i="88"/>
  <c r="K16" i="88"/>
  <c r="K15" i="88"/>
  <c r="K14" i="88"/>
  <c r="K13" i="88"/>
  <c r="K12" i="88"/>
  <c r="K11" i="88"/>
  <c r="K10" i="88"/>
  <c r="K9" i="88"/>
  <c r="K8" i="88"/>
  <c r="K29" i="89"/>
  <c r="K28" i="89"/>
  <c r="K27" i="89"/>
  <c r="K26" i="89"/>
  <c r="K25" i="89"/>
  <c r="K24" i="89"/>
  <c r="K23" i="89"/>
  <c r="K22" i="89"/>
  <c r="K21" i="89"/>
  <c r="K20" i="89"/>
  <c r="K19" i="89"/>
  <c r="K18" i="89"/>
  <c r="K17" i="89"/>
  <c r="K16" i="89"/>
  <c r="K15" i="89"/>
  <c r="K14" i="89"/>
  <c r="K13" i="89"/>
  <c r="K12" i="89"/>
  <c r="K11" i="89"/>
  <c r="K10" i="89"/>
  <c r="K9" i="89"/>
  <c r="K8" i="89"/>
  <c r="K29" i="90"/>
  <c r="K28" i="90"/>
  <c r="K27" i="90"/>
  <c r="K26" i="90"/>
  <c r="K25" i="90"/>
  <c r="K24" i="90"/>
  <c r="K23" i="90"/>
  <c r="K22" i="90"/>
  <c r="K21" i="90"/>
  <c r="K20" i="90"/>
  <c r="K19" i="90"/>
  <c r="K18" i="90"/>
  <c r="K17" i="90"/>
  <c r="K16" i="90"/>
  <c r="K15" i="90"/>
  <c r="K14" i="90"/>
  <c r="K13" i="90"/>
  <c r="K12" i="90"/>
  <c r="K11" i="90"/>
  <c r="K10" i="90"/>
  <c r="K9" i="90"/>
  <c r="K8" i="90"/>
  <c r="K29" i="91"/>
  <c r="K28" i="91"/>
  <c r="K27" i="91"/>
  <c r="K26" i="91"/>
  <c r="K25" i="91"/>
  <c r="K24" i="91"/>
  <c r="K23" i="91"/>
  <c r="K22" i="91"/>
  <c r="K21" i="91"/>
  <c r="K20" i="91"/>
  <c r="K19" i="91"/>
  <c r="K18" i="91"/>
  <c r="K17" i="91"/>
  <c r="K16" i="91"/>
  <c r="K15" i="91"/>
  <c r="K14" i="91"/>
  <c r="K13" i="91"/>
  <c r="K12" i="91"/>
  <c r="K11" i="91"/>
  <c r="K10" i="91"/>
  <c r="K9" i="91"/>
  <c r="K8" i="91"/>
  <c r="K29" i="92"/>
  <c r="K28" i="92"/>
  <c r="K27" i="92"/>
  <c r="K26" i="92"/>
  <c r="K25" i="92"/>
  <c r="K24" i="92"/>
  <c r="K23" i="92"/>
  <c r="K22" i="92"/>
  <c r="K21" i="92"/>
  <c r="K20" i="92"/>
  <c r="K19" i="92"/>
  <c r="K18" i="92"/>
  <c r="K17" i="92"/>
  <c r="K16" i="92"/>
  <c r="K15" i="92"/>
  <c r="K14" i="92"/>
  <c r="K13" i="92"/>
  <c r="K12" i="92"/>
  <c r="K11" i="92"/>
  <c r="K10" i="92"/>
  <c r="K9" i="92"/>
  <c r="K8" i="92"/>
  <c r="K29" i="93"/>
  <c r="K28" i="93"/>
  <c r="K27" i="93"/>
  <c r="K26" i="93"/>
  <c r="K25" i="93"/>
  <c r="K24" i="93"/>
  <c r="K23" i="93"/>
  <c r="K22" i="93"/>
  <c r="K21" i="93"/>
  <c r="K20" i="93"/>
  <c r="K19" i="93"/>
  <c r="K18" i="93"/>
  <c r="K17" i="93"/>
  <c r="K16" i="93"/>
  <c r="K15" i="93"/>
  <c r="K14" i="93"/>
  <c r="K13" i="93"/>
  <c r="K12" i="93"/>
  <c r="K11" i="93"/>
  <c r="K10" i="93"/>
  <c r="K9" i="93"/>
  <c r="K8" i="93"/>
  <c r="K29" i="94"/>
  <c r="K28" i="94"/>
  <c r="K27" i="94"/>
  <c r="K26" i="94"/>
  <c r="K25" i="94"/>
  <c r="K24" i="94"/>
  <c r="K23" i="94"/>
  <c r="K22" i="94"/>
  <c r="K21" i="94"/>
  <c r="K20" i="94"/>
  <c r="K19" i="94"/>
  <c r="K18" i="94"/>
  <c r="K17" i="94"/>
  <c r="K16" i="94"/>
  <c r="K15" i="94"/>
  <c r="K14" i="94"/>
  <c r="K13" i="94"/>
  <c r="K12" i="94"/>
  <c r="K11" i="94"/>
  <c r="K10" i="94"/>
  <c r="K9" i="94"/>
  <c r="K8" i="94"/>
  <c r="K29" i="95"/>
  <c r="K28" i="95"/>
  <c r="K27" i="95"/>
  <c r="K26" i="95"/>
  <c r="K25" i="95"/>
  <c r="K24" i="95"/>
  <c r="K23" i="95"/>
  <c r="K22" i="95"/>
  <c r="K21" i="95"/>
  <c r="K20" i="95"/>
  <c r="K19" i="95"/>
  <c r="K18" i="95"/>
  <c r="K17" i="95"/>
  <c r="K16" i="95"/>
  <c r="K15" i="95"/>
  <c r="K14" i="95"/>
  <c r="K13" i="95"/>
  <c r="K12" i="95"/>
  <c r="K11" i="95"/>
  <c r="K10" i="95"/>
  <c r="K9" i="95"/>
  <c r="K8" i="95"/>
  <c r="K29" i="96"/>
  <c r="K28" i="96"/>
  <c r="K27" i="96"/>
  <c r="K26" i="96"/>
  <c r="K25" i="96"/>
  <c r="K24" i="96"/>
  <c r="K23" i="96"/>
  <c r="K22" i="96"/>
  <c r="K21" i="96"/>
  <c r="K20" i="96"/>
  <c r="K19" i="96"/>
  <c r="K18" i="96"/>
  <c r="K17" i="96"/>
  <c r="K16" i="96"/>
  <c r="K15" i="96"/>
  <c r="K14" i="96"/>
  <c r="K13" i="96"/>
  <c r="K12" i="96"/>
  <c r="K11" i="96"/>
  <c r="K10" i="96"/>
  <c r="K9" i="96"/>
  <c r="K8" i="96"/>
  <c r="K29" i="97"/>
  <c r="K28" i="97"/>
  <c r="K27" i="97"/>
  <c r="K26" i="97"/>
  <c r="K25" i="97"/>
  <c r="K24" i="97"/>
  <c r="K23" i="97"/>
  <c r="K22" i="97"/>
  <c r="K21" i="97"/>
  <c r="K20" i="97"/>
  <c r="K19" i="97"/>
  <c r="K18" i="97"/>
  <c r="K17" i="97"/>
  <c r="K16" i="97"/>
  <c r="K15" i="97"/>
  <c r="K14" i="97"/>
  <c r="K13" i="97"/>
  <c r="K12" i="97"/>
  <c r="K11" i="97"/>
  <c r="K10" i="97"/>
  <c r="K9" i="97"/>
  <c r="K8" i="97"/>
  <c r="K29" i="98"/>
  <c r="K28" i="98"/>
  <c r="K27" i="98"/>
  <c r="K26" i="98"/>
  <c r="K25" i="98"/>
  <c r="K24" i="98"/>
  <c r="K23" i="98"/>
  <c r="K22" i="98"/>
  <c r="K21" i="98"/>
  <c r="K20" i="98"/>
  <c r="K19" i="98"/>
  <c r="K18" i="98"/>
  <c r="K17" i="98"/>
  <c r="K16" i="98"/>
  <c r="K15" i="98"/>
  <c r="K14" i="98"/>
  <c r="K13" i="98"/>
  <c r="K12" i="98"/>
  <c r="K11" i="98"/>
  <c r="K10" i="98"/>
  <c r="K9" i="98"/>
  <c r="K8" i="98"/>
  <c r="K29" i="99"/>
  <c r="K28" i="99"/>
  <c r="K27" i="99"/>
  <c r="K26" i="99"/>
  <c r="K25" i="99"/>
  <c r="K24" i="99"/>
  <c r="K23" i="99"/>
  <c r="K22" i="99"/>
  <c r="K21" i="99"/>
  <c r="K20" i="99"/>
  <c r="K19" i="99"/>
  <c r="K18" i="99"/>
  <c r="K17" i="99"/>
  <c r="K16" i="99"/>
  <c r="K15" i="99"/>
  <c r="K14" i="99"/>
  <c r="K13" i="99"/>
  <c r="K12" i="99"/>
  <c r="K11" i="99"/>
  <c r="K10" i="99"/>
  <c r="K9" i="99"/>
  <c r="K8" i="99"/>
  <c r="K29" i="100"/>
  <c r="K28" i="100"/>
  <c r="K27" i="100"/>
  <c r="K26" i="100"/>
  <c r="K25" i="100"/>
  <c r="K24" i="100"/>
  <c r="K23" i="100"/>
  <c r="K22" i="100"/>
  <c r="K21" i="100"/>
  <c r="K20" i="100"/>
  <c r="K19" i="100"/>
  <c r="K18" i="100"/>
  <c r="K17" i="100"/>
  <c r="K16" i="100"/>
  <c r="K15" i="100"/>
  <c r="K14" i="100"/>
  <c r="K13" i="100"/>
  <c r="K12" i="100"/>
  <c r="K11" i="100"/>
  <c r="K10" i="100"/>
  <c r="K9" i="100"/>
  <c r="K8" i="100"/>
  <c r="K29" i="101"/>
  <c r="K28" i="101"/>
  <c r="K27" i="101"/>
  <c r="K26" i="101"/>
  <c r="K25" i="101"/>
  <c r="K24" i="101"/>
  <c r="K23" i="101"/>
  <c r="K22" i="101"/>
  <c r="K21" i="101"/>
  <c r="K20" i="101"/>
  <c r="K19" i="101"/>
  <c r="K18" i="101"/>
  <c r="K17" i="101"/>
  <c r="K16" i="101"/>
  <c r="K15" i="101"/>
  <c r="K14" i="101"/>
  <c r="K13" i="101"/>
  <c r="K12" i="101"/>
  <c r="K11" i="101"/>
  <c r="K10" i="101"/>
  <c r="K9" i="101"/>
  <c r="K8" i="101"/>
  <c r="K29" i="102"/>
  <c r="K28" i="102"/>
  <c r="K27" i="102"/>
  <c r="K26" i="102"/>
  <c r="K25" i="102"/>
  <c r="K24" i="102"/>
  <c r="K23" i="102"/>
  <c r="K22" i="102"/>
  <c r="K21" i="102"/>
  <c r="K20" i="102"/>
  <c r="K19" i="102"/>
  <c r="K18" i="102"/>
  <c r="K17" i="102"/>
  <c r="K16" i="102"/>
  <c r="K15" i="102"/>
  <c r="K14" i="102"/>
  <c r="K13" i="102"/>
  <c r="K12" i="102"/>
  <c r="K11" i="102"/>
  <c r="K10" i="102"/>
  <c r="K9" i="102"/>
  <c r="K8" i="102"/>
  <c r="K29" i="103"/>
  <c r="K28" i="103"/>
  <c r="K27" i="103"/>
  <c r="K26" i="103"/>
  <c r="K25" i="103"/>
  <c r="K24" i="103"/>
  <c r="K23" i="103"/>
  <c r="K22" i="103"/>
  <c r="K21" i="103"/>
  <c r="K20" i="103"/>
  <c r="K19" i="103"/>
  <c r="K18" i="103"/>
  <c r="K17" i="103"/>
  <c r="K16" i="103"/>
  <c r="K15" i="103"/>
  <c r="K14" i="103"/>
  <c r="K13" i="103"/>
  <c r="K12" i="103"/>
  <c r="K11" i="103"/>
  <c r="K10" i="103"/>
  <c r="K9" i="103"/>
  <c r="K8" i="103"/>
  <c r="K29" i="104"/>
  <c r="K28" i="104"/>
  <c r="K27" i="104"/>
  <c r="K26" i="104"/>
  <c r="K25" i="104"/>
  <c r="K24" i="104"/>
  <c r="K23" i="104"/>
  <c r="K22" i="104"/>
  <c r="K21" i="104"/>
  <c r="K20" i="104"/>
  <c r="K19" i="104"/>
  <c r="K18" i="104"/>
  <c r="K17" i="104"/>
  <c r="K16" i="104"/>
  <c r="K15" i="104"/>
  <c r="K14" i="104"/>
  <c r="K13" i="104"/>
  <c r="K12" i="104"/>
  <c r="K11" i="104"/>
  <c r="K10" i="104"/>
  <c r="K9" i="104"/>
  <c r="K8" i="104"/>
  <c r="K29" i="105"/>
  <c r="K28" i="105"/>
  <c r="K27" i="105"/>
  <c r="K26" i="105"/>
  <c r="K25" i="105"/>
  <c r="K24" i="105"/>
  <c r="K23" i="105"/>
  <c r="K22" i="105"/>
  <c r="K21" i="105"/>
  <c r="K20" i="105"/>
  <c r="K19" i="105"/>
  <c r="K18" i="105"/>
  <c r="K17" i="105"/>
  <c r="K16" i="105"/>
  <c r="K15" i="105"/>
  <c r="K14" i="105"/>
  <c r="K13" i="105"/>
  <c r="K12" i="105"/>
  <c r="K11" i="105"/>
  <c r="K10" i="105"/>
  <c r="K9" i="105"/>
  <c r="K8" i="105"/>
  <c r="K29" i="106"/>
  <c r="K28" i="106"/>
  <c r="K27" i="106"/>
  <c r="K26" i="106"/>
  <c r="K25" i="106"/>
  <c r="K24" i="106"/>
  <c r="K23" i="106"/>
  <c r="K22" i="106"/>
  <c r="K21" i="106"/>
  <c r="K20" i="106"/>
  <c r="K19" i="106"/>
  <c r="K18" i="106"/>
  <c r="K17" i="106"/>
  <c r="K16" i="106"/>
  <c r="K15" i="106"/>
  <c r="K14" i="106"/>
  <c r="K13" i="106"/>
  <c r="K12" i="106"/>
  <c r="K11" i="106"/>
  <c r="K10" i="106"/>
  <c r="K9" i="106"/>
  <c r="K8" i="106"/>
  <c r="K29" i="107"/>
  <c r="K28" i="107"/>
  <c r="K27" i="107"/>
  <c r="K26" i="107"/>
  <c r="K25" i="107"/>
  <c r="K24" i="107"/>
  <c r="K23" i="107"/>
  <c r="K22" i="107"/>
  <c r="K21" i="107"/>
  <c r="K20" i="107"/>
  <c r="K19" i="107"/>
  <c r="K18" i="107"/>
  <c r="K17" i="107"/>
  <c r="K16" i="107"/>
  <c r="K15" i="107"/>
  <c r="K14" i="107"/>
  <c r="K13" i="107"/>
  <c r="K12" i="107"/>
  <c r="K11" i="107"/>
  <c r="K10" i="107"/>
  <c r="K9" i="107"/>
  <c r="K8" i="107"/>
  <c r="K29" i="108"/>
  <c r="K28" i="108"/>
  <c r="K27" i="108"/>
  <c r="K26" i="108"/>
  <c r="K25" i="108"/>
  <c r="K24" i="108"/>
  <c r="K23" i="108"/>
  <c r="K22" i="108"/>
  <c r="K21" i="108"/>
  <c r="K20" i="108"/>
  <c r="K19" i="108"/>
  <c r="K18" i="108"/>
  <c r="K17" i="108"/>
  <c r="K16" i="108"/>
  <c r="K15" i="108"/>
  <c r="K14" i="108"/>
  <c r="K13" i="108"/>
  <c r="K12" i="108"/>
  <c r="K11" i="108"/>
  <c r="K10" i="108"/>
  <c r="K9" i="108"/>
  <c r="K8" i="108"/>
  <c r="K29" i="109"/>
  <c r="K28" i="109"/>
  <c r="K27" i="109"/>
  <c r="K26" i="109"/>
  <c r="K25" i="109"/>
  <c r="K24" i="109"/>
  <c r="K23" i="109"/>
  <c r="K22" i="109"/>
  <c r="K21" i="109"/>
  <c r="K20" i="109"/>
  <c r="K19" i="109"/>
  <c r="K18" i="109"/>
  <c r="K17" i="109"/>
  <c r="K16" i="109"/>
  <c r="K15" i="109"/>
  <c r="K14" i="109"/>
  <c r="K13" i="109"/>
  <c r="K12" i="109"/>
  <c r="K11" i="109"/>
  <c r="K10" i="109"/>
  <c r="K9" i="109"/>
  <c r="K8" i="109"/>
  <c r="K29" i="110"/>
  <c r="K28" i="110"/>
  <c r="K27" i="110"/>
  <c r="K26" i="110"/>
  <c r="K25" i="110"/>
  <c r="K24" i="110"/>
  <c r="K23" i="110"/>
  <c r="K22" i="110"/>
  <c r="K21" i="110"/>
  <c r="K20" i="110"/>
  <c r="K19" i="110"/>
  <c r="K18" i="110"/>
  <c r="K17" i="110"/>
  <c r="K16" i="110"/>
  <c r="K15" i="110"/>
  <c r="K14" i="110"/>
  <c r="K13" i="110"/>
  <c r="K12" i="110"/>
  <c r="K11" i="110"/>
  <c r="K10" i="110"/>
  <c r="K9" i="110"/>
  <c r="K8" i="110"/>
  <c r="K29" i="111"/>
  <c r="K28" i="111"/>
  <c r="K27" i="111"/>
  <c r="K26" i="111"/>
  <c r="K25" i="111"/>
  <c r="K24" i="111"/>
  <c r="K23" i="111"/>
  <c r="K22" i="111"/>
  <c r="K21" i="111"/>
  <c r="K20" i="111"/>
  <c r="K19" i="111"/>
  <c r="K18" i="111"/>
  <c r="K17" i="111"/>
  <c r="K16" i="111"/>
  <c r="K15" i="111"/>
  <c r="K14" i="111"/>
  <c r="K13" i="111"/>
  <c r="K12" i="111"/>
  <c r="K11" i="111"/>
  <c r="K10" i="111"/>
  <c r="K9" i="111"/>
  <c r="K8" i="111"/>
  <c r="K29" i="112"/>
  <c r="K28" i="112"/>
  <c r="K27" i="112"/>
  <c r="K26" i="112"/>
  <c r="K25" i="112"/>
  <c r="K24" i="112"/>
  <c r="K23" i="112"/>
  <c r="K22" i="112"/>
  <c r="K21" i="112"/>
  <c r="K20" i="112"/>
  <c r="K19" i="112"/>
  <c r="K18" i="112"/>
  <c r="K17" i="112"/>
  <c r="K16" i="112"/>
  <c r="K15" i="112"/>
  <c r="K14" i="112"/>
  <c r="K13" i="112"/>
  <c r="K12" i="112"/>
  <c r="K11" i="112"/>
  <c r="K10" i="112"/>
  <c r="K9" i="112"/>
  <c r="K8" i="112"/>
  <c r="K29" i="113"/>
  <c r="K28" i="113"/>
  <c r="K27" i="113"/>
  <c r="K26" i="113"/>
  <c r="K25" i="113"/>
  <c r="K24" i="113"/>
  <c r="K23" i="113"/>
  <c r="K22" i="113"/>
  <c r="K21" i="113"/>
  <c r="K20" i="113"/>
  <c r="K19" i="113"/>
  <c r="K18" i="113"/>
  <c r="K17" i="113"/>
  <c r="K16" i="113"/>
  <c r="K15" i="113"/>
  <c r="K14" i="113"/>
  <c r="K13" i="113"/>
  <c r="K12" i="113"/>
  <c r="K11" i="113"/>
  <c r="K10" i="113"/>
  <c r="K9" i="113"/>
  <c r="K8" i="113"/>
  <c r="K29" i="114"/>
  <c r="K28" i="114"/>
  <c r="K27" i="114"/>
  <c r="K26" i="114"/>
  <c r="K25" i="114"/>
  <c r="K24" i="114"/>
  <c r="K23" i="114"/>
  <c r="K22" i="114"/>
  <c r="K21" i="114"/>
  <c r="K20" i="114"/>
  <c r="K19" i="114"/>
  <c r="K18" i="114"/>
  <c r="K17" i="114"/>
  <c r="K16" i="114"/>
  <c r="K15" i="114"/>
  <c r="K14" i="114"/>
  <c r="K13" i="114"/>
  <c r="K12" i="114"/>
  <c r="K11" i="114"/>
  <c r="K10" i="114"/>
  <c r="K9" i="114"/>
  <c r="K8" i="114"/>
  <c r="K29" i="115"/>
  <c r="K28" i="115"/>
  <c r="K27" i="115"/>
  <c r="K26" i="115"/>
  <c r="K25" i="115"/>
  <c r="K24" i="115"/>
  <c r="K23" i="115"/>
  <c r="K22" i="115"/>
  <c r="K21" i="115"/>
  <c r="K20" i="115"/>
  <c r="K19" i="115"/>
  <c r="K18" i="115"/>
  <c r="K17" i="115"/>
  <c r="K16" i="115"/>
  <c r="K15" i="115"/>
  <c r="K14" i="115"/>
  <c r="K13" i="115"/>
  <c r="K12" i="115"/>
  <c r="K11" i="115"/>
  <c r="K10" i="115"/>
  <c r="K9" i="115"/>
  <c r="K8" i="115"/>
  <c r="K29" i="116"/>
  <c r="K28" i="116"/>
  <c r="K27" i="116"/>
  <c r="K26" i="116"/>
  <c r="K25" i="116"/>
  <c r="K24" i="116"/>
  <c r="K23" i="116"/>
  <c r="K22" i="116"/>
  <c r="K21" i="116"/>
  <c r="K20" i="116"/>
  <c r="K19" i="116"/>
  <c r="K18" i="116"/>
  <c r="K17" i="116"/>
  <c r="K16" i="116"/>
  <c r="K15" i="116"/>
  <c r="K14" i="116"/>
  <c r="K13" i="116"/>
  <c r="K12" i="116"/>
  <c r="K11" i="116"/>
  <c r="K10" i="116"/>
  <c r="K9" i="116"/>
  <c r="K8" i="116"/>
  <c r="K29" i="117"/>
  <c r="K28" i="117"/>
  <c r="K27" i="117"/>
  <c r="K26" i="117"/>
  <c r="K25" i="117"/>
  <c r="K24" i="117"/>
  <c r="K23" i="117"/>
  <c r="K22" i="117"/>
  <c r="K21" i="117"/>
  <c r="K20" i="117"/>
  <c r="K19" i="117"/>
  <c r="K18" i="117"/>
  <c r="K17" i="117"/>
  <c r="K16" i="117"/>
  <c r="K15" i="117"/>
  <c r="K14" i="117"/>
  <c r="K13" i="117"/>
  <c r="K12" i="117"/>
  <c r="K11" i="117"/>
  <c r="K10" i="117"/>
  <c r="K9" i="117"/>
  <c r="K8" i="117"/>
  <c r="K29" i="118"/>
  <c r="K28" i="118"/>
  <c r="K27" i="118"/>
  <c r="K26" i="118"/>
  <c r="K25" i="118"/>
  <c r="K24" i="118"/>
  <c r="K23" i="118"/>
  <c r="K22" i="118"/>
  <c r="K21" i="118"/>
  <c r="K20" i="118"/>
  <c r="K19" i="118"/>
  <c r="K18" i="118"/>
  <c r="K17" i="118"/>
  <c r="K16" i="118"/>
  <c r="K15" i="118"/>
  <c r="K14" i="118"/>
  <c r="K13" i="118"/>
  <c r="K12" i="118"/>
  <c r="K11" i="118"/>
  <c r="K10" i="118"/>
  <c r="K9" i="118"/>
  <c r="K8" i="118"/>
  <c r="K29" i="119"/>
  <c r="K28" i="119"/>
  <c r="K27" i="119"/>
  <c r="K26" i="119"/>
  <c r="K25" i="119"/>
  <c r="K24" i="119"/>
  <c r="K23" i="119"/>
  <c r="K22" i="119"/>
  <c r="K21" i="119"/>
  <c r="K20" i="119"/>
  <c r="K19" i="119"/>
  <c r="K18" i="119"/>
  <c r="K17" i="119"/>
  <c r="K16" i="119"/>
  <c r="K15" i="119"/>
  <c r="K14" i="119"/>
  <c r="K13" i="119"/>
  <c r="K12" i="119"/>
  <c r="K11" i="119"/>
  <c r="K10" i="119"/>
  <c r="K9" i="119"/>
  <c r="K8" i="119"/>
  <c r="K29" i="120"/>
  <c r="K28" i="120"/>
  <c r="K27" i="120"/>
  <c r="K26" i="120"/>
  <c r="K25" i="120"/>
  <c r="K24" i="120"/>
  <c r="K23" i="120"/>
  <c r="K22" i="120"/>
  <c r="K21" i="120"/>
  <c r="K20" i="120"/>
  <c r="K19" i="120"/>
  <c r="K18" i="120"/>
  <c r="K17" i="120"/>
  <c r="K16" i="120"/>
  <c r="K15" i="120"/>
  <c r="K14" i="120"/>
  <c r="K13" i="120"/>
  <c r="K12" i="120"/>
  <c r="K11" i="120"/>
  <c r="K10" i="120"/>
  <c r="K9" i="120"/>
  <c r="K8" i="120"/>
  <c r="K29" i="121"/>
  <c r="K28" i="121"/>
  <c r="K27" i="121"/>
  <c r="K26" i="121"/>
  <c r="K25" i="121"/>
  <c r="K24" i="121"/>
  <c r="K23" i="121"/>
  <c r="K22" i="121"/>
  <c r="K21" i="121"/>
  <c r="K20" i="121"/>
  <c r="K19" i="121"/>
  <c r="K18" i="121"/>
  <c r="K17" i="121"/>
  <c r="K16" i="121"/>
  <c r="K15" i="121"/>
  <c r="K14" i="121"/>
  <c r="K13" i="121"/>
  <c r="K12" i="121"/>
  <c r="K11" i="121"/>
  <c r="K10" i="121"/>
  <c r="K9" i="121"/>
  <c r="K8" i="121"/>
  <c r="K29" i="122"/>
  <c r="K28" i="122"/>
  <c r="K27" i="122"/>
  <c r="K26" i="122"/>
  <c r="K25" i="122"/>
  <c r="K24" i="122"/>
  <c r="K23" i="122"/>
  <c r="K22" i="122"/>
  <c r="K21" i="122"/>
  <c r="K20" i="122"/>
  <c r="K19" i="122"/>
  <c r="K18" i="122"/>
  <c r="K17" i="122"/>
  <c r="K16" i="122"/>
  <c r="K15" i="122"/>
  <c r="K14" i="122"/>
  <c r="K13" i="122"/>
  <c r="K12" i="122"/>
  <c r="K11" i="122"/>
  <c r="K10" i="122"/>
  <c r="K9" i="122"/>
  <c r="K8" i="122"/>
  <c r="K29" i="123"/>
  <c r="K28" i="123"/>
  <c r="K27" i="123"/>
  <c r="K26" i="123"/>
  <c r="K25" i="123"/>
  <c r="K24" i="123"/>
  <c r="K23" i="123"/>
  <c r="K22" i="123"/>
  <c r="K21" i="123"/>
  <c r="K20" i="123"/>
  <c r="K19" i="123"/>
  <c r="K18" i="123"/>
  <c r="K17" i="123"/>
  <c r="K16" i="123"/>
  <c r="K15" i="123"/>
  <c r="K14" i="123"/>
  <c r="K13" i="123"/>
  <c r="K12" i="123"/>
  <c r="K11" i="123"/>
  <c r="K10" i="123"/>
  <c r="K9" i="123"/>
  <c r="K8" i="123"/>
  <c r="K29" i="124"/>
  <c r="K28" i="124"/>
  <c r="K27" i="124"/>
  <c r="K26" i="124"/>
  <c r="K25" i="124"/>
  <c r="K24" i="124"/>
  <c r="K23" i="124"/>
  <c r="K22" i="124"/>
  <c r="K21" i="124"/>
  <c r="K20" i="124"/>
  <c r="K19" i="124"/>
  <c r="K18" i="124"/>
  <c r="K17" i="124"/>
  <c r="K16" i="124"/>
  <c r="K15" i="124"/>
  <c r="K14" i="124"/>
  <c r="K13" i="124"/>
  <c r="K12" i="124"/>
  <c r="K11" i="124"/>
  <c r="K10" i="124"/>
  <c r="K9" i="124"/>
  <c r="K8" i="124"/>
  <c r="K29" i="125"/>
  <c r="K28" i="125"/>
  <c r="K27" i="125"/>
  <c r="K26" i="125"/>
  <c r="K25" i="125"/>
  <c r="K24" i="125"/>
  <c r="K23" i="125"/>
  <c r="K22" i="125"/>
  <c r="K21" i="125"/>
  <c r="K20" i="125"/>
  <c r="K19" i="125"/>
  <c r="K18" i="125"/>
  <c r="K17" i="125"/>
  <c r="K16" i="125"/>
  <c r="K15" i="125"/>
  <c r="K14" i="125"/>
  <c r="K13" i="125"/>
  <c r="K12" i="125"/>
  <c r="K11" i="125"/>
  <c r="K10" i="125"/>
  <c r="K9" i="125"/>
  <c r="K8" i="125"/>
  <c r="K29" i="126"/>
  <c r="K28" i="126"/>
  <c r="K27" i="126"/>
  <c r="K26" i="126"/>
  <c r="K25" i="126"/>
  <c r="K24" i="126"/>
  <c r="K23" i="126"/>
  <c r="K22" i="126"/>
  <c r="K21" i="126"/>
  <c r="K20" i="126"/>
  <c r="K19" i="126"/>
  <c r="K18" i="126"/>
  <c r="K17" i="126"/>
  <c r="K16" i="126"/>
  <c r="K15" i="126"/>
  <c r="K14" i="126"/>
  <c r="K13" i="126"/>
  <c r="K12" i="126"/>
  <c r="K11" i="126"/>
  <c r="K10" i="126"/>
  <c r="K9" i="126"/>
  <c r="K8" i="126"/>
  <c r="K29" i="127"/>
  <c r="K28" i="127"/>
  <c r="K27" i="127"/>
  <c r="K26" i="127"/>
  <c r="K25" i="127"/>
  <c r="K24" i="127"/>
  <c r="K23" i="127"/>
  <c r="K22" i="127"/>
  <c r="K21" i="127"/>
  <c r="K20" i="127"/>
  <c r="K19" i="127"/>
  <c r="K18" i="127"/>
  <c r="K17" i="127"/>
  <c r="K16" i="127"/>
  <c r="K15" i="127"/>
  <c r="K14" i="127"/>
  <c r="K13" i="127"/>
  <c r="K12" i="127"/>
  <c r="K11" i="127"/>
  <c r="K10" i="127"/>
  <c r="K9" i="127"/>
  <c r="K8" i="127"/>
  <c r="K29" i="128"/>
  <c r="K28" i="128"/>
  <c r="K27" i="128"/>
  <c r="K26" i="128"/>
  <c r="K25" i="128"/>
  <c r="K24" i="128"/>
  <c r="K23" i="128"/>
  <c r="K22" i="128"/>
  <c r="K21" i="128"/>
  <c r="K20" i="128"/>
  <c r="K19" i="128"/>
  <c r="K18" i="128"/>
  <c r="K17" i="128"/>
  <c r="K16" i="128"/>
  <c r="K15" i="128"/>
  <c r="K14" i="128"/>
  <c r="K13" i="128"/>
  <c r="K12" i="128"/>
  <c r="K11" i="128"/>
  <c r="K10" i="128"/>
  <c r="K9" i="128"/>
  <c r="K8" i="128"/>
  <c r="K29" i="129"/>
  <c r="K28" i="129"/>
  <c r="K27" i="129"/>
  <c r="K26" i="129"/>
  <c r="K25" i="129"/>
  <c r="K24" i="129"/>
  <c r="K23" i="129"/>
  <c r="K22" i="129"/>
  <c r="K21" i="129"/>
  <c r="K20" i="129"/>
  <c r="K19" i="129"/>
  <c r="K18" i="129"/>
  <c r="K17" i="129"/>
  <c r="K16" i="129"/>
  <c r="K15" i="129"/>
  <c r="K14" i="129"/>
  <c r="K13" i="129"/>
  <c r="K12" i="129"/>
  <c r="K11" i="129"/>
  <c r="K10" i="129"/>
  <c r="K9" i="129"/>
  <c r="K8" i="129"/>
  <c r="K29" i="80"/>
  <c r="K28" i="80"/>
  <c r="K27" i="80"/>
  <c r="K26" i="80"/>
  <c r="K25" i="80"/>
  <c r="K24" i="80"/>
  <c r="K23" i="80"/>
  <c r="K22" i="80"/>
  <c r="K21" i="80"/>
  <c r="K20" i="80"/>
  <c r="K19" i="80"/>
  <c r="K18" i="80"/>
  <c r="K17" i="80"/>
  <c r="K16" i="80"/>
  <c r="K15" i="80"/>
  <c r="K14" i="80"/>
  <c r="K13" i="80"/>
  <c r="K12" i="80"/>
  <c r="K11" i="80"/>
  <c r="K10" i="80"/>
  <c r="K9" i="80"/>
  <c r="K8" i="80"/>
  <c r="E29" i="81"/>
  <c r="E28" i="81"/>
  <c r="E27" i="81"/>
  <c r="E26" i="81"/>
  <c r="E25" i="81"/>
  <c r="E24" i="81"/>
  <c r="E23" i="81"/>
  <c r="E22" i="81"/>
  <c r="E21" i="81"/>
  <c r="E20" i="81"/>
  <c r="E19" i="81"/>
  <c r="E18" i="81"/>
  <c r="E17" i="81"/>
  <c r="E16" i="81"/>
  <c r="E15" i="81"/>
  <c r="E14" i="81"/>
  <c r="E13" i="81"/>
  <c r="E12" i="81"/>
  <c r="E11" i="81"/>
  <c r="E10" i="81"/>
  <c r="E9" i="81"/>
  <c r="E8" i="81"/>
  <c r="E29" i="56"/>
  <c r="E28" i="56"/>
  <c r="E27" i="56"/>
  <c r="E26" i="56"/>
  <c r="E25" i="56"/>
  <c r="E24" i="56"/>
  <c r="E23" i="56"/>
  <c r="E22" i="56"/>
  <c r="E21" i="56"/>
  <c r="E20" i="56"/>
  <c r="E19" i="56"/>
  <c r="E18" i="56"/>
  <c r="E17" i="56"/>
  <c r="E16" i="56"/>
  <c r="E15" i="56"/>
  <c r="E14" i="56"/>
  <c r="E13" i="56"/>
  <c r="E12" i="56"/>
  <c r="E11" i="56"/>
  <c r="E10" i="56"/>
  <c r="E9" i="56"/>
  <c r="E8" i="56"/>
  <c r="E29" i="82"/>
  <c r="E28" i="82"/>
  <c r="E27" i="82"/>
  <c r="E26" i="82"/>
  <c r="E25" i="82"/>
  <c r="E24" i="82"/>
  <c r="E23" i="82"/>
  <c r="E22" i="82"/>
  <c r="E21" i="82"/>
  <c r="E20" i="82"/>
  <c r="E19" i="82"/>
  <c r="E18" i="82"/>
  <c r="E17" i="82"/>
  <c r="E16" i="82"/>
  <c r="E15" i="82"/>
  <c r="E14" i="82"/>
  <c r="E13" i="82"/>
  <c r="E12" i="82"/>
  <c r="E11" i="82"/>
  <c r="E10" i="82"/>
  <c r="E9" i="82"/>
  <c r="E8" i="82"/>
  <c r="E29" i="83"/>
  <c r="E28" i="83"/>
  <c r="E27" i="83"/>
  <c r="E26" i="83"/>
  <c r="E25" i="83"/>
  <c r="E24" i="83"/>
  <c r="E23" i="83"/>
  <c r="E22" i="83"/>
  <c r="E21" i="83"/>
  <c r="E20" i="83"/>
  <c r="E19" i="83"/>
  <c r="E18" i="83"/>
  <c r="E17" i="83"/>
  <c r="E16" i="83"/>
  <c r="E15" i="83"/>
  <c r="E14" i="83"/>
  <c r="E13" i="83"/>
  <c r="E12" i="83"/>
  <c r="E11" i="83"/>
  <c r="E10" i="83"/>
  <c r="E9" i="83"/>
  <c r="E8" i="83"/>
  <c r="E29" i="84"/>
  <c r="E28" i="84"/>
  <c r="E27" i="84"/>
  <c r="E26" i="84"/>
  <c r="E25" i="84"/>
  <c r="E24" i="84"/>
  <c r="E23" i="84"/>
  <c r="E22" i="84"/>
  <c r="E21" i="84"/>
  <c r="E20" i="84"/>
  <c r="E19" i="84"/>
  <c r="E18" i="84"/>
  <c r="E17" i="84"/>
  <c r="E16" i="84"/>
  <c r="E15" i="84"/>
  <c r="E14" i="84"/>
  <c r="E13" i="84"/>
  <c r="E12" i="84"/>
  <c r="E11" i="84"/>
  <c r="E10" i="84"/>
  <c r="E9" i="84"/>
  <c r="E8" i="84"/>
  <c r="E29" i="85"/>
  <c r="E28" i="85"/>
  <c r="E27" i="85"/>
  <c r="E26" i="85"/>
  <c r="E25" i="85"/>
  <c r="E24" i="85"/>
  <c r="E23" i="85"/>
  <c r="E22" i="85"/>
  <c r="E21" i="85"/>
  <c r="E20" i="85"/>
  <c r="E19" i="85"/>
  <c r="E18" i="85"/>
  <c r="E17" i="85"/>
  <c r="E16" i="85"/>
  <c r="E15" i="85"/>
  <c r="E14" i="85"/>
  <c r="E13" i="85"/>
  <c r="E12" i="85"/>
  <c r="E11" i="85"/>
  <c r="E10" i="85"/>
  <c r="E9" i="85"/>
  <c r="E8" i="85"/>
  <c r="E29" i="86"/>
  <c r="E28" i="86"/>
  <c r="E27" i="86"/>
  <c r="E26" i="86"/>
  <c r="E25" i="86"/>
  <c r="E24" i="86"/>
  <c r="E23" i="86"/>
  <c r="E22" i="86"/>
  <c r="E21" i="86"/>
  <c r="E20" i="86"/>
  <c r="E19" i="86"/>
  <c r="E18" i="86"/>
  <c r="E17" i="86"/>
  <c r="E16" i="86"/>
  <c r="E15" i="86"/>
  <c r="E14" i="86"/>
  <c r="E13" i="86"/>
  <c r="E12" i="86"/>
  <c r="E11" i="86"/>
  <c r="E10" i="86"/>
  <c r="E9" i="86"/>
  <c r="E8" i="86"/>
  <c r="E29" i="87"/>
  <c r="E28" i="87"/>
  <c r="E27" i="87"/>
  <c r="E26" i="87"/>
  <c r="E25" i="87"/>
  <c r="E24" i="87"/>
  <c r="E23" i="87"/>
  <c r="E22" i="87"/>
  <c r="E21" i="87"/>
  <c r="E20" i="87"/>
  <c r="E19" i="87"/>
  <c r="E18" i="87"/>
  <c r="E17" i="87"/>
  <c r="E16" i="87"/>
  <c r="E15" i="87"/>
  <c r="E14" i="87"/>
  <c r="E13" i="87"/>
  <c r="E12" i="87"/>
  <c r="E11" i="87"/>
  <c r="E10" i="87"/>
  <c r="E9" i="87"/>
  <c r="E8" i="87"/>
  <c r="E29" i="88"/>
  <c r="E28" i="88"/>
  <c r="E27" i="88"/>
  <c r="E26" i="88"/>
  <c r="E25" i="88"/>
  <c r="E24" i="88"/>
  <c r="E23" i="88"/>
  <c r="E22" i="88"/>
  <c r="E21" i="88"/>
  <c r="E20" i="88"/>
  <c r="E19" i="88"/>
  <c r="E18" i="88"/>
  <c r="E17" i="88"/>
  <c r="E16" i="88"/>
  <c r="E15" i="88"/>
  <c r="E14" i="88"/>
  <c r="E13" i="88"/>
  <c r="E12" i="88"/>
  <c r="E11" i="88"/>
  <c r="E10" i="88"/>
  <c r="E9" i="88"/>
  <c r="E8" i="88"/>
  <c r="E29" i="89"/>
  <c r="E28" i="89"/>
  <c r="E27" i="89"/>
  <c r="E26" i="89"/>
  <c r="E25" i="89"/>
  <c r="E24" i="89"/>
  <c r="E23" i="89"/>
  <c r="E22" i="89"/>
  <c r="E21" i="89"/>
  <c r="E20" i="89"/>
  <c r="E19" i="89"/>
  <c r="E18" i="89"/>
  <c r="E17" i="89"/>
  <c r="E16" i="89"/>
  <c r="E15" i="89"/>
  <c r="E14" i="89"/>
  <c r="E13" i="89"/>
  <c r="E12" i="89"/>
  <c r="E11" i="89"/>
  <c r="E10" i="89"/>
  <c r="E9" i="89"/>
  <c r="E8" i="89"/>
  <c r="E29" i="90"/>
  <c r="E28" i="90"/>
  <c r="E27" i="90"/>
  <c r="E26" i="90"/>
  <c r="E25" i="90"/>
  <c r="E24" i="90"/>
  <c r="E23" i="90"/>
  <c r="E22" i="90"/>
  <c r="E21" i="90"/>
  <c r="E20" i="90"/>
  <c r="E19" i="90"/>
  <c r="E18" i="90"/>
  <c r="E17" i="90"/>
  <c r="E16" i="90"/>
  <c r="E15" i="90"/>
  <c r="E14" i="90"/>
  <c r="E13" i="90"/>
  <c r="E12" i="90"/>
  <c r="E11" i="90"/>
  <c r="E10" i="90"/>
  <c r="E9" i="90"/>
  <c r="E8" i="90"/>
  <c r="E29" i="91"/>
  <c r="E28" i="91"/>
  <c r="E27" i="91"/>
  <c r="E26" i="91"/>
  <c r="E25" i="91"/>
  <c r="E24" i="91"/>
  <c r="E23" i="91"/>
  <c r="E22" i="91"/>
  <c r="E21" i="91"/>
  <c r="E20" i="91"/>
  <c r="E19" i="91"/>
  <c r="E18" i="91"/>
  <c r="E17" i="91"/>
  <c r="E16" i="91"/>
  <c r="E15" i="91"/>
  <c r="E14" i="91"/>
  <c r="E13" i="91"/>
  <c r="E12" i="91"/>
  <c r="E11" i="91"/>
  <c r="E10" i="91"/>
  <c r="E9" i="91"/>
  <c r="E8" i="91"/>
  <c r="E29" i="92"/>
  <c r="E28" i="92"/>
  <c r="E27" i="92"/>
  <c r="E26" i="92"/>
  <c r="E25" i="92"/>
  <c r="E24" i="92"/>
  <c r="E23" i="92"/>
  <c r="E22" i="92"/>
  <c r="E21" i="92"/>
  <c r="E20" i="92"/>
  <c r="E19" i="92"/>
  <c r="E18" i="92"/>
  <c r="E17" i="92"/>
  <c r="E16" i="92"/>
  <c r="E15" i="92"/>
  <c r="E14" i="92"/>
  <c r="E13" i="92"/>
  <c r="E12" i="92"/>
  <c r="E11" i="92"/>
  <c r="E10" i="92"/>
  <c r="E9" i="92"/>
  <c r="E8" i="92"/>
  <c r="E29" i="93"/>
  <c r="E28" i="93"/>
  <c r="E27" i="93"/>
  <c r="E26" i="93"/>
  <c r="E25" i="93"/>
  <c r="E24" i="93"/>
  <c r="E23" i="93"/>
  <c r="E22" i="93"/>
  <c r="E21" i="93"/>
  <c r="E20" i="93"/>
  <c r="E19" i="93"/>
  <c r="E18" i="93"/>
  <c r="E17" i="93"/>
  <c r="E16" i="93"/>
  <c r="E15" i="93"/>
  <c r="E14" i="93"/>
  <c r="E13" i="93"/>
  <c r="E12" i="93"/>
  <c r="E11" i="93"/>
  <c r="E10" i="93"/>
  <c r="E9" i="93"/>
  <c r="E8" i="93"/>
  <c r="E29" i="94"/>
  <c r="E28" i="94"/>
  <c r="E27" i="94"/>
  <c r="E26" i="94"/>
  <c r="E25" i="94"/>
  <c r="E24" i="94"/>
  <c r="E23" i="94"/>
  <c r="E22" i="94"/>
  <c r="E21" i="94"/>
  <c r="E20" i="94"/>
  <c r="E19" i="94"/>
  <c r="E18" i="94"/>
  <c r="E17" i="94"/>
  <c r="E16" i="94"/>
  <c r="E15" i="94"/>
  <c r="E14" i="94"/>
  <c r="E13" i="94"/>
  <c r="E12" i="94"/>
  <c r="E11" i="94"/>
  <c r="E10" i="94"/>
  <c r="E9" i="94"/>
  <c r="E8" i="94"/>
  <c r="E29" i="95"/>
  <c r="E28" i="95"/>
  <c r="E27" i="95"/>
  <c r="E26" i="95"/>
  <c r="E25" i="95"/>
  <c r="E24" i="95"/>
  <c r="E23" i="95"/>
  <c r="E22" i="95"/>
  <c r="E21" i="95"/>
  <c r="E20" i="95"/>
  <c r="E19" i="95"/>
  <c r="E18" i="95"/>
  <c r="E17" i="95"/>
  <c r="E16" i="95"/>
  <c r="E15" i="95"/>
  <c r="E14" i="95"/>
  <c r="E13" i="95"/>
  <c r="E12" i="95"/>
  <c r="E11" i="95"/>
  <c r="E10" i="95"/>
  <c r="E9" i="95"/>
  <c r="E8" i="95"/>
  <c r="E29" i="96"/>
  <c r="E28" i="96"/>
  <c r="E27" i="96"/>
  <c r="E26" i="96"/>
  <c r="E25" i="96"/>
  <c r="E24" i="96"/>
  <c r="E23" i="96"/>
  <c r="E22" i="96"/>
  <c r="E21" i="96"/>
  <c r="E20" i="96"/>
  <c r="E19" i="96"/>
  <c r="E18" i="96"/>
  <c r="E17" i="96"/>
  <c r="E16" i="96"/>
  <c r="E15" i="96"/>
  <c r="E14" i="96"/>
  <c r="E13" i="96"/>
  <c r="E12" i="96"/>
  <c r="E11" i="96"/>
  <c r="E10" i="96"/>
  <c r="E9" i="96"/>
  <c r="E8" i="96"/>
  <c r="E29" i="97"/>
  <c r="E28" i="97"/>
  <c r="E27" i="97"/>
  <c r="E26" i="97"/>
  <c r="E25" i="97"/>
  <c r="E24" i="97"/>
  <c r="E23" i="97"/>
  <c r="E22" i="97"/>
  <c r="E21" i="97"/>
  <c r="E20" i="97"/>
  <c r="E19" i="97"/>
  <c r="E18" i="97"/>
  <c r="E17" i="97"/>
  <c r="E16" i="97"/>
  <c r="E15" i="97"/>
  <c r="E14" i="97"/>
  <c r="E13" i="97"/>
  <c r="E12" i="97"/>
  <c r="E11" i="97"/>
  <c r="E10" i="97"/>
  <c r="E9" i="97"/>
  <c r="E8" i="97"/>
  <c r="E29" i="98"/>
  <c r="E28" i="98"/>
  <c r="E27" i="98"/>
  <c r="E26" i="98"/>
  <c r="E25" i="98"/>
  <c r="E24" i="98"/>
  <c r="E23" i="98"/>
  <c r="E22" i="98"/>
  <c r="E21" i="98"/>
  <c r="E20" i="98"/>
  <c r="E19" i="98"/>
  <c r="E18" i="98"/>
  <c r="E17" i="98"/>
  <c r="E16" i="98"/>
  <c r="E15" i="98"/>
  <c r="E14" i="98"/>
  <c r="E13" i="98"/>
  <c r="E12" i="98"/>
  <c r="E11" i="98"/>
  <c r="E10" i="98"/>
  <c r="E9" i="98"/>
  <c r="E8" i="98"/>
  <c r="E29" i="99"/>
  <c r="E28" i="99"/>
  <c r="E27" i="99"/>
  <c r="E26" i="99"/>
  <c r="E25" i="99"/>
  <c r="E24" i="99"/>
  <c r="E23" i="99"/>
  <c r="E22" i="99"/>
  <c r="E21" i="99"/>
  <c r="E20" i="99"/>
  <c r="E19" i="99"/>
  <c r="E18" i="99"/>
  <c r="E17" i="99"/>
  <c r="E16" i="99"/>
  <c r="E15" i="99"/>
  <c r="E14" i="99"/>
  <c r="E13" i="99"/>
  <c r="E12" i="99"/>
  <c r="E11" i="99"/>
  <c r="E10" i="99"/>
  <c r="E9" i="99"/>
  <c r="E8" i="99"/>
  <c r="E29" i="100"/>
  <c r="E28" i="100"/>
  <c r="E27" i="100"/>
  <c r="E26" i="100"/>
  <c r="E25" i="100"/>
  <c r="E24" i="100"/>
  <c r="E23" i="100"/>
  <c r="E22" i="100"/>
  <c r="E21" i="100"/>
  <c r="E20" i="100"/>
  <c r="E19" i="100"/>
  <c r="E18" i="100"/>
  <c r="E17" i="100"/>
  <c r="E16" i="100"/>
  <c r="E15" i="100"/>
  <c r="E14" i="100"/>
  <c r="E13" i="100"/>
  <c r="E12" i="100"/>
  <c r="E11" i="100"/>
  <c r="E10" i="100"/>
  <c r="E9" i="100"/>
  <c r="E8" i="100"/>
  <c r="E29" i="101"/>
  <c r="E28" i="101"/>
  <c r="E27" i="101"/>
  <c r="E26" i="101"/>
  <c r="E25" i="101"/>
  <c r="E24" i="101"/>
  <c r="E23" i="101"/>
  <c r="E22" i="101"/>
  <c r="E21" i="101"/>
  <c r="E20" i="101"/>
  <c r="E19" i="101"/>
  <c r="E18" i="101"/>
  <c r="E17" i="101"/>
  <c r="E16" i="101"/>
  <c r="E15" i="101"/>
  <c r="E14" i="101"/>
  <c r="E13" i="101"/>
  <c r="E12" i="101"/>
  <c r="E11" i="101"/>
  <c r="E10" i="101"/>
  <c r="E9" i="101"/>
  <c r="E8" i="101"/>
  <c r="E29" i="102"/>
  <c r="E28" i="102"/>
  <c r="E27" i="102"/>
  <c r="E26" i="102"/>
  <c r="E25" i="102"/>
  <c r="E24" i="102"/>
  <c r="E23" i="102"/>
  <c r="E22" i="102"/>
  <c r="E21" i="102"/>
  <c r="E20" i="102"/>
  <c r="E19" i="102"/>
  <c r="E18" i="102"/>
  <c r="E17" i="102"/>
  <c r="E16" i="102"/>
  <c r="E15" i="102"/>
  <c r="E14" i="102"/>
  <c r="E13" i="102"/>
  <c r="E12" i="102"/>
  <c r="E11" i="102"/>
  <c r="E10" i="102"/>
  <c r="E9" i="102"/>
  <c r="E8" i="102"/>
  <c r="E29" i="103"/>
  <c r="E28" i="103"/>
  <c r="E27" i="103"/>
  <c r="E26" i="103"/>
  <c r="E25" i="103"/>
  <c r="E24" i="103"/>
  <c r="E23" i="103"/>
  <c r="E22" i="103"/>
  <c r="E21" i="103"/>
  <c r="E20" i="103"/>
  <c r="E19" i="103"/>
  <c r="E18" i="103"/>
  <c r="E17" i="103"/>
  <c r="E16" i="103"/>
  <c r="E15" i="103"/>
  <c r="E14" i="103"/>
  <c r="E13" i="103"/>
  <c r="E12" i="103"/>
  <c r="E11" i="103"/>
  <c r="E10" i="103"/>
  <c r="E9" i="103"/>
  <c r="E8" i="103"/>
  <c r="E29" i="104"/>
  <c r="E28" i="104"/>
  <c r="E27" i="104"/>
  <c r="E26" i="104"/>
  <c r="E25" i="104"/>
  <c r="E24" i="104"/>
  <c r="E23" i="104"/>
  <c r="E22" i="104"/>
  <c r="E21" i="104"/>
  <c r="E20" i="104"/>
  <c r="E19" i="104"/>
  <c r="E18" i="104"/>
  <c r="E17" i="104"/>
  <c r="E16" i="104"/>
  <c r="E15" i="104"/>
  <c r="E14" i="104"/>
  <c r="E13" i="104"/>
  <c r="E12" i="104"/>
  <c r="E11" i="104"/>
  <c r="E10" i="104"/>
  <c r="E9" i="104"/>
  <c r="E8" i="104"/>
  <c r="E29" i="105"/>
  <c r="E28" i="105"/>
  <c r="E27" i="105"/>
  <c r="E26" i="105"/>
  <c r="E25" i="105"/>
  <c r="E24" i="105"/>
  <c r="E23" i="105"/>
  <c r="E22" i="105"/>
  <c r="E21" i="105"/>
  <c r="E20" i="105"/>
  <c r="E19" i="105"/>
  <c r="E18" i="105"/>
  <c r="E17" i="105"/>
  <c r="E16" i="105"/>
  <c r="E15" i="105"/>
  <c r="E14" i="105"/>
  <c r="E13" i="105"/>
  <c r="E12" i="105"/>
  <c r="E11" i="105"/>
  <c r="E10" i="105"/>
  <c r="E9" i="105"/>
  <c r="E8" i="105"/>
  <c r="E29" i="106"/>
  <c r="E28" i="106"/>
  <c r="E27" i="106"/>
  <c r="E26" i="106"/>
  <c r="E25" i="106"/>
  <c r="E24" i="106"/>
  <c r="E23" i="106"/>
  <c r="E22" i="106"/>
  <c r="E21" i="106"/>
  <c r="E20" i="106"/>
  <c r="E19" i="106"/>
  <c r="E18" i="106"/>
  <c r="E17" i="106"/>
  <c r="E16" i="106"/>
  <c r="E15" i="106"/>
  <c r="E14" i="106"/>
  <c r="E13" i="106"/>
  <c r="E12" i="106"/>
  <c r="E11" i="106"/>
  <c r="E10" i="106"/>
  <c r="E9" i="106"/>
  <c r="E8" i="106"/>
  <c r="E29" i="107"/>
  <c r="E28" i="107"/>
  <c r="E27" i="107"/>
  <c r="E26" i="107"/>
  <c r="E25" i="107"/>
  <c r="E24" i="107"/>
  <c r="E23" i="107"/>
  <c r="E22" i="107"/>
  <c r="E21" i="107"/>
  <c r="E20" i="107"/>
  <c r="E19" i="107"/>
  <c r="E18" i="107"/>
  <c r="E17" i="107"/>
  <c r="E16" i="107"/>
  <c r="E15" i="107"/>
  <c r="E14" i="107"/>
  <c r="E13" i="107"/>
  <c r="E12" i="107"/>
  <c r="E11" i="107"/>
  <c r="E10" i="107"/>
  <c r="E9" i="107"/>
  <c r="E8" i="107"/>
  <c r="E29" i="108"/>
  <c r="E28" i="108"/>
  <c r="E27" i="108"/>
  <c r="E26" i="108"/>
  <c r="E25" i="108"/>
  <c r="E24" i="108"/>
  <c r="E23" i="108"/>
  <c r="E22" i="108"/>
  <c r="E21" i="108"/>
  <c r="E20" i="108"/>
  <c r="E19" i="108"/>
  <c r="E18" i="108"/>
  <c r="E17" i="108"/>
  <c r="E16" i="108"/>
  <c r="E15" i="108"/>
  <c r="E14" i="108"/>
  <c r="E13" i="108"/>
  <c r="E12" i="108"/>
  <c r="E11" i="108"/>
  <c r="E10" i="108"/>
  <c r="E9" i="108"/>
  <c r="E8" i="108"/>
  <c r="E29" i="109"/>
  <c r="E28" i="109"/>
  <c r="E27" i="109"/>
  <c r="E26" i="109"/>
  <c r="E25" i="109"/>
  <c r="E24" i="109"/>
  <c r="E23" i="109"/>
  <c r="E22" i="109"/>
  <c r="E21" i="109"/>
  <c r="E20" i="109"/>
  <c r="E19" i="109"/>
  <c r="E18" i="109"/>
  <c r="E17" i="109"/>
  <c r="E16" i="109"/>
  <c r="E15" i="109"/>
  <c r="E14" i="109"/>
  <c r="E13" i="109"/>
  <c r="E12" i="109"/>
  <c r="E11" i="109"/>
  <c r="E10" i="109"/>
  <c r="E9" i="109"/>
  <c r="E8" i="109"/>
  <c r="E29" i="110"/>
  <c r="E28" i="110"/>
  <c r="E27" i="110"/>
  <c r="E26" i="110"/>
  <c r="E25" i="110"/>
  <c r="E24" i="110"/>
  <c r="E23" i="110"/>
  <c r="E22" i="110"/>
  <c r="E21" i="110"/>
  <c r="E20" i="110"/>
  <c r="E19" i="110"/>
  <c r="E18" i="110"/>
  <c r="E17" i="110"/>
  <c r="E16" i="110"/>
  <c r="E15" i="110"/>
  <c r="E14" i="110"/>
  <c r="E13" i="110"/>
  <c r="E12" i="110"/>
  <c r="E11" i="110"/>
  <c r="E10" i="110"/>
  <c r="E9" i="110"/>
  <c r="E8" i="110"/>
  <c r="E29" i="111"/>
  <c r="E28" i="111"/>
  <c r="E27" i="111"/>
  <c r="E26" i="111"/>
  <c r="E25" i="111"/>
  <c r="E24" i="111"/>
  <c r="E23" i="111"/>
  <c r="E22" i="111"/>
  <c r="E21" i="111"/>
  <c r="E20" i="111"/>
  <c r="E19" i="111"/>
  <c r="E18" i="111"/>
  <c r="E17" i="111"/>
  <c r="E16" i="111"/>
  <c r="E15" i="111"/>
  <c r="E14" i="111"/>
  <c r="E13" i="111"/>
  <c r="E12" i="111"/>
  <c r="E11" i="111"/>
  <c r="E10" i="111"/>
  <c r="E9" i="111"/>
  <c r="E8" i="111"/>
  <c r="E29" i="112"/>
  <c r="E28" i="112"/>
  <c r="E27" i="112"/>
  <c r="E26" i="112"/>
  <c r="E25" i="112"/>
  <c r="E24" i="112"/>
  <c r="E23" i="112"/>
  <c r="E22" i="112"/>
  <c r="E21" i="112"/>
  <c r="E20" i="112"/>
  <c r="E19" i="112"/>
  <c r="E18" i="112"/>
  <c r="E17" i="112"/>
  <c r="E16" i="112"/>
  <c r="E15" i="112"/>
  <c r="E14" i="112"/>
  <c r="E13" i="112"/>
  <c r="E12" i="112"/>
  <c r="E11" i="112"/>
  <c r="E10" i="112"/>
  <c r="E9" i="112"/>
  <c r="E8" i="112"/>
  <c r="E29" i="113"/>
  <c r="E28" i="113"/>
  <c r="E27" i="113"/>
  <c r="E26" i="113"/>
  <c r="E25" i="113"/>
  <c r="E24" i="113"/>
  <c r="E23" i="113"/>
  <c r="E22" i="113"/>
  <c r="E21" i="113"/>
  <c r="E20" i="113"/>
  <c r="E19" i="113"/>
  <c r="E18" i="113"/>
  <c r="E17" i="113"/>
  <c r="E16" i="113"/>
  <c r="E15" i="113"/>
  <c r="E14" i="113"/>
  <c r="E13" i="113"/>
  <c r="E12" i="113"/>
  <c r="E11" i="113"/>
  <c r="E10" i="113"/>
  <c r="E9" i="113"/>
  <c r="E8" i="113"/>
  <c r="E29" i="114"/>
  <c r="E28" i="114"/>
  <c r="E27" i="114"/>
  <c r="E26" i="114"/>
  <c r="E25" i="114"/>
  <c r="E24" i="114"/>
  <c r="E23" i="114"/>
  <c r="E22" i="114"/>
  <c r="E21" i="114"/>
  <c r="E20" i="114"/>
  <c r="E19" i="114"/>
  <c r="E18" i="114"/>
  <c r="E17" i="114"/>
  <c r="E16" i="114"/>
  <c r="E15" i="114"/>
  <c r="E14" i="114"/>
  <c r="E13" i="114"/>
  <c r="E12" i="114"/>
  <c r="E11" i="114"/>
  <c r="E10" i="114"/>
  <c r="E9" i="114"/>
  <c r="E8" i="114"/>
  <c r="E29" i="115"/>
  <c r="E28" i="115"/>
  <c r="E27" i="115"/>
  <c r="E26" i="115"/>
  <c r="E25" i="115"/>
  <c r="E24" i="115"/>
  <c r="E23" i="115"/>
  <c r="E22" i="115"/>
  <c r="E21" i="115"/>
  <c r="E20" i="115"/>
  <c r="E19" i="115"/>
  <c r="E18" i="115"/>
  <c r="E17" i="115"/>
  <c r="E16" i="115"/>
  <c r="E15" i="115"/>
  <c r="E14" i="115"/>
  <c r="E13" i="115"/>
  <c r="E12" i="115"/>
  <c r="E11" i="115"/>
  <c r="E10" i="115"/>
  <c r="E9" i="115"/>
  <c r="E8" i="115"/>
  <c r="E29" i="116"/>
  <c r="E28" i="116"/>
  <c r="E27" i="116"/>
  <c r="E26" i="116"/>
  <c r="E25" i="116"/>
  <c r="E24" i="116"/>
  <c r="E23" i="116"/>
  <c r="E22" i="116"/>
  <c r="E21" i="116"/>
  <c r="E20" i="116"/>
  <c r="E19" i="116"/>
  <c r="E18" i="116"/>
  <c r="E17" i="116"/>
  <c r="E16" i="116"/>
  <c r="E15" i="116"/>
  <c r="E14" i="116"/>
  <c r="E13" i="116"/>
  <c r="E12" i="116"/>
  <c r="E11" i="116"/>
  <c r="E10" i="116"/>
  <c r="E9" i="116"/>
  <c r="E8" i="116"/>
  <c r="E29" i="117"/>
  <c r="E28" i="117"/>
  <c r="E27" i="117"/>
  <c r="E26" i="117"/>
  <c r="E25" i="117"/>
  <c r="E24" i="117"/>
  <c r="E23" i="117"/>
  <c r="E22" i="117"/>
  <c r="E21" i="117"/>
  <c r="E20" i="117"/>
  <c r="E19" i="117"/>
  <c r="E18" i="117"/>
  <c r="E17" i="117"/>
  <c r="E16" i="117"/>
  <c r="E15" i="117"/>
  <c r="E14" i="117"/>
  <c r="E13" i="117"/>
  <c r="E12" i="117"/>
  <c r="E11" i="117"/>
  <c r="E10" i="117"/>
  <c r="E9" i="117"/>
  <c r="E8" i="117"/>
  <c r="E29" i="118"/>
  <c r="E28" i="118"/>
  <c r="E27" i="118"/>
  <c r="E26" i="118"/>
  <c r="E25" i="118"/>
  <c r="E24" i="118"/>
  <c r="E23" i="118"/>
  <c r="E22" i="118"/>
  <c r="E21" i="118"/>
  <c r="E20" i="118"/>
  <c r="E19" i="118"/>
  <c r="E18" i="118"/>
  <c r="E17" i="118"/>
  <c r="E16" i="118"/>
  <c r="E15" i="118"/>
  <c r="E14" i="118"/>
  <c r="E13" i="118"/>
  <c r="E12" i="118"/>
  <c r="E11" i="118"/>
  <c r="E10" i="118"/>
  <c r="E9" i="118"/>
  <c r="E8" i="118"/>
  <c r="E29" i="119"/>
  <c r="E28" i="119"/>
  <c r="E27" i="119"/>
  <c r="E26" i="119"/>
  <c r="E25" i="119"/>
  <c r="E24" i="119"/>
  <c r="E23" i="119"/>
  <c r="E22" i="119"/>
  <c r="E21" i="119"/>
  <c r="E20" i="119"/>
  <c r="E19" i="119"/>
  <c r="E18" i="119"/>
  <c r="E17" i="119"/>
  <c r="E16" i="119"/>
  <c r="E15" i="119"/>
  <c r="E14" i="119"/>
  <c r="E13" i="119"/>
  <c r="E12" i="119"/>
  <c r="E11" i="119"/>
  <c r="E10" i="119"/>
  <c r="E9" i="119"/>
  <c r="E8" i="119"/>
  <c r="E29" i="120"/>
  <c r="E28" i="120"/>
  <c r="E27" i="120"/>
  <c r="E26" i="120"/>
  <c r="E25" i="120"/>
  <c r="E24" i="120"/>
  <c r="E23" i="120"/>
  <c r="E22" i="120"/>
  <c r="E21" i="120"/>
  <c r="E20" i="120"/>
  <c r="E19" i="120"/>
  <c r="E18" i="120"/>
  <c r="E17" i="120"/>
  <c r="E16" i="120"/>
  <c r="E15" i="120"/>
  <c r="E14" i="120"/>
  <c r="E13" i="120"/>
  <c r="E12" i="120"/>
  <c r="E11" i="120"/>
  <c r="E10" i="120"/>
  <c r="E9" i="120"/>
  <c r="E8" i="120"/>
  <c r="E29" i="121"/>
  <c r="E28" i="121"/>
  <c r="E27" i="121"/>
  <c r="E26" i="121"/>
  <c r="E25" i="121"/>
  <c r="E24" i="121"/>
  <c r="E23" i="121"/>
  <c r="E22" i="121"/>
  <c r="E21" i="121"/>
  <c r="E20" i="121"/>
  <c r="E19" i="121"/>
  <c r="E18" i="121"/>
  <c r="E17" i="121"/>
  <c r="E16" i="121"/>
  <c r="E15" i="121"/>
  <c r="E14" i="121"/>
  <c r="E13" i="121"/>
  <c r="E12" i="121"/>
  <c r="E11" i="121"/>
  <c r="E10" i="121"/>
  <c r="E9" i="121"/>
  <c r="E8" i="121"/>
  <c r="E29" i="122"/>
  <c r="E28" i="122"/>
  <c r="E27" i="122"/>
  <c r="E26" i="122"/>
  <c r="E25" i="122"/>
  <c r="E24" i="122"/>
  <c r="E23" i="122"/>
  <c r="E22" i="122"/>
  <c r="E21" i="122"/>
  <c r="E20" i="122"/>
  <c r="E19" i="122"/>
  <c r="E18" i="122"/>
  <c r="E17" i="122"/>
  <c r="E16" i="122"/>
  <c r="E15" i="122"/>
  <c r="E14" i="122"/>
  <c r="E13" i="122"/>
  <c r="E12" i="122"/>
  <c r="E11" i="122"/>
  <c r="E10" i="122"/>
  <c r="E9" i="122"/>
  <c r="E8" i="122"/>
  <c r="E29" i="123"/>
  <c r="E28" i="123"/>
  <c r="E27" i="123"/>
  <c r="E26" i="123"/>
  <c r="E25" i="123"/>
  <c r="E24" i="123"/>
  <c r="E23" i="123"/>
  <c r="E22" i="123"/>
  <c r="E21" i="123"/>
  <c r="E20" i="123"/>
  <c r="E19" i="123"/>
  <c r="E18" i="123"/>
  <c r="E17" i="123"/>
  <c r="E16" i="123"/>
  <c r="E15" i="123"/>
  <c r="E14" i="123"/>
  <c r="E13" i="123"/>
  <c r="E12" i="123"/>
  <c r="E11" i="123"/>
  <c r="E10" i="123"/>
  <c r="E9" i="123"/>
  <c r="E8" i="123"/>
  <c r="E29" i="124"/>
  <c r="E28" i="124"/>
  <c r="E27" i="124"/>
  <c r="E26" i="124"/>
  <c r="E25" i="124"/>
  <c r="E24" i="124"/>
  <c r="E23" i="124"/>
  <c r="E22" i="124"/>
  <c r="E21" i="124"/>
  <c r="E20" i="124"/>
  <c r="E19" i="124"/>
  <c r="E18" i="124"/>
  <c r="E17" i="124"/>
  <c r="E16" i="124"/>
  <c r="E15" i="124"/>
  <c r="E14" i="124"/>
  <c r="E13" i="124"/>
  <c r="E12" i="124"/>
  <c r="E11" i="124"/>
  <c r="E10" i="124"/>
  <c r="E9" i="124"/>
  <c r="E8" i="124"/>
  <c r="E29" i="125"/>
  <c r="E28" i="125"/>
  <c r="E27" i="125"/>
  <c r="E26" i="125"/>
  <c r="E25" i="125"/>
  <c r="E24" i="125"/>
  <c r="E23" i="125"/>
  <c r="E22" i="125"/>
  <c r="E21" i="125"/>
  <c r="E20" i="125"/>
  <c r="E19" i="125"/>
  <c r="E18" i="125"/>
  <c r="E17" i="125"/>
  <c r="E16" i="125"/>
  <c r="E15" i="125"/>
  <c r="E14" i="125"/>
  <c r="E13" i="125"/>
  <c r="E12" i="125"/>
  <c r="E11" i="125"/>
  <c r="E10" i="125"/>
  <c r="E9" i="125"/>
  <c r="E8" i="125"/>
  <c r="E29" i="126"/>
  <c r="E28" i="126"/>
  <c r="E27" i="126"/>
  <c r="E26" i="126"/>
  <c r="E25" i="126"/>
  <c r="E24" i="126"/>
  <c r="E23" i="126"/>
  <c r="E22" i="126"/>
  <c r="E21" i="126"/>
  <c r="E20" i="126"/>
  <c r="E19" i="126"/>
  <c r="E18" i="126"/>
  <c r="E17" i="126"/>
  <c r="E16" i="126"/>
  <c r="E15" i="126"/>
  <c r="E14" i="126"/>
  <c r="E13" i="126"/>
  <c r="E12" i="126"/>
  <c r="E11" i="126"/>
  <c r="E10" i="126"/>
  <c r="E9" i="126"/>
  <c r="E8" i="126"/>
  <c r="E29" i="127"/>
  <c r="E28" i="127"/>
  <c r="E27" i="127"/>
  <c r="E26" i="127"/>
  <c r="E25" i="127"/>
  <c r="E24" i="127"/>
  <c r="E23" i="127"/>
  <c r="E22" i="127"/>
  <c r="E21" i="127"/>
  <c r="E20" i="127"/>
  <c r="E19" i="127"/>
  <c r="E18" i="127"/>
  <c r="E17" i="127"/>
  <c r="E16" i="127"/>
  <c r="E15" i="127"/>
  <c r="E14" i="127"/>
  <c r="E13" i="127"/>
  <c r="E12" i="127"/>
  <c r="E11" i="127"/>
  <c r="E10" i="127"/>
  <c r="E9" i="127"/>
  <c r="E8" i="127"/>
  <c r="E29" i="128"/>
  <c r="E28" i="128"/>
  <c r="E27" i="128"/>
  <c r="E26" i="128"/>
  <c r="E25" i="128"/>
  <c r="E24" i="128"/>
  <c r="E23" i="128"/>
  <c r="E22" i="128"/>
  <c r="E21" i="128"/>
  <c r="E20" i="128"/>
  <c r="E19" i="128"/>
  <c r="E18" i="128"/>
  <c r="E17" i="128"/>
  <c r="E16" i="128"/>
  <c r="E15" i="128"/>
  <c r="E14" i="128"/>
  <c r="E13" i="128"/>
  <c r="E12" i="128"/>
  <c r="E11" i="128"/>
  <c r="E10" i="128"/>
  <c r="E9" i="128"/>
  <c r="E8" i="128"/>
  <c r="E29" i="129"/>
  <c r="E28" i="129"/>
  <c r="E27" i="129"/>
  <c r="E26" i="129"/>
  <c r="E25" i="129"/>
  <c r="E24" i="129"/>
  <c r="E23" i="129"/>
  <c r="E22" i="129"/>
  <c r="E21" i="129"/>
  <c r="E20" i="129"/>
  <c r="E19" i="129"/>
  <c r="E18" i="129"/>
  <c r="E17" i="129"/>
  <c r="E16" i="129"/>
  <c r="E15" i="129"/>
  <c r="E14" i="129"/>
  <c r="E13" i="129"/>
  <c r="E12" i="129"/>
  <c r="E11" i="129"/>
  <c r="E10" i="129"/>
  <c r="E9" i="129"/>
  <c r="E8" i="129"/>
  <c r="E29" i="80"/>
  <c r="E28" i="80"/>
  <c r="E27" i="80"/>
  <c r="E26" i="80"/>
  <c r="E25" i="80"/>
  <c r="E24" i="80"/>
  <c r="E23" i="80"/>
  <c r="E22" i="80"/>
  <c r="E21" i="80"/>
  <c r="E20" i="80"/>
  <c r="E19" i="80"/>
  <c r="E18" i="80"/>
  <c r="E17" i="80"/>
  <c r="E16" i="80"/>
  <c r="E15" i="80"/>
  <c r="E14" i="80"/>
  <c r="E13" i="80"/>
  <c r="E12" i="80"/>
  <c r="E11" i="80"/>
  <c r="E10" i="80"/>
  <c r="E9" i="80"/>
  <c r="E8" i="80"/>
  <c r="K29" i="62"/>
  <c r="K29" i="63"/>
  <c r="K29" i="64"/>
  <c r="K29" i="65"/>
  <c r="K29" i="66"/>
  <c r="K29" i="67"/>
  <c r="K29" i="68"/>
  <c r="K29" i="69"/>
  <c r="K29" i="70"/>
  <c r="K29" i="71"/>
  <c r="K29" i="72"/>
  <c r="K29" i="73"/>
  <c r="K29" i="74"/>
  <c r="K29" i="75"/>
  <c r="K29" i="76"/>
  <c r="K29" i="77"/>
  <c r="K29" i="78"/>
  <c r="K29" i="79"/>
  <c r="K29" i="61"/>
  <c r="K29" i="60"/>
  <c r="K29" i="59"/>
  <c r="K29" i="58"/>
  <c r="K28" i="58"/>
  <c r="K8" i="58"/>
  <c r="K30" i="59"/>
  <c r="K30" i="60"/>
  <c r="K30" i="61"/>
  <c r="K30" i="62"/>
  <c r="K30" i="63"/>
  <c r="K30" i="64"/>
  <c r="K30" i="65"/>
  <c r="K30" i="66"/>
  <c r="K30" i="67"/>
  <c r="K30" i="68"/>
  <c r="K30" i="69"/>
  <c r="K30" i="70"/>
  <c r="K30" i="71"/>
  <c r="K30" i="72"/>
  <c r="K30" i="73"/>
  <c r="K30" i="74"/>
  <c r="K30" i="75"/>
  <c r="K30" i="76"/>
  <c r="K30" i="77"/>
  <c r="K30" i="78"/>
  <c r="K30" i="79"/>
  <c r="K30" i="58"/>
  <c r="K30" i="57"/>
  <c r="K8" i="57"/>
  <c r="E29" i="59"/>
  <c r="E28" i="59"/>
  <c r="E27" i="59"/>
  <c r="E26" i="59"/>
  <c r="E25" i="59"/>
  <c r="E24" i="59"/>
  <c r="E23" i="59"/>
  <c r="E22" i="59"/>
  <c r="E21" i="59"/>
  <c r="E20" i="59"/>
  <c r="E19" i="59"/>
  <c r="E18" i="59"/>
  <c r="E17" i="59"/>
  <c r="E16" i="59"/>
  <c r="E15" i="59"/>
  <c r="E14" i="59"/>
  <c r="E13" i="59"/>
  <c r="E12" i="59"/>
  <c r="E11" i="59"/>
  <c r="E10" i="59"/>
  <c r="E9" i="59"/>
  <c r="E8" i="59"/>
  <c r="E29" i="60"/>
  <c r="E28" i="60"/>
  <c r="E27" i="60"/>
  <c r="E26" i="60"/>
  <c r="E25" i="60"/>
  <c r="E24" i="60"/>
  <c r="E23" i="60"/>
  <c r="E22" i="60"/>
  <c r="E21" i="60"/>
  <c r="E20" i="60"/>
  <c r="E19" i="60"/>
  <c r="E18" i="60"/>
  <c r="E17" i="60"/>
  <c r="E16" i="60"/>
  <c r="E15" i="60"/>
  <c r="E14" i="60"/>
  <c r="E13" i="60"/>
  <c r="E12" i="60"/>
  <c r="E11" i="60"/>
  <c r="E10" i="60"/>
  <c r="E9" i="60"/>
  <c r="E8" i="60"/>
  <c r="E29" i="61"/>
  <c r="E28" i="61"/>
  <c r="E27" i="61"/>
  <c r="E26" i="61"/>
  <c r="E25" i="61"/>
  <c r="E24" i="61"/>
  <c r="E23" i="61"/>
  <c r="E22" i="61"/>
  <c r="E21" i="61"/>
  <c r="E20" i="61"/>
  <c r="E19" i="61"/>
  <c r="E18" i="61"/>
  <c r="E17" i="61"/>
  <c r="E16" i="61"/>
  <c r="E15" i="61"/>
  <c r="E14" i="61"/>
  <c r="E13" i="61"/>
  <c r="E12" i="61"/>
  <c r="E11" i="61"/>
  <c r="E10" i="61"/>
  <c r="E9" i="61"/>
  <c r="E8" i="61"/>
  <c r="E29" i="62"/>
  <c r="E28" i="62"/>
  <c r="E27" i="62"/>
  <c r="E26" i="62"/>
  <c r="E25" i="62"/>
  <c r="E24" i="62"/>
  <c r="E23" i="62"/>
  <c r="E22" i="62"/>
  <c r="E21" i="62"/>
  <c r="E20" i="62"/>
  <c r="E19" i="62"/>
  <c r="E18" i="62"/>
  <c r="E17" i="62"/>
  <c r="E16" i="62"/>
  <c r="E15" i="62"/>
  <c r="E14" i="62"/>
  <c r="E13" i="62"/>
  <c r="E12" i="62"/>
  <c r="E11" i="62"/>
  <c r="E10" i="62"/>
  <c r="E9" i="62"/>
  <c r="E8" i="62"/>
  <c r="E29" i="63"/>
  <c r="E28" i="63"/>
  <c r="E27" i="63"/>
  <c r="E26" i="63"/>
  <c r="E25" i="63"/>
  <c r="E24" i="63"/>
  <c r="E23" i="63"/>
  <c r="E22" i="63"/>
  <c r="E21" i="63"/>
  <c r="E20" i="63"/>
  <c r="E19" i="63"/>
  <c r="E18" i="63"/>
  <c r="E17" i="63"/>
  <c r="E16" i="63"/>
  <c r="E15" i="63"/>
  <c r="E14" i="63"/>
  <c r="E13" i="63"/>
  <c r="E12" i="63"/>
  <c r="E11" i="63"/>
  <c r="E10" i="63"/>
  <c r="E9" i="63"/>
  <c r="E8" i="63"/>
  <c r="E29" i="64"/>
  <c r="E28" i="64"/>
  <c r="E27" i="64"/>
  <c r="E26" i="64"/>
  <c r="E25" i="64"/>
  <c r="E24" i="64"/>
  <c r="E23" i="64"/>
  <c r="E22" i="64"/>
  <c r="E21" i="64"/>
  <c r="E20" i="64"/>
  <c r="E19" i="64"/>
  <c r="E18" i="64"/>
  <c r="E17" i="64"/>
  <c r="E16" i="64"/>
  <c r="E15" i="64"/>
  <c r="E14" i="64"/>
  <c r="E13" i="64"/>
  <c r="E12" i="64"/>
  <c r="E11" i="64"/>
  <c r="E10" i="64"/>
  <c r="E9" i="64"/>
  <c r="E8" i="64"/>
  <c r="E29" i="65"/>
  <c r="E28" i="65"/>
  <c r="E27" i="65"/>
  <c r="E26" i="65"/>
  <c r="E25" i="65"/>
  <c r="E24" i="65"/>
  <c r="E23" i="65"/>
  <c r="E22" i="65"/>
  <c r="E21" i="65"/>
  <c r="E20" i="65"/>
  <c r="E19" i="65"/>
  <c r="E18" i="65"/>
  <c r="E17" i="65"/>
  <c r="E16" i="65"/>
  <c r="E15" i="65"/>
  <c r="E14" i="65"/>
  <c r="E13" i="65"/>
  <c r="E12" i="65"/>
  <c r="E11" i="65"/>
  <c r="E10" i="65"/>
  <c r="E9" i="65"/>
  <c r="E8" i="65"/>
  <c r="E29" i="66"/>
  <c r="E28" i="66"/>
  <c r="E27" i="66"/>
  <c r="E26" i="66"/>
  <c r="E25" i="66"/>
  <c r="E24" i="66"/>
  <c r="E23" i="66"/>
  <c r="E22" i="66"/>
  <c r="E21" i="66"/>
  <c r="E20" i="66"/>
  <c r="E19" i="66"/>
  <c r="E18" i="66"/>
  <c r="E17" i="66"/>
  <c r="E16" i="66"/>
  <c r="E15" i="66"/>
  <c r="E14" i="66"/>
  <c r="E13" i="66"/>
  <c r="E12" i="66"/>
  <c r="E11" i="66"/>
  <c r="E10" i="66"/>
  <c r="E9" i="66"/>
  <c r="E8" i="66"/>
  <c r="E29" i="67"/>
  <c r="E28" i="67"/>
  <c r="E27" i="67"/>
  <c r="E26" i="67"/>
  <c r="E25" i="67"/>
  <c r="E24" i="67"/>
  <c r="E23" i="67"/>
  <c r="E22" i="67"/>
  <c r="E21" i="67"/>
  <c r="E20" i="67"/>
  <c r="E19" i="67"/>
  <c r="E18" i="67"/>
  <c r="E17" i="67"/>
  <c r="E16" i="67"/>
  <c r="E15" i="67"/>
  <c r="E14" i="67"/>
  <c r="E13" i="67"/>
  <c r="E12" i="67"/>
  <c r="E11" i="67"/>
  <c r="E10" i="67"/>
  <c r="E9" i="67"/>
  <c r="E8" i="67"/>
  <c r="E29" i="68"/>
  <c r="E28" i="68"/>
  <c r="E27" i="68"/>
  <c r="E26" i="68"/>
  <c r="E25" i="68"/>
  <c r="E24" i="68"/>
  <c r="E23" i="68"/>
  <c r="E22" i="68"/>
  <c r="E21" i="68"/>
  <c r="E20" i="68"/>
  <c r="E19" i="68"/>
  <c r="E18" i="68"/>
  <c r="E17" i="68"/>
  <c r="E16" i="68"/>
  <c r="E15" i="68"/>
  <c r="E14" i="68"/>
  <c r="E13" i="68"/>
  <c r="E12" i="68"/>
  <c r="E11" i="68"/>
  <c r="E10" i="68"/>
  <c r="E9" i="68"/>
  <c r="E8" i="68"/>
  <c r="E29" i="69"/>
  <c r="E28" i="69"/>
  <c r="E27" i="69"/>
  <c r="E26" i="69"/>
  <c r="E25" i="69"/>
  <c r="E24" i="69"/>
  <c r="E23" i="69"/>
  <c r="E22" i="69"/>
  <c r="E21" i="69"/>
  <c r="E20" i="69"/>
  <c r="E19" i="69"/>
  <c r="E18" i="69"/>
  <c r="E17" i="69"/>
  <c r="E16" i="69"/>
  <c r="E15" i="69"/>
  <c r="E14" i="69"/>
  <c r="E13" i="69"/>
  <c r="E12" i="69"/>
  <c r="E11" i="69"/>
  <c r="E10" i="69"/>
  <c r="E9" i="69"/>
  <c r="E8" i="69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E8" i="70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8" i="71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E8" i="72"/>
  <c r="E29" i="73"/>
  <c r="E28" i="73"/>
  <c r="E27" i="73"/>
  <c r="E26" i="73"/>
  <c r="E25" i="73"/>
  <c r="E24" i="73"/>
  <c r="E23" i="73"/>
  <c r="E22" i="73"/>
  <c r="E21" i="73"/>
  <c r="E20" i="73"/>
  <c r="E19" i="73"/>
  <c r="E18" i="73"/>
  <c r="E17" i="73"/>
  <c r="E16" i="73"/>
  <c r="E15" i="73"/>
  <c r="E14" i="73"/>
  <c r="E13" i="73"/>
  <c r="E12" i="73"/>
  <c r="E11" i="73"/>
  <c r="E10" i="73"/>
  <c r="E9" i="73"/>
  <c r="E8" i="73"/>
  <c r="E29" i="74"/>
  <c r="E28" i="74"/>
  <c r="E27" i="74"/>
  <c r="E26" i="74"/>
  <c r="E25" i="74"/>
  <c r="E24" i="74"/>
  <c r="E23" i="74"/>
  <c r="E22" i="74"/>
  <c r="E21" i="74"/>
  <c r="E20" i="74"/>
  <c r="E19" i="74"/>
  <c r="E18" i="74"/>
  <c r="E17" i="74"/>
  <c r="E16" i="74"/>
  <c r="E15" i="74"/>
  <c r="E14" i="74"/>
  <c r="E13" i="74"/>
  <c r="E12" i="74"/>
  <c r="E11" i="74"/>
  <c r="E10" i="74"/>
  <c r="E9" i="74"/>
  <c r="E8" i="74"/>
  <c r="E29" i="75"/>
  <c r="E28" i="75"/>
  <c r="E27" i="75"/>
  <c r="E26" i="75"/>
  <c r="E25" i="75"/>
  <c r="E24" i="75"/>
  <c r="E23" i="75"/>
  <c r="E22" i="75"/>
  <c r="E21" i="75"/>
  <c r="E20" i="75"/>
  <c r="E19" i="75"/>
  <c r="E18" i="75"/>
  <c r="E17" i="75"/>
  <c r="E16" i="75"/>
  <c r="E15" i="75"/>
  <c r="E14" i="75"/>
  <c r="E13" i="75"/>
  <c r="E12" i="75"/>
  <c r="E11" i="75"/>
  <c r="E10" i="75"/>
  <c r="E9" i="75"/>
  <c r="E8" i="75"/>
  <c r="E29" i="76"/>
  <c r="E28" i="76"/>
  <c r="E27" i="76"/>
  <c r="E26" i="76"/>
  <c r="E25" i="76"/>
  <c r="E24" i="76"/>
  <c r="E23" i="76"/>
  <c r="E22" i="76"/>
  <c r="E21" i="76"/>
  <c r="E20" i="76"/>
  <c r="E19" i="76"/>
  <c r="E18" i="76"/>
  <c r="E17" i="76"/>
  <c r="E16" i="76"/>
  <c r="E15" i="76"/>
  <c r="E14" i="76"/>
  <c r="E13" i="76"/>
  <c r="E12" i="76"/>
  <c r="E11" i="76"/>
  <c r="E10" i="76"/>
  <c r="E9" i="76"/>
  <c r="E8" i="76"/>
  <c r="E29" i="77"/>
  <c r="E28" i="77"/>
  <c r="E27" i="77"/>
  <c r="E26" i="77"/>
  <c r="E25" i="77"/>
  <c r="E24" i="77"/>
  <c r="E23" i="77"/>
  <c r="E22" i="77"/>
  <c r="E21" i="77"/>
  <c r="E20" i="77"/>
  <c r="E19" i="77"/>
  <c r="E18" i="77"/>
  <c r="E17" i="77"/>
  <c r="E16" i="77"/>
  <c r="E15" i="77"/>
  <c r="E14" i="77"/>
  <c r="E13" i="77"/>
  <c r="E12" i="77"/>
  <c r="E11" i="77"/>
  <c r="E10" i="77"/>
  <c r="E9" i="77"/>
  <c r="E8" i="77"/>
  <c r="E29" i="78"/>
  <c r="E28" i="78"/>
  <c r="E27" i="78"/>
  <c r="E26" i="78"/>
  <c r="E25" i="78"/>
  <c r="E24" i="78"/>
  <c r="E23" i="78"/>
  <c r="E22" i="78"/>
  <c r="E21" i="78"/>
  <c r="E20" i="78"/>
  <c r="E19" i="78"/>
  <c r="E18" i="78"/>
  <c r="E17" i="78"/>
  <c r="E16" i="78"/>
  <c r="E15" i="78"/>
  <c r="E14" i="78"/>
  <c r="E13" i="78"/>
  <c r="E12" i="78"/>
  <c r="E11" i="78"/>
  <c r="E10" i="78"/>
  <c r="E9" i="78"/>
  <c r="E8" i="78"/>
  <c r="E29" i="79"/>
  <c r="E28" i="79"/>
  <c r="E27" i="79"/>
  <c r="E26" i="79"/>
  <c r="E25" i="79"/>
  <c r="E24" i="79"/>
  <c r="E23" i="79"/>
  <c r="E22" i="79"/>
  <c r="E21" i="79"/>
  <c r="E20" i="79"/>
  <c r="E19" i="79"/>
  <c r="E18" i="79"/>
  <c r="E17" i="79"/>
  <c r="E16" i="79"/>
  <c r="E15" i="79"/>
  <c r="E14" i="79"/>
  <c r="E13" i="79"/>
  <c r="E12" i="79"/>
  <c r="E11" i="79"/>
  <c r="E10" i="79"/>
  <c r="E9" i="79"/>
  <c r="E8" i="79"/>
  <c r="E29" i="58"/>
  <c r="E28" i="58"/>
  <c r="E27" i="58"/>
  <c r="E26" i="58"/>
  <c r="E25" i="58"/>
  <c r="E24" i="58"/>
  <c r="E23" i="58"/>
  <c r="E22" i="58"/>
  <c r="E21" i="58"/>
  <c r="E20" i="58"/>
  <c r="E19" i="58"/>
  <c r="E18" i="58"/>
  <c r="E17" i="58"/>
  <c r="E16" i="58"/>
  <c r="E15" i="58"/>
  <c r="E14" i="58"/>
  <c r="E13" i="58"/>
  <c r="E12" i="58"/>
  <c r="E11" i="58"/>
  <c r="E10" i="58"/>
  <c r="E9" i="58"/>
  <c r="E8" i="58"/>
  <c r="K28" i="59"/>
  <c r="K27" i="59"/>
  <c r="K26" i="59"/>
  <c r="K25" i="59"/>
  <c r="K24" i="59"/>
  <c r="K23" i="59"/>
  <c r="K22" i="59"/>
  <c r="K21" i="59"/>
  <c r="K20" i="59"/>
  <c r="K19" i="59"/>
  <c r="K18" i="59"/>
  <c r="K17" i="59"/>
  <c r="K16" i="59"/>
  <c r="K15" i="59"/>
  <c r="K14" i="59"/>
  <c r="K13" i="59"/>
  <c r="K12" i="59"/>
  <c r="K11" i="59"/>
  <c r="K10" i="59"/>
  <c r="K9" i="59"/>
  <c r="K8" i="59"/>
  <c r="K28" i="60"/>
  <c r="K27" i="60"/>
  <c r="K26" i="60"/>
  <c r="K25" i="60"/>
  <c r="K24" i="60"/>
  <c r="K23" i="60"/>
  <c r="K22" i="60"/>
  <c r="K21" i="60"/>
  <c r="K20" i="60"/>
  <c r="K19" i="60"/>
  <c r="K18" i="60"/>
  <c r="K17" i="60"/>
  <c r="K16" i="60"/>
  <c r="K15" i="60"/>
  <c r="K14" i="60"/>
  <c r="K13" i="60"/>
  <c r="K12" i="60"/>
  <c r="K11" i="60"/>
  <c r="K10" i="60"/>
  <c r="K9" i="60"/>
  <c r="K8" i="60"/>
  <c r="K28" i="61"/>
  <c r="K27" i="61"/>
  <c r="K26" i="61"/>
  <c r="K25" i="61"/>
  <c r="K24" i="61"/>
  <c r="K23" i="61"/>
  <c r="K22" i="61"/>
  <c r="K21" i="61"/>
  <c r="K20" i="61"/>
  <c r="K19" i="61"/>
  <c r="K18" i="61"/>
  <c r="K17" i="61"/>
  <c r="K16" i="61"/>
  <c r="K15" i="61"/>
  <c r="K14" i="61"/>
  <c r="K13" i="61"/>
  <c r="K12" i="61"/>
  <c r="K11" i="61"/>
  <c r="K10" i="61"/>
  <c r="K9" i="61"/>
  <c r="K8" i="61"/>
  <c r="K28" i="62"/>
  <c r="K27" i="62"/>
  <c r="K26" i="62"/>
  <c r="K25" i="62"/>
  <c r="K24" i="62"/>
  <c r="K23" i="62"/>
  <c r="K22" i="62"/>
  <c r="K21" i="62"/>
  <c r="K20" i="62"/>
  <c r="K19" i="62"/>
  <c r="K18" i="62"/>
  <c r="K17" i="62"/>
  <c r="K16" i="62"/>
  <c r="K15" i="62"/>
  <c r="K14" i="62"/>
  <c r="K13" i="62"/>
  <c r="K12" i="62"/>
  <c r="K11" i="62"/>
  <c r="K10" i="62"/>
  <c r="K9" i="62"/>
  <c r="K8" i="62"/>
  <c r="K28" i="63"/>
  <c r="K27" i="63"/>
  <c r="K26" i="63"/>
  <c r="K25" i="63"/>
  <c r="K24" i="63"/>
  <c r="K23" i="63"/>
  <c r="K22" i="63"/>
  <c r="K21" i="63"/>
  <c r="K20" i="63"/>
  <c r="K19" i="63"/>
  <c r="K18" i="63"/>
  <c r="K17" i="63"/>
  <c r="K16" i="63"/>
  <c r="K15" i="63"/>
  <c r="K14" i="63"/>
  <c r="K13" i="63"/>
  <c r="K12" i="63"/>
  <c r="K11" i="63"/>
  <c r="K10" i="63"/>
  <c r="K9" i="63"/>
  <c r="K8" i="63"/>
  <c r="K28" i="64"/>
  <c r="K27" i="64"/>
  <c r="K26" i="64"/>
  <c r="K25" i="64"/>
  <c r="K24" i="64"/>
  <c r="K23" i="64"/>
  <c r="K22" i="64"/>
  <c r="K21" i="64"/>
  <c r="K20" i="64"/>
  <c r="K19" i="64"/>
  <c r="K18" i="64"/>
  <c r="K17" i="64"/>
  <c r="K16" i="64"/>
  <c r="K15" i="64"/>
  <c r="K14" i="64"/>
  <c r="K13" i="64"/>
  <c r="K12" i="64"/>
  <c r="K11" i="64"/>
  <c r="K10" i="64"/>
  <c r="K9" i="64"/>
  <c r="K8" i="64"/>
  <c r="K28" i="65"/>
  <c r="K27" i="65"/>
  <c r="K26" i="65"/>
  <c r="K25" i="65"/>
  <c r="K24" i="65"/>
  <c r="K23" i="65"/>
  <c r="K22" i="65"/>
  <c r="K21" i="65"/>
  <c r="K20" i="65"/>
  <c r="K19" i="65"/>
  <c r="K18" i="65"/>
  <c r="K17" i="65"/>
  <c r="K16" i="65"/>
  <c r="K15" i="65"/>
  <c r="K14" i="65"/>
  <c r="K13" i="65"/>
  <c r="K12" i="65"/>
  <c r="K11" i="65"/>
  <c r="K10" i="65"/>
  <c r="K9" i="65"/>
  <c r="K8" i="65"/>
  <c r="K28" i="66"/>
  <c r="K27" i="66"/>
  <c r="K26" i="66"/>
  <c r="K25" i="66"/>
  <c r="K24" i="66"/>
  <c r="K23" i="66"/>
  <c r="K22" i="66"/>
  <c r="K21" i="66"/>
  <c r="K20" i="66"/>
  <c r="K19" i="66"/>
  <c r="K18" i="66"/>
  <c r="K17" i="66"/>
  <c r="K16" i="66"/>
  <c r="K15" i="66"/>
  <c r="K14" i="66"/>
  <c r="K13" i="66"/>
  <c r="K12" i="66"/>
  <c r="K11" i="66"/>
  <c r="K10" i="66"/>
  <c r="K9" i="66"/>
  <c r="K8" i="66"/>
  <c r="K28" i="67"/>
  <c r="K27" i="67"/>
  <c r="K26" i="67"/>
  <c r="K25" i="67"/>
  <c r="K24" i="67"/>
  <c r="K23" i="67"/>
  <c r="K22" i="67"/>
  <c r="K21" i="67"/>
  <c r="K20" i="67"/>
  <c r="K19" i="67"/>
  <c r="K18" i="67"/>
  <c r="K17" i="67"/>
  <c r="K16" i="67"/>
  <c r="K15" i="67"/>
  <c r="K14" i="67"/>
  <c r="K13" i="67"/>
  <c r="K12" i="67"/>
  <c r="K11" i="67"/>
  <c r="K10" i="67"/>
  <c r="K9" i="67"/>
  <c r="K8" i="67"/>
  <c r="K28" i="68"/>
  <c r="K27" i="68"/>
  <c r="K26" i="68"/>
  <c r="K25" i="68"/>
  <c r="K24" i="68"/>
  <c r="K23" i="68"/>
  <c r="K22" i="68"/>
  <c r="K21" i="68"/>
  <c r="K20" i="68"/>
  <c r="K19" i="68"/>
  <c r="K18" i="68"/>
  <c r="K17" i="68"/>
  <c r="K16" i="68"/>
  <c r="K15" i="68"/>
  <c r="K14" i="68"/>
  <c r="K13" i="68"/>
  <c r="K12" i="68"/>
  <c r="K11" i="68"/>
  <c r="K10" i="68"/>
  <c r="K9" i="68"/>
  <c r="K8" i="68"/>
  <c r="K28" i="69"/>
  <c r="K27" i="69"/>
  <c r="K26" i="69"/>
  <c r="K25" i="69"/>
  <c r="K24" i="69"/>
  <c r="K23" i="69"/>
  <c r="K22" i="69"/>
  <c r="K21" i="69"/>
  <c r="K20" i="69"/>
  <c r="K19" i="69"/>
  <c r="K18" i="69"/>
  <c r="K17" i="69"/>
  <c r="K16" i="69"/>
  <c r="K15" i="69"/>
  <c r="K14" i="69"/>
  <c r="K13" i="69"/>
  <c r="K12" i="69"/>
  <c r="K11" i="69"/>
  <c r="K10" i="69"/>
  <c r="K9" i="69"/>
  <c r="K8" i="69"/>
  <c r="K28" i="70"/>
  <c r="K27" i="70"/>
  <c r="K26" i="70"/>
  <c r="K25" i="70"/>
  <c r="K24" i="70"/>
  <c r="K23" i="70"/>
  <c r="K22" i="70"/>
  <c r="K21" i="70"/>
  <c r="K20" i="70"/>
  <c r="K19" i="70"/>
  <c r="K18" i="70"/>
  <c r="K17" i="70"/>
  <c r="K16" i="70"/>
  <c r="K15" i="70"/>
  <c r="K14" i="70"/>
  <c r="K13" i="70"/>
  <c r="K12" i="70"/>
  <c r="K11" i="70"/>
  <c r="K10" i="70"/>
  <c r="K9" i="70"/>
  <c r="K8" i="70"/>
  <c r="K28" i="71"/>
  <c r="K27" i="71"/>
  <c r="K26" i="71"/>
  <c r="K25" i="71"/>
  <c r="K24" i="71"/>
  <c r="K23" i="71"/>
  <c r="K22" i="71"/>
  <c r="K21" i="71"/>
  <c r="K20" i="71"/>
  <c r="K19" i="71"/>
  <c r="K18" i="71"/>
  <c r="K17" i="71"/>
  <c r="K16" i="71"/>
  <c r="K15" i="71"/>
  <c r="K14" i="71"/>
  <c r="K13" i="71"/>
  <c r="K12" i="71"/>
  <c r="K11" i="71"/>
  <c r="K10" i="71"/>
  <c r="K9" i="71"/>
  <c r="K8" i="71"/>
  <c r="K28" i="72"/>
  <c r="K27" i="72"/>
  <c r="K26" i="72"/>
  <c r="K25" i="72"/>
  <c r="K24" i="72"/>
  <c r="K23" i="72"/>
  <c r="K22" i="72"/>
  <c r="K21" i="72"/>
  <c r="K20" i="72"/>
  <c r="K19" i="72"/>
  <c r="K18" i="72"/>
  <c r="K17" i="72"/>
  <c r="K16" i="72"/>
  <c r="K15" i="72"/>
  <c r="K14" i="72"/>
  <c r="K13" i="72"/>
  <c r="K12" i="72"/>
  <c r="K11" i="72"/>
  <c r="K10" i="72"/>
  <c r="K9" i="72"/>
  <c r="K8" i="72"/>
  <c r="K28" i="73"/>
  <c r="K27" i="73"/>
  <c r="K26" i="73"/>
  <c r="K25" i="73"/>
  <c r="K24" i="73"/>
  <c r="K23" i="73"/>
  <c r="K22" i="73"/>
  <c r="K21" i="73"/>
  <c r="K20" i="73"/>
  <c r="K19" i="73"/>
  <c r="K18" i="73"/>
  <c r="K17" i="73"/>
  <c r="K16" i="73"/>
  <c r="K15" i="73"/>
  <c r="K14" i="73"/>
  <c r="K13" i="73"/>
  <c r="K12" i="73"/>
  <c r="K11" i="73"/>
  <c r="K10" i="73"/>
  <c r="K9" i="73"/>
  <c r="K8" i="73"/>
  <c r="K28" i="74"/>
  <c r="K27" i="74"/>
  <c r="K26" i="74"/>
  <c r="K25" i="74"/>
  <c r="K24" i="74"/>
  <c r="K23" i="74"/>
  <c r="K22" i="74"/>
  <c r="K21" i="74"/>
  <c r="K20" i="74"/>
  <c r="K19" i="74"/>
  <c r="K18" i="74"/>
  <c r="K17" i="74"/>
  <c r="K16" i="74"/>
  <c r="K15" i="74"/>
  <c r="K14" i="74"/>
  <c r="K13" i="74"/>
  <c r="K12" i="74"/>
  <c r="K11" i="74"/>
  <c r="K10" i="74"/>
  <c r="K9" i="74"/>
  <c r="K8" i="74"/>
  <c r="K28" i="75"/>
  <c r="K27" i="75"/>
  <c r="K26" i="75"/>
  <c r="K25" i="75"/>
  <c r="K24" i="75"/>
  <c r="K23" i="75"/>
  <c r="K22" i="75"/>
  <c r="K21" i="75"/>
  <c r="K20" i="75"/>
  <c r="K19" i="75"/>
  <c r="K18" i="75"/>
  <c r="K17" i="75"/>
  <c r="K16" i="75"/>
  <c r="K15" i="75"/>
  <c r="K14" i="75"/>
  <c r="K13" i="75"/>
  <c r="K12" i="75"/>
  <c r="K11" i="75"/>
  <c r="K10" i="75"/>
  <c r="K9" i="75"/>
  <c r="K8" i="75"/>
  <c r="K28" i="76"/>
  <c r="K27" i="76"/>
  <c r="K26" i="76"/>
  <c r="K25" i="76"/>
  <c r="K24" i="76"/>
  <c r="K23" i="76"/>
  <c r="K22" i="76"/>
  <c r="K21" i="76"/>
  <c r="K20" i="76"/>
  <c r="K19" i="76"/>
  <c r="K18" i="76"/>
  <c r="K17" i="76"/>
  <c r="K16" i="76"/>
  <c r="K15" i="76"/>
  <c r="K14" i="76"/>
  <c r="K13" i="76"/>
  <c r="K12" i="76"/>
  <c r="K11" i="76"/>
  <c r="K10" i="76"/>
  <c r="K9" i="76"/>
  <c r="K8" i="76"/>
  <c r="K28" i="77"/>
  <c r="K27" i="77"/>
  <c r="K26" i="77"/>
  <c r="K25" i="77"/>
  <c r="K24" i="77"/>
  <c r="K23" i="77"/>
  <c r="K22" i="77"/>
  <c r="K21" i="77"/>
  <c r="K20" i="77"/>
  <c r="K19" i="77"/>
  <c r="K18" i="77"/>
  <c r="K17" i="77"/>
  <c r="K16" i="77"/>
  <c r="K15" i="77"/>
  <c r="K14" i="77"/>
  <c r="K13" i="77"/>
  <c r="K12" i="77"/>
  <c r="K11" i="77"/>
  <c r="K10" i="77"/>
  <c r="K9" i="77"/>
  <c r="K8" i="77"/>
  <c r="K28" i="78"/>
  <c r="K27" i="78"/>
  <c r="K26" i="78"/>
  <c r="K25" i="78"/>
  <c r="K24" i="78"/>
  <c r="K23" i="78"/>
  <c r="K22" i="78"/>
  <c r="K21" i="78"/>
  <c r="K20" i="78"/>
  <c r="K19" i="78"/>
  <c r="K18" i="78"/>
  <c r="K17" i="78"/>
  <c r="K16" i="78"/>
  <c r="K15" i="78"/>
  <c r="K14" i="78"/>
  <c r="K13" i="78"/>
  <c r="K12" i="78"/>
  <c r="K11" i="78"/>
  <c r="K10" i="78"/>
  <c r="K9" i="78"/>
  <c r="K8" i="78"/>
  <c r="K28" i="79"/>
  <c r="K27" i="79"/>
  <c r="K26" i="79"/>
  <c r="K25" i="79"/>
  <c r="K24" i="79"/>
  <c r="K23" i="79"/>
  <c r="K22" i="79"/>
  <c r="K21" i="79"/>
  <c r="K20" i="79"/>
  <c r="K19" i="79"/>
  <c r="K18" i="79"/>
  <c r="K17" i="79"/>
  <c r="K16" i="79"/>
  <c r="K15" i="79"/>
  <c r="K14" i="79"/>
  <c r="K13" i="79"/>
  <c r="K12" i="79"/>
  <c r="K11" i="79"/>
  <c r="K10" i="79"/>
  <c r="K9" i="79"/>
  <c r="K8" i="79"/>
  <c r="K27" i="58"/>
  <c r="K26" i="58"/>
  <c r="K25" i="58"/>
  <c r="K24" i="58"/>
  <c r="K23" i="58"/>
  <c r="K22" i="58"/>
  <c r="K21" i="58"/>
  <c r="K20" i="58"/>
  <c r="K19" i="58"/>
  <c r="K18" i="58"/>
  <c r="K17" i="58"/>
  <c r="K16" i="58"/>
  <c r="K15" i="58"/>
  <c r="K14" i="58"/>
  <c r="K13" i="58"/>
  <c r="K12" i="58"/>
  <c r="K11" i="58"/>
  <c r="K10" i="58"/>
  <c r="K9" i="58"/>
  <c r="L9" i="58" l="1"/>
  <c r="L8" i="79"/>
  <c r="L11" i="78"/>
  <c r="L9" i="56"/>
  <c r="L11" i="81"/>
  <c r="L12" i="76"/>
  <c r="L9" i="75"/>
  <c r="L15" i="75"/>
  <c r="L24" i="74"/>
  <c r="L9" i="73"/>
  <c r="L12" i="72"/>
  <c r="L9" i="71"/>
  <c r="L15" i="71"/>
  <c r="L12" i="70"/>
  <c r="L18" i="70"/>
  <c r="L9" i="69"/>
  <c r="L21" i="69"/>
  <c r="L12" i="68"/>
  <c r="L9" i="67"/>
  <c r="L12" i="66"/>
  <c r="L9" i="65"/>
  <c r="L15" i="65"/>
  <c r="L12" i="64"/>
  <c r="L9" i="63"/>
  <c r="L12" i="62"/>
  <c r="L9" i="61"/>
  <c r="L12" i="60"/>
  <c r="L9" i="59"/>
  <c r="L8" i="80"/>
  <c r="L10" i="129"/>
  <c r="L12" i="128"/>
  <c r="L8" i="127"/>
  <c r="L10" i="126"/>
  <c r="L12" i="125"/>
  <c r="L8" i="124"/>
  <c r="L10" i="123"/>
  <c r="L12" i="122"/>
  <c r="L8" i="121"/>
  <c r="L10" i="120"/>
  <c r="L12" i="119"/>
  <c r="L8" i="118"/>
  <c r="L10" i="117"/>
  <c r="L12" i="116"/>
  <c r="L8" i="115"/>
  <c r="L10" i="114"/>
  <c r="L12" i="113"/>
  <c r="L8" i="112"/>
  <c r="L10" i="111"/>
  <c r="L12" i="110"/>
  <c r="L8" i="109"/>
  <c r="L10" i="108"/>
  <c r="L12" i="107"/>
  <c r="L8" i="106"/>
  <c r="L10" i="105"/>
  <c r="L12" i="104"/>
  <c r="L8" i="103"/>
  <c r="L10" i="102"/>
  <c r="L12" i="101"/>
  <c r="L8" i="100"/>
  <c r="L10" i="99"/>
  <c r="L12" i="98"/>
  <c r="L8" i="97"/>
  <c r="L10" i="96"/>
  <c r="L12" i="95"/>
  <c r="L8" i="94"/>
  <c r="L10" i="93"/>
  <c r="L12" i="92"/>
  <c r="L8" i="91"/>
  <c r="L10" i="90"/>
  <c r="L12" i="89"/>
  <c r="L8" i="88"/>
  <c r="L10" i="87"/>
  <c r="L12" i="86"/>
  <c r="L8" i="85"/>
  <c r="L10" i="84"/>
  <c r="L12" i="83"/>
  <c r="L8" i="82"/>
  <c r="L10" i="56"/>
  <c r="L12" i="81"/>
  <c r="L9" i="77"/>
  <c r="L12" i="74"/>
  <c r="L18" i="74"/>
  <c r="L22" i="58"/>
  <c r="L20" i="79"/>
  <c r="L23" i="58"/>
  <c r="L27" i="79"/>
  <c r="L24" i="78"/>
  <c r="L21" i="77"/>
  <c r="L24" i="70"/>
  <c r="L15" i="69"/>
  <c r="L27" i="69"/>
  <c r="L18" i="68"/>
  <c r="L24" i="68"/>
  <c r="L15" i="67"/>
  <c r="L27" i="67"/>
  <c r="L27" i="65"/>
  <c r="L24" i="58"/>
  <c r="L22" i="79"/>
  <c r="L28" i="79"/>
  <c r="L25" i="78"/>
  <c r="L22" i="77"/>
  <c r="L28" i="77"/>
  <c r="L25" i="76"/>
  <c r="L16" i="75"/>
  <c r="L28" i="75"/>
  <c r="L13" i="74"/>
  <c r="L25" i="74"/>
  <c r="L10" i="73"/>
  <c r="L13" i="58"/>
  <c r="L19" i="58"/>
  <c r="L25" i="58"/>
  <c r="L11" i="79"/>
  <c r="L17" i="79"/>
  <c r="L23" i="79"/>
  <c r="L8" i="78"/>
  <c r="L14" i="78"/>
  <c r="L20" i="78"/>
  <c r="L26" i="78"/>
  <c r="L11" i="77"/>
  <c r="L17" i="77"/>
  <c r="L23" i="77"/>
  <c r="L8" i="76"/>
  <c r="L14" i="76"/>
  <c r="L20" i="76"/>
  <c r="L26" i="76"/>
  <c r="L11" i="75"/>
  <c r="L17" i="75"/>
  <c r="L23" i="75"/>
  <c r="L8" i="74"/>
  <c r="L14" i="74"/>
  <c r="L20" i="74"/>
  <c r="L26" i="74"/>
  <c r="L11" i="73"/>
  <c r="L17" i="73"/>
  <c r="L14" i="58"/>
  <c r="L20" i="58"/>
  <c r="L26" i="58"/>
  <c r="L12" i="79"/>
  <c r="L18" i="79"/>
  <c r="L24" i="79"/>
  <c r="L9" i="78"/>
  <c r="L15" i="78"/>
  <c r="L21" i="78"/>
  <c r="L27" i="78"/>
  <c r="L12" i="77"/>
  <c r="L18" i="77"/>
  <c r="L24" i="77"/>
  <c r="L9" i="76"/>
  <c r="L15" i="76"/>
  <c r="L21" i="76"/>
  <c r="L27" i="76"/>
  <c r="L12" i="75"/>
  <c r="L18" i="75"/>
  <c r="L24" i="75"/>
  <c r="L9" i="74"/>
  <c r="L15" i="74"/>
  <c r="L21" i="74"/>
  <c r="L27" i="74"/>
  <c r="L12" i="73"/>
  <c r="L18" i="73"/>
  <c r="L15" i="58"/>
  <c r="L21" i="58"/>
  <c r="L27" i="58"/>
  <c r="L13" i="79"/>
  <c r="L19" i="79"/>
  <c r="L25" i="79"/>
  <c r="L10" i="78"/>
  <c r="L16" i="78"/>
  <c r="L22" i="78"/>
  <c r="L28" i="78"/>
  <c r="L13" i="77"/>
  <c r="L19" i="77"/>
  <c r="L25" i="77"/>
  <c r="L10" i="76"/>
  <c r="L16" i="76"/>
  <c r="L22" i="76"/>
  <c r="L28" i="76"/>
  <c r="L13" i="75"/>
  <c r="L19" i="75"/>
  <c r="L25" i="75"/>
  <c r="L10" i="74"/>
  <c r="L16" i="74"/>
  <c r="L22" i="74"/>
  <c r="L28" i="74"/>
  <c r="L13" i="73"/>
  <c r="L19" i="73"/>
  <c r="L17" i="78"/>
  <c r="L23" i="78"/>
  <c r="L8" i="77"/>
  <c r="L14" i="77"/>
  <c r="L20" i="77"/>
  <c r="L26" i="77"/>
  <c r="L11" i="76"/>
  <c r="L17" i="76"/>
  <c r="L23" i="76"/>
  <c r="L8" i="75"/>
  <c r="L14" i="75"/>
  <c r="L20" i="75"/>
  <c r="L26" i="75"/>
  <c r="L11" i="74"/>
  <c r="L17" i="74"/>
  <c r="L23" i="74"/>
  <c r="L8" i="73"/>
  <c r="L14" i="73"/>
  <c r="L20" i="73"/>
  <c r="L26" i="73"/>
  <c r="L11" i="72"/>
  <c r="L16" i="58"/>
  <c r="L26" i="79"/>
  <c r="L9" i="79"/>
  <c r="L12" i="78"/>
  <c r="L27" i="77"/>
  <c r="L21" i="73"/>
  <c r="L18" i="72"/>
  <c r="L24" i="72"/>
  <c r="L27" i="71"/>
  <c r="L21" i="67"/>
  <c r="L18" i="66"/>
  <c r="L24" i="66"/>
  <c r="L21" i="65"/>
  <c r="L18" i="64"/>
  <c r="L24" i="64"/>
  <c r="L11" i="58"/>
  <c r="L15" i="79"/>
  <c r="L15" i="77"/>
  <c r="L18" i="76"/>
  <c r="L21" i="75"/>
  <c r="L15" i="73"/>
  <c r="L27" i="73"/>
  <c r="L12" i="58"/>
  <c r="L10" i="79"/>
  <c r="L13" i="78"/>
  <c r="L10" i="77"/>
  <c r="L13" i="76"/>
  <c r="L10" i="75"/>
  <c r="L19" i="74"/>
  <c r="L16" i="73"/>
  <c r="L22" i="73"/>
  <c r="L10" i="58"/>
  <c r="L14" i="79"/>
  <c r="L17" i="58"/>
  <c r="L21" i="79"/>
  <c r="L18" i="78"/>
  <c r="L24" i="76"/>
  <c r="L27" i="75"/>
  <c r="L21" i="71"/>
  <c r="L18" i="58"/>
  <c r="L16" i="79"/>
  <c r="L19" i="78"/>
  <c r="L16" i="77"/>
  <c r="L19" i="76"/>
  <c r="L22" i="75"/>
  <c r="L23" i="73"/>
  <c r="L24" i="73"/>
  <c r="L9" i="72"/>
  <c r="L15" i="72"/>
  <c r="L21" i="72"/>
  <c r="L27" i="72"/>
  <c r="L12" i="71"/>
  <c r="L18" i="71"/>
  <c r="L24" i="71"/>
  <c r="L9" i="70"/>
  <c r="L15" i="70"/>
  <c r="L21" i="70"/>
  <c r="L27" i="70"/>
  <c r="L12" i="69"/>
  <c r="L18" i="69"/>
  <c r="L24" i="69"/>
  <c r="L9" i="68"/>
  <c r="L15" i="68"/>
  <c r="L21" i="68"/>
  <c r="L27" i="68"/>
  <c r="L12" i="67"/>
  <c r="L18" i="67"/>
  <c r="L24" i="67"/>
  <c r="L9" i="66"/>
  <c r="L15" i="66"/>
  <c r="L21" i="66"/>
  <c r="L27" i="66"/>
  <c r="L12" i="65"/>
  <c r="L18" i="65"/>
  <c r="L24" i="65"/>
  <c r="L9" i="64"/>
  <c r="L15" i="64"/>
  <c r="L21" i="64"/>
  <c r="L27" i="64"/>
  <c r="L12" i="63"/>
  <c r="L18" i="63"/>
  <c r="L24" i="63"/>
  <c r="L9" i="62"/>
  <c r="L15" i="62"/>
  <c r="L21" i="62"/>
  <c r="L27" i="62"/>
  <c r="L12" i="61"/>
  <c r="L18" i="61"/>
  <c r="L24" i="61"/>
  <c r="L9" i="60"/>
  <c r="L15" i="60"/>
  <c r="L21" i="60"/>
  <c r="L27" i="60"/>
  <c r="L12" i="59"/>
  <c r="L18" i="59"/>
  <c r="L24" i="59"/>
  <c r="L29" i="59"/>
  <c r="L29" i="76"/>
  <c r="L29" i="70"/>
  <c r="L29" i="64"/>
  <c r="L11" i="80"/>
  <c r="L17" i="80"/>
  <c r="L23" i="80"/>
  <c r="L29" i="80"/>
  <c r="L13" i="129"/>
  <c r="L19" i="129"/>
  <c r="L25" i="129"/>
  <c r="L9" i="128"/>
  <c r="L15" i="128"/>
  <c r="L21" i="128"/>
  <c r="L27" i="128"/>
  <c r="L11" i="127"/>
  <c r="L17" i="127"/>
  <c r="L23" i="127"/>
  <c r="L29" i="127"/>
  <c r="L13" i="126"/>
  <c r="L19" i="126"/>
  <c r="L25" i="126"/>
  <c r="L9" i="125"/>
  <c r="L15" i="125"/>
  <c r="L21" i="125"/>
  <c r="L27" i="125"/>
  <c r="L11" i="124"/>
  <c r="L17" i="124"/>
  <c r="L23" i="124"/>
  <c r="L29" i="124"/>
  <c r="L13" i="123"/>
  <c r="L19" i="123"/>
  <c r="L25" i="123"/>
  <c r="L9" i="122"/>
  <c r="L15" i="122"/>
  <c r="L21" i="122"/>
  <c r="L27" i="122"/>
  <c r="L11" i="121"/>
  <c r="L17" i="121"/>
  <c r="L23" i="121"/>
  <c r="L29" i="121"/>
  <c r="L13" i="120"/>
  <c r="L19" i="120"/>
  <c r="L25" i="120"/>
  <c r="L9" i="119"/>
  <c r="L15" i="119"/>
  <c r="L21" i="119"/>
  <c r="L27" i="119"/>
  <c r="L11" i="118"/>
  <c r="L17" i="118"/>
  <c r="L23" i="118"/>
  <c r="L29" i="118"/>
  <c r="L13" i="117"/>
  <c r="L19" i="117"/>
  <c r="L25" i="117"/>
  <c r="L9" i="116"/>
  <c r="L15" i="116"/>
  <c r="L21" i="116"/>
  <c r="L27" i="116"/>
  <c r="L11" i="115"/>
  <c r="L17" i="115"/>
  <c r="L23" i="115"/>
  <c r="L29" i="115"/>
  <c r="L13" i="114"/>
  <c r="L19" i="114"/>
  <c r="L25" i="114"/>
  <c r="L9" i="113"/>
  <c r="L15" i="113"/>
  <c r="L21" i="113"/>
  <c r="L27" i="113"/>
  <c r="L11" i="112"/>
  <c r="L17" i="112"/>
  <c r="L23" i="112"/>
  <c r="L29" i="112"/>
  <c r="L13" i="111"/>
  <c r="L19" i="111"/>
  <c r="L25" i="111"/>
  <c r="L9" i="110"/>
  <c r="L15" i="110"/>
  <c r="L21" i="110"/>
  <c r="L27" i="110"/>
  <c r="L11" i="109"/>
  <c r="L17" i="109"/>
  <c r="L23" i="109"/>
  <c r="L29" i="109"/>
  <c r="L13" i="108"/>
  <c r="L19" i="108"/>
  <c r="L25" i="108"/>
  <c r="L9" i="107"/>
  <c r="L15" i="107"/>
  <c r="L21" i="107"/>
  <c r="L27" i="107"/>
  <c r="L11" i="106"/>
  <c r="L17" i="106"/>
  <c r="L23" i="106"/>
  <c r="L29" i="106"/>
  <c r="L13" i="105"/>
  <c r="L19" i="105"/>
  <c r="L25" i="105"/>
  <c r="L9" i="104"/>
  <c r="L15" i="104"/>
  <c r="L21" i="104"/>
  <c r="L27" i="104"/>
  <c r="L11" i="103"/>
  <c r="L17" i="103"/>
  <c r="L23" i="103"/>
  <c r="L25" i="73"/>
  <c r="L10" i="72"/>
  <c r="L16" i="72"/>
  <c r="L22" i="72"/>
  <c r="L28" i="72"/>
  <c r="L13" i="71"/>
  <c r="L19" i="71"/>
  <c r="L25" i="71"/>
  <c r="L10" i="70"/>
  <c r="L16" i="70"/>
  <c r="L22" i="70"/>
  <c r="L28" i="70"/>
  <c r="L13" i="69"/>
  <c r="L19" i="69"/>
  <c r="L25" i="69"/>
  <c r="L10" i="68"/>
  <c r="L16" i="68"/>
  <c r="L22" i="68"/>
  <c r="L28" i="68"/>
  <c r="L13" i="67"/>
  <c r="L19" i="67"/>
  <c r="L25" i="67"/>
  <c r="L10" i="66"/>
  <c r="L16" i="66"/>
  <c r="L22" i="66"/>
  <c r="L28" i="66"/>
  <c r="L13" i="65"/>
  <c r="L19" i="65"/>
  <c r="L25" i="65"/>
  <c r="L10" i="64"/>
  <c r="L16" i="64"/>
  <c r="L22" i="64"/>
  <c r="L28" i="64"/>
  <c r="L13" i="63"/>
  <c r="L19" i="63"/>
  <c r="L25" i="63"/>
  <c r="L10" i="62"/>
  <c r="L16" i="62"/>
  <c r="L22" i="62"/>
  <c r="L28" i="62"/>
  <c r="L13" i="61"/>
  <c r="L19" i="61"/>
  <c r="L25" i="61"/>
  <c r="L10" i="60"/>
  <c r="L16" i="60"/>
  <c r="L22" i="60"/>
  <c r="L28" i="60"/>
  <c r="L13" i="59"/>
  <c r="L19" i="59"/>
  <c r="L25" i="59"/>
  <c r="L29" i="60"/>
  <c r="L29" i="75"/>
  <c r="L29" i="69"/>
  <c r="L29" i="63"/>
  <c r="L12" i="80"/>
  <c r="L18" i="80"/>
  <c r="L24" i="80"/>
  <c r="L8" i="129"/>
  <c r="L14" i="129"/>
  <c r="L20" i="129"/>
  <c r="L26" i="129"/>
  <c r="L10" i="128"/>
  <c r="L16" i="128"/>
  <c r="L22" i="128"/>
  <c r="L28" i="128"/>
  <c r="L12" i="127"/>
  <c r="L18" i="127"/>
  <c r="L24" i="127"/>
  <c r="L8" i="126"/>
  <c r="L14" i="126"/>
  <c r="L20" i="126"/>
  <c r="L26" i="126"/>
  <c r="L10" i="125"/>
  <c r="L16" i="125"/>
  <c r="L22" i="125"/>
  <c r="L28" i="125"/>
  <c r="L12" i="124"/>
  <c r="L18" i="124"/>
  <c r="L24" i="124"/>
  <c r="L8" i="123"/>
  <c r="L14" i="123"/>
  <c r="L20" i="123"/>
  <c r="L26" i="123"/>
  <c r="L10" i="122"/>
  <c r="L16" i="122"/>
  <c r="L22" i="122"/>
  <c r="L28" i="122"/>
  <c r="L12" i="121"/>
  <c r="L18" i="121"/>
  <c r="L24" i="121"/>
  <c r="L8" i="120"/>
  <c r="L14" i="120"/>
  <c r="L20" i="120"/>
  <c r="L26" i="120"/>
  <c r="L10" i="119"/>
  <c r="L16" i="119"/>
  <c r="L22" i="119"/>
  <c r="L28" i="119"/>
  <c r="L12" i="118"/>
  <c r="L18" i="118"/>
  <c r="L24" i="118"/>
  <c r="L8" i="117"/>
  <c r="L14" i="117"/>
  <c r="L20" i="117"/>
  <c r="L26" i="117"/>
  <c r="L10" i="116"/>
  <c r="L16" i="116"/>
  <c r="L22" i="116"/>
  <c r="L28" i="116"/>
  <c r="L12" i="115"/>
  <c r="L18" i="115"/>
  <c r="L24" i="115"/>
  <c r="L8" i="114"/>
  <c r="L14" i="114"/>
  <c r="L20" i="114"/>
  <c r="L26" i="114"/>
  <c r="L10" i="113"/>
  <c r="L16" i="113"/>
  <c r="L22" i="113"/>
  <c r="L28" i="113"/>
  <c r="L12" i="112"/>
  <c r="L18" i="112"/>
  <c r="L24" i="112"/>
  <c r="L8" i="111"/>
  <c r="L14" i="111"/>
  <c r="L20" i="111"/>
  <c r="L26" i="111"/>
  <c r="L10" i="110"/>
  <c r="L16" i="110"/>
  <c r="L22" i="110"/>
  <c r="L28" i="110"/>
  <c r="L12" i="109"/>
  <c r="L18" i="109"/>
  <c r="L24" i="109"/>
  <c r="L8" i="108"/>
  <c r="L14" i="108"/>
  <c r="L20" i="108"/>
  <c r="L26" i="108"/>
  <c r="L10" i="107"/>
  <c r="L16" i="107"/>
  <c r="L22" i="107"/>
  <c r="L28" i="107"/>
  <c r="L12" i="106"/>
  <c r="L18" i="106"/>
  <c r="L24" i="106"/>
  <c r="L8" i="105"/>
  <c r="L14" i="105"/>
  <c r="L20" i="105"/>
  <c r="L26" i="105"/>
  <c r="L10" i="104"/>
  <c r="L16" i="104"/>
  <c r="L22" i="104"/>
  <c r="L28" i="104"/>
  <c r="L12" i="103"/>
  <c r="L18" i="103"/>
  <c r="L24" i="103"/>
  <c r="L8" i="102"/>
  <c r="L14" i="102"/>
  <c r="L20" i="102"/>
  <c r="L26" i="102"/>
  <c r="L10" i="101"/>
  <c r="L16" i="101"/>
  <c r="L22" i="101"/>
  <c r="L28" i="101"/>
  <c r="L12" i="100"/>
  <c r="L18" i="100"/>
  <c r="L24" i="100"/>
  <c r="L8" i="99"/>
  <c r="L14" i="99"/>
  <c r="L20" i="99"/>
  <c r="L17" i="72"/>
  <c r="L23" i="72"/>
  <c r="L8" i="71"/>
  <c r="L14" i="71"/>
  <c r="L20" i="71"/>
  <c r="L26" i="71"/>
  <c r="L11" i="70"/>
  <c r="L17" i="70"/>
  <c r="L23" i="70"/>
  <c r="L8" i="69"/>
  <c r="L14" i="69"/>
  <c r="L20" i="69"/>
  <c r="L26" i="69"/>
  <c r="L11" i="68"/>
  <c r="L17" i="68"/>
  <c r="L23" i="68"/>
  <c r="L8" i="67"/>
  <c r="L14" i="67"/>
  <c r="L20" i="67"/>
  <c r="L26" i="67"/>
  <c r="L11" i="66"/>
  <c r="L17" i="66"/>
  <c r="L23" i="66"/>
  <c r="L8" i="65"/>
  <c r="L14" i="65"/>
  <c r="L20" i="65"/>
  <c r="L26" i="65"/>
  <c r="L11" i="64"/>
  <c r="L17" i="64"/>
  <c r="L23" i="64"/>
  <c r="L8" i="63"/>
  <c r="L14" i="63"/>
  <c r="L20" i="63"/>
  <c r="L26" i="63"/>
  <c r="L11" i="62"/>
  <c r="L17" i="62"/>
  <c r="L23" i="62"/>
  <c r="L8" i="61"/>
  <c r="L14" i="61"/>
  <c r="L20" i="61"/>
  <c r="L26" i="61"/>
  <c r="L11" i="60"/>
  <c r="L17" i="60"/>
  <c r="L23" i="60"/>
  <c r="L8" i="59"/>
  <c r="L14" i="59"/>
  <c r="L20" i="59"/>
  <c r="L26" i="59"/>
  <c r="L29" i="61"/>
  <c r="L29" i="74"/>
  <c r="L29" i="68"/>
  <c r="L29" i="62"/>
  <c r="L13" i="80"/>
  <c r="L19" i="80"/>
  <c r="L25" i="80"/>
  <c r="L9" i="129"/>
  <c r="L15" i="129"/>
  <c r="L21" i="129"/>
  <c r="L27" i="129"/>
  <c r="L11" i="128"/>
  <c r="L17" i="128"/>
  <c r="L23" i="128"/>
  <c r="L29" i="128"/>
  <c r="L13" i="127"/>
  <c r="L19" i="127"/>
  <c r="L25" i="127"/>
  <c r="L9" i="126"/>
  <c r="L15" i="126"/>
  <c r="L21" i="126"/>
  <c r="L27" i="126"/>
  <c r="L11" i="125"/>
  <c r="L17" i="125"/>
  <c r="L23" i="125"/>
  <c r="L29" i="125"/>
  <c r="L13" i="124"/>
  <c r="L19" i="124"/>
  <c r="L25" i="124"/>
  <c r="L9" i="123"/>
  <c r="L15" i="123"/>
  <c r="L21" i="123"/>
  <c r="L27" i="123"/>
  <c r="L11" i="122"/>
  <c r="L17" i="122"/>
  <c r="L23" i="122"/>
  <c r="L29" i="122"/>
  <c r="L13" i="121"/>
  <c r="L19" i="121"/>
  <c r="L25" i="121"/>
  <c r="L9" i="120"/>
  <c r="L15" i="120"/>
  <c r="L21" i="120"/>
  <c r="L27" i="120"/>
  <c r="L11" i="119"/>
  <c r="L17" i="119"/>
  <c r="L23" i="119"/>
  <c r="L29" i="119"/>
  <c r="L13" i="118"/>
  <c r="L19" i="118"/>
  <c r="L25" i="118"/>
  <c r="L9" i="117"/>
  <c r="L15" i="117"/>
  <c r="L21" i="117"/>
  <c r="L27" i="117"/>
  <c r="L11" i="116"/>
  <c r="L17" i="116"/>
  <c r="L23" i="116"/>
  <c r="L29" i="116"/>
  <c r="L13" i="115"/>
  <c r="L19" i="115"/>
  <c r="L25" i="115"/>
  <c r="L9" i="114"/>
  <c r="L15" i="114"/>
  <c r="L21" i="114"/>
  <c r="L27" i="114"/>
  <c r="L11" i="113"/>
  <c r="L17" i="113"/>
  <c r="L23" i="113"/>
  <c r="L29" i="113"/>
  <c r="L13" i="112"/>
  <c r="L19" i="112"/>
  <c r="L25" i="112"/>
  <c r="L9" i="111"/>
  <c r="L15" i="111"/>
  <c r="L21" i="111"/>
  <c r="L27" i="111"/>
  <c r="L11" i="110"/>
  <c r="L17" i="110"/>
  <c r="L23" i="110"/>
  <c r="L29" i="110"/>
  <c r="L13" i="109"/>
  <c r="L19" i="109"/>
  <c r="L25" i="109"/>
  <c r="L9" i="108"/>
  <c r="L15" i="108"/>
  <c r="L21" i="108"/>
  <c r="L27" i="108"/>
  <c r="L11" i="107"/>
  <c r="L17" i="107"/>
  <c r="L23" i="107"/>
  <c r="L29" i="107"/>
  <c r="L13" i="106"/>
  <c r="L19" i="106"/>
  <c r="L25" i="106"/>
  <c r="L9" i="105"/>
  <c r="L15" i="105"/>
  <c r="L21" i="105"/>
  <c r="L27" i="105"/>
  <c r="L11" i="104"/>
  <c r="L17" i="104"/>
  <c r="L23" i="104"/>
  <c r="L29" i="104"/>
  <c r="L13" i="103"/>
  <c r="L19" i="103"/>
  <c r="L25" i="103"/>
  <c r="L9" i="102"/>
  <c r="L15" i="102"/>
  <c r="L21" i="102"/>
  <c r="L27" i="102"/>
  <c r="L11" i="101"/>
  <c r="L17" i="101"/>
  <c r="L23" i="101"/>
  <c r="L29" i="101"/>
  <c r="L13" i="100"/>
  <c r="L19" i="100"/>
  <c r="L25" i="100"/>
  <c r="L15" i="63"/>
  <c r="L21" i="63"/>
  <c r="L27" i="63"/>
  <c r="L18" i="62"/>
  <c r="L24" i="62"/>
  <c r="L15" i="61"/>
  <c r="L21" i="61"/>
  <c r="L27" i="61"/>
  <c r="L18" i="60"/>
  <c r="L24" i="60"/>
  <c r="L15" i="59"/>
  <c r="L21" i="59"/>
  <c r="L27" i="59"/>
  <c r="L8" i="58"/>
  <c r="L29" i="79"/>
  <c r="L29" i="73"/>
  <c r="L29" i="67"/>
  <c r="L14" i="80"/>
  <c r="L20" i="80"/>
  <c r="L26" i="80"/>
  <c r="L16" i="129"/>
  <c r="L22" i="129"/>
  <c r="L28" i="129"/>
  <c r="L18" i="128"/>
  <c r="L24" i="128"/>
  <c r="L14" i="127"/>
  <c r="L20" i="127"/>
  <c r="L26" i="127"/>
  <c r="L16" i="126"/>
  <c r="L22" i="126"/>
  <c r="L28" i="126"/>
  <c r="L18" i="125"/>
  <c r="L24" i="125"/>
  <c r="L14" i="124"/>
  <c r="L20" i="124"/>
  <c r="L26" i="124"/>
  <c r="L16" i="123"/>
  <c r="L22" i="123"/>
  <c r="L28" i="123"/>
  <c r="L18" i="122"/>
  <c r="L24" i="122"/>
  <c r="L14" i="121"/>
  <c r="L20" i="121"/>
  <c r="L26" i="121"/>
  <c r="L16" i="120"/>
  <c r="L22" i="120"/>
  <c r="L28" i="120"/>
  <c r="L18" i="119"/>
  <c r="L24" i="119"/>
  <c r="L14" i="118"/>
  <c r="L20" i="118"/>
  <c r="L26" i="118"/>
  <c r="L16" i="117"/>
  <c r="L22" i="117"/>
  <c r="L28" i="117"/>
  <c r="L18" i="116"/>
  <c r="L24" i="116"/>
  <c r="L14" i="115"/>
  <c r="L20" i="115"/>
  <c r="L26" i="115"/>
  <c r="L16" i="114"/>
  <c r="L22" i="114"/>
  <c r="L28" i="114"/>
  <c r="L18" i="113"/>
  <c r="L24" i="113"/>
  <c r="L14" i="112"/>
  <c r="L20" i="112"/>
  <c r="L26" i="112"/>
  <c r="L16" i="111"/>
  <c r="L22" i="111"/>
  <c r="L28" i="111"/>
  <c r="L18" i="110"/>
  <c r="L24" i="110"/>
  <c r="L14" i="109"/>
  <c r="L20" i="109"/>
  <c r="L26" i="109"/>
  <c r="L16" i="108"/>
  <c r="L22" i="108"/>
  <c r="L28" i="108"/>
  <c r="L18" i="107"/>
  <c r="L24" i="107"/>
  <c r="L14" i="106"/>
  <c r="L20" i="106"/>
  <c r="L26" i="106"/>
  <c r="L16" i="105"/>
  <c r="L22" i="105"/>
  <c r="L28" i="105"/>
  <c r="L18" i="104"/>
  <c r="L24" i="104"/>
  <c r="L14" i="103"/>
  <c r="L20" i="103"/>
  <c r="L26" i="103"/>
  <c r="L16" i="102"/>
  <c r="L22" i="102"/>
  <c r="L28" i="102"/>
  <c r="L18" i="101"/>
  <c r="L24" i="101"/>
  <c r="L14" i="100"/>
  <c r="L20" i="100"/>
  <c r="L26" i="100"/>
  <c r="L16" i="99"/>
  <c r="L22" i="99"/>
  <c r="L28" i="99"/>
  <c r="L18" i="98"/>
  <c r="L24" i="98"/>
  <c r="L14" i="97"/>
  <c r="L20" i="97"/>
  <c r="L28" i="73"/>
  <c r="L13" i="72"/>
  <c r="L19" i="72"/>
  <c r="L25" i="72"/>
  <c r="L10" i="71"/>
  <c r="L16" i="71"/>
  <c r="L22" i="71"/>
  <c r="L28" i="71"/>
  <c r="L13" i="70"/>
  <c r="L19" i="70"/>
  <c r="L25" i="70"/>
  <c r="L10" i="69"/>
  <c r="L16" i="69"/>
  <c r="L22" i="69"/>
  <c r="L28" i="69"/>
  <c r="L13" i="68"/>
  <c r="L19" i="68"/>
  <c r="L25" i="68"/>
  <c r="L10" i="67"/>
  <c r="L16" i="67"/>
  <c r="L22" i="67"/>
  <c r="L28" i="67"/>
  <c r="L13" i="66"/>
  <c r="L19" i="66"/>
  <c r="L25" i="66"/>
  <c r="L10" i="65"/>
  <c r="L16" i="65"/>
  <c r="L22" i="65"/>
  <c r="L28" i="65"/>
  <c r="L13" i="64"/>
  <c r="L19" i="64"/>
  <c r="L25" i="64"/>
  <c r="L10" i="63"/>
  <c r="L16" i="63"/>
  <c r="L22" i="63"/>
  <c r="L28" i="63"/>
  <c r="L13" i="62"/>
  <c r="L19" i="62"/>
  <c r="L25" i="62"/>
  <c r="L10" i="61"/>
  <c r="L16" i="61"/>
  <c r="L22" i="61"/>
  <c r="L28" i="61"/>
  <c r="L13" i="60"/>
  <c r="L19" i="60"/>
  <c r="L25" i="60"/>
  <c r="L10" i="59"/>
  <c r="L16" i="59"/>
  <c r="L22" i="59"/>
  <c r="L28" i="59"/>
  <c r="L28" i="58"/>
  <c r="L29" i="78"/>
  <c r="L29" i="72"/>
  <c r="L29" i="66"/>
  <c r="L9" i="80"/>
  <c r="L15" i="80"/>
  <c r="L21" i="80"/>
  <c r="L27" i="80"/>
  <c r="L11" i="129"/>
  <c r="L17" i="129"/>
  <c r="L23" i="129"/>
  <c r="L29" i="129"/>
  <c r="L13" i="128"/>
  <c r="L19" i="128"/>
  <c r="L25" i="128"/>
  <c r="L9" i="127"/>
  <c r="L15" i="127"/>
  <c r="L21" i="127"/>
  <c r="L27" i="127"/>
  <c r="L11" i="126"/>
  <c r="L17" i="126"/>
  <c r="L23" i="126"/>
  <c r="L29" i="126"/>
  <c r="L13" i="125"/>
  <c r="L19" i="125"/>
  <c r="L25" i="125"/>
  <c r="L9" i="124"/>
  <c r="L15" i="124"/>
  <c r="L21" i="124"/>
  <c r="L27" i="124"/>
  <c r="L11" i="123"/>
  <c r="L17" i="123"/>
  <c r="L23" i="123"/>
  <c r="L29" i="123"/>
  <c r="L13" i="122"/>
  <c r="L19" i="122"/>
  <c r="L25" i="122"/>
  <c r="L9" i="121"/>
  <c r="L15" i="121"/>
  <c r="L21" i="121"/>
  <c r="L27" i="121"/>
  <c r="L11" i="120"/>
  <c r="L17" i="120"/>
  <c r="L23" i="120"/>
  <c r="L29" i="120"/>
  <c r="L13" i="119"/>
  <c r="L19" i="119"/>
  <c r="L25" i="119"/>
  <c r="L9" i="118"/>
  <c r="L15" i="118"/>
  <c r="L21" i="118"/>
  <c r="L27" i="118"/>
  <c r="L11" i="117"/>
  <c r="L17" i="117"/>
  <c r="L23" i="117"/>
  <c r="L29" i="117"/>
  <c r="L13" i="116"/>
  <c r="L19" i="116"/>
  <c r="L25" i="116"/>
  <c r="L9" i="115"/>
  <c r="L15" i="115"/>
  <c r="L21" i="115"/>
  <c r="L27" i="115"/>
  <c r="L11" i="114"/>
  <c r="L17" i="114"/>
  <c r="L23" i="114"/>
  <c r="L29" i="114"/>
  <c r="L13" i="113"/>
  <c r="L19" i="113"/>
  <c r="L25" i="113"/>
  <c r="L9" i="112"/>
  <c r="L15" i="112"/>
  <c r="L21" i="112"/>
  <c r="L27" i="112"/>
  <c r="L11" i="111"/>
  <c r="L17" i="111"/>
  <c r="L23" i="111"/>
  <c r="L29" i="111"/>
  <c r="L13" i="110"/>
  <c r="L19" i="110"/>
  <c r="L25" i="110"/>
  <c r="L9" i="109"/>
  <c r="L15" i="109"/>
  <c r="L21" i="109"/>
  <c r="L27" i="109"/>
  <c r="L11" i="108"/>
  <c r="L17" i="108"/>
  <c r="L23" i="108"/>
  <c r="L29" i="108"/>
  <c r="L13" i="107"/>
  <c r="L19" i="107"/>
  <c r="L25" i="107"/>
  <c r="L9" i="106"/>
  <c r="L15" i="106"/>
  <c r="L21" i="106"/>
  <c r="L27" i="106"/>
  <c r="L11" i="105"/>
  <c r="L17" i="105"/>
  <c r="L23" i="105"/>
  <c r="L29" i="105"/>
  <c r="L13" i="104"/>
  <c r="L19" i="104"/>
  <c r="L25" i="104"/>
  <c r="L9" i="103"/>
  <c r="L15" i="103"/>
  <c r="L21" i="103"/>
  <c r="L27" i="103"/>
  <c r="L11" i="102"/>
  <c r="L17" i="102"/>
  <c r="L8" i="72"/>
  <c r="L14" i="72"/>
  <c r="L20" i="72"/>
  <c r="L26" i="72"/>
  <c r="L11" i="71"/>
  <c r="L17" i="71"/>
  <c r="L23" i="71"/>
  <c r="L8" i="70"/>
  <c r="L14" i="70"/>
  <c r="L20" i="70"/>
  <c r="L26" i="70"/>
  <c r="L11" i="69"/>
  <c r="L17" i="69"/>
  <c r="L23" i="69"/>
  <c r="L8" i="68"/>
  <c r="L14" i="68"/>
  <c r="L20" i="68"/>
  <c r="L26" i="68"/>
  <c r="L11" i="67"/>
  <c r="L17" i="67"/>
  <c r="L23" i="67"/>
  <c r="L8" i="66"/>
  <c r="L14" i="66"/>
  <c r="L20" i="66"/>
  <c r="L26" i="66"/>
  <c r="L11" i="65"/>
  <c r="L17" i="65"/>
  <c r="L23" i="65"/>
  <c r="L8" i="64"/>
  <c r="L14" i="64"/>
  <c r="L20" i="64"/>
  <c r="L26" i="64"/>
  <c r="L11" i="63"/>
  <c r="L17" i="63"/>
  <c r="L23" i="63"/>
  <c r="L8" i="62"/>
  <c r="L14" i="62"/>
  <c r="L20" i="62"/>
  <c r="L26" i="62"/>
  <c r="L11" i="61"/>
  <c r="L17" i="61"/>
  <c r="L23" i="61"/>
  <c r="L8" i="60"/>
  <c r="L14" i="60"/>
  <c r="L20" i="60"/>
  <c r="L26" i="60"/>
  <c r="L11" i="59"/>
  <c r="L17" i="59"/>
  <c r="L23" i="59"/>
  <c r="L29" i="58"/>
  <c r="L29" i="77"/>
  <c r="L29" i="71"/>
  <c r="L29" i="65"/>
  <c r="L10" i="80"/>
  <c r="L16" i="80"/>
  <c r="L22" i="80"/>
  <c r="L28" i="80"/>
  <c r="L12" i="129"/>
  <c r="L18" i="129"/>
  <c r="L24" i="129"/>
  <c r="L8" i="128"/>
  <c r="L14" i="128"/>
  <c r="L20" i="128"/>
  <c r="L26" i="128"/>
  <c r="L10" i="127"/>
  <c r="L16" i="127"/>
  <c r="L22" i="127"/>
  <c r="L28" i="127"/>
  <c r="L12" i="126"/>
  <c r="L18" i="126"/>
  <c r="L24" i="126"/>
  <c r="L8" i="125"/>
  <c r="L14" i="125"/>
  <c r="L20" i="125"/>
  <c r="L26" i="125"/>
  <c r="L10" i="124"/>
  <c r="L16" i="124"/>
  <c r="L22" i="124"/>
  <c r="L28" i="124"/>
  <c r="L12" i="123"/>
  <c r="L18" i="123"/>
  <c r="L24" i="123"/>
  <c r="L8" i="122"/>
  <c r="L14" i="122"/>
  <c r="L20" i="122"/>
  <c r="L26" i="122"/>
  <c r="L10" i="121"/>
  <c r="L16" i="121"/>
  <c r="L22" i="121"/>
  <c r="L28" i="121"/>
  <c r="L12" i="120"/>
  <c r="L18" i="120"/>
  <c r="L24" i="120"/>
  <c r="L8" i="119"/>
  <c r="L14" i="119"/>
  <c r="L20" i="119"/>
  <c r="L26" i="119"/>
  <c r="L10" i="118"/>
  <c r="L16" i="118"/>
  <c r="L22" i="118"/>
  <c r="L28" i="118"/>
  <c r="L12" i="117"/>
  <c r="L18" i="117"/>
  <c r="L24" i="117"/>
  <c r="L8" i="116"/>
  <c r="L14" i="116"/>
  <c r="L20" i="116"/>
  <c r="L26" i="116"/>
  <c r="L10" i="115"/>
  <c r="L16" i="115"/>
  <c r="L22" i="115"/>
  <c r="L28" i="115"/>
  <c r="L12" i="114"/>
  <c r="L18" i="114"/>
  <c r="L24" i="114"/>
  <c r="L8" i="113"/>
  <c r="L14" i="113"/>
  <c r="L20" i="113"/>
  <c r="L26" i="113"/>
  <c r="L10" i="112"/>
  <c r="L16" i="112"/>
  <c r="L22" i="112"/>
  <c r="L28" i="112"/>
  <c r="L12" i="111"/>
  <c r="L18" i="111"/>
  <c r="L24" i="111"/>
  <c r="L8" i="110"/>
  <c r="L14" i="110"/>
  <c r="L20" i="110"/>
  <c r="L26" i="110"/>
  <c r="L10" i="109"/>
  <c r="L16" i="109"/>
  <c r="L22" i="109"/>
  <c r="L28" i="109"/>
  <c r="L12" i="108"/>
  <c r="L18" i="108"/>
  <c r="L24" i="108"/>
  <c r="L8" i="107"/>
  <c r="L14" i="107"/>
  <c r="L20" i="107"/>
  <c r="L26" i="107"/>
  <c r="L10" i="106"/>
  <c r="L16" i="106"/>
  <c r="L22" i="106"/>
  <c r="L28" i="106"/>
  <c r="L12" i="105"/>
  <c r="L18" i="105"/>
  <c r="L24" i="105"/>
  <c r="L8" i="104"/>
  <c r="L14" i="104"/>
  <c r="L20" i="104"/>
  <c r="L26" i="104"/>
  <c r="L10" i="103"/>
  <c r="L16" i="103"/>
  <c r="L22" i="103"/>
  <c r="L28" i="103"/>
  <c r="L29" i="103"/>
  <c r="L13" i="102"/>
  <c r="L19" i="102"/>
  <c r="L25" i="102"/>
  <c r="L9" i="101"/>
  <c r="L15" i="101"/>
  <c r="L21" i="101"/>
  <c r="L27" i="101"/>
  <c r="L11" i="100"/>
  <c r="L17" i="100"/>
  <c r="L23" i="100"/>
  <c r="L29" i="100"/>
  <c r="L13" i="99"/>
  <c r="L19" i="99"/>
  <c r="L25" i="99"/>
  <c r="L9" i="98"/>
  <c r="L15" i="98"/>
  <c r="L21" i="98"/>
  <c r="L27" i="98"/>
  <c r="L11" i="97"/>
  <c r="L17" i="97"/>
  <c r="L23" i="97"/>
  <c r="L29" i="97"/>
  <c r="L13" i="96"/>
  <c r="L19" i="96"/>
  <c r="L25" i="96"/>
  <c r="L9" i="95"/>
  <c r="L15" i="95"/>
  <c r="L21" i="95"/>
  <c r="L27" i="95"/>
  <c r="L11" i="94"/>
  <c r="L17" i="94"/>
  <c r="L23" i="94"/>
  <c r="L29" i="94"/>
  <c r="L13" i="93"/>
  <c r="L19" i="93"/>
  <c r="L25" i="93"/>
  <c r="L9" i="92"/>
  <c r="L15" i="92"/>
  <c r="L21" i="92"/>
  <c r="L27" i="92"/>
  <c r="L11" i="91"/>
  <c r="L17" i="91"/>
  <c r="L23" i="91"/>
  <c r="L29" i="91"/>
  <c r="L13" i="90"/>
  <c r="L19" i="90"/>
  <c r="L25" i="90"/>
  <c r="L9" i="89"/>
  <c r="L15" i="89"/>
  <c r="L21" i="89"/>
  <c r="L27" i="89"/>
  <c r="L11" i="88"/>
  <c r="L17" i="88"/>
  <c r="L23" i="88"/>
  <c r="L29" i="88"/>
  <c r="L13" i="87"/>
  <c r="L19" i="87"/>
  <c r="L25" i="87"/>
  <c r="L9" i="86"/>
  <c r="L15" i="86"/>
  <c r="L21" i="86"/>
  <c r="L27" i="86"/>
  <c r="L11" i="85"/>
  <c r="L17" i="85"/>
  <c r="L23" i="85"/>
  <c r="L29" i="85"/>
  <c r="L13" i="84"/>
  <c r="L19" i="84"/>
  <c r="L25" i="84"/>
  <c r="L9" i="83"/>
  <c r="L15" i="83"/>
  <c r="L21" i="83"/>
  <c r="L27" i="83"/>
  <c r="L11" i="82"/>
  <c r="L17" i="82"/>
  <c r="L23" i="82"/>
  <c r="L29" i="82"/>
  <c r="L13" i="56"/>
  <c r="L19" i="56"/>
  <c r="L25" i="56"/>
  <c r="L9" i="81"/>
  <c r="L15" i="81"/>
  <c r="L21" i="81"/>
  <c r="L27" i="81"/>
  <c r="L26" i="99"/>
  <c r="L10" i="98"/>
  <c r="L16" i="98"/>
  <c r="L22" i="98"/>
  <c r="L28" i="98"/>
  <c r="L12" i="97"/>
  <c r="L18" i="97"/>
  <c r="L24" i="97"/>
  <c r="L8" i="96"/>
  <c r="L14" i="96"/>
  <c r="L20" i="96"/>
  <c r="L26" i="96"/>
  <c r="L10" i="95"/>
  <c r="L16" i="95"/>
  <c r="L22" i="95"/>
  <c r="L28" i="95"/>
  <c r="L12" i="94"/>
  <c r="L18" i="94"/>
  <c r="L24" i="94"/>
  <c r="L8" i="93"/>
  <c r="L14" i="93"/>
  <c r="L20" i="93"/>
  <c r="L26" i="93"/>
  <c r="L10" i="92"/>
  <c r="L16" i="92"/>
  <c r="L22" i="92"/>
  <c r="L28" i="92"/>
  <c r="L12" i="91"/>
  <c r="L18" i="91"/>
  <c r="L24" i="91"/>
  <c r="L8" i="90"/>
  <c r="L14" i="90"/>
  <c r="L20" i="90"/>
  <c r="L26" i="90"/>
  <c r="L10" i="89"/>
  <c r="L16" i="89"/>
  <c r="L22" i="89"/>
  <c r="L28" i="89"/>
  <c r="L12" i="88"/>
  <c r="L18" i="88"/>
  <c r="L24" i="88"/>
  <c r="L8" i="87"/>
  <c r="L14" i="87"/>
  <c r="L20" i="87"/>
  <c r="L26" i="87"/>
  <c r="L10" i="86"/>
  <c r="L16" i="86"/>
  <c r="L22" i="86"/>
  <c r="L28" i="86"/>
  <c r="L12" i="85"/>
  <c r="L18" i="85"/>
  <c r="L24" i="85"/>
  <c r="L8" i="84"/>
  <c r="L14" i="84"/>
  <c r="L20" i="84"/>
  <c r="L26" i="84"/>
  <c r="L10" i="83"/>
  <c r="L16" i="83"/>
  <c r="L22" i="83"/>
  <c r="L28" i="83"/>
  <c r="L12" i="82"/>
  <c r="L18" i="82"/>
  <c r="L24" i="82"/>
  <c r="L8" i="56"/>
  <c r="L14" i="56"/>
  <c r="L20" i="56"/>
  <c r="L26" i="56"/>
  <c r="L10" i="81"/>
  <c r="L16" i="81"/>
  <c r="L22" i="81"/>
  <c r="L28" i="81"/>
  <c r="L9" i="99"/>
  <c r="L15" i="99"/>
  <c r="L21" i="99"/>
  <c r="L27" i="99"/>
  <c r="L11" i="98"/>
  <c r="L17" i="98"/>
  <c r="L23" i="98"/>
  <c r="L29" i="98"/>
  <c r="L13" i="97"/>
  <c r="L19" i="97"/>
  <c r="L25" i="97"/>
  <c r="L9" i="96"/>
  <c r="L15" i="96"/>
  <c r="L21" i="96"/>
  <c r="L27" i="96"/>
  <c r="L11" i="95"/>
  <c r="L17" i="95"/>
  <c r="L23" i="95"/>
  <c r="L29" i="95"/>
  <c r="L13" i="94"/>
  <c r="L19" i="94"/>
  <c r="L25" i="94"/>
  <c r="L9" i="93"/>
  <c r="L15" i="93"/>
  <c r="L21" i="93"/>
  <c r="L27" i="93"/>
  <c r="L11" i="92"/>
  <c r="L17" i="92"/>
  <c r="L23" i="92"/>
  <c r="L29" i="92"/>
  <c r="L13" i="91"/>
  <c r="L19" i="91"/>
  <c r="L25" i="91"/>
  <c r="L9" i="90"/>
  <c r="L15" i="90"/>
  <c r="L21" i="90"/>
  <c r="L27" i="90"/>
  <c r="L11" i="89"/>
  <c r="L17" i="89"/>
  <c r="L23" i="89"/>
  <c r="L29" i="89"/>
  <c r="L13" i="88"/>
  <c r="L19" i="88"/>
  <c r="L25" i="88"/>
  <c r="L9" i="87"/>
  <c r="L15" i="87"/>
  <c r="L21" i="87"/>
  <c r="L27" i="87"/>
  <c r="L11" i="86"/>
  <c r="L17" i="86"/>
  <c r="L23" i="86"/>
  <c r="L29" i="86"/>
  <c r="L13" i="85"/>
  <c r="L19" i="85"/>
  <c r="L25" i="85"/>
  <c r="L9" i="84"/>
  <c r="L15" i="84"/>
  <c r="L21" i="84"/>
  <c r="L27" i="84"/>
  <c r="L11" i="83"/>
  <c r="L17" i="83"/>
  <c r="L23" i="83"/>
  <c r="L29" i="83"/>
  <c r="L13" i="82"/>
  <c r="L19" i="82"/>
  <c r="L25" i="82"/>
  <c r="L15" i="56"/>
  <c r="L21" i="56"/>
  <c r="L27" i="56"/>
  <c r="L17" i="81"/>
  <c r="L23" i="81"/>
  <c r="L29" i="81"/>
  <c r="L26" i="97"/>
  <c r="L16" i="96"/>
  <c r="L22" i="96"/>
  <c r="L28" i="96"/>
  <c r="L18" i="95"/>
  <c r="L24" i="95"/>
  <c r="L14" i="94"/>
  <c r="L20" i="94"/>
  <c r="L26" i="94"/>
  <c r="L16" i="93"/>
  <c r="L22" i="93"/>
  <c r="L28" i="93"/>
  <c r="L18" i="92"/>
  <c r="L24" i="92"/>
  <c r="L14" i="91"/>
  <c r="L20" i="91"/>
  <c r="L26" i="91"/>
  <c r="L16" i="90"/>
  <c r="L22" i="90"/>
  <c r="L28" i="90"/>
  <c r="L18" i="89"/>
  <c r="L24" i="89"/>
  <c r="L14" i="88"/>
  <c r="L20" i="88"/>
  <c r="L26" i="88"/>
  <c r="L16" i="87"/>
  <c r="L22" i="87"/>
  <c r="L28" i="87"/>
  <c r="L18" i="86"/>
  <c r="L24" i="86"/>
  <c r="L14" i="85"/>
  <c r="L20" i="85"/>
  <c r="L26" i="85"/>
  <c r="L16" i="84"/>
  <c r="L22" i="84"/>
  <c r="L28" i="84"/>
  <c r="L18" i="83"/>
  <c r="L24" i="83"/>
  <c r="L14" i="82"/>
  <c r="L20" i="82"/>
  <c r="L26" i="82"/>
  <c r="L16" i="56"/>
  <c r="L22" i="56"/>
  <c r="L28" i="56"/>
  <c r="L18" i="81"/>
  <c r="L24" i="81"/>
  <c r="L23" i="102"/>
  <c r="L29" i="102"/>
  <c r="L13" i="101"/>
  <c r="L19" i="101"/>
  <c r="L25" i="101"/>
  <c r="L9" i="100"/>
  <c r="L15" i="100"/>
  <c r="L21" i="100"/>
  <c r="L27" i="100"/>
  <c r="L11" i="99"/>
  <c r="L17" i="99"/>
  <c r="L23" i="99"/>
  <c r="L29" i="99"/>
  <c r="L13" i="98"/>
  <c r="L19" i="98"/>
  <c r="L25" i="98"/>
  <c r="L9" i="97"/>
  <c r="L15" i="97"/>
  <c r="L21" i="97"/>
  <c r="L27" i="97"/>
  <c r="L11" i="96"/>
  <c r="L17" i="96"/>
  <c r="L23" i="96"/>
  <c r="L29" i="96"/>
  <c r="L13" i="95"/>
  <c r="L19" i="95"/>
  <c r="L25" i="95"/>
  <c r="L9" i="94"/>
  <c r="L15" i="94"/>
  <c r="L21" i="94"/>
  <c r="L27" i="94"/>
  <c r="L11" i="93"/>
  <c r="L17" i="93"/>
  <c r="L23" i="93"/>
  <c r="L29" i="93"/>
  <c r="L13" i="92"/>
  <c r="L19" i="92"/>
  <c r="L25" i="92"/>
  <c r="L9" i="91"/>
  <c r="L15" i="91"/>
  <c r="L21" i="91"/>
  <c r="L27" i="91"/>
  <c r="L11" i="90"/>
  <c r="L17" i="90"/>
  <c r="L23" i="90"/>
  <c r="L29" i="90"/>
  <c r="L13" i="89"/>
  <c r="L19" i="89"/>
  <c r="L25" i="89"/>
  <c r="L9" i="88"/>
  <c r="L15" i="88"/>
  <c r="L21" i="88"/>
  <c r="L27" i="88"/>
  <c r="L11" i="87"/>
  <c r="L17" i="87"/>
  <c r="L23" i="87"/>
  <c r="L29" i="87"/>
  <c r="L13" i="86"/>
  <c r="L19" i="86"/>
  <c r="L25" i="86"/>
  <c r="L9" i="85"/>
  <c r="L15" i="85"/>
  <c r="L21" i="85"/>
  <c r="L27" i="85"/>
  <c r="L11" i="84"/>
  <c r="L17" i="84"/>
  <c r="L23" i="84"/>
  <c r="L29" i="84"/>
  <c r="L13" i="83"/>
  <c r="L19" i="83"/>
  <c r="L25" i="83"/>
  <c r="L9" i="82"/>
  <c r="L15" i="82"/>
  <c r="L21" i="82"/>
  <c r="L27" i="82"/>
  <c r="L11" i="56"/>
  <c r="L17" i="56"/>
  <c r="L23" i="56"/>
  <c r="L29" i="56"/>
  <c r="L13" i="81"/>
  <c r="L19" i="81"/>
  <c r="L25" i="81"/>
  <c r="L12" i="102"/>
  <c r="L18" i="102"/>
  <c r="L24" i="102"/>
  <c r="L8" i="101"/>
  <c r="L14" i="101"/>
  <c r="L20" i="101"/>
  <c r="L26" i="101"/>
  <c r="L10" i="100"/>
  <c r="L16" i="100"/>
  <c r="L22" i="100"/>
  <c r="L28" i="100"/>
  <c r="L12" i="99"/>
  <c r="L18" i="99"/>
  <c r="L24" i="99"/>
  <c r="L8" i="98"/>
  <c r="L14" i="98"/>
  <c r="L20" i="98"/>
  <c r="L26" i="98"/>
  <c r="L10" i="97"/>
  <c r="L16" i="97"/>
  <c r="L22" i="97"/>
  <c r="L28" i="97"/>
  <c r="L12" i="96"/>
  <c r="L18" i="96"/>
  <c r="L24" i="96"/>
  <c r="L8" i="95"/>
  <c r="L14" i="95"/>
  <c r="L20" i="95"/>
  <c r="L26" i="95"/>
  <c r="L10" i="94"/>
  <c r="L16" i="94"/>
  <c r="L22" i="94"/>
  <c r="L28" i="94"/>
  <c r="L12" i="93"/>
  <c r="L18" i="93"/>
  <c r="L24" i="93"/>
  <c r="L8" i="92"/>
  <c r="L14" i="92"/>
  <c r="L20" i="92"/>
  <c r="L26" i="92"/>
  <c r="L10" i="91"/>
  <c r="L16" i="91"/>
  <c r="L22" i="91"/>
  <c r="L28" i="91"/>
  <c r="L12" i="90"/>
  <c r="L18" i="90"/>
  <c r="L24" i="90"/>
  <c r="L8" i="89"/>
  <c r="L14" i="89"/>
  <c r="L20" i="89"/>
  <c r="L26" i="89"/>
  <c r="L10" i="88"/>
  <c r="L16" i="88"/>
  <c r="L22" i="88"/>
  <c r="L28" i="88"/>
  <c r="L12" i="87"/>
  <c r="L18" i="87"/>
  <c r="L24" i="87"/>
  <c r="L8" i="86"/>
  <c r="L14" i="86"/>
  <c r="L20" i="86"/>
  <c r="L26" i="86"/>
  <c r="L10" i="85"/>
  <c r="L16" i="85"/>
  <c r="L22" i="85"/>
  <c r="L28" i="85"/>
  <c r="L12" i="84"/>
  <c r="L18" i="84"/>
  <c r="L24" i="84"/>
  <c r="L8" i="83"/>
  <c r="L14" i="83"/>
  <c r="L20" i="83"/>
  <c r="L26" i="83"/>
  <c r="L10" i="82"/>
  <c r="L16" i="82"/>
  <c r="L22" i="82"/>
  <c r="L28" i="82"/>
  <c r="L12" i="56"/>
  <c r="L18" i="56"/>
  <c r="L24" i="56"/>
  <c r="L8" i="81"/>
  <c r="L14" i="81"/>
  <c r="L20" i="81"/>
  <c r="L26" i="81"/>
  <c r="M28" i="58"/>
  <c r="M28" i="68"/>
  <c r="M8" i="58" l="1"/>
  <c r="K29" i="57" l="1"/>
  <c r="K28" i="57"/>
  <c r="K27" i="57"/>
  <c r="K26" i="57"/>
  <c r="K25" i="57"/>
  <c r="K24" i="57"/>
  <c r="K23" i="57"/>
  <c r="K22" i="57"/>
  <c r="K21" i="57"/>
  <c r="K20" i="57"/>
  <c r="K19" i="57"/>
  <c r="K18" i="57"/>
  <c r="K17" i="57"/>
  <c r="K16" i="57"/>
  <c r="K15" i="57"/>
  <c r="K14" i="57"/>
  <c r="K13" i="57"/>
  <c r="K12" i="57"/>
  <c r="K11" i="57"/>
  <c r="K10" i="57"/>
  <c r="K9" i="57"/>
  <c r="L13" i="57" l="1"/>
  <c r="L19" i="57"/>
  <c r="L25" i="57"/>
  <c r="L14" i="57"/>
  <c r="L20" i="57"/>
  <c r="L26" i="57"/>
  <c r="L9" i="57"/>
  <c r="L8" i="57"/>
  <c r="L15" i="57"/>
  <c r="L21" i="57"/>
  <c r="L27" i="57"/>
  <c r="L10" i="57"/>
  <c r="L16" i="57"/>
  <c r="L22" i="57"/>
  <c r="L28" i="57"/>
  <c r="L11" i="57"/>
  <c r="L17" i="57"/>
  <c r="L23" i="57"/>
  <c r="L29" i="57"/>
  <c r="L12" i="57"/>
  <c r="L18" i="57"/>
  <c r="L24" i="57"/>
  <c r="M28" i="61"/>
  <c r="M23" i="63"/>
  <c r="M28" i="66"/>
  <c r="M9" i="68"/>
  <c r="M28" i="69"/>
  <c r="M23" i="70"/>
  <c r="M28" i="71"/>
  <c r="M28" i="72"/>
  <c r="M28" i="74"/>
  <c r="M28" i="75"/>
  <c r="M28" i="76"/>
  <c r="M28" i="77"/>
  <c r="M23" i="78"/>
  <c r="M8" i="56"/>
  <c r="M28" i="82"/>
  <c r="M10" i="85"/>
  <c r="M28" i="86"/>
  <c r="M8" i="90"/>
  <c r="M16" i="91"/>
  <c r="M19" i="92"/>
  <c r="M28" i="97"/>
  <c r="M26" i="98"/>
  <c r="M25" i="99"/>
  <c r="M27" i="100"/>
  <c r="M27" i="103"/>
  <c r="M28" i="104"/>
  <c r="M28" i="105"/>
  <c r="M29" i="107"/>
  <c r="M22" i="109"/>
  <c r="M16" i="110"/>
  <c r="M28" i="113"/>
  <c r="M30" i="106" l="1"/>
  <c r="M28" i="106"/>
  <c r="M22" i="122"/>
  <c r="M28" i="122"/>
  <c r="M29" i="129"/>
  <c r="M28" i="129"/>
  <c r="M23" i="129"/>
  <c r="M28" i="121"/>
  <c r="M22" i="121"/>
  <c r="M30" i="128"/>
  <c r="M28" i="128"/>
  <c r="M23" i="128"/>
  <c r="M22" i="128"/>
  <c r="M25" i="120"/>
  <c r="M28" i="120"/>
  <c r="M21" i="112"/>
  <c r="M28" i="112"/>
  <c r="M22" i="88"/>
  <c r="M28" i="88"/>
  <c r="M23" i="88"/>
  <c r="M28" i="65"/>
  <c r="M22" i="65"/>
  <c r="M19" i="119"/>
  <c r="M28" i="119"/>
  <c r="M15" i="111"/>
  <c r="M28" i="111"/>
  <c r="M26" i="95"/>
  <c r="M28" i="95"/>
  <c r="M23" i="95"/>
  <c r="M28" i="64"/>
  <c r="M23" i="64"/>
  <c r="M29" i="126"/>
  <c r="M28" i="126"/>
  <c r="M16" i="118"/>
  <c r="M28" i="118"/>
  <c r="M16" i="102"/>
  <c r="M23" i="102"/>
  <c r="M16" i="94"/>
  <c r="M28" i="94"/>
  <c r="M28" i="127"/>
  <c r="M23" i="127"/>
  <c r="M22" i="127"/>
  <c r="M27" i="125"/>
  <c r="M28" i="125"/>
  <c r="M23" i="125"/>
  <c r="M22" i="125"/>
  <c r="M26" i="117"/>
  <c r="M23" i="117"/>
  <c r="M22" i="117"/>
  <c r="M18" i="101"/>
  <c r="M23" i="101"/>
  <c r="M28" i="101"/>
  <c r="M27" i="124"/>
  <c r="M28" i="124"/>
  <c r="M19" i="116"/>
  <c r="M23" i="116"/>
  <c r="M28" i="116"/>
  <c r="M15" i="108"/>
  <c r="M28" i="108"/>
  <c r="M28" i="84"/>
  <c r="M23" i="84"/>
  <c r="M22" i="84"/>
  <c r="M21" i="123"/>
  <c r="M28" i="123"/>
  <c r="M23" i="123"/>
  <c r="M17" i="115"/>
  <c r="M28" i="115"/>
  <c r="M9" i="104"/>
  <c r="M8" i="104"/>
  <c r="M10" i="126"/>
  <c r="M17" i="104"/>
  <c r="M14" i="126"/>
  <c r="M21" i="124"/>
  <c r="M25" i="104"/>
  <c r="M18" i="126"/>
  <c r="M25" i="124"/>
  <c r="M8" i="110"/>
  <c r="M20" i="102"/>
  <c r="M11" i="128"/>
  <c r="M22" i="126"/>
  <c r="M9" i="120"/>
  <c r="M24" i="110"/>
  <c r="M15" i="100"/>
  <c r="M8" i="99"/>
  <c r="M15" i="128"/>
  <c r="M26" i="126"/>
  <c r="M11" i="108"/>
  <c r="M23" i="100"/>
  <c r="M19" i="128"/>
  <c r="M30" i="126"/>
  <c r="M12" i="118"/>
  <c r="M19" i="108"/>
  <c r="M30" i="99"/>
  <c r="M9" i="124"/>
  <c r="M27" i="108"/>
  <c r="M12" i="86"/>
  <c r="M17" i="124"/>
  <c r="M27" i="128"/>
  <c r="M13" i="124"/>
  <c r="M15" i="116"/>
  <c r="M30" i="58"/>
  <c r="M26" i="58"/>
  <c r="M22" i="58"/>
  <c r="M18" i="58"/>
  <c r="M14" i="58"/>
  <c r="M10" i="58"/>
  <c r="M29" i="58"/>
  <c r="M25" i="58"/>
  <c r="M21" i="58"/>
  <c r="M17" i="58"/>
  <c r="M13" i="58"/>
  <c r="M9" i="58"/>
  <c r="M24" i="58"/>
  <c r="M20" i="58"/>
  <c r="M16" i="58"/>
  <c r="M12" i="58"/>
  <c r="M15" i="58"/>
  <c r="M27" i="58"/>
  <c r="M11" i="58"/>
  <c r="M23" i="58"/>
  <c r="M19" i="58"/>
  <c r="M10" i="98"/>
  <c r="M29" i="90"/>
  <c r="M25" i="90"/>
  <c r="M21" i="90"/>
  <c r="M17" i="90"/>
  <c r="M13" i="90"/>
  <c r="M9" i="90"/>
  <c r="M28" i="90"/>
  <c r="M24" i="90"/>
  <c r="M20" i="90"/>
  <c r="M16" i="90"/>
  <c r="M12" i="90"/>
  <c r="M27" i="90"/>
  <c r="M23" i="90"/>
  <c r="M19" i="90"/>
  <c r="M15" i="90"/>
  <c r="M11" i="90"/>
  <c r="M18" i="90"/>
  <c r="M30" i="90"/>
  <c r="M14" i="90"/>
  <c r="M26" i="90"/>
  <c r="M10" i="90"/>
  <c r="M22" i="90"/>
  <c r="M14" i="106"/>
  <c r="M29" i="122"/>
  <c r="M25" i="122"/>
  <c r="M21" i="122"/>
  <c r="M17" i="122"/>
  <c r="M13" i="122"/>
  <c r="M9" i="122"/>
  <c r="M24" i="122"/>
  <c r="M20" i="122"/>
  <c r="M16" i="122"/>
  <c r="M12" i="122"/>
  <c r="M8" i="122"/>
  <c r="M27" i="122"/>
  <c r="M23" i="122"/>
  <c r="M19" i="122"/>
  <c r="M15" i="122"/>
  <c r="M11" i="122"/>
  <c r="M18" i="122"/>
  <c r="M30" i="122"/>
  <c r="M14" i="122"/>
  <c r="M26" i="122"/>
  <c r="M10" i="122"/>
  <c r="M29" i="75"/>
  <c r="M25" i="75"/>
  <c r="M21" i="75"/>
  <c r="M17" i="75"/>
  <c r="M13" i="75"/>
  <c r="M27" i="75"/>
  <c r="M23" i="75"/>
  <c r="M19" i="75"/>
  <c r="M15" i="75"/>
  <c r="M11" i="75"/>
  <c r="M20" i="75"/>
  <c r="M12" i="75"/>
  <c r="M26" i="75"/>
  <c r="M18" i="75"/>
  <c r="M10" i="75"/>
  <c r="M24" i="75"/>
  <c r="M16" i="75"/>
  <c r="M9" i="75"/>
  <c r="M8" i="75"/>
  <c r="M30" i="75"/>
  <c r="M22" i="75"/>
  <c r="M14" i="75"/>
  <c r="M29" i="106"/>
  <c r="M25" i="106"/>
  <c r="M21" i="106"/>
  <c r="M17" i="106"/>
  <c r="M13" i="106"/>
  <c r="M9" i="106"/>
  <c r="M24" i="106"/>
  <c r="M20" i="106"/>
  <c r="M16" i="106"/>
  <c r="M12" i="106"/>
  <c r="M8" i="106"/>
  <c r="M27" i="106"/>
  <c r="M23" i="106"/>
  <c r="M19" i="106"/>
  <c r="M15" i="106"/>
  <c r="M11" i="106"/>
  <c r="M26" i="106"/>
  <c r="M10" i="106"/>
  <c r="M22" i="106"/>
  <c r="M18" i="106"/>
  <c r="M29" i="67"/>
  <c r="M25" i="67"/>
  <c r="M21" i="67"/>
  <c r="M17" i="67"/>
  <c r="M13" i="67"/>
  <c r="M9" i="67"/>
  <c r="M28" i="67"/>
  <c r="M24" i="67"/>
  <c r="M20" i="67"/>
  <c r="M16" i="67"/>
  <c r="M12" i="67"/>
  <c r="M8" i="67"/>
  <c r="M27" i="67"/>
  <c r="M23" i="67"/>
  <c r="M19" i="67"/>
  <c r="M15" i="67"/>
  <c r="M11" i="67"/>
  <c r="M22" i="67"/>
  <c r="M18" i="67"/>
  <c r="M30" i="67"/>
  <c r="M14" i="67"/>
  <c r="M26" i="67"/>
  <c r="M10" i="67"/>
  <c r="M29" i="114"/>
  <c r="M25" i="114"/>
  <c r="M21" i="114"/>
  <c r="M17" i="114"/>
  <c r="M13" i="114"/>
  <c r="M9" i="114"/>
  <c r="M28" i="114"/>
  <c r="M24" i="114"/>
  <c r="M20" i="114"/>
  <c r="M16" i="114"/>
  <c r="M12" i="114"/>
  <c r="M8" i="114"/>
  <c r="M27" i="114"/>
  <c r="M23" i="114"/>
  <c r="M19" i="114"/>
  <c r="M15" i="114"/>
  <c r="M11" i="114"/>
  <c r="M30" i="114"/>
  <c r="M14" i="114"/>
  <c r="M26" i="114"/>
  <c r="M10" i="114"/>
  <c r="M22" i="114"/>
  <c r="M27" i="82"/>
  <c r="M23" i="82"/>
  <c r="M19" i="82"/>
  <c r="M15" i="82"/>
  <c r="M11" i="82"/>
  <c r="M30" i="82"/>
  <c r="M26" i="82"/>
  <c r="M22" i="82"/>
  <c r="M18" i="82"/>
  <c r="M14" i="82"/>
  <c r="M10" i="82"/>
  <c r="M29" i="82"/>
  <c r="M25" i="82"/>
  <c r="M21" i="82"/>
  <c r="M17" i="82"/>
  <c r="M13" i="82"/>
  <c r="M9" i="82"/>
  <c r="M12" i="82"/>
  <c r="M24" i="82"/>
  <c r="M8" i="82"/>
  <c r="M20" i="82"/>
  <c r="M16" i="82"/>
  <c r="M29" i="98"/>
  <c r="M25" i="98"/>
  <c r="M21" i="98"/>
  <c r="M17" i="98"/>
  <c r="M13" i="98"/>
  <c r="M9" i="98"/>
  <c r="M28" i="98"/>
  <c r="M24" i="98"/>
  <c r="M20" i="98"/>
  <c r="M16" i="98"/>
  <c r="M12" i="98"/>
  <c r="M8" i="98"/>
  <c r="M27" i="98"/>
  <c r="M23" i="98"/>
  <c r="M19" i="98"/>
  <c r="M15" i="98"/>
  <c r="M11" i="98"/>
  <c r="M22" i="98"/>
  <c r="M18" i="98"/>
  <c r="M30" i="98"/>
  <c r="M14" i="98"/>
  <c r="M29" i="59"/>
  <c r="M25" i="59"/>
  <c r="M21" i="59"/>
  <c r="M17" i="59"/>
  <c r="M13" i="59"/>
  <c r="M9" i="59"/>
  <c r="M28" i="59"/>
  <c r="M24" i="59"/>
  <c r="M20" i="59"/>
  <c r="M16" i="59"/>
  <c r="M12" i="59"/>
  <c r="M8" i="59"/>
  <c r="M27" i="59"/>
  <c r="M23" i="59"/>
  <c r="M19" i="59"/>
  <c r="M15" i="59"/>
  <c r="M11" i="59"/>
  <c r="M22" i="59"/>
  <c r="M18" i="59"/>
  <c r="M30" i="59"/>
  <c r="M14" i="59"/>
  <c r="M26" i="59"/>
  <c r="M10" i="59"/>
  <c r="M18" i="114"/>
  <c r="M27" i="121"/>
  <c r="M23" i="121"/>
  <c r="M19" i="121"/>
  <c r="M15" i="121"/>
  <c r="M11" i="121"/>
  <c r="M30" i="121"/>
  <c r="M26" i="121"/>
  <c r="M18" i="121"/>
  <c r="M14" i="121"/>
  <c r="M10" i="121"/>
  <c r="M29" i="121"/>
  <c r="M25" i="121"/>
  <c r="M21" i="121"/>
  <c r="M17" i="121"/>
  <c r="M13" i="121"/>
  <c r="M9" i="121"/>
  <c r="M27" i="113"/>
  <c r="M23" i="113"/>
  <c r="M19" i="113"/>
  <c r="M15" i="113"/>
  <c r="M11" i="113"/>
  <c r="M30" i="113"/>
  <c r="M26" i="113"/>
  <c r="M22" i="113"/>
  <c r="M18" i="113"/>
  <c r="M14" i="113"/>
  <c r="M10" i="113"/>
  <c r="M29" i="113"/>
  <c r="M25" i="113"/>
  <c r="M21" i="113"/>
  <c r="M17" i="113"/>
  <c r="M13" i="113"/>
  <c r="M9" i="113"/>
  <c r="M27" i="105"/>
  <c r="M23" i="105"/>
  <c r="M19" i="105"/>
  <c r="M15" i="105"/>
  <c r="M11" i="105"/>
  <c r="M30" i="105"/>
  <c r="M26" i="105"/>
  <c r="M22" i="105"/>
  <c r="M18" i="105"/>
  <c r="M14" i="105"/>
  <c r="M10" i="105"/>
  <c r="M29" i="105"/>
  <c r="M25" i="105"/>
  <c r="M21" i="105"/>
  <c r="M17" i="105"/>
  <c r="M13" i="105"/>
  <c r="M9" i="105"/>
  <c r="M30" i="97"/>
  <c r="M29" i="97"/>
  <c r="M19" i="97"/>
  <c r="M15" i="97"/>
  <c r="M11" i="97"/>
  <c r="M23" i="97"/>
  <c r="M22" i="97"/>
  <c r="M18" i="97"/>
  <c r="M14" i="97"/>
  <c r="M10" i="97"/>
  <c r="M27" i="97"/>
  <c r="M21" i="97"/>
  <c r="M17" i="97"/>
  <c r="M13" i="97"/>
  <c r="M9" i="97"/>
  <c r="M26" i="97"/>
  <c r="M30" i="89"/>
  <c r="M26" i="89"/>
  <c r="M22" i="89"/>
  <c r="M18" i="89"/>
  <c r="M14" i="89"/>
  <c r="M10" i="89"/>
  <c r="M29" i="89"/>
  <c r="M25" i="89"/>
  <c r="M21" i="89"/>
  <c r="M17" i="89"/>
  <c r="M13" i="89"/>
  <c r="M9" i="89"/>
  <c r="M28" i="89"/>
  <c r="M24" i="89"/>
  <c r="M20" i="89"/>
  <c r="M16" i="89"/>
  <c r="M12" i="89"/>
  <c r="M8" i="89"/>
  <c r="M15" i="89"/>
  <c r="M27" i="89"/>
  <c r="M11" i="89"/>
  <c r="M23" i="89"/>
  <c r="M28" i="56"/>
  <c r="M24" i="56"/>
  <c r="M20" i="56"/>
  <c r="M16" i="56"/>
  <c r="M12" i="56"/>
  <c r="M27" i="56"/>
  <c r="M23" i="56"/>
  <c r="M19" i="56"/>
  <c r="M15" i="56"/>
  <c r="M11" i="56"/>
  <c r="M30" i="56"/>
  <c r="M26" i="56"/>
  <c r="M22" i="56"/>
  <c r="M18" i="56"/>
  <c r="M14" i="56"/>
  <c r="M10" i="56"/>
  <c r="M21" i="56"/>
  <c r="M17" i="56"/>
  <c r="M29" i="56"/>
  <c r="M13" i="56"/>
  <c r="M27" i="74"/>
  <c r="M23" i="74"/>
  <c r="M19" i="74"/>
  <c r="M15" i="74"/>
  <c r="M11" i="74"/>
  <c r="M29" i="74"/>
  <c r="M25" i="74"/>
  <c r="M21" i="74"/>
  <c r="M17" i="74"/>
  <c r="M13" i="74"/>
  <c r="M9" i="74"/>
  <c r="M16" i="74"/>
  <c r="M26" i="74"/>
  <c r="M24" i="74"/>
  <c r="M14" i="74"/>
  <c r="M12" i="74"/>
  <c r="M22" i="74"/>
  <c r="M20" i="74"/>
  <c r="M10" i="74"/>
  <c r="M18" i="74"/>
  <c r="M8" i="74"/>
  <c r="M30" i="74"/>
  <c r="M27" i="66"/>
  <c r="M23" i="66"/>
  <c r="M19" i="66"/>
  <c r="M15" i="66"/>
  <c r="M11" i="66"/>
  <c r="M30" i="66"/>
  <c r="M26" i="66"/>
  <c r="M22" i="66"/>
  <c r="M18" i="66"/>
  <c r="M14" i="66"/>
  <c r="M10" i="66"/>
  <c r="M29" i="66"/>
  <c r="M25" i="66"/>
  <c r="M21" i="66"/>
  <c r="M17" i="66"/>
  <c r="M13" i="66"/>
  <c r="M9" i="66"/>
  <c r="M16" i="66"/>
  <c r="M12" i="66"/>
  <c r="M24" i="66"/>
  <c r="M8" i="66"/>
  <c r="M20" i="66"/>
  <c r="M10" i="129"/>
  <c r="M14" i="129"/>
  <c r="M18" i="129"/>
  <c r="M22" i="129"/>
  <c r="M26" i="129"/>
  <c r="M30" i="129"/>
  <c r="M9" i="127"/>
  <c r="M13" i="127"/>
  <c r="M17" i="127"/>
  <c r="M21" i="127"/>
  <c r="M25" i="127"/>
  <c r="M29" i="127"/>
  <c r="M8" i="125"/>
  <c r="M12" i="125"/>
  <c r="M16" i="125"/>
  <c r="M20" i="125"/>
  <c r="M24" i="125"/>
  <c r="M13" i="123"/>
  <c r="M29" i="123"/>
  <c r="M16" i="121"/>
  <c r="M9" i="115"/>
  <c r="M25" i="115"/>
  <c r="M12" i="113"/>
  <c r="M18" i="109"/>
  <c r="M21" i="107"/>
  <c r="M8" i="105"/>
  <c r="M24" i="105"/>
  <c r="M11" i="103"/>
  <c r="M14" i="101"/>
  <c r="M30" i="101"/>
  <c r="M17" i="99"/>
  <c r="M20" i="97"/>
  <c r="M19" i="89"/>
  <c r="M24" i="120"/>
  <c r="M20" i="120"/>
  <c r="M16" i="120"/>
  <c r="M12" i="120"/>
  <c r="M8" i="120"/>
  <c r="M27" i="120"/>
  <c r="M23" i="120"/>
  <c r="M19" i="120"/>
  <c r="M15" i="120"/>
  <c r="M11" i="120"/>
  <c r="M30" i="120"/>
  <c r="M26" i="120"/>
  <c r="M22" i="120"/>
  <c r="M18" i="120"/>
  <c r="M14" i="120"/>
  <c r="M10" i="120"/>
  <c r="M24" i="112"/>
  <c r="M20" i="112"/>
  <c r="M16" i="112"/>
  <c r="M12" i="112"/>
  <c r="M8" i="112"/>
  <c r="M27" i="112"/>
  <c r="M23" i="112"/>
  <c r="M19" i="112"/>
  <c r="M15" i="112"/>
  <c r="M11" i="112"/>
  <c r="M30" i="112"/>
  <c r="M26" i="112"/>
  <c r="M22" i="112"/>
  <c r="M18" i="112"/>
  <c r="M14" i="112"/>
  <c r="M10" i="112"/>
  <c r="M24" i="104"/>
  <c r="M20" i="104"/>
  <c r="M16" i="104"/>
  <c r="M12" i="104"/>
  <c r="M27" i="104"/>
  <c r="M23" i="104"/>
  <c r="M19" i="104"/>
  <c r="M15" i="104"/>
  <c r="M11" i="104"/>
  <c r="M30" i="104"/>
  <c r="M26" i="104"/>
  <c r="M22" i="104"/>
  <c r="M18" i="104"/>
  <c r="M14" i="104"/>
  <c r="M10" i="104"/>
  <c r="M28" i="96"/>
  <c r="M24" i="96"/>
  <c r="M20" i="96"/>
  <c r="M16" i="96"/>
  <c r="M12" i="96"/>
  <c r="M8" i="96"/>
  <c r="M27" i="96"/>
  <c r="M23" i="96"/>
  <c r="M19" i="96"/>
  <c r="M15" i="96"/>
  <c r="M11" i="96"/>
  <c r="M30" i="96"/>
  <c r="M26" i="96"/>
  <c r="M22" i="96"/>
  <c r="M18" i="96"/>
  <c r="M14" i="96"/>
  <c r="M10" i="96"/>
  <c r="M25" i="96"/>
  <c r="M9" i="96"/>
  <c r="M21" i="96"/>
  <c r="M17" i="96"/>
  <c r="M24" i="88"/>
  <c r="M20" i="88"/>
  <c r="M16" i="88"/>
  <c r="M12" i="88"/>
  <c r="M8" i="88"/>
  <c r="M27" i="88"/>
  <c r="M19" i="88"/>
  <c r="M15" i="88"/>
  <c r="M11" i="88"/>
  <c r="M30" i="88"/>
  <c r="M26" i="88"/>
  <c r="M18" i="88"/>
  <c r="M14" i="88"/>
  <c r="M10" i="88"/>
  <c r="M21" i="88"/>
  <c r="M17" i="88"/>
  <c r="M29" i="88"/>
  <c r="M13" i="88"/>
  <c r="M30" i="81"/>
  <c r="M26" i="81"/>
  <c r="M22" i="81"/>
  <c r="M18" i="81"/>
  <c r="M14" i="81"/>
  <c r="M10" i="81"/>
  <c r="M29" i="81"/>
  <c r="M25" i="81"/>
  <c r="M21" i="81"/>
  <c r="M17" i="81"/>
  <c r="M13" i="81"/>
  <c r="M9" i="81"/>
  <c r="M28" i="81"/>
  <c r="M24" i="81"/>
  <c r="M20" i="81"/>
  <c r="M16" i="81"/>
  <c r="M12" i="81"/>
  <c r="M8" i="81"/>
  <c r="M15" i="81"/>
  <c r="M27" i="81"/>
  <c r="M11" i="81"/>
  <c r="M23" i="81"/>
  <c r="M19" i="81"/>
  <c r="M28" i="73"/>
  <c r="M24" i="73"/>
  <c r="M20" i="73"/>
  <c r="M16" i="73"/>
  <c r="M12" i="73"/>
  <c r="M8" i="73"/>
  <c r="M27" i="73"/>
  <c r="M23" i="73"/>
  <c r="M19" i="73"/>
  <c r="M15" i="73"/>
  <c r="M11" i="73"/>
  <c r="M30" i="73"/>
  <c r="M26" i="73"/>
  <c r="M22" i="73"/>
  <c r="M18" i="73"/>
  <c r="M14" i="73"/>
  <c r="M10" i="73"/>
  <c r="M25" i="73"/>
  <c r="M13" i="73"/>
  <c r="M21" i="73"/>
  <c r="M9" i="73"/>
  <c r="M29" i="73"/>
  <c r="M17" i="73"/>
  <c r="M30" i="65"/>
  <c r="M24" i="65"/>
  <c r="M20" i="65"/>
  <c r="M16" i="65"/>
  <c r="M12" i="65"/>
  <c r="M8" i="65"/>
  <c r="M27" i="65"/>
  <c r="M23" i="65"/>
  <c r="M19" i="65"/>
  <c r="M15" i="65"/>
  <c r="M11" i="65"/>
  <c r="M26" i="65"/>
  <c r="M18" i="65"/>
  <c r="M14" i="65"/>
  <c r="M10" i="65"/>
  <c r="M25" i="65"/>
  <c r="M9" i="65"/>
  <c r="M21" i="65"/>
  <c r="M17" i="65"/>
  <c r="M29" i="65"/>
  <c r="M13" i="65"/>
  <c r="M8" i="128"/>
  <c r="M12" i="128"/>
  <c r="M16" i="128"/>
  <c r="M20" i="128"/>
  <c r="M24" i="128"/>
  <c r="M11" i="126"/>
  <c r="M15" i="126"/>
  <c r="M19" i="126"/>
  <c r="M23" i="126"/>
  <c r="M27" i="126"/>
  <c r="M10" i="124"/>
  <c r="M14" i="124"/>
  <c r="M18" i="124"/>
  <c r="M22" i="124"/>
  <c r="M26" i="124"/>
  <c r="M13" i="120"/>
  <c r="M29" i="120"/>
  <c r="M9" i="112"/>
  <c r="M25" i="112"/>
  <c r="M12" i="110"/>
  <c r="M28" i="110"/>
  <c r="M21" i="104"/>
  <c r="M8" i="102"/>
  <c r="M24" i="102"/>
  <c r="M11" i="100"/>
  <c r="M24" i="97"/>
  <c r="M9" i="88"/>
  <c r="M30" i="119"/>
  <c r="M26" i="119"/>
  <c r="M22" i="119"/>
  <c r="M18" i="119"/>
  <c r="M14" i="119"/>
  <c r="M10" i="119"/>
  <c r="M29" i="119"/>
  <c r="M25" i="119"/>
  <c r="M21" i="119"/>
  <c r="M17" i="119"/>
  <c r="M13" i="119"/>
  <c r="M9" i="119"/>
  <c r="M24" i="119"/>
  <c r="M20" i="119"/>
  <c r="M16" i="119"/>
  <c r="M12" i="119"/>
  <c r="M8" i="119"/>
  <c r="M30" i="111"/>
  <c r="M26" i="111"/>
  <c r="M22" i="111"/>
  <c r="M18" i="111"/>
  <c r="M14" i="111"/>
  <c r="M10" i="111"/>
  <c r="M29" i="111"/>
  <c r="M25" i="111"/>
  <c r="M21" i="111"/>
  <c r="M17" i="111"/>
  <c r="M13" i="111"/>
  <c r="M9" i="111"/>
  <c r="M24" i="111"/>
  <c r="M20" i="111"/>
  <c r="M16" i="111"/>
  <c r="M12" i="111"/>
  <c r="M8" i="111"/>
  <c r="M30" i="103"/>
  <c r="M26" i="103"/>
  <c r="M22" i="103"/>
  <c r="M18" i="103"/>
  <c r="M14" i="103"/>
  <c r="M10" i="103"/>
  <c r="M29" i="103"/>
  <c r="M25" i="103"/>
  <c r="M21" i="103"/>
  <c r="M17" i="103"/>
  <c r="M13" i="103"/>
  <c r="M9" i="103"/>
  <c r="M28" i="103"/>
  <c r="M24" i="103"/>
  <c r="M20" i="103"/>
  <c r="M16" i="103"/>
  <c r="M12" i="103"/>
  <c r="M8" i="103"/>
  <c r="M29" i="95"/>
  <c r="M25" i="95"/>
  <c r="M21" i="95"/>
  <c r="M17" i="95"/>
  <c r="M13" i="95"/>
  <c r="M9" i="95"/>
  <c r="M24" i="95"/>
  <c r="M20" i="95"/>
  <c r="M16" i="95"/>
  <c r="M12" i="95"/>
  <c r="M8" i="95"/>
  <c r="M27" i="95"/>
  <c r="M19" i="95"/>
  <c r="M15" i="95"/>
  <c r="M11" i="95"/>
  <c r="M22" i="95"/>
  <c r="M18" i="95"/>
  <c r="M30" i="95"/>
  <c r="M14" i="95"/>
  <c r="M29" i="87"/>
  <c r="M25" i="87"/>
  <c r="M21" i="87"/>
  <c r="M17" i="87"/>
  <c r="M13" i="87"/>
  <c r="M9" i="87"/>
  <c r="M28" i="87"/>
  <c r="M24" i="87"/>
  <c r="M20" i="87"/>
  <c r="M16" i="87"/>
  <c r="M12" i="87"/>
  <c r="M8" i="87"/>
  <c r="M27" i="87"/>
  <c r="M23" i="87"/>
  <c r="M19" i="87"/>
  <c r="M15" i="87"/>
  <c r="M11" i="87"/>
  <c r="M18" i="87"/>
  <c r="M30" i="87"/>
  <c r="M14" i="87"/>
  <c r="M26" i="87"/>
  <c r="M10" i="87"/>
  <c r="M27" i="80"/>
  <c r="M23" i="80"/>
  <c r="M19" i="80"/>
  <c r="M15" i="80"/>
  <c r="M11" i="80"/>
  <c r="M30" i="80"/>
  <c r="M26" i="80"/>
  <c r="M22" i="80"/>
  <c r="M18" i="80"/>
  <c r="M14" i="80"/>
  <c r="M10" i="80"/>
  <c r="M29" i="80"/>
  <c r="M25" i="80"/>
  <c r="M21" i="80"/>
  <c r="M17" i="80"/>
  <c r="M13" i="80"/>
  <c r="M9" i="80"/>
  <c r="M24" i="80"/>
  <c r="M8" i="80"/>
  <c r="M20" i="80"/>
  <c r="M16" i="80"/>
  <c r="M28" i="80"/>
  <c r="M12" i="80"/>
  <c r="M30" i="72"/>
  <c r="M26" i="72"/>
  <c r="M22" i="72"/>
  <c r="M18" i="72"/>
  <c r="M14" i="72"/>
  <c r="M10" i="72"/>
  <c r="M29" i="72"/>
  <c r="M24" i="72"/>
  <c r="M20" i="72"/>
  <c r="M16" i="72"/>
  <c r="M12" i="72"/>
  <c r="M8" i="72"/>
  <c r="M25" i="72"/>
  <c r="M23" i="72"/>
  <c r="M13" i="72"/>
  <c r="M11" i="72"/>
  <c r="M21" i="72"/>
  <c r="M19" i="72"/>
  <c r="M9" i="72"/>
  <c r="M17" i="72"/>
  <c r="M15" i="72"/>
  <c r="M27" i="72"/>
  <c r="M29" i="64"/>
  <c r="M25" i="64"/>
  <c r="M21" i="64"/>
  <c r="M17" i="64"/>
  <c r="M13" i="64"/>
  <c r="M9" i="64"/>
  <c r="M24" i="64"/>
  <c r="M20" i="64"/>
  <c r="M16" i="64"/>
  <c r="M12" i="64"/>
  <c r="M27" i="64"/>
  <c r="M19" i="64"/>
  <c r="M15" i="64"/>
  <c r="M11" i="64"/>
  <c r="M26" i="64"/>
  <c r="M14" i="64"/>
  <c r="M22" i="64"/>
  <c r="M10" i="64"/>
  <c r="M30" i="64"/>
  <c r="M18" i="64"/>
  <c r="M8" i="64"/>
  <c r="M11" i="129"/>
  <c r="M15" i="129"/>
  <c r="M19" i="129"/>
  <c r="M27" i="129"/>
  <c r="M10" i="127"/>
  <c r="M14" i="127"/>
  <c r="M18" i="127"/>
  <c r="M26" i="127"/>
  <c r="M30" i="127"/>
  <c r="M9" i="125"/>
  <c r="M13" i="125"/>
  <c r="M17" i="125"/>
  <c r="M21" i="125"/>
  <c r="M25" i="125"/>
  <c r="M29" i="125"/>
  <c r="M17" i="123"/>
  <c r="M20" i="121"/>
  <c r="M23" i="119"/>
  <c r="M10" i="117"/>
  <c r="M13" i="115"/>
  <c r="M29" i="115"/>
  <c r="M16" i="113"/>
  <c r="M19" i="111"/>
  <c r="M9" i="107"/>
  <c r="M25" i="107"/>
  <c r="M12" i="105"/>
  <c r="M15" i="103"/>
  <c r="M21" i="99"/>
  <c r="M8" i="97"/>
  <c r="M25" i="97"/>
  <c r="M27" i="118"/>
  <c r="M23" i="118"/>
  <c r="M19" i="118"/>
  <c r="M15" i="118"/>
  <c r="M11" i="118"/>
  <c r="M30" i="118"/>
  <c r="M26" i="118"/>
  <c r="M22" i="118"/>
  <c r="M18" i="118"/>
  <c r="M14" i="118"/>
  <c r="M10" i="118"/>
  <c r="M29" i="118"/>
  <c r="M25" i="118"/>
  <c r="M21" i="118"/>
  <c r="M17" i="118"/>
  <c r="M13" i="118"/>
  <c r="M9" i="118"/>
  <c r="M29" i="79"/>
  <c r="M25" i="79"/>
  <c r="M21" i="79"/>
  <c r="M17" i="79"/>
  <c r="M13" i="79"/>
  <c r="M9" i="79"/>
  <c r="M28" i="79"/>
  <c r="M24" i="79"/>
  <c r="M20" i="79"/>
  <c r="M16" i="79"/>
  <c r="M12" i="79"/>
  <c r="M8" i="79"/>
  <c r="M27" i="79"/>
  <c r="M23" i="79"/>
  <c r="M19" i="79"/>
  <c r="M15" i="79"/>
  <c r="M11" i="79"/>
  <c r="M18" i="79"/>
  <c r="M30" i="79"/>
  <c r="M14" i="79"/>
  <c r="M26" i="79"/>
  <c r="M10" i="79"/>
  <c r="M22" i="79"/>
  <c r="M27" i="63"/>
  <c r="M19" i="63"/>
  <c r="M15" i="63"/>
  <c r="M11" i="63"/>
  <c r="M29" i="63"/>
  <c r="M25" i="63"/>
  <c r="M21" i="63"/>
  <c r="M17" i="63"/>
  <c r="M13" i="63"/>
  <c r="M9" i="63"/>
  <c r="M24" i="63"/>
  <c r="M14" i="63"/>
  <c r="M12" i="63"/>
  <c r="M22" i="63"/>
  <c r="M20" i="63"/>
  <c r="M10" i="63"/>
  <c r="M30" i="63"/>
  <c r="M8" i="63"/>
  <c r="M28" i="63"/>
  <c r="M18" i="63"/>
  <c r="M16" i="63"/>
  <c r="M26" i="63"/>
  <c r="M9" i="128"/>
  <c r="M13" i="128"/>
  <c r="M17" i="128"/>
  <c r="M21" i="128"/>
  <c r="M25" i="128"/>
  <c r="M29" i="128"/>
  <c r="M8" i="126"/>
  <c r="M12" i="126"/>
  <c r="M16" i="126"/>
  <c r="M20" i="126"/>
  <c r="M24" i="126"/>
  <c r="M11" i="124"/>
  <c r="M15" i="124"/>
  <c r="M19" i="124"/>
  <c r="M23" i="124"/>
  <c r="M17" i="120"/>
  <c r="M20" i="118"/>
  <c r="M13" i="112"/>
  <c r="M29" i="112"/>
  <c r="M12" i="102"/>
  <c r="M28" i="102"/>
  <c r="M13" i="96"/>
  <c r="M25" i="88"/>
  <c r="M9" i="56"/>
  <c r="M27" i="94"/>
  <c r="M23" i="94"/>
  <c r="M19" i="94"/>
  <c r="M15" i="94"/>
  <c r="M11" i="94"/>
  <c r="M30" i="94"/>
  <c r="M26" i="94"/>
  <c r="M22" i="94"/>
  <c r="M18" i="94"/>
  <c r="M14" i="94"/>
  <c r="M10" i="94"/>
  <c r="M29" i="94"/>
  <c r="M25" i="94"/>
  <c r="M21" i="94"/>
  <c r="M17" i="94"/>
  <c r="M13" i="94"/>
  <c r="M9" i="94"/>
  <c r="M12" i="94"/>
  <c r="M24" i="94"/>
  <c r="M8" i="94"/>
  <c r="M20" i="94"/>
  <c r="M27" i="71"/>
  <c r="M23" i="71"/>
  <c r="M19" i="71"/>
  <c r="M15" i="71"/>
  <c r="M11" i="71"/>
  <c r="M30" i="71"/>
  <c r="M26" i="71"/>
  <c r="M22" i="71"/>
  <c r="M18" i="71"/>
  <c r="M14" i="71"/>
  <c r="M10" i="71"/>
  <c r="M29" i="71"/>
  <c r="M25" i="71"/>
  <c r="M21" i="71"/>
  <c r="M17" i="71"/>
  <c r="M13" i="71"/>
  <c r="M9" i="71"/>
  <c r="M16" i="71"/>
  <c r="M12" i="71"/>
  <c r="M24" i="71"/>
  <c r="M8" i="71"/>
  <c r="M20" i="71"/>
  <c r="M29" i="117"/>
  <c r="M25" i="117"/>
  <c r="M21" i="117"/>
  <c r="M17" i="117"/>
  <c r="M13" i="117"/>
  <c r="M9" i="117"/>
  <c r="M28" i="117"/>
  <c r="M24" i="117"/>
  <c r="M20" i="117"/>
  <c r="M16" i="117"/>
  <c r="M12" i="117"/>
  <c r="M8" i="117"/>
  <c r="M27" i="117"/>
  <c r="M19" i="117"/>
  <c r="M15" i="117"/>
  <c r="M11" i="117"/>
  <c r="M29" i="109"/>
  <c r="M25" i="109"/>
  <c r="M21" i="109"/>
  <c r="M17" i="109"/>
  <c r="M13" i="109"/>
  <c r="M9" i="109"/>
  <c r="M28" i="109"/>
  <c r="M24" i="109"/>
  <c r="M20" i="109"/>
  <c r="M16" i="109"/>
  <c r="M12" i="109"/>
  <c r="M8" i="109"/>
  <c r="M27" i="109"/>
  <c r="M23" i="109"/>
  <c r="M19" i="109"/>
  <c r="M15" i="109"/>
  <c r="M11" i="109"/>
  <c r="M29" i="101"/>
  <c r="M25" i="101"/>
  <c r="M21" i="101"/>
  <c r="M17" i="101"/>
  <c r="M13" i="101"/>
  <c r="M9" i="101"/>
  <c r="M24" i="101"/>
  <c r="M20" i="101"/>
  <c r="M16" i="101"/>
  <c r="M12" i="101"/>
  <c r="M8" i="101"/>
  <c r="M27" i="101"/>
  <c r="M19" i="101"/>
  <c r="M15" i="101"/>
  <c r="M11" i="101"/>
  <c r="M28" i="93"/>
  <c r="M24" i="93"/>
  <c r="M20" i="93"/>
  <c r="M16" i="93"/>
  <c r="M12" i="93"/>
  <c r="M8" i="93"/>
  <c r="M27" i="93"/>
  <c r="M23" i="93"/>
  <c r="M19" i="93"/>
  <c r="M15" i="93"/>
  <c r="M11" i="93"/>
  <c r="M30" i="93"/>
  <c r="M26" i="93"/>
  <c r="M22" i="93"/>
  <c r="M18" i="93"/>
  <c r="M14" i="93"/>
  <c r="M10" i="93"/>
  <c r="M25" i="93"/>
  <c r="M9" i="93"/>
  <c r="M21" i="93"/>
  <c r="M17" i="93"/>
  <c r="M30" i="85"/>
  <c r="M26" i="85"/>
  <c r="M22" i="85"/>
  <c r="M18" i="85"/>
  <c r="M14" i="85"/>
  <c r="M29" i="85"/>
  <c r="M25" i="85"/>
  <c r="M21" i="85"/>
  <c r="M17" i="85"/>
  <c r="M28" i="85"/>
  <c r="M24" i="85"/>
  <c r="M20" i="85"/>
  <c r="M16" i="85"/>
  <c r="M15" i="85"/>
  <c r="M9" i="85"/>
  <c r="M8" i="85"/>
  <c r="M27" i="85"/>
  <c r="M13" i="85"/>
  <c r="M12" i="85"/>
  <c r="M23" i="85"/>
  <c r="M19" i="85"/>
  <c r="M11" i="85"/>
  <c r="M30" i="78"/>
  <c r="M26" i="78"/>
  <c r="M22" i="78"/>
  <c r="M18" i="78"/>
  <c r="M14" i="78"/>
  <c r="M10" i="78"/>
  <c r="M29" i="78"/>
  <c r="M25" i="78"/>
  <c r="M21" i="78"/>
  <c r="M17" i="78"/>
  <c r="M13" i="78"/>
  <c r="M9" i="78"/>
  <c r="M28" i="78"/>
  <c r="M24" i="78"/>
  <c r="M20" i="78"/>
  <c r="M16" i="78"/>
  <c r="M12" i="78"/>
  <c r="M8" i="78"/>
  <c r="M27" i="78"/>
  <c r="M11" i="78"/>
  <c r="M19" i="78"/>
  <c r="M15" i="78"/>
  <c r="M29" i="70"/>
  <c r="M25" i="70"/>
  <c r="M21" i="70"/>
  <c r="M17" i="70"/>
  <c r="M13" i="70"/>
  <c r="M9" i="70"/>
  <c r="M28" i="70"/>
  <c r="M24" i="70"/>
  <c r="M20" i="70"/>
  <c r="M16" i="70"/>
  <c r="M12" i="70"/>
  <c r="M8" i="70"/>
  <c r="M27" i="70"/>
  <c r="M19" i="70"/>
  <c r="M15" i="70"/>
  <c r="M11" i="70"/>
  <c r="M26" i="70"/>
  <c r="M10" i="70"/>
  <c r="M22" i="70"/>
  <c r="M18" i="70"/>
  <c r="M30" i="70"/>
  <c r="M14" i="70"/>
  <c r="M28" i="62"/>
  <c r="M24" i="62"/>
  <c r="M20" i="62"/>
  <c r="M16" i="62"/>
  <c r="M12" i="62"/>
  <c r="M8" i="62"/>
  <c r="M27" i="62"/>
  <c r="M23" i="62"/>
  <c r="M19" i="62"/>
  <c r="M15" i="62"/>
  <c r="M11" i="62"/>
  <c r="M30" i="62"/>
  <c r="M26" i="62"/>
  <c r="M22" i="62"/>
  <c r="M18" i="62"/>
  <c r="M14" i="62"/>
  <c r="M10" i="62"/>
  <c r="M13" i="62"/>
  <c r="M21" i="62"/>
  <c r="M9" i="62"/>
  <c r="M29" i="62"/>
  <c r="M17" i="62"/>
  <c r="M25" i="62"/>
  <c r="M8" i="129"/>
  <c r="M12" i="129"/>
  <c r="M16" i="129"/>
  <c r="M20" i="129"/>
  <c r="M24" i="129"/>
  <c r="M11" i="127"/>
  <c r="M15" i="127"/>
  <c r="M19" i="127"/>
  <c r="M27" i="127"/>
  <c r="M10" i="125"/>
  <c r="M14" i="125"/>
  <c r="M18" i="125"/>
  <c r="M26" i="125"/>
  <c r="M30" i="125"/>
  <c r="M8" i="121"/>
  <c r="M24" i="121"/>
  <c r="M11" i="119"/>
  <c r="M27" i="119"/>
  <c r="M14" i="117"/>
  <c r="M30" i="117"/>
  <c r="M20" i="113"/>
  <c r="M23" i="111"/>
  <c r="M10" i="109"/>
  <c r="M26" i="109"/>
  <c r="M13" i="107"/>
  <c r="M16" i="105"/>
  <c r="M19" i="103"/>
  <c r="M22" i="101"/>
  <c r="M9" i="99"/>
  <c r="M12" i="97"/>
  <c r="M13" i="93"/>
  <c r="M25" i="56"/>
  <c r="M27" i="110"/>
  <c r="M23" i="110"/>
  <c r="M19" i="110"/>
  <c r="M15" i="110"/>
  <c r="M11" i="110"/>
  <c r="M30" i="110"/>
  <c r="M26" i="110"/>
  <c r="M22" i="110"/>
  <c r="M18" i="110"/>
  <c r="M14" i="110"/>
  <c r="M10" i="110"/>
  <c r="M29" i="110"/>
  <c r="M25" i="110"/>
  <c r="M21" i="110"/>
  <c r="M17" i="110"/>
  <c r="M13" i="110"/>
  <c r="M9" i="110"/>
  <c r="M29" i="86"/>
  <c r="M27" i="86"/>
  <c r="M23" i="86"/>
  <c r="M19" i="86"/>
  <c r="M15" i="86"/>
  <c r="M11" i="86"/>
  <c r="M26" i="86"/>
  <c r="M22" i="86"/>
  <c r="M18" i="86"/>
  <c r="M14" i="86"/>
  <c r="M10" i="86"/>
  <c r="M30" i="86"/>
  <c r="M25" i="86"/>
  <c r="M21" i="86"/>
  <c r="M17" i="86"/>
  <c r="M13" i="86"/>
  <c r="M9" i="86"/>
  <c r="M24" i="86"/>
  <c r="M8" i="86"/>
  <c r="M20" i="86"/>
  <c r="M16" i="86"/>
  <c r="M30" i="124"/>
  <c r="M29" i="124"/>
  <c r="M30" i="116"/>
  <c r="M26" i="116"/>
  <c r="M22" i="116"/>
  <c r="M18" i="116"/>
  <c r="M14" i="116"/>
  <c r="M10" i="116"/>
  <c r="M29" i="116"/>
  <c r="M25" i="116"/>
  <c r="M21" i="116"/>
  <c r="M17" i="116"/>
  <c r="M13" i="116"/>
  <c r="M9" i="116"/>
  <c r="M24" i="116"/>
  <c r="M20" i="116"/>
  <c r="M16" i="116"/>
  <c r="M12" i="116"/>
  <c r="M8" i="116"/>
  <c r="M30" i="108"/>
  <c r="M26" i="108"/>
  <c r="M22" i="108"/>
  <c r="M18" i="108"/>
  <c r="M14" i="108"/>
  <c r="M10" i="108"/>
  <c r="M29" i="108"/>
  <c r="M25" i="108"/>
  <c r="M21" i="108"/>
  <c r="M17" i="108"/>
  <c r="M13" i="108"/>
  <c r="M9" i="108"/>
  <c r="M24" i="108"/>
  <c r="M20" i="108"/>
  <c r="M16" i="108"/>
  <c r="M12" i="108"/>
  <c r="M8" i="108"/>
  <c r="M30" i="100"/>
  <c r="M26" i="100"/>
  <c r="M22" i="100"/>
  <c r="M18" i="100"/>
  <c r="M14" i="100"/>
  <c r="M10" i="100"/>
  <c r="M29" i="100"/>
  <c r="M25" i="100"/>
  <c r="M21" i="100"/>
  <c r="M17" i="100"/>
  <c r="M13" i="100"/>
  <c r="M9" i="100"/>
  <c r="M28" i="100"/>
  <c r="M24" i="100"/>
  <c r="M20" i="100"/>
  <c r="M16" i="100"/>
  <c r="M12" i="100"/>
  <c r="M8" i="100"/>
  <c r="M30" i="92"/>
  <c r="M26" i="92"/>
  <c r="M22" i="92"/>
  <c r="M18" i="92"/>
  <c r="M14" i="92"/>
  <c r="M10" i="92"/>
  <c r="M29" i="92"/>
  <c r="M25" i="92"/>
  <c r="M21" i="92"/>
  <c r="M17" i="92"/>
  <c r="M13" i="92"/>
  <c r="M9" i="92"/>
  <c r="M28" i="92"/>
  <c r="M24" i="92"/>
  <c r="M20" i="92"/>
  <c r="M16" i="92"/>
  <c r="M12" i="92"/>
  <c r="M8" i="92"/>
  <c r="M15" i="92"/>
  <c r="M27" i="92"/>
  <c r="M11" i="92"/>
  <c r="M23" i="92"/>
  <c r="M24" i="84"/>
  <c r="M20" i="84"/>
  <c r="M16" i="84"/>
  <c r="M12" i="84"/>
  <c r="M8" i="84"/>
  <c r="M27" i="84"/>
  <c r="M19" i="84"/>
  <c r="M15" i="84"/>
  <c r="M11" i="84"/>
  <c r="M30" i="84"/>
  <c r="M26" i="84"/>
  <c r="M18" i="84"/>
  <c r="M14" i="84"/>
  <c r="M10" i="84"/>
  <c r="M25" i="84"/>
  <c r="M9" i="84"/>
  <c r="M21" i="84"/>
  <c r="M17" i="84"/>
  <c r="M29" i="84"/>
  <c r="M13" i="84"/>
  <c r="M24" i="77"/>
  <c r="M20" i="77"/>
  <c r="M16" i="77"/>
  <c r="M12" i="77"/>
  <c r="M8" i="77"/>
  <c r="M27" i="77"/>
  <c r="M23" i="77"/>
  <c r="M19" i="77"/>
  <c r="M15" i="77"/>
  <c r="M11" i="77"/>
  <c r="M30" i="77"/>
  <c r="M26" i="77"/>
  <c r="M22" i="77"/>
  <c r="M18" i="77"/>
  <c r="M14" i="77"/>
  <c r="M10" i="77"/>
  <c r="M21" i="77"/>
  <c r="M17" i="77"/>
  <c r="M29" i="77"/>
  <c r="M13" i="77"/>
  <c r="M25" i="77"/>
  <c r="M9" i="77"/>
  <c r="M30" i="69"/>
  <c r="M26" i="69"/>
  <c r="M22" i="69"/>
  <c r="M18" i="69"/>
  <c r="M14" i="69"/>
  <c r="M10" i="69"/>
  <c r="M29" i="69"/>
  <c r="M25" i="69"/>
  <c r="M21" i="69"/>
  <c r="M17" i="69"/>
  <c r="M13" i="69"/>
  <c r="M9" i="69"/>
  <c r="M24" i="69"/>
  <c r="M20" i="69"/>
  <c r="M16" i="69"/>
  <c r="M12" i="69"/>
  <c r="M8" i="69"/>
  <c r="M19" i="69"/>
  <c r="M15" i="69"/>
  <c r="M27" i="69"/>
  <c r="M11" i="69"/>
  <c r="M23" i="69"/>
  <c r="M30" i="61"/>
  <c r="M26" i="61"/>
  <c r="M22" i="61"/>
  <c r="M18" i="61"/>
  <c r="M14" i="61"/>
  <c r="M10" i="61"/>
  <c r="M29" i="61"/>
  <c r="M24" i="61"/>
  <c r="M20" i="61"/>
  <c r="M16" i="61"/>
  <c r="M12" i="61"/>
  <c r="M8" i="61"/>
  <c r="M11" i="61"/>
  <c r="M21" i="61"/>
  <c r="M19" i="61"/>
  <c r="M9" i="61"/>
  <c r="M27" i="61"/>
  <c r="M17" i="61"/>
  <c r="M15" i="61"/>
  <c r="M13" i="61"/>
  <c r="M25" i="61"/>
  <c r="M23" i="61"/>
  <c r="M10" i="128"/>
  <c r="M14" i="128"/>
  <c r="M18" i="128"/>
  <c r="M26" i="128"/>
  <c r="M9" i="126"/>
  <c r="M13" i="126"/>
  <c r="M17" i="126"/>
  <c r="M21" i="126"/>
  <c r="M25" i="126"/>
  <c r="M8" i="124"/>
  <c r="M12" i="124"/>
  <c r="M16" i="124"/>
  <c r="M20" i="124"/>
  <c r="M24" i="124"/>
  <c r="M21" i="120"/>
  <c r="M8" i="118"/>
  <c r="M24" i="118"/>
  <c r="M11" i="116"/>
  <c r="M27" i="116"/>
  <c r="M17" i="112"/>
  <c r="M20" i="110"/>
  <c r="M23" i="108"/>
  <c r="M13" i="104"/>
  <c r="M29" i="104"/>
  <c r="M19" i="100"/>
  <c r="M29" i="96"/>
  <c r="M27" i="102"/>
  <c r="M19" i="102"/>
  <c r="M15" i="102"/>
  <c r="M11" i="102"/>
  <c r="M30" i="102"/>
  <c r="M26" i="102"/>
  <c r="M22" i="102"/>
  <c r="M18" i="102"/>
  <c r="M14" i="102"/>
  <c r="M10" i="102"/>
  <c r="M29" i="102"/>
  <c r="M25" i="102"/>
  <c r="M21" i="102"/>
  <c r="M17" i="102"/>
  <c r="M13" i="102"/>
  <c r="M9" i="102"/>
  <c r="M28" i="57"/>
  <c r="M24" i="57"/>
  <c r="M20" i="57"/>
  <c r="M16" i="57"/>
  <c r="M12" i="57"/>
  <c r="M8" i="57"/>
  <c r="M27" i="57"/>
  <c r="M23" i="57"/>
  <c r="M19" i="57"/>
  <c r="M15" i="57"/>
  <c r="M11" i="57"/>
  <c r="M30" i="57"/>
  <c r="M26" i="57"/>
  <c r="M22" i="57"/>
  <c r="M18" i="57"/>
  <c r="M14" i="57"/>
  <c r="M10" i="57"/>
  <c r="M25" i="57"/>
  <c r="M9" i="57"/>
  <c r="M21" i="57"/>
  <c r="M17" i="57"/>
  <c r="M29" i="57"/>
  <c r="M13" i="57"/>
  <c r="M24" i="123"/>
  <c r="M20" i="123"/>
  <c r="M16" i="123"/>
  <c r="M12" i="123"/>
  <c r="M8" i="123"/>
  <c r="M27" i="123"/>
  <c r="M19" i="123"/>
  <c r="M15" i="123"/>
  <c r="M11" i="123"/>
  <c r="M30" i="123"/>
  <c r="M26" i="123"/>
  <c r="M22" i="123"/>
  <c r="M18" i="123"/>
  <c r="M14" i="123"/>
  <c r="M10" i="123"/>
  <c r="M24" i="115"/>
  <c r="M20" i="115"/>
  <c r="M16" i="115"/>
  <c r="M12" i="115"/>
  <c r="M8" i="115"/>
  <c r="M27" i="115"/>
  <c r="M23" i="115"/>
  <c r="M19" i="115"/>
  <c r="M15" i="115"/>
  <c r="M11" i="115"/>
  <c r="M30" i="115"/>
  <c r="M26" i="115"/>
  <c r="M22" i="115"/>
  <c r="M18" i="115"/>
  <c r="M14" i="115"/>
  <c r="M10" i="115"/>
  <c r="M28" i="107"/>
  <c r="M24" i="107"/>
  <c r="M20" i="107"/>
  <c r="M16" i="107"/>
  <c r="M12" i="107"/>
  <c r="M8" i="107"/>
  <c r="M27" i="107"/>
  <c r="M23" i="107"/>
  <c r="M19" i="107"/>
  <c r="M15" i="107"/>
  <c r="M11" i="107"/>
  <c r="M30" i="107"/>
  <c r="M26" i="107"/>
  <c r="M22" i="107"/>
  <c r="M18" i="107"/>
  <c r="M14" i="107"/>
  <c r="M10" i="107"/>
  <c r="M28" i="99"/>
  <c r="M24" i="99"/>
  <c r="M20" i="99"/>
  <c r="M16" i="99"/>
  <c r="M12" i="99"/>
  <c r="M27" i="99"/>
  <c r="M23" i="99"/>
  <c r="M19" i="99"/>
  <c r="M15" i="99"/>
  <c r="M11" i="99"/>
  <c r="M26" i="99"/>
  <c r="M22" i="99"/>
  <c r="M18" i="99"/>
  <c r="M14" i="99"/>
  <c r="M10" i="99"/>
  <c r="M27" i="91"/>
  <c r="M23" i="91"/>
  <c r="M19" i="91"/>
  <c r="M15" i="91"/>
  <c r="M11" i="91"/>
  <c r="M30" i="91"/>
  <c r="M26" i="91"/>
  <c r="M22" i="91"/>
  <c r="M18" i="91"/>
  <c r="M14" i="91"/>
  <c r="M10" i="91"/>
  <c r="M29" i="91"/>
  <c r="M25" i="91"/>
  <c r="M21" i="91"/>
  <c r="M17" i="91"/>
  <c r="M13" i="91"/>
  <c r="M9" i="91"/>
  <c r="M28" i="91"/>
  <c r="M12" i="91"/>
  <c r="M24" i="91"/>
  <c r="M8" i="91"/>
  <c r="M20" i="91"/>
  <c r="M29" i="83"/>
  <c r="M25" i="83"/>
  <c r="M21" i="83"/>
  <c r="M17" i="83"/>
  <c r="M13" i="83"/>
  <c r="M9" i="83"/>
  <c r="M28" i="83"/>
  <c r="M24" i="83"/>
  <c r="M20" i="83"/>
  <c r="M16" i="83"/>
  <c r="M12" i="83"/>
  <c r="M8" i="83"/>
  <c r="M27" i="83"/>
  <c r="M23" i="83"/>
  <c r="M19" i="83"/>
  <c r="M15" i="83"/>
  <c r="M11" i="83"/>
  <c r="M18" i="83"/>
  <c r="M30" i="83"/>
  <c r="M14" i="83"/>
  <c r="M26" i="83"/>
  <c r="M10" i="83"/>
  <c r="M22" i="83"/>
  <c r="M29" i="76"/>
  <c r="M25" i="76"/>
  <c r="M21" i="76"/>
  <c r="M17" i="76"/>
  <c r="M13" i="76"/>
  <c r="M9" i="76"/>
  <c r="M24" i="76"/>
  <c r="M20" i="76"/>
  <c r="M16" i="76"/>
  <c r="M12" i="76"/>
  <c r="M8" i="76"/>
  <c r="M27" i="76"/>
  <c r="M23" i="76"/>
  <c r="M19" i="76"/>
  <c r="M15" i="76"/>
  <c r="M11" i="76"/>
  <c r="M30" i="76"/>
  <c r="M14" i="76"/>
  <c r="M26" i="76"/>
  <c r="M10" i="76"/>
  <c r="M22" i="76"/>
  <c r="M24" i="68"/>
  <c r="M20" i="68"/>
  <c r="M16" i="68"/>
  <c r="M12" i="68"/>
  <c r="M8" i="68"/>
  <c r="M27" i="68"/>
  <c r="M23" i="68"/>
  <c r="M19" i="68"/>
  <c r="M15" i="68"/>
  <c r="M11" i="68"/>
  <c r="M30" i="68"/>
  <c r="M26" i="68"/>
  <c r="M22" i="68"/>
  <c r="M18" i="68"/>
  <c r="M14" i="68"/>
  <c r="M10" i="68"/>
  <c r="M29" i="68"/>
  <c r="M13" i="68"/>
  <c r="M25" i="68"/>
  <c r="M21" i="68"/>
  <c r="M17" i="68"/>
  <c r="M27" i="60"/>
  <c r="M23" i="60"/>
  <c r="M19" i="60"/>
  <c r="M15" i="60"/>
  <c r="M11" i="60"/>
  <c r="M30" i="60"/>
  <c r="M26" i="60"/>
  <c r="M22" i="60"/>
  <c r="M18" i="60"/>
  <c r="M14" i="60"/>
  <c r="M10" i="60"/>
  <c r="M29" i="60"/>
  <c r="M25" i="60"/>
  <c r="M21" i="60"/>
  <c r="M17" i="60"/>
  <c r="M13" i="60"/>
  <c r="M9" i="60"/>
  <c r="M28" i="60"/>
  <c r="M12" i="60"/>
  <c r="M24" i="60"/>
  <c r="M8" i="60"/>
  <c r="M20" i="60"/>
  <c r="M16" i="60"/>
  <c r="M9" i="129"/>
  <c r="M13" i="129"/>
  <c r="M17" i="129"/>
  <c r="M21" i="129"/>
  <c r="M25" i="129"/>
  <c r="M8" i="127"/>
  <c r="M12" i="127"/>
  <c r="M16" i="127"/>
  <c r="M20" i="127"/>
  <c r="M24" i="127"/>
  <c r="M11" i="125"/>
  <c r="M15" i="125"/>
  <c r="M19" i="125"/>
  <c r="M9" i="123"/>
  <c r="M25" i="123"/>
  <c r="M12" i="121"/>
  <c r="M15" i="119"/>
  <c r="M18" i="117"/>
  <c r="M21" i="115"/>
  <c r="M8" i="113"/>
  <c r="M24" i="113"/>
  <c r="M11" i="111"/>
  <c r="M27" i="111"/>
  <c r="M14" i="109"/>
  <c r="M30" i="109"/>
  <c r="M17" i="107"/>
  <c r="M20" i="105"/>
  <c r="M23" i="103"/>
  <c r="M10" i="101"/>
  <c r="M26" i="101"/>
  <c r="M13" i="99"/>
  <c r="M29" i="99"/>
  <c r="M16" i="97"/>
  <c r="M10" i="95"/>
  <c r="M29" i="93"/>
  <c r="M22" i="87"/>
  <c r="M18" i="76"/>
  <c r="N13" i="104" l="1"/>
  <c r="N29" i="73"/>
  <c r="N11" i="81"/>
  <c r="N16" i="66"/>
  <c r="N12" i="74"/>
  <c r="N24" i="118"/>
  <c r="N9" i="126"/>
  <c r="N20" i="80"/>
  <c r="N20" i="58"/>
  <c r="N15" i="106"/>
  <c r="N12" i="122"/>
  <c r="N29" i="93"/>
  <c r="N15" i="119"/>
  <c r="N11" i="125"/>
  <c r="N20" i="110"/>
  <c r="N21" i="120"/>
  <c r="N14" i="109"/>
  <c r="N17" i="102"/>
  <c r="N9" i="94"/>
  <c r="N11" i="111"/>
  <c r="N10" i="99"/>
  <c r="N20" i="94"/>
  <c r="N15" i="98"/>
  <c r="N26" i="122"/>
  <c r="N18" i="117"/>
  <c r="N23" i="103"/>
  <c r="N24" i="127"/>
  <c r="N29" i="96"/>
  <c r="N20" i="105"/>
  <c r="N20" i="124"/>
  <c r="N10" i="128"/>
  <c r="N18" i="114"/>
  <c r="N8" i="90"/>
  <c r="N26" i="101"/>
  <c r="N22" i="91"/>
  <c r="N23" i="92"/>
  <c r="N10" i="95"/>
  <c r="N12" i="121"/>
  <c r="N17" i="112"/>
  <c r="N16" i="97"/>
  <c r="N24" i="113"/>
  <c r="N19" i="100"/>
  <c r="N17" i="107"/>
  <c r="N9" i="123"/>
  <c r="N13" i="129"/>
  <c r="N13" i="91"/>
  <c r="N23" i="99"/>
  <c r="N10" i="115"/>
  <c r="N29" i="104"/>
  <c r="N11" i="116"/>
  <c r="N8" i="108"/>
  <c r="N19" i="89"/>
  <c r="N18" i="90"/>
  <c r="N10" i="63"/>
  <c r="N9" i="60"/>
  <c r="N18" i="68"/>
  <c r="N16" i="83"/>
  <c r="N25" i="56"/>
  <c r="N24" i="71"/>
  <c r="N25" i="88"/>
  <c r="N28" i="74"/>
  <c r="N16" i="82"/>
  <c r="N18" i="67"/>
  <c r="N28" i="75"/>
  <c r="N22" i="87"/>
  <c r="N14" i="70"/>
  <c r="N11" i="78"/>
  <c r="N13" i="85"/>
  <c r="N18" i="63"/>
  <c r="N26" i="64"/>
  <c r="N20" i="66"/>
  <c r="N18" i="74"/>
  <c r="N18" i="60"/>
  <c r="N27" i="68"/>
  <c r="N25" i="83"/>
  <c r="N23" i="69"/>
  <c r="N13" i="77"/>
  <c r="N9" i="84"/>
  <c r="N28" i="66"/>
  <c r="N18" i="59"/>
  <c r="N28" i="82"/>
  <c r="N15" i="72"/>
  <c r="N13" i="86"/>
  <c r="N14" i="62"/>
  <c r="N11" i="85"/>
  <c r="N22" i="79"/>
  <c r="N13" i="80"/>
  <c r="N17" i="65"/>
  <c r="N25" i="73"/>
  <c r="N12" i="81"/>
  <c r="N26" i="76"/>
  <c r="N18" i="83"/>
  <c r="N9" i="61"/>
  <c r="N22" i="75"/>
  <c r="N27" i="58"/>
  <c r="N29" i="57"/>
  <c r="N12" i="58"/>
  <c r="N16" i="58"/>
  <c r="N8" i="127"/>
  <c r="N13" i="68"/>
  <c r="N24" i="76"/>
  <c r="N9" i="83"/>
  <c r="N21" i="115"/>
  <c r="N17" i="129"/>
  <c r="N28" i="60"/>
  <c r="N14" i="60"/>
  <c r="N23" i="60"/>
  <c r="N14" i="68"/>
  <c r="N23" i="68"/>
  <c r="N10" i="76"/>
  <c r="N27" i="76"/>
  <c r="N17" i="76"/>
  <c r="N12" i="83"/>
  <c r="N21" i="83"/>
  <c r="N9" i="91"/>
  <c r="N18" i="91"/>
  <c r="N27" i="91"/>
  <c r="N19" i="99"/>
  <c r="N10" i="107"/>
  <c r="N19" i="107"/>
  <c r="N28" i="107"/>
  <c r="N15" i="115"/>
  <c r="N24" i="115"/>
  <c r="N15" i="123"/>
  <c r="N13" i="57"/>
  <c r="N18" i="57"/>
  <c r="N27" i="57"/>
  <c r="N13" i="102"/>
  <c r="N22" i="102"/>
  <c r="N23" i="108"/>
  <c r="N24" i="124"/>
  <c r="N13" i="126"/>
  <c r="N27" i="61"/>
  <c r="N20" i="61"/>
  <c r="N16" i="69"/>
  <c r="N29" i="69"/>
  <c r="N25" i="77"/>
  <c r="N22" i="77"/>
  <c r="N8" i="77"/>
  <c r="N28" i="77"/>
  <c r="N21" i="76"/>
  <c r="N14" i="107"/>
  <c r="N19" i="115"/>
  <c r="N22" i="57"/>
  <c r="N8" i="57"/>
  <c r="N26" i="102"/>
  <c r="N24" i="61"/>
  <c r="N20" i="69"/>
  <c r="N10" i="69"/>
  <c r="N26" i="77"/>
  <c r="N12" i="77"/>
  <c r="N15" i="84"/>
  <c r="N24" i="92"/>
  <c r="N10" i="92"/>
  <c r="N16" i="100"/>
  <c r="N25" i="100"/>
  <c r="N21" i="108"/>
  <c r="N17" i="116"/>
  <c r="N26" i="116"/>
  <c r="N22" i="86"/>
  <c r="N9" i="110"/>
  <c r="N18" i="110"/>
  <c r="N27" i="110"/>
  <c r="N13" i="107"/>
  <c r="N11" i="119"/>
  <c r="N27" i="127"/>
  <c r="N8" i="129"/>
  <c r="N27" i="60"/>
  <c r="N8" i="76"/>
  <c r="N28" i="76"/>
  <c r="N10" i="123"/>
  <c r="N20" i="127"/>
  <c r="N9" i="129"/>
  <c r="N13" i="60"/>
  <c r="N22" i="60"/>
  <c r="N17" i="68"/>
  <c r="N22" i="68"/>
  <c r="N8" i="68"/>
  <c r="N28" i="68"/>
  <c r="N9" i="68"/>
  <c r="N14" i="76"/>
  <c r="N12" i="76"/>
  <c r="N25" i="76"/>
  <c r="N11" i="83"/>
  <c r="N20" i="83"/>
  <c r="N29" i="83"/>
  <c r="N17" i="91"/>
  <c r="N26" i="91"/>
  <c r="N14" i="99"/>
  <c r="N27" i="99"/>
  <c r="N18" i="107"/>
  <c r="N27" i="107"/>
  <c r="N14" i="115"/>
  <c r="N23" i="115"/>
  <c r="N14" i="123"/>
  <c r="N27" i="123"/>
  <c r="N17" i="57"/>
  <c r="N26" i="57"/>
  <c r="N12" i="57"/>
  <c r="N21" i="102"/>
  <c r="N16" i="124"/>
  <c r="N26" i="128"/>
  <c r="N19" i="61"/>
  <c r="N29" i="61"/>
  <c r="N11" i="69"/>
  <c r="N24" i="69"/>
  <c r="N14" i="69"/>
  <c r="N29" i="77"/>
  <c r="N16" i="77"/>
  <c r="N25" i="84"/>
  <c r="N19" i="123"/>
  <c r="N29" i="99"/>
  <c r="N16" i="127"/>
  <c r="N16" i="60"/>
  <c r="N17" i="60"/>
  <c r="N26" i="60"/>
  <c r="N21" i="68"/>
  <c r="N26" i="68"/>
  <c r="N12" i="68"/>
  <c r="N16" i="76"/>
  <c r="N29" i="76"/>
  <c r="N15" i="83"/>
  <c r="N24" i="83"/>
  <c r="N20" i="91"/>
  <c r="N21" i="91"/>
  <c r="N18" i="99"/>
  <c r="N12" i="99"/>
  <c r="N22" i="107"/>
  <c r="N8" i="107"/>
  <c r="N29" i="107"/>
  <c r="N18" i="115"/>
  <c r="N27" i="115"/>
  <c r="N18" i="123"/>
  <c r="N8" i="123"/>
  <c r="N21" i="57"/>
  <c r="N16" i="57"/>
  <c r="N25" i="102"/>
  <c r="N11" i="102"/>
  <c r="N27" i="116"/>
  <c r="N12" i="124"/>
  <c r="N18" i="128"/>
  <c r="N23" i="61"/>
  <c r="N21" i="61"/>
  <c r="N10" i="61"/>
  <c r="N27" i="69"/>
  <c r="N9" i="69"/>
  <c r="N18" i="69"/>
  <c r="N17" i="77"/>
  <c r="N11" i="77"/>
  <c r="N20" i="77"/>
  <c r="N23" i="107"/>
  <c r="N13" i="99"/>
  <c r="N27" i="111"/>
  <c r="N25" i="123"/>
  <c r="N12" i="127"/>
  <c r="N20" i="60"/>
  <c r="N21" i="60"/>
  <c r="N25" i="68"/>
  <c r="N16" i="68"/>
  <c r="N11" i="76"/>
  <c r="N20" i="76"/>
  <c r="N22" i="83"/>
  <c r="N19" i="83"/>
  <c r="N28" i="83"/>
  <c r="N8" i="91"/>
  <c r="N16" i="91"/>
  <c r="N25" i="91"/>
  <c r="N11" i="91"/>
  <c r="N22" i="99"/>
  <c r="N16" i="99"/>
  <c r="N26" i="107"/>
  <c r="N12" i="107"/>
  <c r="N22" i="115"/>
  <c r="N8" i="115"/>
  <c r="N22" i="123"/>
  <c r="N12" i="123"/>
  <c r="N9" i="57"/>
  <c r="N11" i="57"/>
  <c r="N20" i="57"/>
  <c r="N29" i="102"/>
  <c r="N15" i="102"/>
  <c r="N8" i="124"/>
  <c r="N14" i="128"/>
  <c r="N25" i="61"/>
  <c r="N11" i="61"/>
  <c r="N14" i="61"/>
  <c r="N15" i="69"/>
  <c r="N13" i="69"/>
  <c r="N22" i="69"/>
  <c r="N21" i="77"/>
  <c r="N15" i="77"/>
  <c r="N24" i="77"/>
  <c r="N14" i="84"/>
  <c r="N8" i="84"/>
  <c r="N15" i="92"/>
  <c r="N13" i="92"/>
  <c r="N8" i="60"/>
  <c r="N20" i="68"/>
  <c r="N23" i="83"/>
  <c r="N29" i="91"/>
  <c r="N26" i="99"/>
  <c r="N20" i="99"/>
  <c r="N16" i="107"/>
  <c r="N26" i="115"/>
  <c r="N12" i="115"/>
  <c r="N26" i="123"/>
  <c r="N16" i="123"/>
  <c r="N25" i="57"/>
  <c r="N15" i="57"/>
  <c r="N24" i="57"/>
  <c r="N10" i="102"/>
  <c r="N19" i="102"/>
  <c r="N25" i="126"/>
  <c r="N13" i="61"/>
  <c r="N8" i="61"/>
  <c r="N28" i="61"/>
  <c r="N18" i="61"/>
  <c r="N19" i="69"/>
  <c r="N17" i="69"/>
  <c r="N26" i="69"/>
  <c r="N10" i="77"/>
  <c r="N19" i="77"/>
  <c r="N13" i="84"/>
  <c r="N18" i="84"/>
  <c r="N12" i="84"/>
  <c r="N8" i="92"/>
  <c r="N19" i="92"/>
  <c r="N17" i="92"/>
  <c r="N26" i="92"/>
  <c r="N9" i="100"/>
  <c r="N18" i="100"/>
  <c r="N24" i="108"/>
  <c r="N14" i="108"/>
  <c r="N20" i="116"/>
  <c r="N10" i="116"/>
  <c r="N20" i="86"/>
  <c r="N19" i="86"/>
  <c r="N25" i="110"/>
  <c r="N11" i="110"/>
  <c r="N9" i="99"/>
  <c r="N20" i="113"/>
  <c r="N26" i="125"/>
  <c r="N25" i="60"/>
  <c r="N11" i="68"/>
  <c r="N10" i="83"/>
  <c r="N24" i="91"/>
  <c r="N15" i="91"/>
  <c r="N18" i="76"/>
  <c r="N10" i="101"/>
  <c r="N19" i="125"/>
  <c r="N25" i="129"/>
  <c r="N24" i="60"/>
  <c r="N29" i="60"/>
  <c r="N15" i="60"/>
  <c r="N29" i="68"/>
  <c r="N15" i="68"/>
  <c r="N24" i="68"/>
  <c r="N19" i="76"/>
  <c r="N9" i="76"/>
  <c r="N26" i="83"/>
  <c r="N27" i="83"/>
  <c r="N13" i="83"/>
  <c r="N12" i="91"/>
  <c r="N10" i="91"/>
  <c r="N19" i="91"/>
  <c r="N11" i="99"/>
  <c r="N24" i="99"/>
  <c r="N11" i="107"/>
  <c r="N20" i="107"/>
  <c r="N16" i="115"/>
  <c r="N20" i="123"/>
  <c r="N10" i="57"/>
  <c r="N19" i="57"/>
  <c r="N28" i="57"/>
  <c r="N14" i="102"/>
  <c r="N27" i="102"/>
  <c r="N8" i="118"/>
  <c r="N21" i="126"/>
  <c r="N15" i="61"/>
  <c r="N12" i="61"/>
  <c r="N22" i="61"/>
  <c r="N8" i="69"/>
  <c r="N28" i="69"/>
  <c r="N21" i="69"/>
  <c r="N14" i="77"/>
  <c r="N23" i="77"/>
  <c r="N29" i="84"/>
  <c r="N26" i="84"/>
  <c r="N11" i="60"/>
  <c r="N15" i="76"/>
  <c r="N8" i="113"/>
  <c r="N28" i="113"/>
  <c r="N15" i="125"/>
  <c r="N21" i="129"/>
  <c r="N12" i="60"/>
  <c r="N10" i="60"/>
  <c r="N19" i="60"/>
  <c r="N10" i="68"/>
  <c r="N19" i="68"/>
  <c r="N22" i="76"/>
  <c r="N23" i="76"/>
  <c r="N13" i="76"/>
  <c r="N14" i="83"/>
  <c r="N8" i="83"/>
  <c r="N17" i="83"/>
  <c r="N28" i="91"/>
  <c r="N14" i="91"/>
  <c r="N23" i="91"/>
  <c r="N15" i="99"/>
  <c r="N28" i="99"/>
  <c r="N15" i="107"/>
  <c r="N24" i="107"/>
  <c r="N11" i="115"/>
  <c r="N20" i="115"/>
  <c r="N11" i="123"/>
  <c r="N24" i="123"/>
  <c r="N14" i="57"/>
  <c r="N23" i="57"/>
  <c r="N9" i="102"/>
  <c r="N18" i="102"/>
  <c r="N17" i="126"/>
  <c r="N17" i="61"/>
  <c r="N16" i="61"/>
  <c r="N26" i="61"/>
  <c r="N12" i="69"/>
  <c r="N25" i="69"/>
  <c r="N9" i="77"/>
  <c r="N18" i="77"/>
  <c r="N27" i="77"/>
  <c r="N17" i="84"/>
  <c r="N20" i="84"/>
  <c r="N16" i="92"/>
  <c r="N25" i="92"/>
  <c r="N21" i="84"/>
  <c r="N11" i="84"/>
  <c r="N24" i="84"/>
  <c r="N20" i="92"/>
  <c r="N29" i="92"/>
  <c r="N12" i="100"/>
  <c r="N21" i="100"/>
  <c r="N17" i="108"/>
  <c r="N26" i="108"/>
  <c r="N13" i="116"/>
  <c r="N22" i="116"/>
  <c r="N9" i="86"/>
  <c r="N18" i="86"/>
  <c r="N29" i="86"/>
  <c r="N14" i="110"/>
  <c r="N23" i="110"/>
  <c r="N16" i="105"/>
  <c r="N27" i="119"/>
  <c r="N10" i="125"/>
  <c r="N12" i="129"/>
  <c r="N10" i="62"/>
  <c r="N19" i="62"/>
  <c r="N28" i="62"/>
  <c r="N15" i="70"/>
  <c r="N28" i="70"/>
  <c r="N19" i="78"/>
  <c r="N28" i="78"/>
  <c r="N14" i="78"/>
  <c r="N12" i="85"/>
  <c r="N24" i="85"/>
  <c r="N22" i="85"/>
  <c r="N14" i="93"/>
  <c r="N23" i="93"/>
  <c r="N11" i="101"/>
  <c r="N24" i="101"/>
  <c r="N15" i="109"/>
  <c r="N24" i="109"/>
  <c r="N11" i="117"/>
  <c r="N24" i="117"/>
  <c r="N8" i="71"/>
  <c r="N28" i="71"/>
  <c r="N25" i="71"/>
  <c r="N11" i="71"/>
  <c r="N12" i="94"/>
  <c r="N14" i="94"/>
  <c r="N23" i="94"/>
  <c r="N20" i="118"/>
  <c r="N16" i="126"/>
  <c r="N9" i="128"/>
  <c r="N16" i="63"/>
  <c r="N12" i="63"/>
  <c r="N29" i="63"/>
  <c r="N14" i="79"/>
  <c r="N8" i="79"/>
  <c r="N17" i="79"/>
  <c r="N25" i="118"/>
  <c r="N11" i="118"/>
  <c r="N15" i="103"/>
  <c r="N10" i="117"/>
  <c r="N13" i="125"/>
  <c r="N19" i="129"/>
  <c r="N14" i="64"/>
  <c r="N20" i="64"/>
  <c r="N27" i="72"/>
  <c r="N23" i="72"/>
  <c r="N10" i="72"/>
  <c r="N16" i="80"/>
  <c r="N25" i="80"/>
  <c r="N11" i="80"/>
  <c r="N12" i="87"/>
  <c r="N21" i="87"/>
  <c r="N15" i="95"/>
  <c r="N9" i="95"/>
  <c r="N16" i="103"/>
  <c r="N25" i="103"/>
  <c r="N8" i="111"/>
  <c r="N21" i="111"/>
  <c r="N17" i="119"/>
  <c r="N26" i="119"/>
  <c r="N28" i="110"/>
  <c r="N18" i="124"/>
  <c r="N24" i="128"/>
  <c r="N25" i="65"/>
  <c r="N23" i="65"/>
  <c r="N17" i="73"/>
  <c r="N18" i="73"/>
  <c r="N27" i="73"/>
  <c r="N23" i="62"/>
  <c r="N19" i="70"/>
  <c r="N9" i="70"/>
  <c r="N9" i="78"/>
  <c r="N18" i="78"/>
  <c r="N28" i="85"/>
  <c r="N26" i="85"/>
  <c r="N18" i="93"/>
  <c r="N27" i="93"/>
  <c r="N15" i="101"/>
  <c r="N9" i="101"/>
  <c r="N19" i="109"/>
  <c r="N28" i="109"/>
  <c r="N15" i="117"/>
  <c r="N28" i="117"/>
  <c r="N29" i="71"/>
  <c r="N15" i="71"/>
  <c r="N18" i="94"/>
  <c r="N27" i="94"/>
  <c r="N9" i="56"/>
  <c r="N8" i="56"/>
  <c r="N17" i="120"/>
  <c r="N12" i="126"/>
  <c r="N14" i="63"/>
  <c r="N11" i="63"/>
  <c r="N12" i="79"/>
  <c r="N21" i="79"/>
  <c r="N29" i="118"/>
  <c r="N15" i="118"/>
  <c r="N12" i="105"/>
  <c r="N23" i="119"/>
  <c r="N9" i="125"/>
  <c r="N15" i="129"/>
  <c r="N24" i="64"/>
  <c r="N25" i="72"/>
  <c r="N14" i="72"/>
  <c r="N29" i="80"/>
  <c r="N15" i="80"/>
  <c r="N18" i="87"/>
  <c r="N16" i="87"/>
  <c r="N25" i="87"/>
  <c r="N19" i="95"/>
  <c r="N13" i="95"/>
  <c r="N20" i="103"/>
  <c r="N29" i="103"/>
  <c r="N12" i="111"/>
  <c r="N25" i="111"/>
  <c r="N8" i="119"/>
  <c r="N21" i="119"/>
  <c r="N12" i="110"/>
  <c r="N14" i="124"/>
  <c r="N20" i="128"/>
  <c r="N10" i="65"/>
  <c r="N27" i="65"/>
  <c r="N22" i="73"/>
  <c r="N8" i="73"/>
  <c r="N28" i="81"/>
  <c r="N19" i="84"/>
  <c r="N11" i="92"/>
  <c r="N28" i="92"/>
  <c r="N14" i="92"/>
  <c r="N20" i="100"/>
  <c r="N29" i="100"/>
  <c r="N12" i="108"/>
  <c r="N25" i="108"/>
  <c r="N8" i="116"/>
  <c r="N21" i="116"/>
  <c r="N17" i="86"/>
  <c r="N26" i="86"/>
  <c r="N13" i="110"/>
  <c r="N22" i="110"/>
  <c r="N26" i="109"/>
  <c r="N24" i="121"/>
  <c r="N19" i="127"/>
  <c r="N25" i="62"/>
  <c r="N18" i="62"/>
  <c r="N27" i="62"/>
  <c r="N27" i="70"/>
  <c r="N13" i="70"/>
  <c r="N27" i="78"/>
  <c r="N13" i="78"/>
  <c r="N22" i="78"/>
  <c r="N27" i="85"/>
  <c r="N17" i="85"/>
  <c r="N22" i="93"/>
  <c r="N8" i="93"/>
  <c r="N19" i="101"/>
  <c r="N13" i="101"/>
  <c r="N23" i="109"/>
  <c r="N9" i="109"/>
  <c r="N19" i="117"/>
  <c r="N9" i="117"/>
  <c r="N12" i="71"/>
  <c r="N10" i="71"/>
  <c r="N19" i="71"/>
  <c r="N13" i="94"/>
  <c r="N22" i="94"/>
  <c r="N23" i="124"/>
  <c r="N8" i="126"/>
  <c r="N28" i="63"/>
  <c r="N24" i="63"/>
  <c r="N15" i="63"/>
  <c r="N18" i="79"/>
  <c r="N16" i="79"/>
  <c r="N25" i="79"/>
  <c r="N10" i="118"/>
  <c r="N19" i="118"/>
  <c r="N25" i="107"/>
  <c r="N20" i="121"/>
  <c r="N11" i="129"/>
  <c r="N11" i="64"/>
  <c r="N9" i="64"/>
  <c r="N17" i="72"/>
  <c r="N8" i="72"/>
  <c r="N28" i="72"/>
  <c r="N18" i="72"/>
  <c r="N8" i="80"/>
  <c r="N10" i="80"/>
  <c r="N19" i="80"/>
  <c r="N11" i="87"/>
  <c r="N20" i="87"/>
  <c r="N29" i="87"/>
  <c r="N27" i="95"/>
  <c r="N17" i="95"/>
  <c r="N24" i="103"/>
  <c r="N10" i="103"/>
  <c r="N16" i="111"/>
  <c r="N29" i="111"/>
  <c r="N12" i="119"/>
  <c r="N25" i="119"/>
  <c r="N9" i="88"/>
  <c r="N25" i="112"/>
  <c r="N10" i="124"/>
  <c r="N16" i="128"/>
  <c r="N10" i="84"/>
  <c r="N27" i="84"/>
  <c r="N27" i="92"/>
  <c r="N9" i="92"/>
  <c r="N18" i="92"/>
  <c r="N24" i="100"/>
  <c r="N10" i="100"/>
  <c r="N16" i="108"/>
  <c r="N29" i="108"/>
  <c r="N12" i="116"/>
  <c r="N25" i="116"/>
  <c r="N29" i="124"/>
  <c r="N21" i="86"/>
  <c r="N11" i="86"/>
  <c r="N17" i="110"/>
  <c r="N26" i="110"/>
  <c r="N13" i="93"/>
  <c r="N10" i="109"/>
  <c r="N8" i="121"/>
  <c r="N15" i="127"/>
  <c r="N17" i="62"/>
  <c r="N22" i="62"/>
  <c r="N8" i="62"/>
  <c r="N18" i="70"/>
  <c r="N8" i="70"/>
  <c r="N23" i="70"/>
  <c r="N17" i="70"/>
  <c r="N8" i="78"/>
  <c r="N23" i="78"/>
  <c r="N17" i="78"/>
  <c r="N26" i="78"/>
  <c r="N8" i="85"/>
  <c r="N10" i="85"/>
  <c r="N21" i="85"/>
  <c r="N17" i="93"/>
  <c r="N26" i="93"/>
  <c r="N12" i="93"/>
  <c r="N27" i="101"/>
  <c r="N17" i="101"/>
  <c r="N27" i="109"/>
  <c r="N13" i="109"/>
  <c r="N27" i="117"/>
  <c r="N13" i="117"/>
  <c r="N16" i="71"/>
  <c r="N14" i="71"/>
  <c r="N23" i="71"/>
  <c r="N17" i="94"/>
  <c r="N26" i="94"/>
  <c r="N13" i="96"/>
  <c r="N19" i="124"/>
  <c r="N29" i="128"/>
  <c r="N8" i="63"/>
  <c r="N23" i="63"/>
  <c r="N9" i="63"/>
  <c r="N19" i="63"/>
  <c r="N11" i="79"/>
  <c r="N20" i="79"/>
  <c r="N29" i="79"/>
  <c r="N14" i="118"/>
  <c r="N23" i="118"/>
  <c r="N9" i="107"/>
  <c r="N17" i="123"/>
  <c r="N26" i="127"/>
  <c r="N8" i="64"/>
  <c r="N15" i="64"/>
  <c r="N13" i="64"/>
  <c r="N9" i="72"/>
  <c r="N12" i="72"/>
  <c r="N22" i="72"/>
  <c r="N24" i="80"/>
  <c r="N14" i="80"/>
  <c r="N23" i="80"/>
  <c r="N15" i="87"/>
  <c r="N24" i="87"/>
  <c r="N14" i="95"/>
  <c r="N8" i="95"/>
  <c r="N21" i="95"/>
  <c r="N28" i="103"/>
  <c r="N14" i="103"/>
  <c r="N20" i="111"/>
  <c r="N10" i="111"/>
  <c r="N16" i="119"/>
  <c r="N29" i="119"/>
  <c r="N24" i="97"/>
  <c r="N9" i="112"/>
  <c r="N16" i="110"/>
  <c r="N28" i="104"/>
  <c r="N22" i="92"/>
  <c r="N28" i="100"/>
  <c r="N14" i="100"/>
  <c r="N20" i="108"/>
  <c r="N10" i="108"/>
  <c r="N16" i="116"/>
  <c r="N29" i="116"/>
  <c r="N16" i="86"/>
  <c r="N25" i="86"/>
  <c r="N15" i="86"/>
  <c r="N21" i="110"/>
  <c r="N12" i="97"/>
  <c r="N23" i="111"/>
  <c r="N11" i="127"/>
  <c r="N29" i="62"/>
  <c r="N26" i="62"/>
  <c r="N12" i="62"/>
  <c r="N22" i="70"/>
  <c r="N12" i="70"/>
  <c r="N21" i="70"/>
  <c r="N12" i="78"/>
  <c r="N21" i="78"/>
  <c r="N9" i="85"/>
  <c r="N25" i="85"/>
  <c r="N21" i="93"/>
  <c r="N16" i="93"/>
  <c r="N8" i="101"/>
  <c r="N21" i="101"/>
  <c r="N8" i="109"/>
  <c r="N22" i="109"/>
  <c r="N17" i="109"/>
  <c r="N8" i="117"/>
  <c r="N17" i="117"/>
  <c r="N9" i="71"/>
  <c r="N18" i="71"/>
  <c r="N27" i="71"/>
  <c r="N21" i="94"/>
  <c r="N28" i="102"/>
  <c r="N15" i="124"/>
  <c r="N25" i="128"/>
  <c r="N13" i="63"/>
  <c r="N27" i="63"/>
  <c r="N15" i="79"/>
  <c r="N24" i="79"/>
  <c r="N9" i="118"/>
  <c r="N18" i="118"/>
  <c r="N27" i="118"/>
  <c r="N19" i="111"/>
  <c r="N29" i="125"/>
  <c r="N18" i="127"/>
  <c r="N18" i="64"/>
  <c r="N19" i="64"/>
  <c r="N17" i="64"/>
  <c r="N19" i="72"/>
  <c r="N16" i="72"/>
  <c r="N26" i="72"/>
  <c r="N9" i="80"/>
  <c r="N18" i="80"/>
  <c r="N27" i="80"/>
  <c r="N19" i="87"/>
  <c r="N28" i="87"/>
  <c r="N12" i="95"/>
  <c r="N25" i="95"/>
  <c r="N9" i="103"/>
  <c r="N18" i="103"/>
  <c r="N24" i="111"/>
  <c r="N14" i="111"/>
  <c r="N20" i="119"/>
  <c r="N10" i="119"/>
  <c r="N11" i="100"/>
  <c r="N29" i="120"/>
  <c r="N23" i="126"/>
  <c r="N8" i="128"/>
  <c r="N29" i="65"/>
  <c r="N25" i="99"/>
  <c r="N24" i="129"/>
  <c r="N9" i="62"/>
  <c r="N16" i="62"/>
  <c r="N10" i="70"/>
  <c r="N16" i="70"/>
  <c r="N25" i="70"/>
  <c r="N16" i="78"/>
  <c r="N25" i="78"/>
  <c r="N15" i="85"/>
  <c r="N29" i="85"/>
  <c r="N9" i="93"/>
  <c r="N11" i="93"/>
  <c r="N20" i="93"/>
  <c r="N12" i="101"/>
  <c r="N25" i="101"/>
  <c r="N12" i="109"/>
  <c r="N21" i="109"/>
  <c r="N12" i="117"/>
  <c r="N21" i="117"/>
  <c r="N13" i="71"/>
  <c r="N22" i="71"/>
  <c r="N25" i="94"/>
  <c r="N11" i="94"/>
  <c r="N12" i="102"/>
  <c r="N11" i="124"/>
  <c r="N21" i="128"/>
  <c r="N17" i="63"/>
  <c r="N19" i="79"/>
  <c r="N28" i="79"/>
  <c r="N13" i="118"/>
  <c r="N22" i="118"/>
  <c r="N25" i="97"/>
  <c r="N16" i="113"/>
  <c r="N25" i="125"/>
  <c r="N14" i="127"/>
  <c r="N27" i="64"/>
  <c r="N21" i="64"/>
  <c r="N21" i="72"/>
  <c r="N20" i="72"/>
  <c r="N22" i="80"/>
  <c r="N10" i="87"/>
  <c r="N23" i="87"/>
  <c r="N9" i="87"/>
  <c r="N18" i="95"/>
  <c r="N16" i="95"/>
  <c r="N29" i="95"/>
  <c r="N13" i="103"/>
  <c r="N22" i="103"/>
  <c r="N9" i="111"/>
  <c r="N18" i="111"/>
  <c r="N24" i="119"/>
  <c r="N14" i="119"/>
  <c r="N24" i="102"/>
  <c r="N13" i="120"/>
  <c r="N19" i="126"/>
  <c r="N11" i="65"/>
  <c r="N20" i="65"/>
  <c r="N15" i="73"/>
  <c r="N24" i="73"/>
  <c r="N21" i="81"/>
  <c r="N16" i="84"/>
  <c r="N12" i="92"/>
  <c r="N21" i="92"/>
  <c r="N13" i="100"/>
  <c r="N22" i="100"/>
  <c r="N9" i="108"/>
  <c r="N18" i="108"/>
  <c r="N24" i="116"/>
  <c r="N14" i="116"/>
  <c r="N8" i="86"/>
  <c r="N28" i="86"/>
  <c r="N10" i="86"/>
  <c r="N23" i="86"/>
  <c r="N29" i="110"/>
  <c r="N15" i="110"/>
  <c r="N22" i="101"/>
  <c r="N18" i="125"/>
  <c r="N20" i="129"/>
  <c r="N21" i="62"/>
  <c r="N11" i="62"/>
  <c r="N20" i="62"/>
  <c r="N26" i="70"/>
  <c r="N20" i="70"/>
  <c r="N29" i="70"/>
  <c r="N20" i="78"/>
  <c r="N29" i="78"/>
  <c r="N19" i="85"/>
  <c r="N16" i="85"/>
  <c r="N14" i="85"/>
  <c r="N25" i="93"/>
  <c r="N15" i="93"/>
  <c r="N24" i="93"/>
  <c r="N16" i="101"/>
  <c r="N29" i="101"/>
  <c r="N16" i="109"/>
  <c r="N25" i="109"/>
  <c r="N16" i="117"/>
  <c r="N25" i="117"/>
  <c r="N17" i="71"/>
  <c r="N26" i="71"/>
  <c r="N8" i="94"/>
  <c r="N29" i="94"/>
  <c r="N15" i="94"/>
  <c r="N29" i="112"/>
  <c r="N24" i="126"/>
  <c r="N17" i="128"/>
  <c r="N20" i="63"/>
  <c r="N21" i="63"/>
  <c r="N10" i="79"/>
  <c r="N23" i="79"/>
  <c r="N9" i="79"/>
  <c r="N17" i="118"/>
  <c r="N26" i="118"/>
  <c r="N8" i="97"/>
  <c r="N28" i="97"/>
  <c r="N29" i="115"/>
  <c r="N21" i="125"/>
  <c r="N10" i="127"/>
  <c r="N10" i="64"/>
  <c r="N12" i="64"/>
  <c r="N25" i="64"/>
  <c r="N11" i="72"/>
  <c r="N24" i="72"/>
  <c r="N12" i="80"/>
  <c r="N17" i="80"/>
  <c r="N26" i="80"/>
  <c r="N26" i="87"/>
  <c r="N27" i="87"/>
  <c r="N13" i="87"/>
  <c r="N22" i="95"/>
  <c r="N20" i="95"/>
  <c r="N8" i="103"/>
  <c r="N27" i="103"/>
  <c r="N17" i="103"/>
  <c r="N26" i="103"/>
  <c r="N13" i="111"/>
  <c r="N22" i="111"/>
  <c r="N9" i="119"/>
  <c r="N18" i="119"/>
  <c r="N8" i="102"/>
  <c r="N8" i="100"/>
  <c r="N27" i="100"/>
  <c r="N17" i="100"/>
  <c r="N26" i="100"/>
  <c r="N13" i="108"/>
  <c r="N22" i="108"/>
  <c r="N9" i="116"/>
  <c r="N18" i="116"/>
  <c r="N24" i="86"/>
  <c r="N14" i="86"/>
  <c r="N27" i="86"/>
  <c r="N10" i="110"/>
  <c r="N19" i="110"/>
  <c r="N19" i="103"/>
  <c r="N14" i="117"/>
  <c r="N14" i="125"/>
  <c r="N16" i="129"/>
  <c r="N13" i="62"/>
  <c r="N15" i="62"/>
  <c r="N24" i="62"/>
  <c r="N11" i="70"/>
  <c r="N24" i="70"/>
  <c r="N15" i="78"/>
  <c r="N24" i="78"/>
  <c r="N10" i="78"/>
  <c r="N23" i="85"/>
  <c r="N20" i="85"/>
  <c r="N18" i="85"/>
  <c r="N10" i="93"/>
  <c r="N19" i="93"/>
  <c r="N28" i="93"/>
  <c r="N20" i="101"/>
  <c r="N11" i="109"/>
  <c r="N20" i="109"/>
  <c r="N29" i="109"/>
  <c r="N20" i="117"/>
  <c r="N29" i="117"/>
  <c r="N20" i="71"/>
  <c r="N21" i="71"/>
  <c r="N24" i="94"/>
  <c r="N10" i="94"/>
  <c r="N19" i="94"/>
  <c r="N13" i="112"/>
  <c r="N20" i="126"/>
  <c r="N13" i="128"/>
  <c r="N26" i="63"/>
  <c r="N22" i="63"/>
  <c r="N25" i="63"/>
  <c r="N26" i="79"/>
  <c r="N27" i="79"/>
  <c r="N13" i="79"/>
  <c r="N21" i="118"/>
  <c r="N21" i="99"/>
  <c r="N13" i="115"/>
  <c r="N17" i="125"/>
  <c r="N27" i="129"/>
  <c r="N22" i="64"/>
  <c r="N16" i="64"/>
  <c r="N29" i="64"/>
  <c r="N13" i="72"/>
  <c r="N29" i="72"/>
  <c r="N28" i="80"/>
  <c r="N21" i="80"/>
  <c r="N14" i="87"/>
  <c r="N8" i="87"/>
  <c r="N17" i="87"/>
  <c r="N11" i="95"/>
  <c r="N24" i="95"/>
  <c r="N12" i="103"/>
  <c r="N21" i="103"/>
  <c r="N17" i="111"/>
  <c r="N26" i="111"/>
  <c r="N13" i="119"/>
  <c r="N22" i="119"/>
  <c r="N21" i="104"/>
  <c r="N22" i="124"/>
  <c r="N11" i="126"/>
  <c r="N9" i="65"/>
  <c r="N19" i="65"/>
  <c r="N14" i="73"/>
  <c r="N23" i="73"/>
  <c r="N19" i="81"/>
  <c r="N20" i="81"/>
  <c r="N29" i="81"/>
  <c r="N29" i="88"/>
  <c r="N11" i="88"/>
  <c r="N24" i="88"/>
  <c r="N22" i="96"/>
  <c r="N8" i="96"/>
  <c r="N18" i="104"/>
  <c r="N27" i="104"/>
  <c r="N22" i="112"/>
  <c r="N8" i="112"/>
  <c r="N22" i="120"/>
  <c r="N8" i="120"/>
  <c r="N25" i="115"/>
  <c r="N12" i="125"/>
  <c r="N24" i="66"/>
  <c r="N29" i="66"/>
  <c r="N15" i="66"/>
  <c r="N20" i="74"/>
  <c r="N13" i="74"/>
  <c r="N23" i="74"/>
  <c r="N18" i="56"/>
  <c r="N27" i="56"/>
  <c r="N27" i="89"/>
  <c r="N9" i="89"/>
  <c r="N18" i="89"/>
  <c r="N21" i="97"/>
  <c r="N15" i="97"/>
  <c r="N25" i="105"/>
  <c r="N11" i="105"/>
  <c r="N21" i="113"/>
  <c r="N17" i="121"/>
  <c r="N14" i="59"/>
  <c r="N27" i="59"/>
  <c r="N13" i="59"/>
  <c r="N22" i="98"/>
  <c r="N16" i="98"/>
  <c r="N25" i="98"/>
  <c r="N13" i="82"/>
  <c r="N22" i="82"/>
  <c r="N22" i="114"/>
  <c r="N23" i="114"/>
  <c r="N9" i="114"/>
  <c r="N14" i="67"/>
  <c r="N27" i="67"/>
  <c r="N13" i="67"/>
  <c r="N26" i="106"/>
  <c r="N16" i="106"/>
  <c r="N29" i="106"/>
  <c r="N10" i="75"/>
  <c r="N23" i="75"/>
  <c r="N27" i="122"/>
  <c r="N17" i="122"/>
  <c r="N14" i="90"/>
  <c r="N12" i="90"/>
  <c r="N21" i="90"/>
  <c r="N25" i="58"/>
  <c r="N17" i="124"/>
  <c r="N19" i="128"/>
  <c r="N9" i="120"/>
  <c r="N21" i="124"/>
  <c r="N23" i="123"/>
  <c r="N28" i="116"/>
  <c r="N22" i="117"/>
  <c r="N23" i="127"/>
  <c r="N28" i="126"/>
  <c r="N15" i="111"/>
  <c r="N28" i="112"/>
  <c r="N22" i="121"/>
  <c r="N23" i="81"/>
  <c r="N24" i="81"/>
  <c r="N10" i="81"/>
  <c r="N17" i="88"/>
  <c r="N15" i="88"/>
  <c r="N17" i="96"/>
  <c r="N26" i="96"/>
  <c r="N12" i="96"/>
  <c r="N22" i="104"/>
  <c r="N12" i="104"/>
  <c r="N26" i="112"/>
  <c r="N12" i="112"/>
  <c r="N26" i="120"/>
  <c r="N12" i="120"/>
  <c r="N14" i="101"/>
  <c r="N9" i="115"/>
  <c r="N8" i="125"/>
  <c r="N26" i="129"/>
  <c r="N12" i="66"/>
  <c r="N10" i="66"/>
  <c r="N19" i="66"/>
  <c r="N22" i="74"/>
  <c r="N17" i="74"/>
  <c r="N27" i="74"/>
  <c r="N22" i="56"/>
  <c r="N12" i="56"/>
  <c r="N15" i="89"/>
  <c r="N13" i="89"/>
  <c r="N22" i="89"/>
  <c r="N27" i="97"/>
  <c r="N19" i="97"/>
  <c r="N29" i="105"/>
  <c r="N15" i="105"/>
  <c r="N25" i="113"/>
  <c r="N11" i="113"/>
  <c r="N21" i="121"/>
  <c r="N11" i="121"/>
  <c r="N8" i="59"/>
  <c r="N17" i="59"/>
  <c r="N11" i="98"/>
  <c r="N20" i="98"/>
  <c r="N29" i="98"/>
  <c r="N17" i="82"/>
  <c r="N26" i="82"/>
  <c r="N10" i="114"/>
  <c r="N27" i="114"/>
  <c r="N13" i="114"/>
  <c r="N8" i="67"/>
  <c r="N17" i="67"/>
  <c r="N11" i="106"/>
  <c r="N20" i="106"/>
  <c r="N14" i="75"/>
  <c r="N18" i="75"/>
  <c r="N27" i="75"/>
  <c r="N14" i="122"/>
  <c r="N8" i="122"/>
  <c r="N21" i="122"/>
  <c r="N16" i="90"/>
  <c r="N25" i="90"/>
  <c r="N29" i="58"/>
  <c r="N12" i="86"/>
  <c r="N23" i="100"/>
  <c r="N22" i="126"/>
  <c r="N14" i="126"/>
  <c r="N28" i="123"/>
  <c r="N23" i="116"/>
  <c r="N23" i="117"/>
  <c r="N28" i="127"/>
  <c r="N29" i="126"/>
  <c r="N28" i="119"/>
  <c r="N21" i="112"/>
  <c r="N28" i="121"/>
  <c r="N14" i="81"/>
  <c r="N21" i="88"/>
  <c r="N19" i="88"/>
  <c r="N21" i="96"/>
  <c r="N16" i="96"/>
  <c r="N26" i="104"/>
  <c r="N16" i="104"/>
  <c r="N16" i="112"/>
  <c r="N16" i="120"/>
  <c r="N11" i="103"/>
  <c r="N16" i="121"/>
  <c r="N29" i="127"/>
  <c r="N22" i="129"/>
  <c r="N14" i="66"/>
  <c r="N23" i="66"/>
  <c r="N21" i="74"/>
  <c r="N13" i="56"/>
  <c r="N26" i="56"/>
  <c r="N16" i="56"/>
  <c r="N8" i="89"/>
  <c r="N17" i="89"/>
  <c r="N26" i="89"/>
  <c r="N10" i="97"/>
  <c r="N29" i="97"/>
  <c r="N10" i="105"/>
  <c r="N19" i="105"/>
  <c r="N29" i="113"/>
  <c r="N15" i="113"/>
  <c r="N25" i="121"/>
  <c r="N15" i="121"/>
  <c r="N12" i="59"/>
  <c r="N21" i="59"/>
  <c r="N24" i="98"/>
  <c r="N21" i="82"/>
  <c r="N26" i="114"/>
  <c r="N8" i="114"/>
  <c r="N17" i="114"/>
  <c r="N12" i="67"/>
  <c r="N21" i="67"/>
  <c r="N24" i="106"/>
  <c r="N26" i="75"/>
  <c r="N13" i="75"/>
  <c r="N25" i="122"/>
  <c r="N20" i="90"/>
  <c r="N29" i="90"/>
  <c r="N10" i="98"/>
  <c r="N10" i="58"/>
  <c r="N27" i="108"/>
  <c r="N11" i="108"/>
  <c r="N11" i="128"/>
  <c r="N17" i="104"/>
  <c r="N21" i="123"/>
  <c r="N19" i="116"/>
  <c r="N26" i="117"/>
  <c r="N28" i="94"/>
  <c r="N23" i="64"/>
  <c r="N19" i="119"/>
  <c r="N28" i="120"/>
  <c r="N23" i="129"/>
  <c r="N14" i="65"/>
  <c r="N8" i="65"/>
  <c r="N9" i="73"/>
  <c r="N26" i="73"/>
  <c r="N12" i="73"/>
  <c r="N27" i="81"/>
  <c r="N9" i="81"/>
  <c r="N18" i="81"/>
  <c r="N10" i="88"/>
  <c r="N27" i="88"/>
  <c r="N9" i="96"/>
  <c r="N11" i="96"/>
  <c r="N20" i="96"/>
  <c r="N20" i="104"/>
  <c r="N11" i="112"/>
  <c r="N20" i="112"/>
  <c r="N11" i="120"/>
  <c r="N20" i="120"/>
  <c r="N24" i="105"/>
  <c r="N29" i="123"/>
  <c r="N25" i="127"/>
  <c r="N18" i="129"/>
  <c r="N9" i="66"/>
  <c r="N18" i="66"/>
  <c r="N27" i="66"/>
  <c r="N14" i="74"/>
  <c r="N25" i="74"/>
  <c r="N29" i="56"/>
  <c r="N20" i="56"/>
  <c r="N12" i="89"/>
  <c r="N21" i="89"/>
  <c r="N14" i="97"/>
  <c r="N14" i="105"/>
  <c r="N23" i="105"/>
  <c r="N10" i="113"/>
  <c r="N19" i="113"/>
  <c r="N29" i="121"/>
  <c r="N19" i="121"/>
  <c r="N22" i="59"/>
  <c r="N16" i="59"/>
  <c r="N25" i="59"/>
  <c r="N19" i="98"/>
  <c r="N28" i="98"/>
  <c r="N20" i="82"/>
  <c r="N25" i="82"/>
  <c r="N11" i="82"/>
  <c r="N14" i="114"/>
  <c r="N12" i="114"/>
  <c r="N21" i="114"/>
  <c r="N22" i="67"/>
  <c r="N16" i="67"/>
  <c r="N25" i="67"/>
  <c r="N19" i="106"/>
  <c r="N9" i="106"/>
  <c r="N12" i="75"/>
  <c r="N17" i="75"/>
  <c r="N18" i="122"/>
  <c r="N16" i="122"/>
  <c r="N29" i="122"/>
  <c r="N11" i="90"/>
  <c r="N24" i="90"/>
  <c r="N19" i="58"/>
  <c r="N24" i="58"/>
  <c r="N14" i="58"/>
  <c r="N9" i="124"/>
  <c r="N26" i="126"/>
  <c r="N20" i="102"/>
  <c r="N10" i="126"/>
  <c r="N22" i="84"/>
  <c r="N28" i="124"/>
  <c r="N22" i="125"/>
  <c r="N16" i="94"/>
  <c r="N28" i="64"/>
  <c r="N22" i="65"/>
  <c r="N25" i="120"/>
  <c r="N28" i="129"/>
  <c r="N27" i="126"/>
  <c r="N12" i="128"/>
  <c r="N13" i="65"/>
  <c r="N18" i="65"/>
  <c r="N12" i="65"/>
  <c r="N21" i="73"/>
  <c r="N16" i="73"/>
  <c r="N15" i="81"/>
  <c r="N13" i="81"/>
  <c r="N22" i="81"/>
  <c r="N14" i="88"/>
  <c r="N8" i="88"/>
  <c r="N25" i="96"/>
  <c r="N15" i="96"/>
  <c r="N24" i="96"/>
  <c r="N11" i="104"/>
  <c r="N24" i="104"/>
  <c r="N15" i="112"/>
  <c r="N24" i="112"/>
  <c r="N15" i="120"/>
  <c r="N24" i="120"/>
  <c r="N8" i="105"/>
  <c r="N13" i="123"/>
  <c r="N21" i="127"/>
  <c r="N14" i="129"/>
  <c r="N13" i="66"/>
  <c r="N22" i="66"/>
  <c r="N24" i="74"/>
  <c r="N29" i="74"/>
  <c r="N17" i="56"/>
  <c r="N11" i="56"/>
  <c r="N24" i="56"/>
  <c r="N16" i="89"/>
  <c r="N25" i="89"/>
  <c r="N26" i="97"/>
  <c r="N18" i="97"/>
  <c r="N9" i="105"/>
  <c r="N18" i="105"/>
  <c r="N27" i="105"/>
  <c r="N14" i="113"/>
  <c r="N23" i="113"/>
  <c r="N10" i="121"/>
  <c r="N23" i="121"/>
  <c r="N11" i="59"/>
  <c r="N20" i="59"/>
  <c r="N29" i="59"/>
  <c r="N23" i="98"/>
  <c r="N9" i="98"/>
  <c r="N8" i="82"/>
  <c r="N29" i="82"/>
  <c r="N15" i="82"/>
  <c r="N16" i="114"/>
  <c r="N25" i="114"/>
  <c r="N11" i="67"/>
  <c r="N20" i="67"/>
  <c r="N29" i="67"/>
  <c r="N23" i="106"/>
  <c r="N13" i="106"/>
  <c r="N8" i="75"/>
  <c r="N20" i="75"/>
  <c r="N21" i="75"/>
  <c r="N11" i="122"/>
  <c r="N20" i="122"/>
  <c r="N14" i="106"/>
  <c r="N15" i="90"/>
  <c r="N28" i="90"/>
  <c r="N23" i="58"/>
  <c r="N9" i="58"/>
  <c r="N8" i="58"/>
  <c r="N28" i="58"/>
  <c r="N18" i="58"/>
  <c r="N15" i="128"/>
  <c r="N8" i="110"/>
  <c r="N8" i="104"/>
  <c r="N23" i="84"/>
  <c r="N27" i="124"/>
  <c r="N23" i="125"/>
  <c r="N23" i="102"/>
  <c r="N23" i="95"/>
  <c r="N28" i="65"/>
  <c r="N22" i="128"/>
  <c r="N29" i="129"/>
  <c r="N26" i="65"/>
  <c r="N16" i="65"/>
  <c r="N13" i="73"/>
  <c r="N11" i="73"/>
  <c r="N20" i="73"/>
  <c r="N8" i="81"/>
  <c r="N17" i="81"/>
  <c r="N26" i="81"/>
  <c r="N18" i="88"/>
  <c r="N12" i="88"/>
  <c r="N10" i="96"/>
  <c r="N19" i="96"/>
  <c r="N28" i="96"/>
  <c r="N15" i="104"/>
  <c r="N10" i="112"/>
  <c r="N19" i="112"/>
  <c r="N10" i="120"/>
  <c r="N19" i="120"/>
  <c r="N21" i="107"/>
  <c r="N24" i="125"/>
  <c r="N17" i="127"/>
  <c r="N10" i="129"/>
  <c r="N17" i="66"/>
  <c r="N26" i="66"/>
  <c r="N8" i="74"/>
  <c r="N26" i="74"/>
  <c r="N11" i="74"/>
  <c r="N21" i="56"/>
  <c r="N15" i="56"/>
  <c r="N28" i="56"/>
  <c r="N20" i="89"/>
  <c r="N29" i="89"/>
  <c r="N9" i="97"/>
  <c r="N22" i="97"/>
  <c r="N13" i="105"/>
  <c r="N22" i="105"/>
  <c r="N9" i="113"/>
  <c r="N18" i="113"/>
  <c r="N27" i="113"/>
  <c r="N14" i="121"/>
  <c r="N27" i="121"/>
  <c r="N15" i="59"/>
  <c r="N24" i="59"/>
  <c r="N14" i="98"/>
  <c r="N27" i="98"/>
  <c r="N13" i="98"/>
  <c r="N24" i="82"/>
  <c r="N10" i="82"/>
  <c r="N19" i="82"/>
  <c r="N11" i="114"/>
  <c r="N20" i="114"/>
  <c r="N29" i="114"/>
  <c r="N15" i="67"/>
  <c r="N24" i="67"/>
  <c r="N18" i="106"/>
  <c r="N27" i="106"/>
  <c r="N17" i="106"/>
  <c r="N9" i="75"/>
  <c r="N11" i="75"/>
  <c r="N25" i="75"/>
  <c r="N15" i="122"/>
  <c r="N24" i="122"/>
  <c r="N22" i="90"/>
  <c r="N19" i="90"/>
  <c r="N9" i="90"/>
  <c r="N11" i="58"/>
  <c r="N13" i="58"/>
  <c r="N22" i="58"/>
  <c r="N15" i="116"/>
  <c r="N19" i="108"/>
  <c r="N8" i="99"/>
  <c r="N25" i="124"/>
  <c r="N9" i="104"/>
  <c r="N28" i="84"/>
  <c r="N28" i="101"/>
  <c r="N28" i="125"/>
  <c r="N16" i="102"/>
  <c r="N28" i="95"/>
  <c r="N23" i="88"/>
  <c r="N23" i="128"/>
  <c r="N28" i="122"/>
  <c r="N28" i="105"/>
  <c r="N26" i="88"/>
  <c r="N16" i="88"/>
  <c r="N14" i="96"/>
  <c r="N23" i="96"/>
  <c r="N10" i="104"/>
  <c r="N19" i="104"/>
  <c r="N14" i="112"/>
  <c r="N23" i="112"/>
  <c r="N14" i="120"/>
  <c r="N23" i="120"/>
  <c r="N20" i="97"/>
  <c r="N18" i="109"/>
  <c r="N20" i="125"/>
  <c r="N13" i="127"/>
  <c r="N21" i="66"/>
  <c r="N16" i="74"/>
  <c r="N15" i="74"/>
  <c r="N10" i="56"/>
  <c r="N19" i="56"/>
  <c r="N23" i="89"/>
  <c r="N24" i="89"/>
  <c r="N10" i="89"/>
  <c r="N13" i="97"/>
  <c r="N23" i="97"/>
  <c r="N17" i="105"/>
  <c r="N26" i="105"/>
  <c r="N13" i="113"/>
  <c r="N22" i="113"/>
  <c r="N9" i="121"/>
  <c r="N18" i="121"/>
  <c r="N10" i="59"/>
  <c r="N19" i="59"/>
  <c r="N28" i="59"/>
  <c r="N8" i="98"/>
  <c r="N17" i="98"/>
  <c r="N12" i="82"/>
  <c r="N14" i="82"/>
  <c r="N23" i="82"/>
  <c r="N15" i="114"/>
  <c r="N24" i="114"/>
  <c r="N10" i="67"/>
  <c r="N19" i="67"/>
  <c r="N28" i="67"/>
  <c r="N22" i="106"/>
  <c r="N8" i="106"/>
  <c r="N21" i="106"/>
  <c r="N16" i="75"/>
  <c r="N15" i="75"/>
  <c r="N29" i="75"/>
  <c r="N19" i="122"/>
  <c r="N9" i="122"/>
  <c r="N10" i="90"/>
  <c r="N23" i="90"/>
  <c r="N13" i="90"/>
  <c r="N17" i="58"/>
  <c r="N26" i="58"/>
  <c r="N13" i="124"/>
  <c r="N12" i="118"/>
  <c r="N15" i="100"/>
  <c r="N18" i="126"/>
  <c r="N28" i="115"/>
  <c r="N28" i="108"/>
  <c r="N23" i="101"/>
  <c r="N27" i="125"/>
  <c r="N28" i="118"/>
  <c r="N26" i="95"/>
  <c r="N28" i="88"/>
  <c r="N28" i="128"/>
  <c r="N22" i="122"/>
  <c r="N26" i="98"/>
  <c r="N26" i="124"/>
  <c r="N15" i="126"/>
  <c r="N21" i="65"/>
  <c r="N15" i="65"/>
  <c r="N24" i="65"/>
  <c r="N10" i="73"/>
  <c r="N19" i="73"/>
  <c r="N28" i="73"/>
  <c r="N16" i="81"/>
  <c r="N25" i="81"/>
  <c r="N13" i="88"/>
  <c r="N20" i="88"/>
  <c r="N18" i="96"/>
  <c r="N27" i="96"/>
  <c r="N14" i="104"/>
  <c r="N23" i="104"/>
  <c r="N18" i="112"/>
  <c r="N27" i="112"/>
  <c r="N18" i="120"/>
  <c r="N27" i="120"/>
  <c r="N17" i="99"/>
  <c r="N12" i="113"/>
  <c r="N16" i="125"/>
  <c r="N9" i="127"/>
  <c r="N8" i="66"/>
  <c r="N25" i="66"/>
  <c r="N11" i="66"/>
  <c r="N10" i="74"/>
  <c r="N9" i="74"/>
  <c r="N19" i="74"/>
  <c r="N14" i="56"/>
  <c r="N23" i="56"/>
  <c r="N11" i="89"/>
  <c r="N28" i="89"/>
  <c r="N14" i="89"/>
  <c r="N17" i="97"/>
  <c r="N11" i="97"/>
  <c r="N21" i="105"/>
  <c r="N17" i="113"/>
  <c r="N26" i="113"/>
  <c r="N13" i="121"/>
  <c r="N26" i="121"/>
  <c r="N26" i="59"/>
  <c r="N23" i="59"/>
  <c r="N9" i="59"/>
  <c r="N18" i="98"/>
  <c r="N12" i="98"/>
  <c r="N21" i="98"/>
  <c r="N9" i="82"/>
  <c r="N18" i="82"/>
  <c r="N27" i="82"/>
  <c r="N19" i="114"/>
  <c r="N28" i="114"/>
  <c r="N26" i="67"/>
  <c r="N23" i="67"/>
  <c r="N9" i="67"/>
  <c r="N10" i="106"/>
  <c r="N12" i="106"/>
  <c r="N25" i="106"/>
  <c r="N24" i="75"/>
  <c r="N19" i="75"/>
  <c r="N10" i="122"/>
  <c r="N23" i="122"/>
  <c r="N13" i="122"/>
  <c r="N26" i="90"/>
  <c r="N27" i="90"/>
  <c r="N17" i="90"/>
  <c r="N15" i="58"/>
  <c r="N21" i="58"/>
  <c r="N27" i="128"/>
  <c r="N24" i="110"/>
  <c r="N25" i="104"/>
  <c r="N17" i="115"/>
  <c r="N15" i="108"/>
  <c r="N18" i="101"/>
  <c r="N22" i="127"/>
  <c r="N16" i="118"/>
  <c r="N28" i="111"/>
  <c r="N22" i="88"/>
  <c r="N28" i="106"/>
  <c r="E27" i="57" l="1"/>
  <c r="E19" i="57"/>
  <c r="E11" i="57"/>
  <c r="E26" i="57"/>
  <c r="E18" i="57"/>
  <c r="E10" i="57"/>
  <c r="E25" i="57"/>
  <c r="E17" i="57"/>
  <c r="E9" i="57"/>
  <c r="E24" i="57"/>
  <c r="E16" i="57"/>
  <c r="E8" i="57"/>
  <c r="E23" i="57"/>
  <c r="E15" i="57"/>
  <c r="E22" i="57"/>
  <c r="E14" i="57"/>
  <c r="E28" i="57"/>
  <c r="E20" i="57"/>
  <c r="E12" i="57"/>
  <c r="E29" i="57"/>
  <c r="E21" i="57"/>
  <c r="E13" i="57"/>
</calcChain>
</file>

<file path=xl/sharedStrings.xml><?xml version="1.0" encoding="utf-8"?>
<sst xmlns="http://schemas.openxmlformats.org/spreadsheetml/2006/main" count="4197" uniqueCount="328">
  <si>
    <t>A</t>
    <phoneticPr fontId="3"/>
  </si>
  <si>
    <t>B</t>
    <phoneticPr fontId="3"/>
  </si>
  <si>
    <t>C</t>
    <phoneticPr fontId="3"/>
  </si>
  <si>
    <t>A/C</t>
    <phoneticPr fontId="3"/>
  </si>
  <si>
    <t>順位</t>
    <phoneticPr fontId="3"/>
  </si>
  <si>
    <t>患者一人
当たりの
医療費
(円)</t>
    <phoneticPr fontId="3"/>
  </si>
  <si>
    <t>Ⅰ．感染症及び寄生虫症</t>
    <phoneticPr fontId="3"/>
  </si>
  <si>
    <t>Ⅱ．新生物＜腫瘍＞</t>
    <phoneticPr fontId="3"/>
  </si>
  <si>
    <t>Ⅲ．血液及び造血器の疾患並びに免疫機構の障害</t>
    <phoneticPr fontId="3"/>
  </si>
  <si>
    <t>Ⅳ．内分泌，栄養及び代謝疾患</t>
    <phoneticPr fontId="3"/>
  </si>
  <si>
    <t>Ⅴ．精神及び行動の障害</t>
    <phoneticPr fontId="3"/>
  </si>
  <si>
    <t>Ⅵ．神経系の疾患</t>
    <phoneticPr fontId="3"/>
  </si>
  <si>
    <t>Ⅶ．眼及び付属器の疾患</t>
    <phoneticPr fontId="3"/>
  </si>
  <si>
    <t>Ⅷ．耳及び乳様突起の疾患</t>
    <phoneticPr fontId="3"/>
  </si>
  <si>
    <t>Ⅸ．循環器系の疾患</t>
    <phoneticPr fontId="3"/>
  </si>
  <si>
    <t>Ⅹ．呼吸器系の疾患</t>
    <phoneticPr fontId="3"/>
  </si>
  <si>
    <t>ⅩⅡ．皮膚及び皮下組織の疾患</t>
    <phoneticPr fontId="3"/>
  </si>
  <si>
    <t>ⅩⅢ．筋骨格系及び結合組織の疾患</t>
    <phoneticPr fontId="3"/>
  </si>
  <si>
    <t>ⅩⅣ．腎尿路生殖器系の疾患</t>
    <phoneticPr fontId="3"/>
  </si>
  <si>
    <t>ⅩⅦ．先天奇形，変形及び染色体異常</t>
    <phoneticPr fontId="3"/>
  </si>
  <si>
    <t>ⅩⅧ．症状，徴候及び異常臨床所見・異常検査所見で他に分類されないもの</t>
    <phoneticPr fontId="3"/>
  </si>
  <si>
    <t>ⅩⅨ．損傷，中毒及びその他の外因の影響</t>
    <phoneticPr fontId="3"/>
  </si>
  <si>
    <t>ⅩⅩⅠ．健康状態に影響を及ぼす要因及び保健サービスの利用</t>
    <phoneticPr fontId="3"/>
  </si>
  <si>
    <t>ⅩⅩⅡ．特殊目的用コード</t>
    <phoneticPr fontId="3"/>
  </si>
  <si>
    <t>分類外</t>
    <phoneticPr fontId="3"/>
  </si>
  <si>
    <t>合計</t>
    <phoneticPr fontId="3"/>
  </si>
  <si>
    <t>※妊娠,分娩及び産じょく…乳房腫大・骨盤変形等の傷病名が含まれるため、”男性”、”後期高齢者”においても医療費が発生する可能性がある。</t>
  </si>
  <si>
    <t>株式会社データホライゾン　医療費分解技術を用いて疾病毎に点数をグルーピングし算出。</t>
    <phoneticPr fontId="3"/>
  </si>
  <si>
    <t>Ⅰ．感染症及び寄生虫症</t>
    <phoneticPr fontId="35"/>
  </si>
  <si>
    <t>Ⅱ．新生物＜腫瘍＞</t>
    <phoneticPr fontId="35"/>
  </si>
  <si>
    <t>Ⅲ．血液及び造血器の疾患並びに免疫機構の障害</t>
    <phoneticPr fontId="35"/>
  </si>
  <si>
    <t>Ⅳ．内分泌，栄養及び代謝疾患</t>
    <phoneticPr fontId="35"/>
  </si>
  <si>
    <t>Ⅴ．精神及び行動の障害</t>
    <phoneticPr fontId="35"/>
  </si>
  <si>
    <t>Ⅵ．神経系の疾患</t>
    <phoneticPr fontId="35"/>
  </si>
  <si>
    <t>Ⅶ．眼及び付属器の疾患</t>
    <phoneticPr fontId="35"/>
  </si>
  <si>
    <t>Ⅷ．耳及び乳様突起の疾患</t>
    <phoneticPr fontId="35"/>
  </si>
  <si>
    <t>Ⅸ．循環器系の疾患</t>
    <phoneticPr fontId="35"/>
  </si>
  <si>
    <t>Ⅹ．呼吸器系の疾患</t>
    <phoneticPr fontId="35"/>
  </si>
  <si>
    <t>ⅩⅦ．先天奇形，変形及び染色体異常</t>
    <phoneticPr fontId="35"/>
  </si>
  <si>
    <t>ⅩⅧ．症状，徴候及び異常臨床所見・異常検査所見で他に分類されないもの</t>
    <phoneticPr fontId="35"/>
  </si>
  <si>
    <t>ⅩⅨ．損傷，中毒及びその他の外因の影響</t>
    <phoneticPr fontId="35"/>
  </si>
  <si>
    <t>ⅩⅩⅠ．健康状態に影響を及ぼす要因及び保健サービスの利用</t>
    <phoneticPr fontId="35"/>
  </si>
  <si>
    <t>ⅩⅩⅡ．特殊目的用コード</t>
    <phoneticPr fontId="35"/>
  </si>
  <si>
    <t>分類外</t>
    <phoneticPr fontId="35"/>
  </si>
  <si>
    <t>合計</t>
    <phoneticPr fontId="35"/>
  </si>
  <si>
    <t>Ⅷ．耳及び乳様突起の疾患</t>
    <phoneticPr fontId="35"/>
  </si>
  <si>
    <t>Ⅰ．感染症及び寄生虫症</t>
    <phoneticPr fontId="35"/>
  </si>
  <si>
    <t>Ⅱ．新生物＜腫瘍＞</t>
    <phoneticPr fontId="35"/>
  </si>
  <si>
    <t>Ⅲ．血液及び造血器の疾患並びに免疫機構の障害</t>
    <phoneticPr fontId="35"/>
  </si>
  <si>
    <t>Ⅳ．内分泌，栄養及び代謝疾患</t>
    <phoneticPr fontId="35"/>
  </si>
  <si>
    <t>Ⅴ．精神及び行動の障害</t>
    <phoneticPr fontId="35"/>
  </si>
  <si>
    <t>Ⅵ．神経系の疾患</t>
    <phoneticPr fontId="35"/>
  </si>
  <si>
    <t>Ⅶ．眼及び付属器の疾患</t>
    <phoneticPr fontId="35"/>
  </si>
  <si>
    <t>Ⅷ．耳及び乳様突起の疾患</t>
    <phoneticPr fontId="35"/>
  </si>
  <si>
    <t>Ⅸ．循環器系の疾患</t>
    <phoneticPr fontId="35"/>
  </si>
  <si>
    <t>Ⅹ．呼吸器系の疾患</t>
    <phoneticPr fontId="35"/>
  </si>
  <si>
    <t>ⅩⅦ．先天奇形，変形及び染色体異常</t>
    <phoneticPr fontId="35"/>
  </si>
  <si>
    <t>ⅩⅧ．症状，徴候及び異常臨床所見・異常検査所見で他に分類されないもの</t>
    <phoneticPr fontId="35"/>
  </si>
  <si>
    <t>ⅩⅨ．損傷，中毒及びその他の外因の影響</t>
    <phoneticPr fontId="35"/>
  </si>
  <si>
    <t>ⅩⅩⅠ．健康状態に影響を及ぼす要因及び保健サービスの利用</t>
    <phoneticPr fontId="35"/>
  </si>
  <si>
    <t>ⅩⅩⅡ．特殊目的用コード</t>
    <phoneticPr fontId="35"/>
  </si>
  <si>
    <t>分類外</t>
    <phoneticPr fontId="35"/>
  </si>
  <si>
    <t>合計</t>
    <phoneticPr fontId="35"/>
  </si>
  <si>
    <t>Ⅳ．内分泌，栄養及び代謝疾患</t>
    <phoneticPr fontId="35"/>
  </si>
  <si>
    <t>ⅩⅩⅡ．特殊目的用コード</t>
    <phoneticPr fontId="35"/>
  </si>
  <si>
    <t>合計</t>
    <phoneticPr fontId="35"/>
  </si>
  <si>
    <t>Ⅵ．神経系の疾患</t>
    <phoneticPr fontId="35"/>
  </si>
  <si>
    <t>Ⅶ．眼及び付属器の疾患</t>
    <phoneticPr fontId="35"/>
  </si>
  <si>
    <t>Ⅷ．耳及び乳様突起の疾患</t>
    <phoneticPr fontId="35"/>
  </si>
  <si>
    <t>Ⅸ．循環器系の疾患</t>
    <phoneticPr fontId="35"/>
  </si>
  <si>
    <t>Ⅹ．呼吸器系の疾患</t>
    <phoneticPr fontId="35"/>
  </si>
  <si>
    <t>ⅩⅧ．症状，徴候及び異常臨床所見・異常検査所見で他に分類されないもの</t>
    <phoneticPr fontId="35"/>
  </si>
  <si>
    <t>ⅩⅨ．損傷，中毒及びその他の外因の影響</t>
    <phoneticPr fontId="35"/>
  </si>
  <si>
    <t>ⅩⅩⅠ．健康状態に影響を及ぼす要因及び保健サービスの利用</t>
    <phoneticPr fontId="35"/>
  </si>
  <si>
    <t>分類外</t>
    <phoneticPr fontId="35"/>
  </si>
  <si>
    <t>ⅩⅧ．症状，徴候及び異常臨床所見・異常検査所見で他に分類されないもの</t>
    <phoneticPr fontId="35"/>
  </si>
  <si>
    <t>合計</t>
    <phoneticPr fontId="35"/>
  </si>
  <si>
    <t>Ⅳ．内分泌，栄養及び代謝疾患</t>
    <phoneticPr fontId="35"/>
  </si>
  <si>
    <t>Ⅱ．新生物＜腫瘍＞</t>
    <phoneticPr fontId="35"/>
  </si>
  <si>
    <t>Ⅶ．眼及び付属器の疾患</t>
    <phoneticPr fontId="35"/>
  </si>
  <si>
    <t>Ⅰ．感染症及び寄生虫症</t>
    <phoneticPr fontId="35"/>
  </si>
  <si>
    <t>Ⅶ．眼及び付属器の疾患</t>
    <phoneticPr fontId="35"/>
  </si>
  <si>
    <t>ⅩⅩⅡ．特殊目的用コード</t>
    <phoneticPr fontId="35"/>
  </si>
  <si>
    <t>Ⅲ．血液及び造血器の疾患並びに免疫機構の障害</t>
    <phoneticPr fontId="35"/>
  </si>
  <si>
    <t>Ⅴ．精神及び行動の障害</t>
    <phoneticPr fontId="35"/>
  </si>
  <si>
    <t>Ⅵ．神経系の疾患</t>
    <phoneticPr fontId="35"/>
  </si>
  <si>
    <t>Ⅷ．耳及び乳様突起の疾患</t>
    <phoneticPr fontId="35"/>
  </si>
  <si>
    <t>Ⅱ．新生物＜腫瘍＞</t>
    <phoneticPr fontId="35"/>
  </si>
  <si>
    <t>Ⅲ．血液及び造血器の疾患並びに免疫機構の障害</t>
    <phoneticPr fontId="35"/>
  </si>
  <si>
    <t>Ⅳ．内分泌，栄養及び代謝疾患</t>
    <phoneticPr fontId="35"/>
  </si>
  <si>
    <t>Ⅷ．耳及び乳様突起の疾患</t>
    <phoneticPr fontId="35"/>
  </si>
  <si>
    <t>Ⅶ．眼及び付属器の疾患</t>
    <phoneticPr fontId="35"/>
  </si>
  <si>
    <t>Ⅷ．耳及び乳様突起の疾患</t>
    <phoneticPr fontId="35"/>
  </si>
  <si>
    <t>Ⅸ．循環器系の疾患</t>
    <phoneticPr fontId="35"/>
  </si>
  <si>
    <t>Ⅹ．呼吸器系の疾患</t>
    <phoneticPr fontId="35"/>
  </si>
  <si>
    <t>ⅩⅦ．先天奇形，変形及び染色体異常</t>
    <phoneticPr fontId="35"/>
  </si>
  <si>
    <t>ⅩⅩⅠ．健康状態に影響を及ぼす要因及び保健サービスの利用</t>
    <phoneticPr fontId="35"/>
  </si>
  <si>
    <t>Ⅶ．眼及び付属器の疾患</t>
    <phoneticPr fontId="35"/>
  </si>
  <si>
    <t>Ⅰ．感染症及び寄生虫症</t>
    <phoneticPr fontId="35"/>
  </si>
  <si>
    <t>Ⅱ．新生物＜腫瘍＞</t>
    <phoneticPr fontId="35"/>
  </si>
  <si>
    <t>Ⅲ．血液及び造血器の疾患並びに免疫機構の障害</t>
    <phoneticPr fontId="35"/>
  </si>
  <si>
    <t>Ⅳ．内分泌，栄養及び代謝疾患</t>
    <phoneticPr fontId="35"/>
  </si>
  <si>
    <t>Ⅴ．精神及び行動の障害</t>
    <phoneticPr fontId="35"/>
  </si>
  <si>
    <t>Ⅶ．眼及び付属器の疾患</t>
    <phoneticPr fontId="35"/>
  </si>
  <si>
    <t>Ⅷ．耳及び乳様突起の疾患</t>
    <phoneticPr fontId="35"/>
  </si>
  <si>
    <t>Ⅸ．循環器系の疾患</t>
    <phoneticPr fontId="35"/>
  </si>
  <si>
    <t>Ⅹ．呼吸器系の疾患</t>
    <phoneticPr fontId="35"/>
  </si>
  <si>
    <t>ⅩⅦ．先天奇形，変形及び染色体異常</t>
    <phoneticPr fontId="35"/>
  </si>
  <si>
    <t>ⅩⅧ．症状，徴候及び異常臨床所見・異常検査所見で他に分類されないもの</t>
    <phoneticPr fontId="35"/>
  </si>
  <si>
    <t>ⅩⅨ．損傷，中毒及びその他の外因の影響</t>
    <phoneticPr fontId="35"/>
  </si>
  <si>
    <t>ⅩⅩⅠ．健康状態に影響を及ぼす要因及び保健サービスの利用</t>
    <phoneticPr fontId="35"/>
  </si>
  <si>
    <t>分類外</t>
    <phoneticPr fontId="35"/>
  </si>
  <si>
    <t>合計</t>
    <phoneticPr fontId="35"/>
  </si>
  <si>
    <t>Ⅱ．新生物＜腫瘍＞</t>
    <phoneticPr fontId="35"/>
  </si>
  <si>
    <t>Ⅹ．呼吸器系の疾患</t>
    <phoneticPr fontId="35"/>
  </si>
  <si>
    <t>Ⅰ．感染症及び寄生虫症</t>
    <phoneticPr fontId="35"/>
  </si>
  <si>
    <t>Ⅱ．新生物＜腫瘍＞</t>
    <phoneticPr fontId="35"/>
  </si>
  <si>
    <t>Ⅲ．血液及び造血器の疾患並びに免疫機構の障害</t>
    <phoneticPr fontId="35"/>
  </si>
  <si>
    <t>Ⅳ．内分泌，栄養及び代謝疾患</t>
    <phoneticPr fontId="35"/>
  </si>
  <si>
    <t>Ⅴ．精神及び行動の障害</t>
    <phoneticPr fontId="35"/>
  </si>
  <si>
    <t>Ⅵ．神経系の疾患</t>
    <phoneticPr fontId="35"/>
  </si>
  <si>
    <t>Ⅶ．眼及び付属器の疾患</t>
    <phoneticPr fontId="35"/>
  </si>
  <si>
    <t>Ⅷ．耳及び乳様突起の疾患</t>
    <phoneticPr fontId="35"/>
  </si>
  <si>
    <t>Ⅸ．循環器系の疾患</t>
    <phoneticPr fontId="35"/>
  </si>
  <si>
    <t>Ⅹ．呼吸器系の疾患</t>
    <phoneticPr fontId="35"/>
  </si>
  <si>
    <t>ⅩⅦ．先天奇形，変形及び染色体異常</t>
    <phoneticPr fontId="35"/>
  </si>
  <si>
    <t>ⅩⅧ．症状，徴候及び異常臨床所見・異常検査所見で他に分類されないもの</t>
    <phoneticPr fontId="35"/>
  </si>
  <si>
    <t>ⅩⅨ．損傷，中毒及びその他の外因の影響</t>
    <phoneticPr fontId="35"/>
  </si>
  <si>
    <t>ⅩⅩⅠ．健康状態に影響を及ぼす要因及び保健サービスの利用</t>
    <phoneticPr fontId="35"/>
  </si>
  <si>
    <t>分類外</t>
    <phoneticPr fontId="35"/>
  </si>
  <si>
    <t>合計</t>
    <phoneticPr fontId="35"/>
  </si>
  <si>
    <t>Ⅸ．循環器系の疾患</t>
    <phoneticPr fontId="35"/>
  </si>
  <si>
    <t>Ⅱ．新生物＜腫瘍＞</t>
    <phoneticPr fontId="35"/>
  </si>
  <si>
    <t>Ⅵ．神経系の疾患</t>
    <phoneticPr fontId="35"/>
  </si>
  <si>
    <t>Ⅶ．眼及び付属器の疾患</t>
    <phoneticPr fontId="35"/>
  </si>
  <si>
    <t>ⅩⅦ．先天奇形，変形及び染色体異常</t>
    <phoneticPr fontId="35"/>
  </si>
  <si>
    <t>合計</t>
    <phoneticPr fontId="35"/>
  </si>
  <si>
    <t>Ⅲ．血液及び造血器の疾患並びに免疫機構の障害</t>
    <phoneticPr fontId="35"/>
  </si>
  <si>
    <t>Ⅳ．内分泌，栄養及び代謝疾患</t>
    <phoneticPr fontId="35"/>
  </si>
  <si>
    <t>Ⅴ．精神及び行動の障害</t>
    <phoneticPr fontId="35"/>
  </si>
  <si>
    <t>Ⅵ．神経系の疾患</t>
    <phoneticPr fontId="35"/>
  </si>
  <si>
    <t>Ⅶ．眼及び付属器の疾患</t>
    <phoneticPr fontId="35"/>
  </si>
  <si>
    <t>ⅩⅧ．症状，徴候及び異常臨床所見・異常検査所見で他に分類されないもの</t>
    <phoneticPr fontId="35"/>
  </si>
  <si>
    <t>Ⅰ．感染症及び寄生虫症</t>
    <phoneticPr fontId="35"/>
  </si>
  <si>
    <t>ⅩⅨ．損傷，中毒及びその他の外因の影響</t>
    <phoneticPr fontId="35"/>
  </si>
  <si>
    <t>ⅩⅩⅠ．健康状態に影響を及ぼす要因及び保健サービスの利用</t>
    <phoneticPr fontId="35"/>
  </si>
  <si>
    <t>Ⅱ．新生物＜腫瘍＞</t>
    <phoneticPr fontId="35"/>
  </si>
  <si>
    <t>Ⅳ．内分泌，栄養及び代謝疾患</t>
    <phoneticPr fontId="35"/>
  </si>
  <si>
    <t>ⅩⅦ．先天奇形，変形及び染色体異常</t>
    <phoneticPr fontId="35"/>
  </si>
  <si>
    <t>Ⅷ．耳及び乳様突起の疾患</t>
    <phoneticPr fontId="35"/>
  </si>
  <si>
    <t>Ⅹ．呼吸器系の疾患</t>
    <phoneticPr fontId="35"/>
  </si>
  <si>
    <t>分類外</t>
    <phoneticPr fontId="35"/>
  </si>
  <si>
    <t>Ⅰ．感染症及び寄生虫症</t>
    <phoneticPr fontId="35"/>
  </si>
  <si>
    <t>Ⅲ．血液及び造血器の疾患並びに免疫機構の障害</t>
    <phoneticPr fontId="35"/>
  </si>
  <si>
    <t>Ⅸ．循環器系の疾患</t>
    <phoneticPr fontId="35"/>
  </si>
  <si>
    <t>ⅩⅦ．先天奇形，変形及び染色体異常</t>
    <phoneticPr fontId="35"/>
  </si>
  <si>
    <t>ⅩⅩⅠ．健康状態に影響を及ぼす要因及び保健サービスの利用</t>
    <phoneticPr fontId="35"/>
  </si>
  <si>
    <t>Ⅷ．耳及び乳様突起の疾患</t>
    <phoneticPr fontId="35"/>
  </si>
  <si>
    <t>ⅩⅧ．症状，徴候及び異常臨床所見・異常検査所見で他に分類されないもの</t>
    <phoneticPr fontId="35"/>
  </si>
  <si>
    <t>Ⅱ．新生物＜腫瘍＞</t>
    <phoneticPr fontId="35"/>
  </si>
  <si>
    <t>Ⅹ．呼吸器系の疾患</t>
    <phoneticPr fontId="35"/>
  </si>
  <si>
    <t>Ⅸ．循環器系の疾患</t>
    <phoneticPr fontId="35"/>
  </si>
  <si>
    <t>ⅩⅧ．症状，徴候及び異常臨床所見・異常検査所見で他に分類されないもの</t>
    <phoneticPr fontId="35"/>
  </si>
  <si>
    <t>ⅩⅨ．損傷，中毒及びその他の外因の影響</t>
    <phoneticPr fontId="35"/>
  </si>
  <si>
    <t>分類外</t>
    <phoneticPr fontId="35"/>
  </si>
  <si>
    <t>Ⅱ．新生物＜腫瘍＞</t>
    <phoneticPr fontId="35"/>
  </si>
  <si>
    <t>Ⅹ．呼吸器系の疾患</t>
    <phoneticPr fontId="35"/>
  </si>
  <si>
    <t>分類外</t>
    <phoneticPr fontId="35"/>
  </si>
  <si>
    <t>Ⅲ．血液及び造血器の疾患並びに免疫機構の障害</t>
    <phoneticPr fontId="35"/>
  </si>
  <si>
    <t>ⅩⅩⅠ．健康状態に影響を及ぼす要因及び保健サービスの利用</t>
    <phoneticPr fontId="35"/>
  </si>
  <si>
    <t>Ⅲ．血液及び造血器の疾患並びに免疫機構の障害</t>
    <phoneticPr fontId="35"/>
  </si>
  <si>
    <t>Ⅳ．内分泌，栄養及び代謝疾患</t>
    <phoneticPr fontId="35"/>
  </si>
  <si>
    <t>Ⅷ．耳及び乳様突起の疾患</t>
    <phoneticPr fontId="35"/>
  </si>
  <si>
    <t>ⅩⅦ．先天奇形，変形及び染色体異常</t>
    <phoneticPr fontId="35"/>
  </si>
  <si>
    <t>ⅩⅧ．症状，徴候及び異常臨床所見・異常検査所見で他に分類されないもの</t>
    <phoneticPr fontId="35"/>
  </si>
  <si>
    <t>Ⅱ．新生物＜腫瘍＞</t>
    <phoneticPr fontId="35"/>
  </si>
  <si>
    <t>Ⅹ．呼吸器系の疾患</t>
    <phoneticPr fontId="35"/>
  </si>
  <si>
    <t>※患者数…複数の疾病をもつ患者が存在するため、合計人数は縦の合計と一致しない。</t>
    <phoneticPr fontId="3"/>
  </si>
  <si>
    <t>レセプト
件数(件)※</t>
    <rPh sb="8" eb="9">
      <t>ケン</t>
    </rPh>
    <phoneticPr fontId="3"/>
  </si>
  <si>
    <t>被保険者数(人)</t>
    <rPh sb="0" eb="4">
      <t>ヒホケンシャ</t>
    </rPh>
    <rPh sb="4" eb="5">
      <t>スウ</t>
    </rPh>
    <rPh sb="6" eb="7">
      <t>ニン</t>
    </rPh>
    <phoneticPr fontId="3"/>
  </si>
  <si>
    <t>C/被保険者数</t>
    <rPh sb="2" eb="6">
      <t>ヒホケンシャ</t>
    </rPh>
    <rPh sb="6" eb="7">
      <t>スウ</t>
    </rPh>
    <phoneticPr fontId="3"/>
  </si>
  <si>
    <t>疾病分類(大分類)</t>
  </si>
  <si>
    <t>※周産期に発生した病態…ＡＢＯ因子不適合等の傷病名が含まれるため、周産期(妊娠22週から出生後7日未満)以外においても医療費が発生する可能性がある。</t>
  </si>
  <si>
    <t>※医療費…大分類の疾病分類毎に集計するため、データ化時点で医科レセプトが存在しない(画像レセプト、月遅れ等)場合集計できない。</t>
    <rPh sb="1" eb="3">
      <t>イリョウ</t>
    </rPh>
    <rPh sb="3" eb="4">
      <t>ヒ</t>
    </rPh>
    <phoneticPr fontId="3"/>
  </si>
  <si>
    <t>※レセプト件数…複数の疾病をもつ患者が存在するため、合計件数は縦の合計と一致しない(一件のレセプトに複数の疾病があるため)。</t>
  </si>
  <si>
    <t>構成比
(%)</t>
  </si>
  <si>
    <t>資格確認日…1日でも資格があれば分析対象としている。</t>
  </si>
  <si>
    <t>資格確認日…1日でも資格があれば分析対象としている。</t>
    <phoneticPr fontId="3"/>
  </si>
  <si>
    <t>患者数
(人)※</t>
    <phoneticPr fontId="3"/>
  </si>
  <si>
    <t>　　　　　そのため他統計と一致しない。</t>
    <phoneticPr fontId="3"/>
  </si>
  <si>
    <t>※妊娠,分娩及び産じょく…乳房腫大・骨盤変形等の傷病名が含まれるため、”男性”、”後期高齢者”においても医療費が発生する可能性がある。</t>
    <phoneticPr fontId="3"/>
  </si>
  <si>
    <t>※周産期に発生した病態…ＡＢＯ因子不適合等の傷病名が含まれるため、周産期(妊娠22週から出生後7日未満)以外においても医療費が発生する可能性がある。</t>
    <phoneticPr fontId="3"/>
  </si>
  <si>
    <t>大分類による疾病別医療費統計</t>
    <phoneticPr fontId="3"/>
  </si>
  <si>
    <t>大阪市</t>
    <rPh sb="0" eb="3">
      <t>オオサカシ</t>
    </rPh>
    <phoneticPr fontId="3"/>
  </si>
  <si>
    <t>都島区</t>
    <phoneticPr fontId="3"/>
  </si>
  <si>
    <t>福島区</t>
    <phoneticPr fontId="3"/>
  </si>
  <si>
    <t>此花区</t>
    <phoneticPr fontId="3"/>
  </si>
  <si>
    <t>西区</t>
    <phoneticPr fontId="3"/>
  </si>
  <si>
    <t>港区</t>
    <phoneticPr fontId="3"/>
  </si>
  <si>
    <t>大正区</t>
    <phoneticPr fontId="3"/>
  </si>
  <si>
    <t>天王寺区</t>
    <phoneticPr fontId="3"/>
  </si>
  <si>
    <t>浪速区</t>
    <phoneticPr fontId="3"/>
  </si>
  <si>
    <t>西淀川区</t>
    <phoneticPr fontId="3"/>
  </si>
  <si>
    <t>東淀川区</t>
    <phoneticPr fontId="3"/>
  </si>
  <si>
    <t>生野区</t>
    <phoneticPr fontId="3"/>
  </si>
  <si>
    <t>旭区</t>
    <phoneticPr fontId="3"/>
  </si>
  <si>
    <t>城東区</t>
    <phoneticPr fontId="3"/>
  </si>
  <si>
    <t>阿倍野区</t>
    <phoneticPr fontId="3"/>
  </si>
  <si>
    <t>住吉区</t>
    <phoneticPr fontId="3"/>
  </si>
  <si>
    <t>東住吉区</t>
    <phoneticPr fontId="3"/>
  </si>
  <si>
    <t>西成区</t>
    <phoneticPr fontId="3"/>
  </si>
  <si>
    <t>淀川区</t>
    <phoneticPr fontId="3"/>
  </si>
  <si>
    <t>鶴見区</t>
    <phoneticPr fontId="3"/>
  </si>
  <si>
    <t>住之江区</t>
    <phoneticPr fontId="3"/>
  </si>
  <si>
    <t>平野区</t>
    <phoneticPr fontId="3"/>
  </si>
  <si>
    <t>北区</t>
    <phoneticPr fontId="3"/>
  </si>
  <si>
    <t>中央区</t>
    <phoneticPr fontId="3"/>
  </si>
  <si>
    <t>堺市</t>
    <phoneticPr fontId="3"/>
  </si>
  <si>
    <t>堺市堺区</t>
    <phoneticPr fontId="3"/>
  </si>
  <si>
    <t>堺市中区</t>
    <phoneticPr fontId="3"/>
  </si>
  <si>
    <t>堺市西区</t>
    <phoneticPr fontId="3"/>
  </si>
  <si>
    <t>堺市東区</t>
    <phoneticPr fontId="3"/>
  </si>
  <si>
    <t>堺市南区</t>
    <phoneticPr fontId="3"/>
  </si>
  <si>
    <t>堺市北区</t>
    <phoneticPr fontId="3"/>
  </si>
  <si>
    <t>堺市美原区</t>
    <phoneticPr fontId="3"/>
  </si>
  <si>
    <t>岸和田市</t>
    <phoneticPr fontId="3"/>
  </si>
  <si>
    <t>豊中市</t>
    <phoneticPr fontId="3"/>
  </si>
  <si>
    <t>池田市</t>
    <phoneticPr fontId="3"/>
  </si>
  <si>
    <t>吹田市</t>
    <phoneticPr fontId="3"/>
  </si>
  <si>
    <t>泉大津市</t>
    <phoneticPr fontId="3"/>
  </si>
  <si>
    <t>高槻市</t>
    <phoneticPr fontId="3"/>
  </si>
  <si>
    <t>貝塚市</t>
    <phoneticPr fontId="3"/>
  </si>
  <si>
    <t>守口市</t>
    <phoneticPr fontId="3"/>
  </si>
  <si>
    <t>枚方市</t>
    <phoneticPr fontId="3"/>
  </si>
  <si>
    <t>茨木市</t>
    <phoneticPr fontId="3"/>
  </si>
  <si>
    <t>泉佐野市</t>
    <phoneticPr fontId="3"/>
  </si>
  <si>
    <t>富田林市</t>
    <phoneticPr fontId="3"/>
  </si>
  <si>
    <t>寝屋川市</t>
    <phoneticPr fontId="3"/>
  </si>
  <si>
    <t>河内長野市</t>
    <phoneticPr fontId="3"/>
  </si>
  <si>
    <t>松原市</t>
    <phoneticPr fontId="3"/>
  </si>
  <si>
    <t>大東市</t>
    <phoneticPr fontId="3"/>
  </si>
  <si>
    <t>和泉市</t>
    <phoneticPr fontId="3"/>
  </si>
  <si>
    <t>箕面市</t>
    <phoneticPr fontId="3"/>
  </si>
  <si>
    <t>柏原市</t>
    <phoneticPr fontId="3"/>
  </si>
  <si>
    <t>羽曳野市</t>
    <phoneticPr fontId="3"/>
  </si>
  <si>
    <t>門真市</t>
    <phoneticPr fontId="3"/>
  </si>
  <si>
    <t>摂津市</t>
    <phoneticPr fontId="3"/>
  </si>
  <si>
    <t>高石市</t>
    <phoneticPr fontId="3"/>
  </si>
  <si>
    <t>藤井寺市</t>
    <phoneticPr fontId="3"/>
  </si>
  <si>
    <t>東大阪市</t>
    <phoneticPr fontId="3"/>
  </si>
  <si>
    <t>泉南市</t>
    <phoneticPr fontId="3"/>
  </si>
  <si>
    <t>四條畷市</t>
    <phoneticPr fontId="3"/>
  </si>
  <si>
    <t>交野市</t>
    <phoneticPr fontId="3"/>
  </si>
  <si>
    <t>大阪狭山市</t>
    <phoneticPr fontId="3"/>
  </si>
  <si>
    <t>阪南市</t>
    <phoneticPr fontId="3"/>
  </si>
  <si>
    <t>島本町</t>
    <phoneticPr fontId="3"/>
  </si>
  <si>
    <t>豊能町</t>
    <phoneticPr fontId="3"/>
  </si>
  <si>
    <t>能勢町</t>
    <phoneticPr fontId="3"/>
  </si>
  <si>
    <t>忠岡町</t>
    <phoneticPr fontId="3"/>
  </si>
  <si>
    <t>熊取町</t>
    <phoneticPr fontId="3"/>
  </si>
  <si>
    <t>田尻町</t>
    <phoneticPr fontId="3"/>
  </si>
  <si>
    <t>岬町</t>
    <phoneticPr fontId="3"/>
  </si>
  <si>
    <t>太子町</t>
    <phoneticPr fontId="3"/>
  </si>
  <si>
    <t>河南町</t>
    <phoneticPr fontId="3"/>
  </si>
  <si>
    <t>千早赤阪村</t>
    <phoneticPr fontId="3"/>
  </si>
  <si>
    <t>八尾市</t>
    <phoneticPr fontId="3"/>
  </si>
  <si>
    <t>東成区</t>
    <rPh sb="0" eb="1">
      <t>ヒガシ</t>
    </rPh>
    <rPh sb="1" eb="2">
      <t>ナリ</t>
    </rPh>
    <phoneticPr fontId="3"/>
  </si>
  <si>
    <t>広域連合全体</t>
    <rPh sb="0" eb="2">
      <t>コウイキ</t>
    </rPh>
    <rPh sb="2" eb="4">
      <t>レンゴウ</t>
    </rPh>
    <rPh sb="4" eb="6">
      <t>ゼンタイ</t>
    </rPh>
    <phoneticPr fontId="3"/>
  </si>
  <si>
    <t>※消化器系の疾患…歯科レセプト情報と思われるものは集計対象外としている。</t>
  </si>
  <si>
    <t>※各項目毎に上位5疾病を　　　　 　　　　表示する。</t>
    <phoneticPr fontId="3"/>
  </si>
  <si>
    <t>患者一人当たりの医療費(円)</t>
    <phoneticPr fontId="3"/>
  </si>
  <si>
    <t>　　　　　そのため他統計と一致しない。</t>
  </si>
  <si>
    <t>【グラフラベル用】</t>
    <rPh sb="7" eb="8">
      <t>ヨウ</t>
    </rPh>
    <phoneticPr fontId="3"/>
  </si>
  <si>
    <t>広域連合全体(年齢階層別)</t>
    <rPh sb="0" eb="2">
      <t>コウイキ</t>
    </rPh>
    <rPh sb="2" eb="4">
      <t>レンゴウ</t>
    </rPh>
    <rPh sb="4" eb="6">
      <t>ゼンタイ</t>
    </rPh>
    <rPh sb="6" eb="13">
      <t>ネ</t>
    </rPh>
    <phoneticPr fontId="3"/>
  </si>
  <si>
    <t>65歳～69歳</t>
    <phoneticPr fontId="3"/>
  </si>
  <si>
    <t>70歳～74歳</t>
    <phoneticPr fontId="3"/>
  </si>
  <si>
    <t>75歳～79歳</t>
    <phoneticPr fontId="3"/>
  </si>
  <si>
    <t>80歳～84歳</t>
    <phoneticPr fontId="3"/>
  </si>
  <si>
    <t>85歳～89歳</t>
    <phoneticPr fontId="3"/>
  </si>
  <si>
    <t>90歳～94歳</t>
    <phoneticPr fontId="3"/>
  </si>
  <si>
    <t>95歳～</t>
    <phoneticPr fontId="3"/>
  </si>
  <si>
    <t>患者一人当たりの医療費</t>
    <rPh sb="0" eb="2">
      <t>カンジャ</t>
    </rPh>
    <rPh sb="2" eb="4">
      <t>ヒトリ</t>
    </rPh>
    <rPh sb="4" eb="5">
      <t>ア</t>
    </rPh>
    <rPh sb="8" eb="10">
      <t>イリョウ</t>
    </rPh>
    <rPh sb="10" eb="11">
      <t>ヒ</t>
    </rPh>
    <phoneticPr fontId="3"/>
  </si>
  <si>
    <t>医療費(円)※</t>
    <phoneticPr fontId="3"/>
  </si>
  <si>
    <t>ⅩⅠ．消化器系の疾患※</t>
    <phoneticPr fontId="3"/>
  </si>
  <si>
    <t>ⅩⅤ．妊娠，分娩及び産じょく※</t>
    <phoneticPr fontId="3"/>
  </si>
  <si>
    <t>ⅩⅥ．周産期に発生した病態※</t>
    <phoneticPr fontId="3"/>
  </si>
  <si>
    <t>患者割合(%)
(被保険者数に占める
割合)</t>
    <rPh sb="2" eb="4">
      <t>ワリアイ</t>
    </rPh>
    <rPh sb="9" eb="13">
      <t>ヒホケンシャ</t>
    </rPh>
    <rPh sb="13" eb="14">
      <t>スウ</t>
    </rPh>
    <rPh sb="15" eb="16">
      <t>シ</t>
    </rPh>
    <rPh sb="19" eb="21">
      <t>ワリアイ</t>
    </rPh>
    <phoneticPr fontId="3"/>
  </si>
  <si>
    <t>医療費…大分類の疾病分類毎に集計するため、データ化時点で医科レセプトが存在しない(画像レセプト、月遅れ等)場合集計できない。</t>
    <rPh sb="0" eb="2">
      <t>イリョウ</t>
    </rPh>
    <rPh sb="2" eb="3">
      <t>ヒ</t>
    </rPh>
    <phoneticPr fontId="3"/>
  </si>
  <si>
    <t>　　　　そのため他統計と一致しない。</t>
    <phoneticPr fontId="3"/>
  </si>
  <si>
    <t>広域連合全体</t>
    <rPh sb="0" eb="4">
      <t>コウイキレンゴウ</t>
    </rPh>
    <rPh sb="4" eb="6">
      <t>ゼンタイ</t>
    </rPh>
    <phoneticPr fontId="3"/>
  </si>
  <si>
    <t>国</t>
    <rPh sb="0" eb="1">
      <t>クニ</t>
    </rPh>
    <phoneticPr fontId="3"/>
  </si>
  <si>
    <t>広域連合全体</t>
    <rPh sb="0" eb="6">
      <t>コウイキレンゴウゼンタイ</t>
    </rPh>
    <phoneticPr fontId="3"/>
  </si>
  <si>
    <t>医療費(円)</t>
    <phoneticPr fontId="3"/>
  </si>
  <si>
    <t>レセプト
件数(件)</t>
    <rPh sb="8" eb="9">
      <t>ケン</t>
    </rPh>
    <phoneticPr fontId="3"/>
  </si>
  <si>
    <t>【表作成用】</t>
    <rPh sb="1" eb="5">
      <t>ヒョウサクセイヨウ</t>
    </rPh>
    <phoneticPr fontId="3"/>
  </si>
  <si>
    <t>被保険者
一人当たり
の医療費
(円)</t>
    <rPh sb="0" eb="4">
      <t>ヒホケンシャ</t>
    </rPh>
    <phoneticPr fontId="3"/>
  </si>
  <si>
    <t>出典データが異なるため、レセプトデータより算出した数値とは一致しない。</t>
  </si>
  <si>
    <t>出典データが異なるため、レセプトデータより算出した数値とは一致しない。</t>
    <phoneticPr fontId="3"/>
  </si>
  <si>
    <t>感染症及び寄生虫症</t>
  </si>
  <si>
    <t>新生物＜腫瘍＞</t>
  </si>
  <si>
    <t>血液及び造血器の疾患並びに免疫機構の障害</t>
  </si>
  <si>
    <t>内分泌、栄養及び代謝疾患</t>
  </si>
  <si>
    <t>精神及び行動の障害</t>
  </si>
  <si>
    <t>神経系の疾患</t>
  </si>
  <si>
    <t>眼及び付属器の疾患</t>
  </si>
  <si>
    <t>耳及び乳様突起の疾患</t>
  </si>
  <si>
    <t>循環器系の疾患</t>
  </si>
  <si>
    <t>呼吸器系の疾患</t>
  </si>
  <si>
    <t>消化器系の疾患</t>
  </si>
  <si>
    <t>皮膚及び皮下組織の疾患</t>
  </si>
  <si>
    <t>筋骨格系及び結合組織の疾患</t>
  </si>
  <si>
    <t>尿路性器系の疾患</t>
  </si>
  <si>
    <t>妊娠、分娩及び産じょく</t>
  </si>
  <si>
    <t>周産期に発生した病態</t>
  </si>
  <si>
    <t>先天奇形、変形及び染色体異常</t>
  </si>
  <si>
    <t>症状、徴候及び異常臨床検査所見で他に分類されないもの</t>
  </si>
  <si>
    <t>損傷、中毒及びその他の外因の影響</t>
  </si>
  <si>
    <t>特殊目的用コード</t>
  </si>
  <si>
    <t>傷病及び死亡の外因</t>
  </si>
  <si>
    <t>健康状態に影響を及ぼす要因及び保健サービスの利用</t>
  </si>
  <si>
    <t>その他（上記以外のもの）</t>
  </si>
  <si>
    <t>大分類による疾病別医療費構成比</t>
    <rPh sb="12" eb="15">
      <t>コウセイヒ</t>
    </rPh>
    <phoneticPr fontId="3"/>
  </si>
  <si>
    <t>広域連合全体(国との比較)</t>
    <rPh sb="0" eb="6">
      <t>コウイキレンゴウゼンタイ</t>
    </rPh>
    <rPh sb="7" eb="8">
      <t>コク</t>
    </rPh>
    <rPh sb="10" eb="12">
      <t>ヒカク</t>
    </rPh>
    <phoneticPr fontId="3"/>
  </si>
  <si>
    <t>出典：令和6年度 国保データベース(KDB)システム「疾病別医療費分析（大分類）」</t>
    <phoneticPr fontId="3"/>
  </si>
  <si>
    <t>出典：令和6年度 国保データベース(KDB)システム「疾病別医療費分析（大分類）」</t>
    <phoneticPr fontId="3"/>
  </si>
  <si>
    <t>データ化範囲(分析対象)…入院(DPCを含む)、入院外、調剤の電子レセプト。対象診療年月は令和6年4月～令和7年3月診療分(12カ月分)。</t>
    <phoneticPr fontId="3"/>
  </si>
  <si>
    <t>年齢基準日…令和7年3月31日時点。</t>
    <phoneticPr fontId="3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</si>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</sst>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¥&quot;#,##0_);[Red]\(&quot;¥&quot;#,##0\)"/>
    <numFmt numFmtId="177" formatCode="#,##0_ ;[Red]\-#,##0\ "/>
    <numFmt numFmtId="178" formatCode="0.0%"/>
    <numFmt numFmtId="179" formatCode="#,##0_ "/>
    <numFmt numFmtId="180" formatCode="#,##0_);[Red]\(#,##0\)"/>
  </numFmts>
  <fonts count="4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2"/>
      <charset val="128"/>
    </font>
    <font>
      <sz val="11"/>
      <color theme="1"/>
      <name val="ＭＳ Ｐゴシック"/>
      <family val="2"/>
      <scheme val="minor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theme="3"/>
      <name val="ＭＳ ゴシック"/>
      <family val="2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9"/>
      <color theme="1"/>
      <name val="ＭＳ ゴシック"/>
      <family val="2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ＦＡ 明朝"/>
      <family val="2"/>
      <charset val="128"/>
    </font>
    <font>
      <sz val="11"/>
      <color indexed="17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2"/>
      <charset val="128"/>
    </font>
    <font>
      <u/>
      <sz val="11"/>
      <color theme="10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ＭＳ 明朝"/>
      <family val="1"/>
      <charset val="128"/>
    </font>
    <font>
      <b/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sz val="9"/>
      <name val="ＭＳ 明朝"/>
      <family val="1"/>
      <charset val="128"/>
    </font>
    <font>
      <b/>
      <sz val="10"/>
      <color theme="1"/>
      <name val="ＭＳ 明朝"/>
      <family val="1"/>
      <charset val="128"/>
    </font>
  </fonts>
  <fills count="2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auto="1"/>
      </right>
      <top style="double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/>
      <top style="double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</borders>
  <cellStyleXfs count="1580">
    <xf numFmtId="0" fontId="0" fillId="0" borderId="0">
      <alignment vertical="center"/>
    </xf>
    <xf numFmtId="0" fontId="4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3" borderId="6" applyNumberFormat="0" applyAlignment="0" applyProtection="0">
      <alignment vertical="center"/>
    </xf>
    <xf numFmtId="0" fontId="8" fillId="23" borderId="6" applyNumberFormat="0" applyAlignment="0" applyProtection="0">
      <alignment vertical="center"/>
    </xf>
    <xf numFmtId="0" fontId="8" fillId="23" borderId="6" applyNumberFormat="0" applyAlignment="0" applyProtection="0">
      <alignment vertical="center"/>
    </xf>
    <xf numFmtId="0" fontId="8" fillId="23" borderId="6" applyNumberFormat="0" applyAlignment="0" applyProtection="0">
      <alignment vertical="center"/>
    </xf>
    <xf numFmtId="0" fontId="8" fillId="23" borderId="6" applyNumberFormat="0" applyAlignment="0" applyProtection="0">
      <alignment vertical="center"/>
    </xf>
    <xf numFmtId="0" fontId="8" fillId="23" borderId="6" applyNumberFormat="0" applyAlignment="0" applyProtection="0">
      <alignment vertical="center"/>
    </xf>
    <xf numFmtId="0" fontId="8" fillId="23" borderId="6" applyNumberFormat="0" applyAlignment="0" applyProtection="0">
      <alignment vertical="center"/>
    </xf>
    <xf numFmtId="0" fontId="8" fillId="23" borderId="6" applyNumberFormat="0" applyAlignment="0" applyProtection="0">
      <alignment vertical="center"/>
    </xf>
    <xf numFmtId="0" fontId="8" fillId="23" borderId="6" applyNumberFormat="0" applyAlignment="0" applyProtection="0">
      <alignment vertical="center"/>
    </xf>
    <xf numFmtId="0" fontId="8" fillId="23" borderId="6" applyNumberFormat="0" applyAlignment="0" applyProtection="0">
      <alignment vertical="center"/>
    </xf>
    <xf numFmtId="0" fontId="8" fillId="23" borderId="6" applyNumberFormat="0" applyAlignment="0" applyProtection="0">
      <alignment vertical="center"/>
    </xf>
    <xf numFmtId="0" fontId="8" fillId="23" borderId="6" applyNumberFormat="0" applyAlignment="0" applyProtection="0">
      <alignment vertical="center"/>
    </xf>
    <xf numFmtId="0" fontId="8" fillId="23" borderId="6" applyNumberFormat="0" applyAlignment="0" applyProtection="0">
      <alignment vertical="center"/>
    </xf>
    <xf numFmtId="0" fontId="8" fillId="23" borderId="6" applyNumberFormat="0" applyAlignment="0" applyProtection="0">
      <alignment vertical="center"/>
    </xf>
    <xf numFmtId="0" fontId="8" fillId="23" borderId="6" applyNumberFormat="0" applyAlignment="0" applyProtection="0">
      <alignment vertical="center"/>
    </xf>
    <xf numFmtId="0" fontId="8" fillId="23" borderId="6" applyNumberFormat="0" applyAlignment="0" applyProtection="0">
      <alignment vertical="center"/>
    </xf>
    <xf numFmtId="0" fontId="8" fillId="23" borderId="6" applyNumberFormat="0" applyAlignment="0" applyProtection="0">
      <alignment vertical="center"/>
    </xf>
    <xf numFmtId="0" fontId="8" fillId="23" borderId="6" applyNumberFormat="0" applyAlignment="0" applyProtection="0">
      <alignment vertical="center"/>
    </xf>
    <xf numFmtId="0" fontId="8" fillId="23" borderId="6" applyNumberFormat="0" applyAlignment="0" applyProtection="0">
      <alignment vertical="center"/>
    </xf>
    <xf numFmtId="0" fontId="8" fillId="23" borderId="6" applyNumberFormat="0" applyAlignment="0" applyProtection="0">
      <alignment vertical="center"/>
    </xf>
    <xf numFmtId="0" fontId="8" fillId="23" borderId="6" applyNumberFormat="0" applyAlignment="0" applyProtection="0">
      <alignment vertical="center"/>
    </xf>
    <xf numFmtId="0" fontId="8" fillId="23" borderId="6" applyNumberFormat="0" applyAlignment="0" applyProtection="0">
      <alignment vertical="center"/>
    </xf>
    <xf numFmtId="0" fontId="8" fillId="23" borderId="6" applyNumberFormat="0" applyAlignment="0" applyProtection="0">
      <alignment vertical="center"/>
    </xf>
    <xf numFmtId="0" fontId="8" fillId="23" borderId="6" applyNumberFormat="0" applyAlignment="0" applyProtection="0">
      <alignment vertical="center"/>
    </xf>
    <xf numFmtId="0" fontId="8" fillId="23" borderId="6" applyNumberFormat="0" applyAlignment="0" applyProtection="0">
      <alignment vertical="center"/>
    </xf>
    <xf numFmtId="0" fontId="8" fillId="23" borderId="6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4" fillId="25" borderId="7" applyNumberFormat="0" applyFont="0" applyAlignment="0" applyProtection="0">
      <alignment vertical="center"/>
    </xf>
    <xf numFmtId="0" fontId="4" fillId="25" borderId="7" applyNumberFormat="0" applyFont="0" applyAlignment="0" applyProtection="0">
      <alignment vertical="center"/>
    </xf>
    <xf numFmtId="0" fontId="4" fillId="25" borderId="7" applyNumberFormat="0" applyFont="0" applyAlignment="0" applyProtection="0">
      <alignment vertical="center"/>
    </xf>
    <xf numFmtId="0" fontId="4" fillId="25" borderId="7" applyNumberFormat="0" applyFont="0" applyAlignment="0" applyProtection="0">
      <alignment vertical="center"/>
    </xf>
    <xf numFmtId="0" fontId="4" fillId="25" borderId="7" applyNumberFormat="0" applyFont="0" applyAlignment="0" applyProtection="0">
      <alignment vertical="center"/>
    </xf>
    <xf numFmtId="0" fontId="4" fillId="25" borderId="7" applyNumberFormat="0" applyFont="0" applyAlignment="0" applyProtection="0">
      <alignment vertical="center"/>
    </xf>
    <xf numFmtId="0" fontId="4" fillId="25" borderId="7" applyNumberFormat="0" applyFont="0" applyAlignment="0" applyProtection="0">
      <alignment vertical="center"/>
    </xf>
    <xf numFmtId="0" fontId="4" fillId="25" borderId="7" applyNumberFormat="0" applyFont="0" applyAlignment="0" applyProtection="0">
      <alignment vertical="center"/>
    </xf>
    <xf numFmtId="0" fontId="4" fillId="25" borderId="7" applyNumberFormat="0" applyFont="0" applyAlignment="0" applyProtection="0">
      <alignment vertical="center"/>
    </xf>
    <xf numFmtId="0" fontId="4" fillId="25" borderId="7" applyNumberFormat="0" applyFont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4" fillId="25" borderId="7" applyNumberFormat="0" applyFont="0" applyAlignment="0" applyProtection="0">
      <alignment vertical="center"/>
    </xf>
    <xf numFmtId="0" fontId="4" fillId="25" borderId="7" applyNumberFormat="0" applyFont="0" applyAlignment="0" applyProtection="0">
      <alignment vertical="center"/>
    </xf>
    <xf numFmtId="0" fontId="4" fillId="25" borderId="7" applyNumberFormat="0" applyFont="0" applyAlignment="0" applyProtection="0">
      <alignment vertical="center"/>
    </xf>
    <xf numFmtId="0" fontId="4" fillId="25" borderId="7" applyNumberFormat="0" applyFont="0" applyAlignment="0" applyProtection="0">
      <alignment vertical="center"/>
    </xf>
    <xf numFmtId="0" fontId="4" fillId="25" borderId="7" applyNumberFormat="0" applyFont="0" applyAlignment="0" applyProtection="0">
      <alignment vertical="center"/>
    </xf>
    <xf numFmtId="0" fontId="4" fillId="25" borderId="7" applyNumberFormat="0" applyFont="0" applyAlignment="0" applyProtection="0">
      <alignment vertical="center"/>
    </xf>
    <xf numFmtId="0" fontId="4" fillId="25" borderId="7" applyNumberFormat="0" applyFont="0" applyAlignment="0" applyProtection="0">
      <alignment vertical="center"/>
    </xf>
    <xf numFmtId="0" fontId="4" fillId="25" borderId="7" applyNumberFormat="0" applyFont="0" applyAlignment="0" applyProtection="0">
      <alignment vertical="center"/>
    </xf>
    <xf numFmtId="0" fontId="4" fillId="25" borderId="7" applyNumberFormat="0" applyFont="0" applyAlignment="0" applyProtection="0">
      <alignment vertical="center"/>
    </xf>
    <xf numFmtId="0" fontId="4" fillId="25" borderId="7" applyNumberFormat="0" applyFont="0" applyAlignment="0" applyProtection="0">
      <alignment vertical="center"/>
    </xf>
    <xf numFmtId="0" fontId="4" fillId="25" borderId="7" applyNumberFormat="0" applyFont="0" applyAlignment="0" applyProtection="0">
      <alignment vertical="center"/>
    </xf>
    <xf numFmtId="0" fontId="4" fillId="25" borderId="7" applyNumberFormat="0" applyFont="0" applyAlignment="0" applyProtection="0">
      <alignment vertical="center"/>
    </xf>
    <xf numFmtId="0" fontId="4" fillId="25" borderId="7" applyNumberFormat="0" applyFont="0" applyAlignment="0" applyProtection="0">
      <alignment vertical="center"/>
    </xf>
    <xf numFmtId="0" fontId="4" fillId="25" borderId="7" applyNumberFormat="0" applyFont="0" applyAlignment="0" applyProtection="0">
      <alignment vertical="center"/>
    </xf>
    <xf numFmtId="0" fontId="4" fillId="25" borderId="7" applyNumberFormat="0" applyFont="0" applyAlignment="0" applyProtection="0">
      <alignment vertical="center"/>
    </xf>
    <xf numFmtId="0" fontId="4" fillId="25" borderId="7" applyNumberFormat="0" applyFont="0" applyAlignment="0" applyProtection="0">
      <alignment vertical="center"/>
    </xf>
    <xf numFmtId="0" fontId="4" fillId="25" borderId="7" applyNumberFormat="0" applyFont="0" applyAlignment="0" applyProtection="0">
      <alignment vertical="center"/>
    </xf>
    <xf numFmtId="0" fontId="4" fillId="25" borderId="7" applyNumberFormat="0" applyFont="0" applyAlignment="0" applyProtection="0">
      <alignment vertical="center"/>
    </xf>
    <xf numFmtId="0" fontId="4" fillId="25" borderId="7" applyNumberFormat="0" applyFont="0" applyAlignment="0" applyProtection="0">
      <alignment vertical="center"/>
    </xf>
    <xf numFmtId="0" fontId="4" fillId="25" borderId="7" applyNumberFormat="0" applyFon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26" borderId="9" applyNumberFormat="0" applyAlignment="0" applyProtection="0">
      <alignment vertical="center"/>
    </xf>
    <xf numFmtId="0" fontId="16" fillId="26" borderId="9" applyNumberFormat="0" applyAlignment="0" applyProtection="0">
      <alignment vertical="center"/>
    </xf>
    <xf numFmtId="0" fontId="16" fillId="26" borderId="9" applyNumberFormat="0" applyAlignment="0" applyProtection="0">
      <alignment vertical="center"/>
    </xf>
    <xf numFmtId="0" fontId="16" fillId="26" borderId="9" applyNumberFormat="0" applyAlignment="0" applyProtection="0">
      <alignment vertical="center"/>
    </xf>
    <xf numFmtId="0" fontId="16" fillId="26" borderId="9" applyNumberFormat="0" applyAlignment="0" applyProtection="0">
      <alignment vertical="center"/>
    </xf>
    <xf numFmtId="0" fontId="16" fillId="26" borderId="9" applyNumberFormat="0" applyAlignment="0" applyProtection="0">
      <alignment vertical="center"/>
    </xf>
    <xf numFmtId="0" fontId="16" fillId="26" borderId="9" applyNumberFormat="0" applyAlignment="0" applyProtection="0">
      <alignment vertical="center"/>
    </xf>
    <xf numFmtId="0" fontId="16" fillId="26" borderId="9" applyNumberFormat="0" applyAlignment="0" applyProtection="0">
      <alignment vertical="center"/>
    </xf>
    <xf numFmtId="0" fontId="16" fillId="26" borderId="9" applyNumberFormat="0" applyAlignment="0" applyProtection="0">
      <alignment vertical="center"/>
    </xf>
    <xf numFmtId="0" fontId="16" fillId="26" borderId="9" applyNumberFormat="0" applyAlignment="0" applyProtection="0">
      <alignment vertical="center"/>
    </xf>
    <xf numFmtId="0" fontId="16" fillId="26" borderId="9" applyNumberFormat="0" applyAlignment="0" applyProtection="0">
      <alignment vertical="center"/>
    </xf>
    <xf numFmtId="0" fontId="16" fillId="26" borderId="9" applyNumberFormat="0" applyAlignment="0" applyProtection="0">
      <alignment vertical="center"/>
    </xf>
    <xf numFmtId="0" fontId="16" fillId="26" borderId="9" applyNumberFormat="0" applyAlignment="0" applyProtection="0">
      <alignment vertical="center"/>
    </xf>
    <xf numFmtId="0" fontId="16" fillId="26" borderId="9" applyNumberFormat="0" applyAlignment="0" applyProtection="0">
      <alignment vertical="center"/>
    </xf>
    <xf numFmtId="0" fontId="16" fillId="26" borderId="9" applyNumberFormat="0" applyAlignment="0" applyProtection="0">
      <alignment vertical="center"/>
    </xf>
    <xf numFmtId="0" fontId="16" fillId="26" borderId="9" applyNumberFormat="0" applyAlignment="0" applyProtection="0">
      <alignment vertical="center"/>
    </xf>
    <xf numFmtId="0" fontId="16" fillId="26" borderId="9" applyNumberFormat="0" applyAlignment="0" applyProtection="0">
      <alignment vertical="center"/>
    </xf>
    <xf numFmtId="0" fontId="16" fillId="26" borderId="9" applyNumberFormat="0" applyAlignment="0" applyProtection="0">
      <alignment vertical="center"/>
    </xf>
    <xf numFmtId="0" fontId="16" fillId="26" borderId="9" applyNumberFormat="0" applyAlignment="0" applyProtection="0">
      <alignment vertical="center"/>
    </xf>
    <xf numFmtId="0" fontId="16" fillId="26" borderId="9" applyNumberFormat="0" applyAlignment="0" applyProtection="0">
      <alignment vertical="center"/>
    </xf>
    <xf numFmtId="0" fontId="16" fillId="26" borderId="9" applyNumberFormat="0" applyAlignment="0" applyProtection="0">
      <alignment vertical="center"/>
    </xf>
    <xf numFmtId="0" fontId="16" fillId="26" borderId="9" applyNumberFormat="0" applyAlignment="0" applyProtection="0">
      <alignment vertical="center"/>
    </xf>
    <xf numFmtId="0" fontId="16" fillId="26" borderId="9" applyNumberFormat="0" applyAlignment="0" applyProtection="0">
      <alignment vertical="center"/>
    </xf>
    <xf numFmtId="0" fontId="16" fillId="26" borderId="9" applyNumberFormat="0" applyAlignment="0" applyProtection="0">
      <alignment vertical="center"/>
    </xf>
    <xf numFmtId="0" fontId="16" fillId="26" borderId="9" applyNumberFormat="0" applyAlignment="0" applyProtection="0">
      <alignment vertical="center"/>
    </xf>
    <xf numFmtId="0" fontId="16" fillId="26" borderId="9" applyNumberFormat="0" applyAlignment="0" applyProtection="0">
      <alignment vertical="center"/>
    </xf>
    <xf numFmtId="0" fontId="16" fillId="26" borderId="9" applyNumberFormat="0" applyAlignment="0" applyProtection="0">
      <alignment vertical="center"/>
    </xf>
    <xf numFmtId="0" fontId="16" fillId="26" borderId="9" applyNumberFormat="0" applyAlignment="0" applyProtection="0">
      <alignment vertical="center"/>
    </xf>
    <xf numFmtId="0" fontId="16" fillId="26" borderId="9" applyNumberFormat="0" applyAlignment="0" applyProtection="0">
      <alignment vertical="center"/>
    </xf>
    <xf numFmtId="0" fontId="16" fillId="26" borderId="9" applyNumberFormat="0" applyAlignment="0" applyProtection="0">
      <alignment vertical="center"/>
    </xf>
    <xf numFmtId="0" fontId="16" fillId="26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26" borderId="14" applyNumberFormat="0" applyAlignment="0" applyProtection="0">
      <alignment vertical="center"/>
    </xf>
    <xf numFmtId="0" fontId="23" fillId="26" borderId="14" applyNumberFormat="0" applyAlignment="0" applyProtection="0">
      <alignment vertical="center"/>
    </xf>
    <xf numFmtId="0" fontId="23" fillId="26" borderId="14" applyNumberFormat="0" applyAlignment="0" applyProtection="0">
      <alignment vertical="center"/>
    </xf>
    <xf numFmtId="0" fontId="23" fillId="26" borderId="14" applyNumberFormat="0" applyAlignment="0" applyProtection="0">
      <alignment vertical="center"/>
    </xf>
    <xf numFmtId="0" fontId="23" fillId="26" borderId="14" applyNumberFormat="0" applyAlignment="0" applyProtection="0">
      <alignment vertical="center"/>
    </xf>
    <xf numFmtId="0" fontId="23" fillId="26" borderId="14" applyNumberFormat="0" applyAlignment="0" applyProtection="0">
      <alignment vertical="center"/>
    </xf>
    <xf numFmtId="0" fontId="23" fillId="26" borderId="14" applyNumberFormat="0" applyAlignment="0" applyProtection="0">
      <alignment vertical="center"/>
    </xf>
    <xf numFmtId="0" fontId="23" fillId="26" borderId="14" applyNumberFormat="0" applyAlignment="0" applyProtection="0">
      <alignment vertical="center"/>
    </xf>
    <xf numFmtId="0" fontId="23" fillId="26" borderId="14" applyNumberFormat="0" applyAlignment="0" applyProtection="0">
      <alignment vertical="center"/>
    </xf>
    <xf numFmtId="0" fontId="23" fillId="26" borderId="14" applyNumberFormat="0" applyAlignment="0" applyProtection="0">
      <alignment vertical="center"/>
    </xf>
    <xf numFmtId="0" fontId="23" fillId="26" borderId="14" applyNumberFormat="0" applyAlignment="0" applyProtection="0">
      <alignment vertical="center"/>
    </xf>
    <xf numFmtId="0" fontId="23" fillId="26" borderId="14" applyNumberFormat="0" applyAlignment="0" applyProtection="0">
      <alignment vertical="center"/>
    </xf>
    <xf numFmtId="0" fontId="23" fillId="26" borderId="14" applyNumberFormat="0" applyAlignment="0" applyProtection="0">
      <alignment vertical="center"/>
    </xf>
    <xf numFmtId="0" fontId="23" fillId="26" borderId="14" applyNumberFormat="0" applyAlignment="0" applyProtection="0">
      <alignment vertical="center"/>
    </xf>
    <xf numFmtId="0" fontId="23" fillId="26" borderId="14" applyNumberFormat="0" applyAlignment="0" applyProtection="0">
      <alignment vertical="center"/>
    </xf>
    <xf numFmtId="0" fontId="23" fillId="26" borderId="14" applyNumberFormat="0" applyAlignment="0" applyProtection="0">
      <alignment vertical="center"/>
    </xf>
    <xf numFmtId="0" fontId="23" fillId="26" borderId="14" applyNumberFormat="0" applyAlignment="0" applyProtection="0">
      <alignment vertical="center"/>
    </xf>
    <xf numFmtId="0" fontId="23" fillId="26" borderId="14" applyNumberFormat="0" applyAlignment="0" applyProtection="0">
      <alignment vertical="center"/>
    </xf>
    <xf numFmtId="0" fontId="23" fillId="26" borderId="14" applyNumberFormat="0" applyAlignment="0" applyProtection="0">
      <alignment vertical="center"/>
    </xf>
    <xf numFmtId="0" fontId="23" fillId="26" borderId="14" applyNumberFormat="0" applyAlignment="0" applyProtection="0">
      <alignment vertical="center"/>
    </xf>
    <xf numFmtId="0" fontId="23" fillId="26" borderId="14" applyNumberFormat="0" applyAlignment="0" applyProtection="0">
      <alignment vertical="center"/>
    </xf>
    <xf numFmtId="0" fontId="23" fillId="26" borderId="14" applyNumberFormat="0" applyAlignment="0" applyProtection="0">
      <alignment vertical="center"/>
    </xf>
    <xf numFmtId="0" fontId="23" fillId="26" borderId="14" applyNumberFormat="0" applyAlignment="0" applyProtection="0">
      <alignment vertical="center"/>
    </xf>
    <xf numFmtId="0" fontId="23" fillId="26" borderId="14" applyNumberFormat="0" applyAlignment="0" applyProtection="0">
      <alignment vertical="center"/>
    </xf>
    <xf numFmtId="0" fontId="23" fillId="26" borderId="14" applyNumberFormat="0" applyAlignment="0" applyProtection="0">
      <alignment vertical="center"/>
    </xf>
    <xf numFmtId="0" fontId="23" fillId="26" borderId="14" applyNumberFormat="0" applyAlignment="0" applyProtection="0">
      <alignment vertical="center"/>
    </xf>
    <xf numFmtId="0" fontId="23" fillId="26" borderId="14" applyNumberFormat="0" applyAlignment="0" applyProtection="0">
      <alignment vertical="center"/>
    </xf>
    <xf numFmtId="0" fontId="23" fillId="26" borderId="14" applyNumberFormat="0" applyAlignment="0" applyProtection="0">
      <alignment vertical="center"/>
    </xf>
    <xf numFmtId="0" fontId="23" fillId="26" borderId="14" applyNumberFormat="0" applyAlignment="0" applyProtection="0">
      <alignment vertical="center"/>
    </xf>
    <xf numFmtId="0" fontId="23" fillId="26" borderId="14" applyNumberFormat="0" applyAlignment="0" applyProtection="0">
      <alignment vertical="center"/>
    </xf>
    <xf numFmtId="0" fontId="23" fillId="26" borderId="1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0" fontId="26" fillId="10" borderId="9" applyNumberFormat="0" applyAlignment="0" applyProtection="0">
      <alignment vertical="center"/>
    </xf>
    <xf numFmtId="0" fontId="26" fillId="10" borderId="9" applyNumberFormat="0" applyAlignment="0" applyProtection="0">
      <alignment vertical="center"/>
    </xf>
    <xf numFmtId="0" fontId="26" fillId="10" borderId="9" applyNumberFormat="0" applyAlignment="0" applyProtection="0">
      <alignment vertical="center"/>
    </xf>
    <xf numFmtId="0" fontId="26" fillId="10" borderId="9" applyNumberFormat="0" applyAlignment="0" applyProtection="0">
      <alignment vertical="center"/>
    </xf>
    <xf numFmtId="0" fontId="26" fillId="10" borderId="9" applyNumberFormat="0" applyAlignment="0" applyProtection="0">
      <alignment vertical="center"/>
    </xf>
    <xf numFmtId="0" fontId="26" fillId="10" borderId="9" applyNumberFormat="0" applyAlignment="0" applyProtection="0">
      <alignment vertical="center"/>
    </xf>
    <xf numFmtId="0" fontId="26" fillId="10" borderId="9" applyNumberFormat="0" applyAlignment="0" applyProtection="0">
      <alignment vertical="center"/>
    </xf>
    <xf numFmtId="0" fontId="26" fillId="10" borderId="9" applyNumberFormat="0" applyAlignment="0" applyProtection="0">
      <alignment vertical="center"/>
    </xf>
    <xf numFmtId="0" fontId="26" fillId="10" borderId="9" applyNumberFormat="0" applyAlignment="0" applyProtection="0">
      <alignment vertical="center"/>
    </xf>
    <xf numFmtId="0" fontId="26" fillId="10" borderId="9" applyNumberFormat="0" applyAlignment="0" applyProtection="0">
      <alignment vertical="center"/>
    </xf>
    <xf numFmtId="0" fontId="26" fillId="10" borderId="9" applyNumberFormat="0" applyAlignment="0" applyProtection="0">
      <alignment vertical="center"/>
    </xf>
    <xf numFmtId="0" fontId="26" fillId="10" borderId="9" applyNumberFormat="0" applyAlignment="0" applyProtection="0">
      <alignment vertical="center"/>
    </xf>
    <xf numFmtId="0" fontId="26" fillId="10" borderId="9" applyNumberFormat="0" applyAlignment="0" applyProtection="0">
      <alignment vertical="center"/>
    </xf>
    <xf numFmtId="0" fontId="26" fillId="10" borderId="9" applyNumberFormat="0" applyAlignment="0" applyProtection="0">
      <alignment vertical="center"/>
    </xf>
    <xf numFmtId="0" fontId="26" fillId="10" borderId="9" applyNumberFormat="0" applyAlignment="0" applyProtection="0">
      <alignment vertical="center"/>
    </xf>
    <xf numFmtId="0" fontId="26" fillId="10" borderId="9" applyNumberFormat="0" applyAlignment="0" applyProtection="0">
      <alignment vertical="center"/>
    </xf>
    <xf numFmtId="0" fontId="26" fillId="10" borderId="9" applyNumberFormat="0" applyAlignment="0" applyProtection="0">
      <alignment vertical="center"/>
    </xf>
    <xf numFmtId="0" fontId="26" fillId="10" borderId="9" applyNumberFormat="0" applyAlignment="0" applyProtection="0">
      <alignment vertical="center"/>
    </xf>
    <xf numFmtId="0" fontId="26" fillId="10" borderId="9" applyNumberFormat="0" applyAlignment="0" applyProtection="0">
      <alignment vertical="center"/>
    </xf>
    <xf numFmtId="0" fontId="26" fillId="10" borderId="9" applyNumberFormat="0" applyAlignment="0" applyProtection="0">
      <alignment vertical="center"/>
    </xf>
    <xf numFmtId="0" fontId="26" fillId="10" borderId="9" applyNumberFormat="0" applyAlignment="0" applyProtection="0">
      <alignment vertical="center"/>
    </xf>
    <xf numFmtId="0" fontId="26" fillId="10" borderId="9" applyNumberFormat="0" applyAlignment="0" applyProtection="0">
      <alignment vertical="center"/>
    </xf>
    <xf numFmtId="0" fontId="26" fillId="10" borderId="9" applyNumberFormat="0" applyAlignment="0" applyProtection="0">
      <alignment vertical="center"/>
    </xf>
    <xf numFmtId="0" fontId="26" fillId="10" borderId="9" applyNumberFormat="0" applyAlignment="0" applyProtection="0">
      <alignment vertical="center"/>
    </xf>
    <xf numFmtId="0" fontId="26" fillId="10" borderId="9" applyNumberFormat="0" applyAlignment="0" applyProtection="0">
      <alignment vertical="center"/>
    </xf>
    <xf numFmtId="0" fontId="26" fillId="10" borderId="9" applyNumberFormat="0" applyAlignment="0" applyProtection="0">
      <alignment vertical="center"/>
    </xf>
    <xf numFmtId="0" fontId="26" fillId="10" borderId="9" applyNumberFormat="0" applyAlignment="0" applyProtection="0">
      <alignment vertical="center"/>
    </xf>
    <xf numFmtId="0" fontId="26" fillId="10" borderId="9" applyNumberFormat="0" applyAlignment="0" applyProtection="0">
      <alignment vertical="center"/>
    </xf>
    <xf numFmtId="0" fontId="26" fillId="10" borderId="9" applyNumberFormat="0" applyAlignment="0" applyProtection="0">
      <alignment vertical="center"/>
    </xf>
    <xf numFmtId="0" fontId="26" fillId="10" borderId="9" applyNumberFormat="0" applyAlignment="0" applyProtection="0">
      <alignment vertical="center"/>
    </xf>
    <xf numFmtId="0" fontId="26" fillId="10" borderId="9" applyNumberFormat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4" fillId="0" borderId="0"/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25" borderId="7" applyNumberFormat="0" applyFont="0" applyAlignment="0" applyProtection="0">
      <alignment vertical="center"/>
    </xf>
    <xf numFmtId="0" fontId="4" fillId="25" borderId="7" applyNumberFormat="0" applyFont="0" applyAlignment="0" applyProtection="0">
      <alignment vertical="center"/>
    </xf>
    <xf numFmtId="0" fontId="4" fillId="25" borderId="7" applyNumberFormat="0" applyFont="0" applyAlignment="0" applyProtection="0">
      <alignment vertical="center"/>
    </xf>
    <xf numFmtId="0" fontId="4" fillId="25" borderId="7" applyNumberFormat="0" applyFont="0" applyAlignment="0" applyProtection="0">
      <alignment vertical="center"/>
    </xf>
    <xf numFmtId="0" fontId="4" fillId="25" borderId="7" applyNumberFormat="0" applyFont="0" applyAlignment="0" applyProtection="0">
      <alignment vertical="center"/>
    </xf>
    <xf numFmtId="0" fontId="4" fillId="25" borderId="7" applyNumberFormat="0" applyFont="0" applyAlignment="0" applyProtection="0">
      <alignment vertical="center"/>
    </xf>
    <xf numFmtId="0" fontId="4" fillId="25" borderId="7" applyNumberFormat="0" applyFont="0" applyAlignment="0" applyProtection="0">
      <alignment vertical="center"/>
    </xf>
    <xf numFmtId="0" fontId="4" fillId="25" borderId="7" applyNumberFormat="0" applyFont="0" applyAlignment="0" applyProtection="0">
      <alignment vertical="center"/>
    </xf>
    <xf numFmtId="0" fontId="4" fillId="25" borderId="7" applyNumberFormat="0" applyFont="0" applyAlignment="0" applyProtection="0">
      <alignment vertical="center"/>
    </xf>
    <xf numFmtId="0" fontId="4" fillId="25" borderId="7" applyNumberFormat="0" applyFont="0" applyAlignment="0" applyProtection="0">
      <alignment vertical="center"/>
    </xf>
    <xf numFmtId="0" fontId="4" fillId="25" borderId="7" applyNumberFormat="0" applyFont="0" applyAlignment="0" applyProtection="0">
      <alignment vertical="center"/>
    </xf>
    <xf numFmtId="0" fontId="4" fillId="25" borderId="7" applyNumberFormat="0" applyFon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6" borderId="9" applyNumberFormat="0" applyAlignment="0" applyProtection="0">
      <alignment vertical="center"/>
    </xf>
    <xf numFmtId="0" fontId="16" fillId="26" borderId="9" applyNumberFormat="0" applyAlignment="0" applyProtection="0">
      <alignment vertical="center"/>
    </xf>
    <xf numFmtId="0" fontId="16" fillId="26" borderId="9" applyNumberFormat="0" applyAlignment="0" applyProtection="0">
      <alignment vertical="center"/>
    </xf>
    <xf numFmtId="0" fontId="16" fillId="26" borderId="9" applyNumberFormat="0" applyAlignment="0" applyProtection="0">
      <alignment vertical="center"/>
    </xf>
    <xf numFmtId="0" fontId="16" fillId="26" borderId="9" applyNumberFormat="0" applyAlignment="0" applyProtection="0">
      <alignment vertical="center"/>
    </xf>
    <xf numFmtId="0" fontId="16" fillId="26" borderId="9" applyNumberFormat="0" applyAlignment="0" applyProtection="0">
      <alignment vertical="center"/>
    </xf>
    <xf numFmtId="0" fontId="16" fillId="26" borderId="9" applyNumberFormat="0" applyAlignment="0" applyProtection="0">
      <alignment vertical="center"/>
    </xf>
    <xf numFmtId="0" fontId="16" fillId="26" borderId="9" applyNumberFormat="0" applyAlignment="0" applyProtection="0">
      <alignment vertical="center"/>
    </xf>
    <xf numFmtId="0" fontId="16" fillId="26" borderId="9" applyNumberFormat="0" applyAlignment="0" applyProtection="0">
      <alignment vertical="center"/>
    </xf>
    <xf numFmtId="0" fontId="16" fillId="26" borderId="9" applyNumberFormat="0" applyAlignment="0" applyProtection="0">
      <alignment vertical="center"/>
    </xf>
    <xf numFmtId="0" fontId="16" fillId="26" borderId="9" applyNumberFormat="0" applyAlignment="0" applyProtection="0">
      <alignment vertical="center"/>
    </xf>
    <xf numFmtId="0" fontId="16" fillId="26" borderId="9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30" fillId="0" borderId="0" applyFont="0" applyFill="0" applyBorder="0" applyAlignment="0" applyProtection="0">
      <alignment vertical="center"/>
    </xf>
    <xf numFmtId="38" fontId="3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26" borderId="14" applyNumberFormat="0" applyAlignment="0" applyProtection="0">
      <alignment vertical="center"/>
    </xf>
    <xf numFmtId="0" fontId="23" fillId="26" borderId="14" applyNumberFormat="0" applyAlignment="0" applyProtection="0">
      <alignment vertical="center"/>
    </xf>
    <xf numFmtId="0" fontId="23" fillId="26" borderId="14" applyNumberFormat="0" applyAlignment="0" applyProtection="0">
      <alignment vertical="center"/>
    </xf>
    <xf numFmtId="0" fontId="23" fillId="26" borderId="14" applyNumberFormat="0" applyAlignment="0" applyProtection="0">
      <alignment vertical="center"/>
    </xf>
    <xf numFmtId="0" fontId="23" fillId="26" borderId="14" applyNumberFormat="0" applyAlignment="0" applyProtection="0">
      <alignment vertical="center"/>
    </xf>
    <xf numFmtId="0" fontId="23" fillId="26" borderId="14" applyNumberFormat="0" applyAlignment="0" applyProtection="0">
      <alignment vertical="center"/>
    </xf>
    <xf numFmtId="0" fontId="23" fillId="26" borderId="14" applyNumberFormat="0" applyAlignment="0" applyProtection="0">
      <alignment vertical="center"/>
    </xf>
    <xf numFmtId="0" fontId="23" fillId="26" borderId="14" applyNumberFormat="0" applyAlignment="0" applyProtection="0">
      <alignment vertical="center"/>
    </xf>
    <xf numFmtId="0" fontId="23" fillId="26" borderId="14" applyNumberFormat="0" applyAlignment="0" applyProtection="0">
      <alignment vertical="center"/>
    </xf>
    <xf numFmtId="0" fontId="23" fillId="26" borderId="14" applyNumberFormat="0" applyAlignment="0" applyProtection="0">
      <alignment vertical="center"/>
    </xf>
    <xf numFmtId="0" fontId="23" fillId="26" borderId="14" applyNumberFormat="0" applyAlignment="0" applyProtection="0">
      <alignment vertical="center"/>
    </xf>
    <xf numFmtId="0" fontId="23" fillId="26" borderId="14" applyNumberFormat="0" applyAlignment="0" applyProtection="0">
      <alignment vertical="center"/>
    </xf>
    <xf numFmtId="0" fontId="26" fillId="10" borderId="9" applyNumberFormat="0" applyAlignment="0" applyProtection="0">
      <alignment vertical="center"/>
    </xf>
    <xf numFmtId="0" fontId="26" fillId="10" borderId="9" applyNumberFormat="0" applyAlignment="0" applyProtection="0">
      <alignment vertical="center"/>
    </xf>
    <xf numFmtId="0" fontId="26" fillId="10" borderId="9" applyNumberFormat="0" applyAlignment="0" applyProtection="0">
      <alignment vertical="center"/>
    </xf>
    <xf numFmtId="0" fontId="26" fillId="10" borderId="9" applyNumberFormat="0" applyAlignment="0" applyProtection="0">
      <alignment vertical="center"/>
    </xf>
    <xf numFmtId="0" fontId="26" fillId="10" borderId="9" applyNumberFormat="0" applyAlignment="0" applyProtection="0">
      <alignment vertical="center"/>
    </xf>
    <xf numFmtId="0" fontId="26" fillId="10" borderId="9" applyNumberFormat="0" applyAlignment="0" applyProtection="0">
      <alignment vertical="center"/>
    </xf>
    <xf numFmtId="0" fontId="26" fillId="10" borderId="9" applyNumberFormat="0" applyAlignment="0" applyProtection="0">
      <alignment vertical="center"/>
    </xf>
    <xf numFmtId="0" fontId="26" fillId="10" borderId="9" applyNumberFormat="0" applyAlignment="0" applyProtection="0">
      <alignment vertical="center"/>
    </xf>
    <xf numFmtId="0" fontId="26" fillId="10" borderId="9" applyNumberFormat="0" applyAlignment="0" applyProtection="0">
      <alignment vertical="center"/>
    </xf>
    <xf numFmtId="0" fontId="26" fillId="10" borderId="9" applyNumberFormat="0" applyAlignment="0" applyProtection="0">
      <alignment vertical="center"/>
    </xf>
    <xf numFmtId="0" fontId="26" fillId="10" borderId="9" applyNumberFormat="0" applyAlignment="0" applyProtection="0">
      <alignment vertical="center"/>
    </xf>
    <xf numFmtId="0" fontId="26" fillId="10" borderId="9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0" fontId="23" fillId="26" borderId="14" applyNumberFormat="0" applyAlignment="0" applyProtection="0">
      <alignment vertical="center"/>
    </xf>
    <xf numFmtId="0" fontId="23" fillId="26" borderId="14" applyNumberFormat="0" applyAlignment="0" applyProtection="0">
      <alignment vertical="center"/>
    </xf>
    <xf numFmtId="0" fontId="23" fillId="26" borderId="1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33" fillId="0" borderId="0"/>
    <xf numFmtId="0" fontId="28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4" fillId="0" borderId="0">
      <alignment vertical="center"/>
    </xf>
  </cellStyleXfs>
  <cellXfs count="141">
    <xf numFmtId="0" fontId="0" fillId="0" borderId="0" xfId="0">
      <alignment vertical="center"/>
    </xf>
    <xf numFmtId="0" fontId="38" fillId="0" borderId="0" xfId="0" applyFont="1">
      <alignment vertical="center"/>
    </xf>
    <xf numFmtId="0" fontId="36" fillId="0" borderId="4" xfId="0" applyFont="1" applyBorder="1" applyAlignment="1">
      <alignment horizontal="center" vertical="center" shrinkToFit="1"/>
    </xf>
    <xf numFmtId="0" fontId="36" fillId="0" borderId="5" xfId="0" applyFont="1" applyBorder="1" applyAlignment="1">
      <alignment horizontal="center" vertical="center" shrinkToFit="1"/>
    </xf>
    <xf numFmtId="0" fontId="36" fillId="0" borderId="0" xfId="0" applyFont="1">
      <alignment vertical="center"/>
    </xf>
    <xf numFmtId="0" fontId="36" fillId="27" borderId="26" xfId="0" applyFont="1" applyFill="1" applyBorder="1" applyAlignment="1">
      <alignment horizontal="center" vertical="center" wrapText="1"/>
    </xf>
    <xf numFmtId="0" fontId="36" fillId="27" borderId="27" xfId="0" applyFont="1" applyFill="1" applyBorder="1" applyAlignment="1">
      <alignment horizontal="center" vertical="center" wrapText="1"/>
    </xf>
    <xf numFmtId="0" fontId="40" fillId="27" borderId="28" xfId="0" applyNumberFormat="1" applyFont="1" applyFill="1" applyBorder="1" applyAlignment="1">
      <alignment horizontal="center" vertical="center"/>
    </xf>
    <xf numFmtId="0" fontId="40" fillId="27" borderId="28" xfId="0" applyFont="1" applyFill="1" applyBorder="1" applyAlignment="1">
      <alignment horizontal="center" vertical="center"/>
    </xf>
    <xf numFmtId="0" fontId="39" fillId="27" borderId="26" xfId="0" applyFont="1" applyFill="1" applyBorder="1" applyAlignment="1">
      <alignment horizontal="center" vertical="center" wrapText="1"/>
    </xf>
    <xf numFmtId="0" fontId="40" fillId="27" borderId="26" xfId="0" applyFont="1" applyFill="1" applyBorder="1" applyAlignment="1">
      <alignment horizontal="center" vertical="center" wrapText="1"/>
    </xf>
    <xf numFmtId="0" fontId="36" fillId="0" borderId="18" xfId="0" applyFont="1" applyBorder="1" applyAlignment="1">
      <alignment horizontal="left" vertical="center" shrinkToFit="1"/>
    </xf>
    <xf numFmtId="0" fontId="36" fillId="0" borderId="29" xfId="0" applyFont="1" applyBorder="1" applyAlignment="1">
      <alignment horizontal="left" vertical="center" shrinkToFit="1"/>
    </xf>
    <xf numFmtId="177" fontId="36" fillId="0" borderId="30" xfId="0" applyNumberFormat="1" applyFont="1" applyBorder="1" applyAlignment="1">
      <alignment horizontal="right" vertical="center" shrinkToFit="1"/>
    </xf>
    <xf numFmtId="178" fontId="36" fillId="0" borderId="31" xfId="0" applyNumberFormat="1" applyFont="1" applyBorder="1" applyAlignment="1">
      <alignment horizontal="right" vertical="center" shrinkToFit="1"/>
    </xf>
    <xf numFmtId="0" fontId="36" fillId="0" borderId="32" xfId="0" applyNumberFormat="1" applyFont="1" applyBorder="1" applyAlignment="1">
      <alignment horizontal="center" vertical="center" shrinkToFit="1"/>
    </xf>
    <xf numFmtId="178" fontId="36" fillId="0" borderId="30" xfId="1578" applyNumberFormat="1" applyFont="1" applyBorder="1" applyAlignment="1">
      <alignment horizontal="right" vertical="center" shrinkToFit="1"/>
    </xf>
    <xf numFmtId="0" fontId="36" fillId="0" borderId="16" xfId="0" applyFont="1" applyBorder="1" applyAlignment="1">
      <alignment horizontal="left" vertical="center" shrinkToFit="1"/>
    </xf>
    <xf numFmtId="0" fontId="36" fillId="0" borderId="15" xfId="0" applyFont="1" applyBorder="1" applyAlignment="1">
      <alignment horizontal="left" vertical="center" shrinkToFit="1"/>
    </xf>
    <xf numFmtId="177" fontId="36" fillId="0" borderId="19" xfId="0" applyNumberFormat="1" applyFont="1" applyBorder="1" applyAlignment="1">
      <alignment horizontal="right" vertical="center" shrinkToFit="1"/>
    </xf>
    <xf numFmtId="178" fontId="36" fillId="0" borderId="33" xfId="0" applyNumberFormat="1" applyFont="1" applyBorder="1" applyAlignment="1">
      <alignment horizontal="right" vertical="center" shrinkToFit="1"/>
    </xf>
    <xf numFmtId="0" fontId="36" fillId="0" borderId="21" xfId="0" applyNumberFormat="1" applyFont="1" applyBorder="1" applyAlignment="1">
      <alignment horizontal="center" vertical="center" shrinkToFit="1"/>
    </xf>
    <xf numFmtId="178" fontId="36" fillId="0" borderId="19" xfId="1578" applyNumberFormat="1" applyFont="1" applyBorder="1" applyAlignment="1">
      <alignment horizontal="right" vertical="center" shrinkToFit="1"/>
    </xf>
    <xf numFmtId="0" fontId="36" fillId="0" borderId="21" xfId="0" applyNumberFormat="1" applyFont="1" applyFill="1" applyBorder="1" applyAlignment="1">
      <alignment horizontal="center" vertical="center" shrinkToFit="1"/>
    </xf>
    <xf numFmtId="0" fontId="36" fillId="0" borderId="17" xfId="0" applyFont="1" applyBorder="1" applyAlignment="1">
      <alignment horizontal="left" vertical="center" shrinkToFit="1"/>
    </xf>
    <xf numFmtId="0" fontId="36" fillId="0" borderId="22" xfId="0" applyFont="1" applyBorder="1" applyAlignment="1">
      <alignment horizontal="left" vertical="center" shrinkToFit="1"/>
    </xf>
    <xf numFmtId="177" fontId="36" fillId="0" borderId="23" xfId="0" applyNumberFormat="1" applyFont="1" applyBorder="1" applyAlignment="1">
      <alignment horizontal="right" vertical="center" shrinkToFit="1"/>
    </xf>
    <xf numFmtId="178" fontId="36" fillId="0" borderId="34" xfId="0" applyNumberFormat="1" applyFont="1" applyBorder="1" applyAlignment="1">
      <alignment horizontal="right" vertical="center" shrinkToFit="1"/>
    </xf>
    <xf numFmtId="178" fontId="36" fillId="0" borderId="23" xfId="1578" applyNumberFormat="1" applyFont="1" applyBorder="1" applyAlignment="1">
      <alignment horizontal="right" vertical="center" shrinkToFit="1"/>
    </xf>
    <xf numFmtId="177" fontId="36" fillId="0" borderId="20" xfId="0" applyNumberFormat="1" applyFont="1" applyBorder="1" applyAlignment="1">
      <alignment horizontal="right" vertical="center" shrinkToFit="1"/>
    </xf>
    <xf numFmtId="178" fontId="36" fillId="0" borderId="20" xfId="1578" applyNumberFormat="1" applyFont="1" applyBorder="1" applyAlignment="1">
      <alignment horizontal="right" vertical="center" shrinkToFit="1"/>
    </xf>
    <xf numFmtId="0" fontId="41" fillId="0" borderId="0" xfId="0" applyFont="1">
      <alignment vertical="center"/>
    </xf>
    <xf numFmtId="0" fontId="37" fillId="0" borderId="0" xfId="0" applyFont="1">
      <alignment vertical="center"/>
    </xf>
    <xf numFmtId="0" fontId="43" fillId="0" borderId="0" xfId="0" applyFont="1">
      <alignment vertical="center"/>
    </xf>
    <xf numFmtId="0" fontId="40" fillId="0" borderId="0" xfId="0" applyFont="1">
      <alignment vertical="center"/>
    </xf>
    <xf numFmtId="0" fontId="38" fillId="0" borderId="0" xfId="0" applyFont="1" applyFill="1">
      <alignment vertical="center"/>
    </xf>
    <xf numFmtId="0" fontId="38" fillId="0" borderId="0" xfId="1576" applyFont="1">
      <alignment vertical="center"/>
    </xf>
    <xf numFmtId="0" fontId="36" fillId="0" borderId="0" xfId="1576" applyFont="1">
      <alignment vertical="center"/>
    </xf>
    <xf numFmtId="0" fontId="36" fillId="0" borderId="18" xfId="1576" applyFont="1" applyBorder="1" applyAlignment="1">
      <alignment horizontal="left" vertical="center" shrinkToFit="1"/>
    </xf>
    <xf numFmtId="0" fontId="36" fillId="0" borderId="29" xfId="1576" applyFont="1" applyBorder="1" applyAlignment="1">
      <alignment horizontal="left" vertical="center" shrinkToFit="1"/>
    </xf>
    <xf numFmtId="178" fontId="36" fillId="0" borderId="31" xfId="1576" applyNumberFormat="1" applyFont="1" applyBorder="1" applyAlignment="1">
      <alignment horizontal="right" vertical="center" shrinkToFit="1"/>
    </xf>
    <xf numFmtId="0" fontId="36" fillId="0" borderId="32" xfId="1576" applyNumberFormat="1" applyFont="1" applyBorder="1" applyAlignment="1">
      <alignment horizontal="center" vertical="center" shrinkToFit="1"/>
    </xf>
    <xf numFmtId="177" fontId="36" fillId="0" borderId="30" xfId="1576" applyNumberFormat="1" applyFont="1" applyBorder="1" applyAlignment="1">
      <alignment horizontal="right" vertical="center" shrinkToFit="1"/>
    </xf>
    <xf numFmtId="0" fontId="36" fillId="0" borderId="16" xfId="1576" applyFont="1" applyBorder="1" applyAlignment="1">
      <alignment horizontal="left" vertical="center" shrinkToFit="1"/>
    </xf>
    <xf numFmtId="0" fontId="36" fillId="0" borderId="15" xfId="1576" applyFont="1" applyBorder="1" applyAlignment="1">
      <alignment horizontal="left" vertical="center" shrinkToFit="1"/>
    </xf>
    <xf numFmtId="178" fontId="36" fillId="0" borderId="33" xfId="1576" applyNumberFormat="1" applyFont="1" applyBorder="1" applyAlignment="1">
      <alignment horizontal="right" vertical="center" shrinkToFit="1"/>
    </xf>
    <xf numFmtId="0" fontId="36" fillId="0" borderId="21" xfId="1576" applyNumberFormat="1" applyFont="1" applyBorder="1" applyAlignment="1">
      <alignment horizontal="center" vertical="center" shrinkToFit="1"/>
    </xf>
    <xf numFmtId="177" fontId="36" fillId="0" borderId="19" xfId="1576" applyNumberFormat="1" applyFont="1" applyBorder="1" applyAlignment="1">
      <alignment horizontal="right" vertical="center" shrinkToFit="1"/>
    </xf>
    <xf numFmtId="0" fontId="36" fillId="0" borderId="17" xfId="1576" applyFont="1" applyBorder="1" applyAlignment="1">
      <alignment horizontal="left" vertical="center" shrinkToFit="1"/>
    </xf>
    <xf numFmtId="0" fontId="36" fillId="0" borderId="22" xfId="1576" applyFont="1" applyBorder="1" applyAlignment="1">
      <alignment horizontal="left" vertical="center" shrinkToFit="1"/>
    </xf>
    <xf numFmtId="178" fontId="36" fillId="0" borderId="34" xfId="1576" applyNumberFormat="1" applyFont="1" applyBorder="1" applyAlignment="1">
      <alignment horizontal="right" vertical="center" shrinkToFit="1"/>
    </xf>
    <xf numFmtId="177" fontId="36" fillId="0" borderId="23" xfId="1576" applyNumberFormat="1" applyFont="1" applyBorder="1" applyAlignment="1">
      <alignment horizontal="right" vertical="center" shrinkToFit="1"/>
    </xf>
    <xf numFmtId="0" fontId="36" fillId="0" borderId="4" xfId="1576" applyFont="1" applyBorder="1" applyAlignment="1">
      <alignment horizontal="center" vertical="center" shrinkToFit="1"/>
    </xf>
    <xf numFmtId="0" fontId="36" fillId="0" borderId="5" xfId="1576" applyFont="1" applyBorder="1" applyAlignment="1">
      <alignment horizontal="center" vertical="center" shrinkToFit="1"/>
    </xf>
    <xf numFmtId="177" fontId="36" fillId="0" borderId="20" xfId="1576" applyNumberFormat="1" applyFont="1" applyBorder="1" applyAlignment="1">
      <alignment horizontal="right" vertical="center" shrinkToFit="1"/>
    </xf>
    <xf numFmtId="0" fontId="42" fillId="0" borderId="0" xfId="1576" applyFont="1">
      <alignment vertical="center"/>
    </xf>
    <xf numFmtId="0" fontId="40" fillId="0" borderId="0" xfId="1576" applyFont="1">
      <alignment vertical="center"/>
    </xf>
    <xf numFmtId="179" fontId="38" fillId="0" borderId="0" xfId="1576" applyNumberFormat="1" applyFont="1">
      <alignment vertical="center"/>
    </xf>
    <xf numFmtId="180" fontId="38" fillId="0" borderId="0" xfId="1576" applyNumberFormat="1" applyFont="1">
      <alignment vertical="center"/>
    </xf>
    <xf numFmtId="177" fontId="36" fillId="0" borderId="30" xfId="1576" applyNumberFormat="1" applyFont="1" applyFill="1" applyBorder="1" applyAlignment="1">
      <alignment horizontal="right" vertical="center" shrinkToFit="1"/>
    </xf>
    <xf numFmtId="177" fontId="36" fillId="0" borderId="19" xfId="1576" applyNumberFormat="1" applyFont="1" applyFill="1" applyBorder="1" applyAlignment="1">
      <alignment horizontal="right" vertical="center" shrinkToFit="1"/>
    </xf>
    <xf numFmtId="177" fontId="36" fillId="0" borderId="23" xfId="1576" applyNumberFormat="1" applyFont="1" applyFill="1" applyBorder="1" applyAlignment="1">
      <alignment horizontal="right" vertical="center" shrinkToFit="1"/>
    </xf>
    <xf numFmtId="177" fontId="36" fillId="0" borderId="20" xfId="1576" applyNumberFormat="1" applyFont="1" applyFill="1" applyBorder="1" applyAlignment="1">
      <alignment horizontal="right" vertical="center" shrinkToFit="1"/>
    </xf>
    <xf numFmtId="177" fontId="36" fillId="0" borderId="30" xfId="0" applyNumberFormat="1" applyFont="1" applyFill="1" applyBorder="1" applyAlignment="1">
      <alignment horizontal="right" vertical="center" shrinkToFit="1"/>
    </xf>
    <xf numFmtId="177" fontId="36" fillId="0" borderId="19" xfId="0" applyNumberFormat="1" applyFont="1" applyFill="1" applyBorder="1" applyAlignment="1">
      <alignment horizontal="right" vertical="center" shrinkToFit="1"/>
    </xf>
    <xf numFmtId="177" fontId="36" fillId="0" borderId="23" xfId="0" applyNumberFormat="1" applyFont="1" applyFill="1" applyBorder="1" applyAlignment="1">
      <alignment horizontal="right" vertical="center" shrinkToFit="1"/>
    </xf>
    <xf numFmtId="177" fontId="36" fillId="0" borderId="20" xfId="0" applyNumberFormat="1" applyFont="1" applyFill="1" applyBorder="1" applyAlignment="1">
      <alignment horizontal="right" vertical="center" shrinkToFit="1"/>
    </xf>
    <xf numFmtId="178" fontId="36" fillId="0" borderId="31" xfId="0" applyNumberFormat="1" applyFont="1" applyFill="1" applyBorder="1" applyAlignment="1">
      <alignment horizontal="right" vertical="center" shrinkToFit="1"/>
    </xf>
    <xf numFmtId="0" fontId="36" fillId="0" borderId="32" xfId="0" applyNumberFormat="1" applyFont="1" applyFill="1" applyBorder="1" applyAlignment="1">
      <alignment horizontal="center" vertical="center" shrinkToFit="1"/>
    </xf>
    <xf numFmtId="0" fontId="30" fillId="0" borderId="15" xfId="0" applyFont="1" applyBorder="1" applyAlignment="1">
      <alignment horizontal="left" vertical="center" shrinkToFit="1"/>
    </xf>
    <xf numFmtId="178" fontId="36" fillId="0" borderId="37" xfId="0" applyNumberFormat="1" applyFont="1" applyBorder="1" applyAlignment="1">
      <alignment horizontal="right" vertical="center" shrinkToFit="1"/>
    </xf>
    <xf numFmtId="0" fontId="36" fillId="0" borderId="38" xfId="0" applyNumberFormat="1" applyFont="1" applyBorder="1" applyAlignment="1">
      <alignment horizontal="right" vertical="center" shrinkToFit="1"/>
    </xf>
    <xf numFmtId="0" fontId="38" fillId="0" borderId="40" xfId="0" applyFont="1" applyBorder="1">
      <alignment vertical="center"/>
    </xf>
    <xf numFmtId="0" fontId="38" fillId="0" borderId="40" xfId="1576" applyFont="1" applyBorder="1">
      <alignment vertical="center"/>
    </xf>
    <xf numFmtId="0" fontId="37" fillId="0" borderId="0" xfId="1" applyNumberFormat="1" applyFont="1" applyFill="1" applyBorder="1" applyAlignment="1">
      <alignment vertical="center"/>
    </xf>
    <xf numFmtId="0" fontId="36" fillId="0" borderId="0" xfId="0" applyFont="1" applyFill="1">
      <alignment vertical="center"/>
    </xf>
    <xf numFmtId="0" fontId="36" fillId="0" borderId="18" xfId="0" applyFont="1" applyFill="1" applyBorder="1" applyAlignment="1">
      <alignment horizontal="left" vertical="center" shrinkToFit="1"/>
    </xf>
    <xf numFmtId="0" fontId="36" fillId="0" borderId="29" xfId="0" applyFont="1" applyFill="1" applyBorder="1" applyAlignment="1">
      <alignment horizontal="left" vertical="center" shrinkToFit="1"/>
    </xf>
    <xf numFmtId="178" fontId="36" fillId="0" borderId="30" xfId="1578" applyNumberFormat="1" applyFont="1" applyFill="1" applyBorder="1" applyAlignment="1">
      <alignment horizontal="right" vertical="center" shrinkToFit="1"/>
    </xf>
    <xf numFmtId="0" fontId="36" fillId="0" borderId="16" xfId="0" applyFont="1" applyFill="1" applyBorder="1" applyAlignment="1">
      <alignment horizontal="left" vertical="center" shrinkToFit="1"/>
    </xf>
    <xf numFmtId="0" fontId="36" fillId="0" borderId="15" xfId="0" applyFont="1" applyFill="1" applyBorder="1" applyAlignment="1">
      <alignment horizontal="left" vertical="center" shrinkToFit="1"/>
    </xf>
    <xf numFmtId="178" fontId="36" fillId="0" borderId="33" xfId="0" applyNumberFormat="1" applyFont="1" applyFill="1" applyBorder="1" applyAlignment="1">
      <alignment horizontal="right" vertical="center" shrinkToFit="1"/>
    </xf>
    <xf numFmtId="178" fontId="36" fillId="0" borderId="19" xfId="1578" applyNumberFormat="1" applyFont="1" applyFill="1" applyBorder="1" applyAlignment="1">
      <alignment horizontal="right" vertical="center" shrinkToFit="1"/>
    </xf>
    <xf numFmtId="0" fontId="30" fillId="0" borderId="15" xfId="0" applyFont="1" applyFill="1" applyBorder="1" applyAlignment="1">
      <alignment horizontal="left" vertical="center" shrinkToFit="1"/>
    </xf>
    <xf numFmtId="0" fontId="36" fillId="0" borderId="17" xfId="0" applyFont="1" applyFill="1" applyBorder="1" applyAlignment="1">
      <alignment horizontal="left" vertical="center" shrinkToFit="1"/>
    </xf>
    <xf numFmtId="0" fontId="36" fillId="0" borderId="22" xfId="0" applyFont="1" applyFill="1" applyBorder="1" applyAlignment="1">
      <alignment horizontal="left" vertical="center" shrinkToFit="1"/>
    </xf>
    <xf numFmtId="178" fontId="36" fillId="0" borderId="34" xfId="0" applyNumberFormat="1" applyFont="1" applyFill="1" applyBorder="1" applyAlignment="1">
      <alignment horizontal="right" vertical="center" shrinkToFit="1"/>
    </xf>
    <xf numFmtId="0" fontId="36" fillId="0" borderId="35" xfId="0" applyNumberFormat="1" applyFont="1" applyFill="1" applyBorder="1" applyAlignment="1">
      <alignment horizontal="center" vertical="center" shrinkToFit="1"/>
    </xf>
    <xf numFmtId="178" fontId="36" fillId="0" borderId="23" xfId="1578" applyNumberFormat="1" applyFont="1" applyFill="1" applyBorder="1" applyAlignment="1">
      <alignment horizontal="right" vertical="center" shrinkToFit="1"/>
    </xf>
    <xf numFmtId="0" fontId="36" fillId="0" borderId="39" xfId="0" applyNumberFormat="1" applyFont="1" applyFill="1" applyBorder="1" applyAlignment="1">
      <alignment horizontal="center" vertical="center" shrinkToFit="1"/>
    </xf>
    <xf numFmtId="0" fontId="36" fillId="0" borderId="4" xfId="0" applyFont="1" applyFill="1" applyBorder="1" applyAlignment="1">
      <alignment horizontal="center" vertical="center" shrinkToFit="1"/>
    </xf>
    <xf numFmtId="0" fontId="36" fillId="0" borderId="5" xfId="0" applyFont="1" applyFill="1" applyBorder="1" applyAlignment="1">
      <alignment horizontal="center" vertical="center" shrinkToFit="1"/>
    </xf>
    <xf numFmtId="178" fontId="36" fillId="0" borderId="37" xfId="0" applyNumberFormat="1" applyFont="1" applyFill="1" applyBorder="1" applyAlignment="1">
      <alignment horizontal="right" vertical="center" shrinkToFit="1"/>
    </xf>
    <xf numFmtId="0" fontId="36" fillId="0" borderId="38" xfId="0" applyNumberFormat="1" applyFont="1" applyFill="1" applyBorder="1" applyAlignment="1">
      <alignment horizontal="right" vertical="center" shrinkToFit="1"/>
    </xf>
    <xf numFmtId="178" fontId="36" fillId="0" borderId="4" xfId="1578" applyNumberFormat="1" applyFont="1" applyFill="1" applyBorder="1" applyAlignment="1">
      <alignment horizontal="right" vertical="center" shrinkToFit="1"/>
    </xf>
    <xf numFmtId="0" fontId="36" fillId="0" borderId="41" xfId="0" applyNumberFormat="1" applyFont="1" applyFill="1" applyBorder="1" applyAlignment="1">
      <alignment horizontal="right" vertical="center" shrinkToFit="1"/>
    </xf>
    <xf numFmtId="0" fontId="41" fillId="0" borderId="0" xfId="0" applyFont="1" applyFill="1">
      <alignment vertical="center"/>
    </xf>
    <xf numFmtId="0" fontId="42" fillId="0" borderId="0" xfId="0" applyFont="1" applyFill="1">
      <alignment vertical="center"/>
    </xf>
    <xf numFmtId="0" fontId="37" fillId="0" borderId="0" xfId="0" applyFont="1" applyFill="1">
      <alignment vertical="center"/>
    </xf>
    <xf numFmtId="0" fontId="43" fillId="0" borderId="0" xfId="0" applyFont="1" applyFill="1">
      <alignment vertical="center"/>
    </xf>
    <xf numFmtId="0" fontId="40" fillId="0" borderId="0" xfId="0" applyFont="1" applyFill="1">
      <alignment vertical="center"/>
    </xf>
    <xf numFmtId="177" fontId="30" fillId="0" borderId="30" xfId="1579" applyNumberFormat="1" applyFont="1" applyBorder="1" applyAlignment="1">
      <alignment horizontal="right" vertical="center"/>
    </xf>
    <xf numFmtId="178" fontId="30" fillId="0" borderId="31" xfId="1579" applyNumberFormat="1" applyFont="1" applyBorder="1" applyAlignment="1">
      <alignment horizontal="right" vertical="center"/>
    </xf>
    <xf numFmtId="0" fontId="30" fillId="0" borderId="32" xfId="1579" applyNumberFormat="1" applyFont="1" applyBorder="1" applyAlignment="1">
      <alignment horizontal="center" vertical="center"/>
    </xf>
    <xf numFmtId="177" fontId="30" fillId="0" borderId="19" xfId="1579" applyNumberFormat="1" applyFont="1" applyBorder="1" applyAlignment="1">
      <alignment horizontal="right" vertical="center"/>
    </xf>
    <xf numFmtId="178" fontId="30" fillId="0" borderId="33" xfId="1579" applyNumberFormat="1" applyFont="1" applyBorder="1" applyAlignment="1">
      <alignment horizontal="right" vertical="center"/>
    </xf>
    <xf numFmtId="0" fontId="30" fillId="0" borderId="21" xfId="1579" applyNumberFormat="1" applyFont="1" applyBorder="1" applyAlignment="1">
      <alignment horizontal="center" vertical="center"/>
    </xf>
    <xf numFmtId="177" fontId="30" fillId="0" borderId="23" xfId="1579" applyNumberFormat="1" applyFont="1" applyBorder="1" applyAlignment="1">
      <alignment horizontal="right" vertical="center"/>
    </xf>
    <xf numFmtId="178" fontId="30" fillId="0" borderId="34" xfId="1579" applyNumberFormat="1" applyFont="1" applyBorder="1" applyAlignment="1">
      <alignment horizontal="right" vertical="center"/>
    </xf>
    <xf numFmtId="0" fontId="30" fillId="0" borderId="35" xfId="1579" applyNumberFormat="1" applyFont="1" applyBorder="1" applyAlignment="1">
      <alignment horizontal="center" vertical="center"/>
    </xf>
    <xf numFmtId="177" fontId="30" fillId="0" borderId="20" xfId="1579" applyNumberFormat="1" applyFont="1" applyBorder="1" applyAlignment="1">
      <alignment horizontal="right" vertical="center"/>
    </xf>
    <xf numFmtId="0" fontId="38" fillId="0" borderId="40" xfId="0" applyFont="1" applyFill="1" applyBorder="1">
      <alignment vertical="center"/>
    </xf>
    <xf numFmtId="0" fontId="39" fillId="0" borderId="0" xfId="0" applyFont="1" applyFill="1">
      <alignment vertical="center"/>
    </xf>
    <xf numFmtId="0" fontId="36" fillId="0" borderId="3" xfId="0" applyFont="1" applyBorder="1">
      <alignment vertical="center"/>
    </xf>
    <xf numFmtId="0" fontId="36" fillId="0" borderId="3" xfId="0" applyFont="1" applyBorder="1" applyAlignment="1">
      <alignment horizontal="center" vertical="center"/>
    </xf>
    <xf numFmtId="0" fontId="39" fillId="0" borderId="0" xfId="0" applyFont="1">
      <alignment vertical="center"/>
    </xf>
    <xf numFmtId="177" fontId="36" fillId="0" borderId="3" xfId="0" applyNumberFormat="1" applyFont="1" applyFill="1" applyBorder="1" applyAlignment="1">
      <alignment horizontal="right" vertical="center"/>
    </xf>
    <xf numFmtId="0" fontId="30" fillId="0" borderId="37" xfId="1579" applyNumberFormat="1" applyFont="1" applyBorder="1">
      <alignment vertical="center"/>
    </xf>
    <xf numFmtId="0" fontId="30" fillId="0" borderId="41" xfId="1579" applyNumberFormat="1" applyFont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22" xfId="0" applyFont="1" applyFill="1" applyBorder="1" applyAlignment="1">
      <alignment horizontal="center" vertical="center"/>
    </xf>
    <xf numFmtId="0" fontId="36" fillId="27" borderId="24" xfId="0" applyFont="1" applyFill="1" applyBorder="1" applyAlignment="1">
      <alignment horizontal="center" vertical="center"/>
    </xf>
    <xf numFmtId="0" fontId="36" fillId="27" borderId="25" xfId="0" applyFont="1" applyFill="1" applyBorder="1" applyAlignment="1">
      <alignment horizontal="center" vertical="center"/>
    </xf>
    <xf numFmtId="0" fontId="44" fillId="27" borderId="16" xfId="0" applyFont="1" applyFill="1" applyBorder="1" applyAlignment="1">
      <alignment horizontal="center" vertical="center"/>
    </xf>
    <xf numFmtId="0" fontId="44" fillId="27" borderId="36" xfId="0" applyFont="1" applyFill="1" applyBorder="1" applyAlignment="1">
      <alignment horizontal="center" vertical="center"/>
    </xf>
    <xf numFmtId="0" fontId="44" fillId="27" borderId="15" xfId="0" applyFont="1" applyFill="1" applyBorder="1" applyAlignment="1">
      <alignment horizontal="center" vertical="center"/>
    </xf>
    <xf numFmtId="0" fontId="36" fillId="27" borderId="16" xfId="0" applyFont="1" applyFill="1" applyBorder="1" applyAlignment="1">
      <alignment horizontal="center" vertical="center"/>
    </xf>
    <xf numFmtId="0" fontId="36" fillId="27" borderId="36" xfId="0" applyFont="1" applyFill="1" applyBorder="1" applyAlignment="1">
      <alignment horizontal="center" vertical="center"/>
    </xf>
    <xf numFmtId="0" fontId="36" fillId="27" borderId="15" xfId="0" applyFont="1" applyFill="1" applyBorder="1" applyAlignment="1">
      <alignment horizontal="center" vertical="center"/>
    </xf>
    <xf numFmtId="0" fontId="36" fillId="27" borderId="16" xfId="0" applyFont="1" applyFill="1" applyBorder="1" applyAlignment="1">
      <alignment vertical="center"/>
    </xf>
    <xf numFmtId="0" fontId="36" fillId="27" borderId="15" xfId="0" applyFont="1" applyFill="1" applyBorder="1" applyAlignment="1">
      <alignment vertical="center"/>
    </xf>
    <xf numFmtId="0" fontId="44" fillId="27" borderId="3" xfId="1577" applyNumberFormat="1" applyFont="1" applyFill="1" applyBorder="1" applyAlignment="1">
      <alignment horizontal="center" vertical="center"/>
    </xf>
    <xf numFmtId="0" fontId="36" fillId="27" borderId="3" xfId="1577" applyNumberFormat="1" applyFont="1" applyFill="1" applyBorder="1" applyAlignment="1">
      <alignment horizontal="center" vertical="center"/>
    </xf>
    <xf numFmtId="177" fontId="36" fillId="0" borderId="3" xfId="1577" applyNumberFormat="1" applyFont="1" applyFill="1" applyBorder="1" applyAlignment="1">
      <alignment horizontal="right" vertical="center"/>
    </xf>
    <xf numFmtId="0" fontId="36" fillId="27" borderId="3" xfId="0" applyFont="1" applyFill="1" applyBorder="1" applyAlignment="1">
      <alignment horizontal="center" vertical="center"/>
    </xf>
    <xf numFmtId="0" fontId="39" fillId="27" borderId="3" xfId="0" applyFont="1" applyFill="1" applyBorder="1" applyAlignment="1">
      <alignment horizontal="center" vertical="center"/>
    </xf>
    <xf numFmtId="177" fontId="36" fillId="0" borderId="3" xfId="1577" applyNumberFormat="1" applyFont="1" applyFill="1" applyBorder="1" applyAlignment="1">
      <alignment vertical="center"/>
    </xf>
    <xf numFmtId="177" fontId="36" fillId="0" borderId="3" xfId="0" applyNumberFormat="1" applyFont="1" applyBorder="1" applyAlignment="1">
      <alignment vertical="center"/>
    </xf>
    <xf numFmtId="177" fontId="36" fillId="0" borderId="16" xfId="0" applyNumberFormat="1" applyFont="1" applyBorder="1" applyAlignment="1">
      <alignment vertical="center"/>
    </xf>
    <xf numFmtId="177" fontId="36" fillId="0" borderId="36" xfId="0" applyNumberFormat="1" applyFont="1" applyBorder="1" applyAlignment="1">
      <alignment vertical="center"/>
    </xf>
    <xf numFmtId="177" fontId="36" fillId="0" borderId="15" xfId="0" applyNumberFormat="1" applyFont="1" applyBorder="1" applyAlignment="1">
      <alignment vertical="center"/>
    </xf>
  </cellXfs>
  <cellStyles count="1580">
    <cellStyle name="0,0_x000d__x000a_NA_x000d__x000a_" xfId="1389" xr:uid="{00000000-0005-0000-0000-000000000000}"/>
    <cellStyle name="20% - アクセント 1 10" xfId="2" xr:uid="{00000000-0005-0000-0000-000001000000}"/>
    <cellStyle name="20% - アクセント 1 11" xfId="3" xr:uid="{00000000-0005-0000-0000-000002000000}"/>
    <cellStyle name="20% - アクセント 1 12" xfId="4" xr:uid="{00000000-0005-0000-0000-000003000000}"/>
    <cellStyle name="20% - アクセント 1 13" xfId="5" xr:uid="{00000000-0005-0000-0000-000004000000}"/>
    <cellStyle name="20% - アクセント 1 14" xfId="6" xr:uid="{00000000-0005-0000-0000-000005000000}"/>
    <cellStyle name="20% - アクセント 1 15" xfId="7" xr:uid="{00000000-0005-0000-0000-000006000000}"/>
    <cellStyle name="20% - アクセント 1 16" xfId="8" xr:uid="{00000000-0005-0000-0000-000007000000}"/>
    <cellStyle name="20% - アクセント 1 17" xfId="9" xr:uid="{00000000-0005-0000-0000-000008000000}"/>
    <cellStyle name="20% - アクセント 1 18" xfId="10" xr:uid="{00000000-0005-0000-0000-000009000000}"/>
    <cellStyle name="20% - アクセント 1 19" xfId="11" xr:uid="{00000000-0005-0000-0000-00000A000000}"/>
    <cellStyle name="20% - アクセント 1 2" xfId="12" xr:uid="{00000000-0005-0000-0000-00000B000000}"/>
    <cellStyle name="20% - アクセント 1 2 2" xfId="13" xr:uid="{00000000-0005-0000-0000-00000C000000}"/>
    <cellStyle name="20% - アクセント 1 20" xfId="14" xr:uid="{00000000-0005-0000-0000-00000D000000}"/>
    <cellStyle name="20% - アクセント 1 21" xfId="15" xr:uid="{00000000-0005-0000-0000-00000E000000}"/>
    <cellStyle name="20% - アクセント 1 22" xfId="16" xr:uid="{00000000-0005-0000-0000-00000F000000}"/>
    <cellStyle name="20% - アクセント 1 23" xfId="17" xr:uid="{00000000-0005-0000-0000-000010000000}"/>
    <cellStyle name="20% - アクセント 1 24" xfId="18" xr:uid="{00000000-0005-0000-0000-000011000000}"/>
    <cellStyle name="20% - アクセント 1 25" xfId="19" xr:uid="{00000000-0005-0000-0000-000012000000}"/>
    <cellStyle name="20% - アクセント 1 3" xfId="20" xr:uid="{00000000-0005-0000-0000-000013000000}"/>
    <cellStyle name="20% - アクセント 1 3 2" xfId="21" xr:uid="{00000000-0005-0000-0000-000014000000}"/>
    <cellStyle name="20% - アクセント 1 4" xfId="22" xr:uid="{00000000-0005-0000-0000-000015000000}"/>
    <cellStyle name="20% - アクセント 1 5" xfId="23" xr:uid="{00000000-0005-0000-0000-000016000000}"/>
    <cellStyle name="20% - アクセント 1 6" xfId="24" xr:uid="{00000000-0005-0000-0000-000017000000}"/>
    <cellStyle name="20% - アクセント 1 7" xfId="25" xr:uid="{00000000-0005-0000-0000-000018000000}"/>
    <cellStyle name="20% - アクセント 1 8" xfId="26" xr:uid="{00000000-0005-0000-0000-000019000000}"/>
    <cellStyle name="20% - アクセント 1 9" xfId="27" xr:uid="{00000000-0005-0000-0000-00001A000000}"/>
    <cellStyle name="20% - アクセント 2 10" xfId="28" xr:uid="{00000000-0005-0000-0000-00001B000000}"/>
    <cellStyle name="20% - アクセント 2 11" xfId="29" xr:uid="{00000000-0005-0000-0000-00001C000000}"/>
    <cellStyle name="20% - アクセント 2 12" xfId="30" xr:uid="{00000000-0005-0000-0000-00001D000000}"/>
    <cellStyle name="20% - アクセント 2 13" xfId="31" xr:uid="{00000000-0005-0000-0000-00001E000000}"/>
    <cellStyle name="20% - アクセント 2 14" xfId="32" xr:uid="{00000000-0005-0000-0000-00001F000000}"/>
    <cellStyle name="20% - アクセント 2 15" xfId="33" xr:uid="{00000000-0005-0000-0000-000020000000}"/>
    <cellStyle name="20% - アクセント 2 16" xfId="34" xr:uid="{00000000-0005-0000-0000-000021000000}"/>
    <cellStyle name="20% - アクセント 2 17" xfId="35" xr:uid="{00000000-0005-0000-0000-000022000000}"/>
    <cellStyle name="20% - アクセント 2 18" xfId="36" xr:uid="{00000000-0005-0000-0000-000023000000}"/>
    <cellStyle name="20% - アクセント 2 19" xfId="37" xr:uid="{00000000-0005-0000-0000-000024000000}"/>
    <cellStyle name="20% - アクセント 2 2" xfId="38" xr:uid="{00000000-0005-0000-0000-000025000000}"/>
    <cellStyle name="20% - アクセント 2 2 2" xfId="39" xr:uid="{00000000-0005-0000-0000-000026000000}"/>
    <cellStyle name="20% - アクセント 2 20" xfId="40" xr:uid="{00000000-0005-0000-0000-000027000000}"/>
    <cellStyle name="20% - アクセント 2 21" xfId="41" xr:uid="{00000000-0005-0000-0000-000028000000}"/>
    <cellStyle name="20% - アクセント 2 22" xfId="42" xr:uid="{00000000-0005-0000-0000-000029000000}"/>
    <cellStyle name="20% - アクセント 2 23" xfId="43" xr:uid="{00000000-0005-0000-0000-00002A000000}"/>
    <cellStyle name="20% - アクセント 2 24" xfId="44" xr:uid="{00000000-0005-0000-0000-00002B000000}"/>
    <cellStyle name="20% - アクセント 2 25" xfId="45" xr:uid="{00000000-0005-0000-0000-00002C000000}"/>
    <cellStyle name="20% - アクセント 2 3" xfId="46" xr:uid="{00000000-0005-0000-0000-00002D000000}"/>
    <cellStyle name="20% - アクセント 2 3 2" xfId="47" xr:uid="{00000000-0005-0000-0000-00002E000000}"/>
    <cellStyle name="20% - アクセント 2 4" xfId="48" xr:uid="{00000000-0005-0000-0000-00002F000000}"/>
    <cellStyle name="20% - アクセント 2 5" xfId="49" xr:uid="{00000000-0005-0000-0000-000030000000}"/>
    <cellStyle name="20% - アクセント 2 6" xfId="50" xr:uid="{00000000-0005-0000-0000-000031000000}"/>
    <cellStyle name="20% - アクセント 2 7" xfId="51" xr:uid="{00000000-0005-0000-0000-000032000000}"/>
    <cellStyle name="20% - アクセント 2 8" xfId="52" xr:uid="{00000000-0005-0000-0000-000033000000}"/>
    <cellStyle name="20% - アクセント 2 9" xfId="53" xr:uid="{00000000-0005-0000-0000-000034000000}"/>
    <cellStyle name="20% - アクセント 3 10" xfId="54" xr:uid="{00000000-0005-0000-0000-000035000000}"/>
    <cellStyle name="20% - アクセント 3 11" xfId="55" xr:uid="{00000000-0005-0000-0000-000036000000}"/>
    <cellStyle name="20% - アクセント 3 12" xfId="56" xr:uid="{00000000-0005-0000-0000-000037000000}"/>
    <cellStyle name="20% - アクセント 3 13" xfId="57" xr:uid="{00000000-0005-0000-0000-000038000000}"/>
    <cellStyle name="20% - アクセント 3 14" xfId="58" xr:uid="{00000000-0005-0000-0000-000039000000}"/>
    <cellStyle name="20% - アクセント 3 15" xfId="59" xr:uid="{00000000-0005-0000-0000-00003A000000}"/>
    <cellStyle name="20% - アクセント 3 16" xfId="60" xr:uid="{00000000-0005-0000-0000-00003B000000}"/>
    <cellStyle name="20% - アクセント 3 17" xfId="61" xr:uid="{00000000-0005-0000-0000-00003C000000}"/>
    <cellStyle name="20% - アクセント 3 18" xfId="62" xr:uid="{00000000-0005-0000-0000-00003D000000}"/>
    <cellStyle name="20% - アクセント 3 19" xfId="63" xr:uid="{00000000-0005-0000-0000-00003E000000}"/>
    <cellStyle name="20% - アクセント 3 2" xfId="64" xr:uid="{00000000-0005-0000-0000-00003F000000}"/>
    <cellStyle name="20% - アクセント 3 2 2" xfId="65" xr:uid="{00000000-0005-0000-0000-000040000000}"/>
    <cellStyle name="20% - アクセント 3 20" xfId="66" xr:uid="{00000000-0005-0000-0000-000041000000}"/>
    <cellStyle name="20% - アクセント 3 21" xfId="67" xr:uid="{00000000-0005-0000-0000-000042000000}"/>
    <cellStyle name="20% - アクセント 3 22" xfId="68" xr:uid="{00000000-0005-0000-0000-000043000000}"/>
    <cellStyle name="20% - アクセント 3 23" xfId="69" xr:uid="{00000000-0005-0000-0000-000044000000}"/>
    <cellStyle name="20% - アクセント 3 24" xfId="70" xr:uid="{00000000-0005-0000-0000-000045000000}"/>
    <cellStyle name="20% - アクセント 3 25" xfId="71" xr:uid="{00000000-0005-0000-0000-000046000000}"/>
    <cellStyle name="20% - アクセント 3 3" xfId="72" xr:uid="{00000000-0005-0000-0000-000047000000}"/>
    <cellStyle name="20% - アクセント 3 3 2" xfId="73" xr:uid="{00000000-0005-0000-0000-000048000000}"/>
    <cellStyle name="20% - アクセント 3 4" xfId="74" xr:uid="{00000000-0005-0000-0000-000049000000}"/>
    <cellStyle name="20% - アクセント 3 5" xfId="75" xr:uid="{00000000-0005-0000-0000-00004A000000}"/>
    <cellStyle name="20% - アクセント 3 6" xfId="76" xr:uid="{00000000-0005-0000-0000-00004B000000}"/>
    <cellStyle name="20% - アクセント 3 7" xfId="77" xr:uid="{00000000-0005-0000-0000-00004C000000}"/>
    <cellStyle name="20% - アクセント 3 8" xfId="78" xr:uid="{00000000-0005-0000-0000-00004D000000}"/>
    <cellStyle name="20% - アクセント 3 9" xfId="79" xr:uid="{00000000-0005-0000-0000-00004E000000}"/>
    <cellStyle name="20% - アクセント 4 10" xfId="80" xr:uid="{00000000-0005-0000-0000-00004F000000}"/>
    <cellStyle name="20% - アクセント 4 11" xfId="81" xr:uid="{00000000-0005-0000-0000-000050000000}"/>
    <cellStyle name="20% - アクセント 4 12" xfId="82" xr:uid="{00000000-0005-0000-0000-000051000000}"/>
    <cellStyle name="20% - アクセント 4 13" xfId="83" xr:uid="{00000000-0005-0000-0000-000052000000}"/>
    <cellStyle name="20% - アクセント 4 14" xfId="84" xr:uid="{00000000-0005-0000-0000-000053000000}"/>
    <cellStyle name="20% - アクセント 4 15" xfId="85" xr:uid="{00000000-0005-0000-0000-000054000000}"/>
    <cellStyle name="20% - アクセント 4 16" xfId="86" xr:uid="{00000000-0005-0000-0000-000055000000}"/>
    <cellStyle name="20% - アクセント 4 17" xfId="87" xr:uid="{00000000-0005-0000-0000-000056000000}"/>
    <cellStyle name="20% - アクセント 4 18" xfId="88" xr:uid="{00000000-0005-0000-0000-000057000000}"/>
    <cellStyle name="20% - アクセント 4 19" xfId="89" xr:uid="{00000000-0005-0000-0000-000058000000}"/>
    <cellStyle name="20% - アクセント 4 2" xfId="90" xr:uid="{00000000-0005-0000-0000-000059000000}"/>
    <cellStyle name="20% - アクセント 4 2 2" xfId="91" xr:uid="{00000000-0005-0000-0000-00005A000000}"/>
    <cellStyle name="20% - アクセント 4 20" xfId="92" xr:uid="{00000000-0005-0000-0000-00005B000000}"/>
    <cellStyle name="20% - アクセント 4 21" xfId="93" xr:uid="{00000000-0005-0000-0000-00005C000000}"/>
    <cellStyle name="20% - アクセント 4 22" xfId="94" xr:uid="{00000000-0005-0000-0000-00005D000000}"/>
    <cellStyle name="20% - アクセント 4 23" xfId="95" xr:uid="{00000000-0005-0000-0000-00005E000000}"/>
    <cellStyle name="20% - アクセント 4 24" xfId="96" xr:uid="{00000000-0005-0000-0000-00005F000000}"/>
    <cellStyle name="20% - アクセント 4 25" xfId="97" xr:uid="{00000000-0005-0000-0000-000060000000}"/>
    <cellStyle name="20% - アクセント 4 3" xfId="98" xr:uid="{00000000-0005-0000-0000-000061000000}"/>
    <cellStyle name="20% - アクセント 4 3 2" xfId="99" xr:uid="{00000000-0005-0000-0000-000062000000}"/>
    <cellStyle name="20% - アクセント 4 4" xfId="100" xr:uid="{00000000-0005-0000-0000-000063000000}"/>
    <cellStyle name="20% - アクセント 4 5" xfId="101" xr:uid="{00000000-0005-0000-0000-000064000000}"/>
    <cellStyle name="20% - アクセント 4 6" xfId="102" xr:uid="{00000000-0005-0000-0000-000065000000}"/>
    <cellStyle name="20% - アクセント 4 7" xfId="103" xr:uid="{00000000-0005-0000-0000-000066000000}"/>
    <cellStyle name="20% - アクセント 4 8" xfId="104" xr:uid="{00000000-0005-0000-0000-000067000000}"/>
    <cellStyle name="20% - アクセント 4 9" xfId="105" xr:uid="{00000000-0005-0000-0000-000068000000}"/>
    <cellStyle name="20% - アクセント 5 10" xfId="106" xr:uid="{00000000-0005-0000-0000-000069000000}"/>
    <cellStyle name="20% - アクセント 5 11" xfId="107" xr:uid="{00000000-0005-0000-0000-00006A000000}"/>
    <cellStyle name="20% - アクセント 5 12" xfId="108" xr:uid="{00000000-0005-0000-0000-00006B000000}"/>
    <cellStyle name="20% - アクセント 5 13" xfId="109" xr:uid="{00000000-0005-0000-0000-00006C000000}"/>
    <cellStyle name="20% - アクセント 5 14" xfId="110" xr:uid="{00000000-0005-0000-0000-00006D000000}"/>
    <cellStyle name="20% - アクセント 5 15" xfId="111" xr:uid="{00000000-0005-0000-0000-00006E000000}"/>
    <cellStyle name="20% - アクセント 5 16" xfId="112" xr:uid="{00000000-0005-0000-0000-00006F000000}"/>
    <cellStyle name="20% - アクセント 5 17" xfId="113" xr:uid="{00000000-0005-0000-0000-000070000000}"/>
    <cellStyle name="20% - アクセント 5 18" xfId="114" xr:uid="{00000000-0005-0000-0000-000071000000}"/>
    <cellStyle name="20% - アクセント 5 19" xfId="115" xr:uid="{00000000-0005-0000-0000-000072000000}"/>
    <cellStyle name="20% - アクセント 5 2" xfId="116" xr:uid="{00000000-0005-0000-0000-000073000000}"/>
    <cellStyle name="20% - アクセント 5 2 2" xfId="117" xr:uid="{00000000-0005-0000-0000-000074000000}"/>
    <cellStyle name="20% - アクセント 5 20" xfId="118" xr:uid="{00000000-0005-0000-0000-000075000000}"/>
    <cellStyle name="20% - アクセント 5 21" xfId="119" xr:uid="{00000000-0005-0000-0000-000076000000}"/>
    <cellStyle name="20% - アクセント 5 22" xfId="120" xr:uid="{00000000-0005-0000-0000-000077000000}"/>
    <cellStyle name="20% - アクセント 5 23" xfId="121" xr:uid="{00000000-0005-0000-0000-000078000000}"/>
    <cellStyle name="20% - アクセント 5 24" xfId="122" xr:uid="{00000000-0005-0000-0000-000079000000}"/>
    <cellStyle name="20% - アクセント 5 25" xfId="123" xr:uid="{00000000-0005-0000-0000-00007A000000}"/>
    <cellStyle name="20% - アクセント 5 3" xfId="124" xr:uid="{00000000-0005-0000-0000-00007B000000}"/>
    <cellStyle name="20% - アクセント 5 3 2" xfId="125" xr:uid="{00000000-0005-0000-0000-00007C000000}"/>
    <cellStyle name="20% - アクセント 5 4" xfId="126" xr:uid="{00000000-0005-0000-0000-00007D000000}"/>
    <cellStyle name="20% - アクセント 5 5" xfId="127" xr:uid="{00000000-0005-0000-0000-00007E000000}"/>
    <cellStyle name="20% - アクセント 5 6" xfId="128" xr:uid="{00000000-0005-0000-0000-00007F000000}"/>
    <cellStyle name="20% - アクセント 5 7" xfId="129" xr:uid="{00000000-0005-0000-0000-000080000000}"/>
    <cellStyle name="20% - アクセント 5 8" xfId="130" xr:uid="{00000000-0005-0000-0000-000081000000}"/>
    <cellStyle name="20% - アクセント 5 9" xfId="131" xr:uid="{00000000-0005-0000-0000-000082000000}"/>
    <cellStyle name="20% - アクセント 6 10" xfId="132" xr:uid="{00000000-0005-0000-0000-000083000000}"/>
    <cellStyle name="20% - アクセント 6 11" xfId="133" xr:uid="{00000000-0005-0000-0000-000084000000}"/>
    <cellStyle name="20% - アクセント 6 12" xfId="134" xr:uid="{00000000-0005-0000-0000-000085000000}"/>
    <cellStyle name="20% - アクセント 6 13" xfId="135" xr:uid="{00000000-0005-0000-0000-000086000000}"/>
    <cellStyle name="20% - アクセント 6 14" xfId="136" xr:uid="{00000000-0005-0000-0000-000087000000}"/>
    <cellStyle name="20% - アクセント 6 15" xfId="137" xr:uid="{00000000-0005-0000-0000-000088000000}"/>
    <cellStyle name="20% - アクセント 6 16" xfId="138" xr:uid="{00000000-0005-0000-0000-000089000000}"/>
    <cellStyle name="20% - アクセント 6 17" xfId="139" xr:uid="{00000000-0005-0000-0000-00008A000000}"/>
    <cellStyle name="20% - アクセント 6 18" xfId="140" xr:uid="{00000000-0005-0000-0000-00008B000000}"/>
    <cellStyle name="20% - アクセント 6 19" xfId="141" xr:uid="{00000000-0005-0000-0000-00008C000000}"/>
    <cellStyle name="20% - アクセント 6 2" xfId="142" xr:uid="{00000000-0005-0000-0000-00008D000000}"/>
    <cellStyle name="20% - アクセント 6 2 2" xfId="143" xr:uid="{00000000-0005-0000-0000-00008E000000}"/>
    <cellStyle name="20% - アクセント 6 20" xfId="144" xr:uid="{00000000-0005-0000-0000-00008F000000}"/>
    <cellStyle name="20% - アクセント 6 21" xfId="145" xr:uid="{00000000-0005-0000-0000-000090000000}"/>
    <cellStyle name="20% - アクセント 6 22" xfId="146" xr:uid="{00000000-0005-0000-0000-000091000000}"/>
    <cellStyle name="20% - アクセント 6 23" xfId="147" xr:uid="{00000000-0005-0000-0000-000092000000}"/>
    <cellStyle name="20% - アクセント 6 24" xfId="148" xr:uid="{00000000-0005-0000-0000-000093000000}"/>
    <cellStyle name="20% - アクセント 6 25" xfId="149" xr:uid="{00000000-0005-0000-0000-000094000000}"/>
    <cellStyle name="20% - アクセント 6 3" xfId="150" xr:uid="{00000000-0005-0000-0000-000095000000}"/>
    <cellStyle name="20% - アクセント 6 3 2" xfId="151" xr:uid="{00000000-0005-0000-0000-000096000000}"/>
    <cellStyle name="20% - アクセント 6 4" xfId="152" xr:uid="{00000000-0005-0000-0000-000097000000}"/>
    <cellStyle name="20% - アクセント 6 5" xfId="153" xr:uid="{00000000-0005-0000-0000-000098000000}"/>
    <cellStyle name="20% - アクセント 6 6" xfId="154" xr:uid="{00000000-0005-0000-0000-000099000000}"/>
    <cellStyle name="20% - アクセント 6 7" xfId="155" xr:uid="{00000000-0005-0000-0000-00009A000000}"/>
    <cellStyle name="20% - アクセント 6 8" xfId="156" xr:uid="{00000000-0005-0000-0000-00009B000000}"/>
    <cellStyle name="20% - アクセント 6 9" xfId="157" xr:uid="{00000000-0005-0000-0000-00009C000000}"/>
    <cellStyle name="40% - アクセント 1 10" xfId="158" xr:uid="{00000000-0005-0000-0000-00009D000000}"/>
    <cellStyle name="40% - アクセント 1 11" xfId="159" xr:uid="{00000000-0005-0000-0000-00009E000000}"/>
    <cellStyle name="40% - アクセント 1 12" xfId="160" xr:uid="{00000000-0005-0000-0000-00009F000000}"/>
    <cellStyle name="40% - アクセント 1 13" xfId="161" xr:uid="{00000000-0005-0000-0000-0000A0000000}"/>
    <cellStyle name="40% - アクセント 1 14" xfId="162" xr:uid="{00000000-0005-0000-0000-0000A1000000}"/>
    <cellStyle name="40% - アクセント 1 15" xfId="163" xr:uid="{00000000-0005-0000-0000-0000A2000000}"/>
    <cellStyle name="40% - アクセント 1 16" xfId="164" xr:uid="{00000000-0005-0000-0000-0000A3000000}"/>
    <cellStyle name="40% - アクセント 1 17" xfId="165" xr:uid="{00000000-0005-0000-0000-0000A4000000}"/>
    <cellStyle name="40% - アクセント 1 18" xfId="166" xr:uid="{00000000-0005-0000-0000-0000A5000000}"/>
    <cellStyle name="40% - アクセント 1 19" xfId="167" xr:uid="{00000000-0005-0000-0000-0000A6000000}"/>
    <cellStyle name="40% - アクセント 1 2" xfId="168" xr:uid="{00000000-0005-0000-0000-0000A7000000}"/>
    <cellStyle name="40% - アクセント 1 2 2" xfId="169" xr:uid="{00000000-0005-0000-0000-0000A8000000}"/>
    <cellStyle name="40% - アクセント 1 20" xfId="170" xr:uid="{00000000-0005-0000-0000-0000A9000000}"/>
    <cellStyle name="40% - アクセント 1 21" xfId="171" xr:uid="{00000000-0005-0000-0000-0000AA000000}"/>
    <cellStyle name="40% - アクセント 1 22" xfId="172" xr:uid="{00000000-0005-0000-0000-0000AB000000}"/>
    <cellStyle name="40% - アクセント 1 23" xfId="173" xr:uid="{00000000-0005-0000-0000-0000AC000000}"/>
    <cellStyle name="40% - アクセント 1 24" xfId="174" xr:uid="{00000000-0005-0000-0000-0000AD000000}"/>
    <cellStyle name="40% - アクセント 1 25" xfId="175" xr:uid="{00000000-0005-0000-0000-0000AE000000}"/>
    <cellStyle name="40% - アクセント 1 3" xfId="176" xr:uid="{00000000-0005-0000-0000-0000AF000000}"/>
    <cellStyle name="40% - アクセント 1 3 2" xfId="177" xr:uid="{00000000-0005-0000-0000-0000B0000000}"/>
    <cellStyle name="40% - アクセント 1 4" xfId="178" xr:uid="{00000000-0005-0000-0000-0000B1000000}"/>
    <cellStyle name="40% - アクセント 1 5" xfId="179" xr:uid="{00000000-0005-0000-0000-0000B2000000}"/>
    <cellStyle name="40% - アクセント 1 6" xfId="180" xr:uid="{00000000-0005-0000-0000-0000B3000000}"/>
    <cellStyle name="40% - アクセント 1 7" xfId="181" xr:uid="{00000000-0005-0000-0000-0000B4000000}"/>
    <cellStyle name="40% - アクセント 1 8" xfId="182" xr:uid="{00000000-0005-0000-0000-0000B5000000}"/>
    <cellStyle name="40% - アクセント 1 9" xfId="183" xr:uid="{00000000-0005-0000-0000-0000B6000000}"/>
    <cellStyle name="40% - アクセント 2 10" xfId="184" xr:uid="{00000000-0005-0000-0000-0000B7000000}"/>
    <cellStyle name="40% - アクセント 2 11" xfId="185" xr:uid="{00000000-0005-0000-0000-0000B8000000}"/>
    <cellStyle name="40% - アクセント 2 12" xfId="186" xr:uid="{00000000-0005-0000-0000-0000B9000000}"/>
    <cellStyle name="40% - アクセント 2 13" xfId="187" xr:uid="{00000000-0005-0000-0000-0000BA000000}"/>
    <cellStyle name="40% - アクセント 2 14" xfId="188" xr:uid="{00000000-0005-0000-0000-0000BB000000}"/>
    <cellStyle name="40% - アクセント 2 15" xfId="189" xr:uid="{00000000-0005-0000-0000-0000BC000000}"/>
    <cellStyle name="40% - アクセント 2 16" xfId="190" xr:uid="{00000000-0005-0000-0000-0000BD000000}"/>
    <cellStyle name="40% - アクセント 2 17" xfId="191" xr:uid="{00000000-0005-0000-0000-0000BE000000}"/>
    <cellStyle name="40% - アクセント 2 18" xfId="192" xr:uid="{00000000-0005-0000-0000-0000BF000000}"/>
    <cellStyle name="40% - アクセント 2 19" xfId="193" xr:uid="{00000000-0005-0000-0000-0000C0000000}"/>
    <cellStyle name="40% - アクセント 2 2" xfId="194" xr:uid="{00000000-0005-0000-0000-0000C1000000}"/>
    <cellStyle name="40% - アクセント 2 2 2" xfId="195" xr:uid="{00000000-0005-0000-0000-0000C2000000}"/>
    <cellStyle name="40% - アクセント 2 20" xfId="196" xr:uid="{00000000-0005-0000-0000-0000C3000000}"/>
    <cellStyle name="40% - アクセント 2 21" xfId="197" xr:uid="{00000000-0005-0000-0000-0000C4000000}"/>
    <cellStyle name="40% - アクセント 2 22" xfId="198" xr:uid="{00000000-0005-0000-0000-0000C5000000}"/>
    <cellStyle name="40% - アクセント 2 23" xfId="199" xr:uid="{00000000-0005-0000-0000-0000C6000000}"/>
    <cellStyle name="40% - アクセント 2 24" xfId="200" xr:uid="{00000000-0005-0000-0000-0000C7000000}"/>
    <cellStyle name="40% - アクセント 2 25" xfId="201" xr:uid="{00000000-0005-0000-0000-0000C8000000}"/>
    <cellStyle name="40% - アクセント 2 3" xfId="202" xr:uid="{00000000-0005-0000-0000-0000C9000000}"/>
    <cellStyle name="40% - アクセント 2 3 2" xfId="203" xr:uid="{00000000-0005-0000-0000-0000CA000000}"/>
    <cellStyle name="40% - アクセント 2 4" xfId="204" xr:uid="{00000000-0005-0000-0000-0000CB000000}"/>
    <cellStyle name="40% - アクセント 2 5" xfId="205" xr:uid="{00000000-0005-0000-0000-0000CC000000}"/>
    <cellStyle name="40% - アクセント 2 6" xfId="206" xr:uid="{00000000-0005-0000-0000-0000CD000000}"/>
    <cellStyle name="40% - アクセント 2 7" xfId="207" xr:uid="{00000000-0005-0000-0000-0000CE000000}"/>
    <cellStyle name="40% - アクセント 2 8" xfId="208" xr:uid="{00000000-0005-0000-0000-0000CF000000}"/>
    <cellStyle name="40% - アクセント 2 9" xfId="209" xr:uid="{00000000-0005-0000-0000-0000D0000000}"/>
    <cellStyle name="40% - アクセント 3 10" xfId="210" xr:uid="{00000000-0005-0000-0000-0000D1000000}"/>
    <cellStyle name="40% - アクセント 3 11" xfId="211" xr:uid="{00000000-0005-0000-0000-0000D2000000}"/>
    <cellStyle name="40% - アクセント 3 12" xfId="212" xr:uid="{00000000-0005-0000-0000-0000D3000000}"/>
    <cellStyle name="40% - アクセント 3 13" xfId="213" xr:uid="{00000000-0005-0000-0000-0000D4000000}"/>
    <cellStyle name="40% - アクセント 3 14" xfId="214" xr:uid="{00000000-0005-0000-0000-0000D5000000}"/>
    <cellStyle name="40% - アクセント 3 15" xfId="215" xr:uid="{00000000-0005-0000-0000-0000D6000000}"/>
    <cellStyle name="40% - アクセント 3 16" xfId="216" xr:uid="{00000000-0005-0000-0000-0000D7000000}"/>
    <cellStyle name="40% - アクセント 3 17" xfId="217" xr:uid="{00000000-0005-0000-0000-0000D8000000}"/>
    <cellStyle name="40% - アクセント 3 18" xfId="218" xr:uid="{00000000-0005-0000-0000-0000D9000000}"/>
    <cellStyle name="40% - アクセント 3 19" xfId="219" xr:uid="{00000000-0005-0000-0000-0000DA000000}"/>
    <cellStyle name="40% - アクセント 3 2" xfId="220" xr:uid="{00000000-0005-0000-0000-0000DB000000}"/>
    <cellStyle name="40% - アクセント 3 2 2" xfId="221" xr:uid="{00000000-0005-0000-0000-0000DC000000}"/>
    <cellStyle name="40% - アクセント 3 20" xfId="222" xr:uid="{00000000-0005-0000-0000-0000DD000000}"/>
    <cellStyle name="40% - アクセント 3 21" xfId="223" xr:uid="{00000000-0005-0000-0000-0000DE000000}"/>
    <cellStyle name="40% - アクセント 3 22" xfId="224" xr:uid="{00000000-0005-0000-0000-0000DF000000}"/>
    <cellStyle name="40% - アクセント 3 23" xfId="225" xr:uid="{00000000-0005-0000-0000-0000E0000000}"/>
    <cellStyle name="40% - アクセント 3 24" xfId="226" xr:uid="{00000000-0005-0000-0000-0000E1000000}"/>
    <cellStyle name="40% - アクセント 3 25" xfId="227" xr:uid="{00000000-0005-0000-0000-0000E2000000}"/>
    <cellStyle name="40% - アクセント 3 3" xfId="228" xr:uid="{00000000-0005-0000-0000-0000E3000000}"/>
    <cellStyle name="40% - アクセント 3 3 2" xfId="229" xr:uid="{00000000-0005-0000-0000-0000E4000000}"/>
    <cellStyle name="40% - アクセント 3 4" xfId="230" xr:uid="{00000000-0005-0000-0000-0000E5000000}"/>
    <cellStyle name="40% - アクセント 3 5" xfId="231" xr:uid="{00000000-0005-0000-0000-0000E6000000}"/>
    <cellStyle name="40% - アクセント 3 6" xfId="232" xr:uid="{00000000-0005-0000-0000-0000E7000000}"/>
    <cellStyle name="40% - アクセント 3 7" xfId="233" xr:uid="{00000000-0005-0000-0000-0000E8000000}"/>
    <cellStyle name="40% - アクセント 3 8" xfId="234" xr:uid="{00000000-0005-0000-0000-0000E9000000}"/>
    <cellStyle name="40% - アクセント 3 9" xfId="235" xr:uid="{00000000-0005-0000-0000-0000EA000000}"/>
    <cellStyle name="40% - アクセント 4 10" xfId="236" xr:uid="{00000000-0005-0000-0000-0000EB000000}"/>
    <cellStyle name="40% - アクセント 4 11" xfId="237" xr:uid="{00000000-0005-0000-0000-0000EC000000}"/>
    <cellStyle name="40% - アクセント 4 12" xfId="238" xr:uid="{00000000-0005-0000-0000-0000ED000000}"/>
    <cellStyle name="40% - アクセント 4 13" xfId="239" xr:uid="{00000000-0005-0000-0000-0000EE000000}"/>
    <cellStyle name="40% - アクセント 4 14" xfId="240" xr:uid="{00000000-0005-0000-0000-0000EF000000}"/>
    <cellStyle name="40% - アクセント 4 15" xfId="241" xr:uid="{00000000-0005-0000-0000-0000F0000000}"/>
    <cellStyle name="40% - アクセント 4 16" xfId="242" xr:uid="{00000000-0005-0000-0000-0000F1000000}"/>
    <cellStyle name="40% - アクセント 4 17" xfId="243" xr:uid="{00000000-0005-0000-0000-0000F2000000}"/>
    <cellStyle name="40% - アクセント 4 18" xfId="244" xr:uid="{00000000-0005-0000-0000-0000F3000000}"/>
    <cellStyle name="40% - アクセント 4 19" xfId="245" xr:uid="{00000000-0005-0000-0000-0000F4000000}"/>
    <cellStyle name="40% - アクセント 4 2" xfId="246" xr:uid="{00000000-0005-0000-0000-0000F5000000}"/>
    <cellStyle name="40% - アクセント 4 2 2" xfId="247" xr:uid="{00000000-0005-0000-0000-0000F6000000}"/>
    <cellStyle name="40% - アクセント 4 20" xfId="248" xr:uid="{00000000-0005-0000-0000-0000F7000000}"/>
    <cellStyle name="40% - アクセント 4 21" xfId="249" xr:uid="{00000000-0005-0000-0000-0000F8000000}"/>
    <cellStyle name="40% - アクセント 4 22" xfId="250" xr:uid="{00000000-0005-0000-0000-0000F9000000}"/>
    <cellStyle name="40% - アクセント 4 23" xfId="251" xr:uid="{00000000-0005-0000-0000-0000FA000000}"/>
    <cellStyle name="40% - アクセント 4 24" xfId="252" xr:uid="{00000000-0005-0000-0000-0000FB000000}"/>
    <cellStyle name="40% - アクセント 4 25" xfId="253" xr:uid="{00000000-0005-0000-0000-0000FC000000}"/>
    <cellStyle name="40% - アクセント 4 3" xfId="254" xr:uid="{00000000-0005-0000-0000-0000FD000000}"/>
    <cellStyle name="40% - アクセント 4 3 2" xfId="255" xr:uid="{00000000-0005-0000-0000-0000FE000000}"/>
    <cellStyle name="40% - アクセント 4 4" xfId="256" xr:uid="{00000000-0005-0000-0000-0000FF000000}"/>
    <cellStyle name="40% - アクセント 4 5" xfId="257" xr:uid="{00000000-0005-0000-0000-000000010000}"/>
    <cellStyle name="40% - アクセント 4 6" xfId="258" xr:uid="{00000000-0005-0000-0000-000001010000}"/>
    <cellStyle name="40% - アクセント 4 7" xfId="259" xr:uid="{00000000-0005-0000-0000-000002010000}"/>
    <cellStyle name="40% - アクセント 4 8" xfId="260" xr:uid="{00000000-0005-0000-0000-000003010000}"/>
    <cellStyle name="40% - アクセント 4 9" xfId="261" xr:uid="{00000000-0005-0000-0000-000004010000}"/>
    <cellStyle name="40% - アクセント 5 10" xfId="262" xr:uid="{00000000-0005-0000-0000-000005010000}"/>
    <cellStyle name="40% - アクセント 5 11" xfId="263" xr:uid="{00000000-0005-0000-0000-000006010000}"/>
    <cellStyle name="40% - アクセント 5 12" xfId="264" xr:uid="{00000000-0005-0000-0000-000007010000}"/>
    <cellStyle name="40% - アクセント 5 13" xfId="265" xr:uid="{00000000-0005-0000-0000-000008010000}"/>
    <cellStyle name="40% - アクセント 5 14" xfId="266" xr:uid="{00000000-0005-0000-0000-000009010000}"/>
    <cellStyle name="40% - アクセント 5 15" xfId="267" xr:uid="{00000000-0005-0000-0000-00000A010000}"/>
    <cellStyle name="40% - アクセント 5 16" xfId="268" xr:uid="{00000000-0005-0000-0000-00000B010000}"/>
    <cellStyle name="40% - アクセント 5 17" xfId="269" xr:uid="{00000000-0005-0000-0000-00000C010000}"/>
    <cellStyle name="40% - アクセント 5 18" xfId="270" xr:uid="{00000000-0005-0000-0000-00000D010000}"/>
    <cellStyle name="40% - アクセント 5 19" xfId="271" xr:uid="{00000000-0005-0000-0000-00000E010000}"/>
    <cellStyle name="40% - アクセント 5 2" xfId="272" xr:uid="{00000000-0005-0000-0000-00000F010000}"/>
    <cellStyle name="40% - アクセント 5 2 2" xfId="273" xr:uid="{00000000-0005-0000-0000-000010010000}"/>
    <cellStyle name="40% - アクセント 5 20" xfId="274" xr:uid="{00000000-0005-0000-0000-000011010000}"/>
    <cellStyle name="40% - アクセント 5 21" xfId="275" xr:uid="{00000000-0005-0000-0000-000012010000}"/>
    <cellStyle name="40% - アクセント 5 22" xfId="276" xr:uid="{00000000-0005-0000-0000-000013010000}"/>
    <cellStyle name="40% - アクセント 5 23" xfId="277" xr:uid="{00000000-0005-0000-0000-000014010000}"/>
    <cellStyle name="40% - アクセント 5 24" xfId="278" xr:uid="{00000000-0005-0000-0000-000015010000}"/>
    <cellStyle name="40% - アクセント 5 25" xfId="279" xr:uid="{00000000-0005-0000-0000-000016010000}"/>
    <cellStyle name="40% - アクセント 5 3" xfId="280" xr:uid="{00000000-0005-0000-0000-000017010000}"/>
    <cellStyle name="40% - アクセント 5 3 2" xfId="281" xr:uid="{00000000-0005-0000-0000-000018010000}"/>
    <cellStyle name="40% - アクセント 5 4" xfId="282" xr:uid="{00000000-0005-0000-0000-000019010000}"/>
    <cellStyle name="40% - アクセント 5 5" xfId="283" xr:uid="{00000000-0005-0000-0000-00001A010000}"/>
    <cellStyle name="40% - アクセント 5 6" xfId="284" xr:uid="{00000000-0005-0000-0000-00001B010000}"/>
    <cellStyle name="40% - アクセント 5 7" xfId="285" xr:uid="{00000000-0005-0000-0000-00001C010000}"/>
    <cellStyle name="40% - アクセント 5 8" xfId="286" xr:uid="{00000000-0005-0000-0000-00001D010000}"/>
    <cellStyle name="40% - アクセント 5 9" xfId="287" xr:uid="{00000000-0005-0000-0000-00001E010000}"/>
    <cellStyle name="40% - アクセント 6 10" xfId="288" xr:uid="{00000000-0005-0000-0000-00001F010000}"/>
    <cellStyle name="40% - アクセント 6 11" xfId="289" xr:uid="{00000000-0005-0000-0000-000020010000}"/>
    <cellStyle name="40% - アクセント 6 12" xfId="290" xr:uid="{00000000-0005-0000-0000-000021010000}"/>
    <cellStyle name="40% - アクセント 6 13" xfId="291" xr:uid="{00000000-0005-0000-0000-000022010000}"/>
    <cellStyle name="40% - アクセント 6 14" xfId="292" xr:uid="{00000000-0005-0000-0000-000023010000}"/>
    <cellStyle name="40% - アクセント 6 15" xfId="293" xr:uid="{00000000-0005-0000-0000-000024010000}"/>
    <cellStyle name="40% - アクセント 6 16" xfId="294" xr:uid="{00000000-0005-0000-0000-000025010000}"/>
    <cellStyle name="40% - アクセント 6 17" xfId="295" xr:uid="{00000000-0005-0000-0000-000026010000}"/>
    <cellStyle name="40% - アクセント 6 18" xfId="296" xr:uid="{00000000-0005-0000-0000-000027010000}"/>
    <cellStyle name="40% - アクセント 6 19" xfId="297" xr:uid="{00000000-0005-0000-0000-000028010000}"/>
    <cellStyle name="40% - アクセント 6 2" xfId="298" xr:uid="{00000000-0005-0000-0000-000029010000}"/>
    <cellStyle name="40% - アクセント 6 2 2" xfId="299" xr:uid="{00000000-0005-0000-0000-00002A010000}"/>
    <cellStyle name="40% - アクセント 6 20" xfId="300" xr:uid="{00000000-0005-0000-0000-00002B010000}"/>
    <cellStyle name="40% - アクセント 6 21" xfId="301" xr:uid="{00000000-0005-0000-0000-00002C010000}"/>
    <cellStyle name="40% - アクセント 6 22" xfId="302" xr:uid="{00000000-0005-0000-0000-00002D010000}"/>
    <cellStyle name="40% - アクセント 6 23" xfId="303" xr:uid="{00000000-0005-0000-0000-00002E010000}"/>
    <cellStyle name="40% - アクセント 6 24" xfId="304" xr:uid="{00000000-0005-0000-0000-00002F010000}"/>
    <cellStyle name="40% - アクセント 6 25" xfId="305" xr:uid="{00000000-0005-0000-0000-000030010000}"/>
    <cellStyle name="40% - アクセント 6 3" xfId="306" xr:uid="{00000000-0005-0000-0000-000031010000}"/>
    <cellStyle name="40% - アクセント 6 3 2" xfId="307" xr:uid="{00000000-0005-0000-0000-000032010000}"/>
    <cellStyle name="40% - アクセント 6 4" xfId="308" xr:uid="{00000000-0005-0000-0000-000033010000}"/>
    <cellStyle name="40% - アクセント 6 5" xfId="309" xr:uid="{00000000-0005-0000-0000-000034010000}"/>
    <cellStyle name="40% - アクセント 6 6" xfId="310" xr:uid="{00000000-0005-0000-0000-000035010000}"/>
    <cellStyle name="40% - アクセント 6 7" xfId="311" xr:uid="{00000000-0005-0000-0000-000036010000}"/>
    <cellStyle name="40% - アクセント 6 8" xfId="312" xr:uid="{00000000-0005-0000-0000-000037010000}"/>
    <cellStyle name="40% - アクセント 6 9" xfId="313" xr:uid="{00000000-0005-0000-0000-000038010000}"/>
    <cellStyle name="60% - アクセント 1 10" xfId="314" xr:uid="{00000000-0005-0000-0000-000039010000}"/>
    <cellStyle name="60% - アクセント 1 11" xfId="315" xr:uid="{00000000-0005-0000-0000-00003A010000}"/>
    <cellStyle name="60% - アクセント 1 12" xfId="316" xr:uid="{00000000-0005-0000-0000-00003B010000}"/>
    <cellStyle name="60% - アクセント 1 13" xfId="317" xr:uid="{00000000-0005-0000-0000-00003C010000}"/>
    <cellStyle name="60% - アクセント 1 14" xfId="318" xr:uid="{00000000-0005-0000-0000-00003D010000}"/>
    <cellStyle name="60% - アクセント 1 15" xfId="319" xr:uid="{00000000-0005-0000-0000-00003E010000}"/>
    <cellStyle name="60% - アクセント 1 16" xfId="320" xr:uid="{00000000-0005-0000-0000-00003F010000}"/>
    <cellStyle name="60% - アクセント 1 17" xfId="321" xr:uid="{00000000-0005-0000-0000-000040010000}"/>
    <cellStyle name="60% - アクセント 1 18" xfId="322" xr:uid="{00000000-0005-0000-0000-000041010000}"/>
    <cellStyle name="60% - アクセント 1 19" xfId="323" xr:uid="{00000000-0005-0000-0000-000042010000}"/>
    <cellStyle name="60% - アクセント 1 2" xfId="324" xr:uid="{00000000-0005-0000-0000-000043010000}"/>
    <cellStyle name="60% - アクセント 1 2 2" xfId="325" xr:uid="{00000000-0005-0000-0000-000044010000}"/>
    <cellStyle name="60% - アクセント 1 20" xfId="326" xr:uid="{00000000-0005-0000-0000-000045010000}"/>
    <cellStyle name="60% - アクセント 1 21" xfId="327" xr:uid="{00000000-0005-0000-0000-000046010000}"/>
    <cellStyle name="60% - アクセント 1 22" xfId="328" xr:uid="{00000000-0005-0000-0000-000047010000}"/>
    <cellStyle name="60% - アクセント 1 23" xfId="329" xr:uid="{00000000-0005-0000-0000-000048010000}"/>
    <cellStyle name="60% - アクセント 1 24" xfId="330" xr:uid="{00000000-0005-0000-0000-000049010000}"/>
    <cellStyle name="60% - アクセント 1 25" xfId="331" xr:uid="{00000000-0005-0000-0000-00004A010000}"/>
    <cellStyle name="60% - アクセント 1 3" xfId="332" xr:uid="{00000000-0005-0000-0000-00004B010000}"/>
    <cellStyle name="60% - アクセント 1 3 2" xfId="333" xr:uid="{00000000-0005-0000-0000-00004C010000}"/>
    <cellStyle name="60% - アクセント 1 4" xfId="334" xr:uid="{00000000-0005-0000-0000-00004D010000}"/>
    <cellStyle name="60% - アクセント 1 5" xfId="335" xr:uid="{00000000-0005-0000-0000-00004E010000}"/>
    <cellStyle name="60% - アクセント 1 6" xfId="336" xr:uid="{00000000-0005-0000-0000-00004F010000}"/>
    <cellStyle name="60% - アクセント 1 7" xfId="337" xr:uid="{00000000-0005-0000-0000-000050010000}"/>
    <cellStyle name="60% - アクセント 1 8" xfId="338" xr:uid="{00000000-0005-0000-0000-000051010000}"/>
    <cellStyle name="60% - アクセント 1 9" xfId="339" xr:uid="{00000000-0005-0000-0000-000052010000}"/>
    <cellStyle name="60% - アクセント 2 10" xfId="340" xr:uid="{00000000-0005-0000-0000-000053010000}"/>
    <cellStyle name="60% - アクセント 2 11" xfId="341" xr:uid="{00000000-0005-0000-0000-000054010000}"/>
    <cellStyle name="60% - アクセント 2 12" xfId="342" xr:uid="{00000000-0005-0000-0000-000055010000}"/>
    <cellStyle name="60% - アクセント 2 13" xfId="343" xr:uid="{00000000-0005-0000-0000-000056010000}"/>
    <cellStyle name="60% - アクセント 2 14" xfId="344" xr:uid="{00000000-0005-0000-0000-000057010000}"/>
    <cellStyle name="60% - アクセント 2 15" xfId="345" xr:uid="{00000000-0005-0000-0000-000058010000}"/>
    <cellStyle name="60% - アクセント 2 16" xfId="346" xr:uid="{00000000-0005-0000-0000-000059010000}"/>
    <cellStyle name="60% - アクセント 2 17" xfId="347" xr:uid="{00000000-0005-0000-0000-00005A010000}"/>
    <cellStyle name="60% - アクセント 2 18" xfId="348" xr:uid="{00000000-0005-0000-0000-00005B010000}"/>
    <cellStyle name="60% - アクセント 2 19" xfId="349" xr:uid="{00000000-0005-0000-0000-00005C010000}"/>
    <cellStyle name="60% - アクセント 2 2" xfId="350" xr:uid="{00000000-0005-0000-0000-00005D010000}"/>
    <cellStyle name="60% - アクセント 2 2 2" xfId="351" xr:uid="{00000000-0005-0000-0000-00005E010000}"/>
    <cellStyle name="60% - アクセント 2 20" xfId="352" xr:uid="{00000000-0005-0000-0000-00005F010000}"/>
    <cellStyle name="60% - アクセント 2 21" xfId="353" xr:uid="{00000000-0005-0000-0000-000060010000}"/>
    <cellStyle name="60% - アクセント 2 22" xfId="354" xr:uid="{00000000-0005-0000-0000-000061010000}"/>
    <cellStyle name="60% - アクセント 2 23" xfId="355" xr:uid="{00000000-0005-0000-0000-000062010000}"/>
    <cellStyle name="60% - アクセント 2 24" xfId="356" xr:uid="{00000000-0005-0000-0000-000063010000}"/>
    <cellStyle name="60% - アクセント 2 25" xfId="357" xr:uid="{00000000-0005-0000-0000-000064010000}"/>
    <cellStyle name="60% - アクセント 2 3" xfId="358" xr:uid="{00000000-0005-0000-0000-000065010000}"/>
    <cellStyle name="60% - アクセント 2 3 2" xfId="359" xr:uid="{00000000-0005-0000-0000-000066010000}"/>
    <cellStyle name="60% - アクセント 2 4" xfId="360" xr:uid="{00000000-0005-0000-0000-000067010000}"/>
    <cellStyle name="60% - アクセント 2 5" xfId="361" xr:uid="{00000000-0005-0000-0000-000068010000}"/>
    <cellStyle name="60% - アクセント 2 6" xfId="362" xr:uid="{00000000-0005-0000-0000-000069010000}"/>
    <cellStyle name="60% - アクセント 2 7" xfId="363" xr:uid="{00000000-0005-0000-0000-00006A010000}"/>
    <cellStyle name="60% - アクセント 2 8" xfId="364" xr:uid="{00000000-0005-0000-0000-00006B010000}"/>
    <cellStyle name="60% - アクセント 2 9" xfId="365" xr:uid="{00000000-0005-0000-0000-00006C010000}"/>
    <cellStyle name="60% - アクセント 3 10" xfId="366" xr:uid="{00000000-0005-0000-0000-00006D010000}"/>
    <cellStyle name="60% - アクセント 3 11" xfId="367" xr:uid="{00000000-0005-0000-0000-00006E010000}"/>
    <cellStyle name="60% - アクセント 3 12" xfId="368" xr:uid="{00000000-0005-0000-0000-00006F010000}"/>
    <cellStyle name="60% - アクセント 3 13" xfId="369" xr:uid="{00000000-0005-0000-0000-000070010000}"/>
    <cellStyle name="60% - アクセント 3 14" xfId="370" xr:uid="{00000000-0005-0000-0000-000071010000}"/>
    <cellStyle name="60% - アクセント 3 15" xfId="371" xr:uid="{00000000-0005-0000-0000-000072010000}"/>
    <cellStyle name="60% - アクセント 3 16" xfId="372" xr:uid="{00000000-0005-0000-0000-000073010000}"/>
    <cellStyle name="60% - アクセント 3 17" xfId="373" xr:uid="{00000000-0005-0000-0000-000074010000}"/>
    <cellStyle name="60% - アクセント 3 18" xfId="374" xr:uid="{00000000-0005-0000-0000-000075010000}"/>
    <cellStyle name="60% - アクセント 3 19" xfId="375" xr:uid="{00000000-0005-0000-0000-000076010000}"/>
    <cellStyle name="60% - アクセント 3 2" xfId="376" xr:uid="{00000000-0005-0000-0000-000077010000}"/>
    <cellStyle name="60% - アクセント 3 2 2" xfId="377" xr:uid="{00000000-0005-0000-0000-000078010000}"/>
    <cellStyle name="60% - アクセント 3 20" xfId="378" xr:uid="{00000000-0005-0000-0000-000079010000}"/>
    <cellStyle name="60% - アクセント 3 21" xfId="379" xr:uid="{00000000-0005-0000-0000-00007A010000}"/>
    <cellStyle name="60% - アクセント 3 22" xfId="380" xr:uid="{00000000-0005-0000-0000-00007B010000}"/>
    <cellStyle name="60% - アクセント 3 23" xfId="381" xr:uid="{00000000-0005-0000-0000-00007C010000}"/>
    <cellStyle name="60% - アクセント 3 24" xfId="382" xr:uid="{00000000-0005-0000-0000-00007D010000}"/>
    <cellStyle name="60% - アクセント 3 25" xfId="383" xr:uid="{00000000-0005-0000-0000-00007E010000}"/>
    <cellStyle name="60% - アクセント 3 3" xfId="384" xr:uid="{00000000-0005-0000-0000-00007F010000}"/>
    <cellStyle name="60% - アクセント 3 3 2" xfId="385" xr:uid="{00000000-0005-0000-0000-000080010000}"/>
    <cellStyle name="60% - アクセント 3 4" xfId="386" xr:uid="{00000000-0005-0000-0000-000081010000}"/>
    <cellStyle name="60% - アクセント 3 5" xfId="387" xr:uid="{00000000-0005-0000-0000-000082010000}"/>
    <cellStyle name="60% - アクセント 3 6" xfId="388" xr:uid="{00000000-0005-0000-0000-000083010000}"/>
    <cellStyle name="60% - アクセント 3 7" xfId="389" xr:uid="{00000000-0005-0000-0000-000084010000}"/>
    <cellStyle name="60% - アクセント 3 8" xfId="390" xr:uid="{00000000-0005-0000-0000-000085010000}"/>
    <cellStyle name="60% - アクセント 3 9" xfId="391" xr:uid="{00000000-0005-0000-0000-000086010000}"/>
    <cellStyle name="60% - アクセント 4 10" xfId="392" xr:uid="{00000000-0005-0000-0000-000087010000}"/>
    <cellStyle name="60% - アクセント 4 11" xfId="393" xr:uid="{00000000-0005-0000-0000-000088010000}"/>
    <cellStyle name="60% - アクセント 4 12" xfId="394" xr:uid="{00000000-0005-0000-0000-000089010000}"/>
    <cellStyle name="60% - アクセント 4 13" xfId="395" xr:uid="{00000000-0005-0000-0000-00008A010000}"/>
    <cellStyle name="60% - アクセント 4 14" xfId="396" xr:uid="{00000000-0005-0000-0000-00008B010000}"/>
    <cellStyle name="60% - アクセント 4 15" xfId="397" xr:uid="{00000000-0005-0000-0000-00008C010000}"/>
    <cellStyle name="60% - アクセント 4 16" xfId="398" xr:uid="{00000000-0005-0000-0000-00008D010000}"/>
    <cellStyle name="60% - アクセント 4 17" xfId="399" xr:uid="{00000000-0005-0000-0000-00008E010000}"/>
    <cellStyle name="60% - アクセント 4 18" xfId="400" xr:uid="{00000000-0005-0000-0000-00008F010000}"/>
    <cellStyle name="60% - アクセント 4 19" xfId="401" xr:uid="{00000000-0005-0000-0000-000090010000}"/>
    <cellStyle name="60% - アクセント 4 2" xfId="402" xr:uid="{00000000-0005-0000-0000-000091010000}"/>
    <cellStyle name="60% - アクセント 4 2 2" xfId="403" xr:uid="{00000000-0005-0000-0000-000092010000}"/>
    <cellStyle name="60% - アクセント 4 20" xfId="404" xr:uid="{00000000-0005-0000-0000-000093010000}"/>
    <cellStyle name="60% - アクセント 4 21" xfId="405" xr:uid="{00000000-0005-0000-0000-000094010000}"/>
    <cellStyle name="60% - アクセント 4 22" xfId="406" xr:uid="{00000000-0005-0000-0000-000095010000}"/>
    <cellStyle name="60% - アクセント 4 23" xfId="407" xr:uid="{00000000-0005-0000-0000-000096010000}"/>
    <cellStyle name="60% - アクセント 4 24" xfId="408" xr:uid="{00000000-0005-0000-0000-000097010000}"/>
    <cellStyle name="60% - アクセント 4 25" xfId="409" xr:uid="{00000000-0005-0000-0000-000098010000}"/>
    <cellStyle name="60% - アクセント 4 3" xfId="410" xr:uid="{00000000-0005-0000-0000-000099010000}"/>
    <cellStyle name="60% - アクセント 4 3 2" xfId="411" xr:uid="{00000000-0005-0000-0000-00009A010000}"/>
    <cellStyle name="60% - アクセント 4 4" xfId="412" xr:uid="{00000000-0005-0000-0000-00009B010000}"/>
    <cellStyle name="60% - アクセント 4 5" xfId="413" xr:uid="{00000000-0005-0000-0000-00009C010000}"/>
    <cellStyle name="60% - アクセント 4 6" xfId="414" xr:uid="{00000000-0005-0000-0000-00009D010000}"/>
    <cellStyle name="60% - アクセント 4 7" xfId="415" xr:uid="{00000000-0005-0000-0000-00009E010000}"/>
    <cellStyle name="60% - アクセント 4 8" xfId="416" xr:uid="{00000000-0005-0000-0000-00009F010000}"/>
    <cellStyle name="60% - アクセント 4 9" xfId="417" xr:uid="{00000000-0005-0000-0000-0000A0010000}"/>
    <cellStyle name="60% - アクセント 5 10" xfId="418" xr:uid="{00000000-0005-0000-0000-0000A1010000}"/>
    <cellStyle name="60% - アクセント 5 11" xfId="419" xr:uid="{00000000-0005-0000-0000-0000A2010000}"/>
    <cellStyle name="60% - アクセント 5 12" xfId="420" xr:uid="{00000000-0005-0000-0000-0000A3010000}"/>
    <cellStyle name="60% - アクセント 5 13" xfId="421" xr:uid="{00000000-0005-0000-0000-0000A4010000}"/>
    <cellStyle name="60% - アクセント 5 14" xfId="422" xr:uid="{00000000-0005-0000-0000-0000A5010000}"/>
    <cellStyle name="60% - アクセント 5 15" xfId="423" xr:uid="{00000000-0005-0000-0000-0000A6010000}"/>
    <cellStyle name="60% - アクセント 5 16" xfId="424" xr:uid="{00000000-0005-0000-0000-0000A7010000}"/>
    <cellStyle name="60% - アクセント 5 17" xfId="425" xr:uid="{00000000-0005-0000-0000-0000A8010000}"/>
    <cellStyle name="60% - アクセント 5 18" xfId="426" xr:uid="{00000000-0005-0000-0000-0000A9010000}"/>
    <cellStyle name="60% - アクセント 5 19" xfId="427" xr:uid="{00000000-0005-0000-0000-0000AA010000}"/>
    <cellStyle name="60% - アクセント 5 2" xfId="428" xr:uid="{00000000-0005-0000-0000-0000AB010000}"/>
    <cellStyle name="60% - アクセント 5 2 2" xfId="429" xr:uid="{00000000-0005-0000-0000-0000AC010000}"/>
    <cellStyle name="60% - アクセント 5 20" xfId="430" xr:uid="{00000000-0005-0000-0000-0000AD010000}"/>
    <cellStyle name="60% - アクセント 5 21" xfId="431" xr:uid="{00000000-0005-0000-0000-0000AE010000}"/>
    <cellStyle name="60% - アクセント 5 22" xfId="432" xr:uid="{00000000-0005-0000-0000-0000AF010000}"/>
    <cellStyle name="60% - アクセント 5 23" xfId="433" xr:uid="{00000000-0005-0000-0000-0000B0010000}"/>
    <cellStyle name="60% - アクセント 5 24" xfId="434" xr:uid="{00000000-0005-0000-0000-0000B1010000}"/>
    <cellStyle name="60% - アクセント 5 25" xfId="435" xr:uid="{00000000-0005-0000-0000-0000B2010000}"/>
    <cellStyle name="60% - アクセント 5 3" xfId="436" xr:uid="{00000000-0005-0000-0000-0000B3010000}"/>
    <cellStyle name="60% - アクセント 5 3 2" xfId="437" xr:uid="{00000000-0005-0000-0000-0000B4010000}"/>
    <cellStyle name="60% - アクセント 5 4" xfId="438" xr:uid="{00000000-0005-0000-0000-0000B5010000}"/>
    <cellStyle name="60% - アクセント 5 5" xfId="439" xr:uid="{00000000-0005-0000-0000-0000B6010000}"/>
    <cellStyle name="60% - アクセント 5 6" xfId="440" xr:uid="{00000000-0005-0000-0000-0000B7010000}"/>
    <cellStyle name="60% - アクセント 5 7" xfId="441" xr:uid="{00000000-0005-0000-0000-0000B8010000}"/>
    <cellStyle name="60% - アクセント 5 8" xfId="442" xr:uid="{00000000-0005-0000-0000-0000B9010000}"/>
    <cellStyle name="60% - アクセント 5 9" xfId="443" xr:uid="{00000000-0005-0000-0000-0000BA010000}"/>
    <cellStyle name="60% - アクセント 6 10" xfId="444" xr:uid="{00000000-0005-0000-0000-0000BB010000}"/>
    <cellStyle name="60% - アクセント 6 11" xfId="445" xr:uid="{00000000-0005-0000-0000-0000BC010000}"/>
    <cellStyle name="60% - アクセント 6 12" xfId="446" xr:uid="{00000000-0005-0000-0000-0000BD010000}"/>
    <cellStyle name="60% - アクセント 6 13" xfId="447" xr:uid="{00000000-0005-0000-0000-0000BE010000}"/>
    <cellStyle name="60% - アクセント 6 14" xfId="448" xr:uid="{00000000-0005-0000-0000-0000BF010000}"/>
    <cellStyle name="60% - アクセント 6 15" xfId="449" xr:uid="{00000000-0005-0000-0000-0000C0010000}"/>
    <cellStyle name="60% - アクセント 6 16" xfId="450" xr:uid="{00000000-0005-0000-0000-0000C1010000}"/>
    <cellStyle name="60% - アクセント 6 17" xfId="451" xr:uid="{00000000-0005-0000-0000-0000C2010000}"/>
    <cellStyle name="60% - アクセント 6 18" xfId="452" xr:uid="{00000000-0005-0000-0000-0000C3010000}"/>
    <cellStyle name="60% - アクセント 6 19" xfId="453" xr:uid="{00000000-0005-0000-0000-0000C4010000}"/>
    <cellStyle name="60% - アクセント 6 2" xfId="454" xr:uid="{00000000-0005-0000-0000-0000C5010000}"/>
    <cellStyle name="60% - アクセント 6 2 2" xfId="455" xr:uid="{00000000-0005-0000-0000-0000C6010000}"/>
    <cellStyle name="60% - アクセント 6 20" xfId="456" xr:uid="{00000000-0005-0000-0000-0000C7010000}"/>
    <cellStyle name="60% - アクセント 6 21" xfId="457" xr:uid="{00000000-0005-0000-0000-0000C8010000}"/>
    <cellStyle name="60% - アクセント 6 22" xfId="458" xr:uid="{00000000-0005-0000-0000-0000C9010000}"/>
    <cellStyle name="60% - アクセント 6 23" xfId="459" xr:uid="{00000000-0005-0000-0000-0000CA010000}"/>
    <cellStyle name="60% - アクセント 6 24" xfId="460" xr:uid="{00000000-0005-0000-0000-0000CB010000}"/>
    <cellStyle name="60% - アクセント 6 25" xfId="461" xr:uid="{00000000-0005-0000-0000-0000CC010000}"/>
    <cellStyle name="60% - アクセント 6 3" xfId="462" xr:uid="{00000000-0005-0000-0000-0000CD010000}"/>
    <cellStyle name="60% - アクセント 6 3 2" xfId="463" xr:uid="{00000000-0005-0000-0000-0000CE010000}"/>
    <cellStyle name="60% - アクセント 6 4" xfId="464" xr:uid="{00000000-0005-0000-0000-0000CF010000}"/>
    <cellStyle name="60% - アクセント 6 5" xfId="465" xr:uid="{00000000-0005-0000-0000-0000D0010000}"/>
    <cellStyle name="60% - アクセント 6 6" xfId="466" xr:uid="{00000000-0005-0000-0000-0000D1010000}"/>
    <cellStyle name="60% - アクセント 6 7" xfId="467" xr:uid="{00000000-0005-0000-0000-0000D2010000}"/>
    <cellStyle name="60% - アクセント 6 8" xfId="468" xr:uid="{00000000-0005-0000-0000-0000D3010000}"/>
    <cellStyle name="60% - アクセント 6 9" xfId="469" xr:uid="{00000000-0005-0000-0000-0000D4010000}"/>
    <cellStyle name="アクセント 1 10" xfId="470" xr:uid="{00000000-0005-0000-0000-0000D5010000}"/>
    <cellStyle name="アクセント 1 11" xfId="471" xr:uid="{00000000-0005-0000-0000-0000D6010000}"/>
    <cellStyle name="アクセント 1 12" xfId="472" xr:uid="{00000000-0005-0000-0000-0000D7010000}"/>
    <cellStyle name="アクセント 1 13" xfId="473" xr:uid="{00000000-0005-0000-0000-0000D8010000}"/>
    <cellStyle name="アクセント 1 14" xfId="474" xr:uid="{00000000-0005-0000-0000-0000D9010000}"/>
    <cellStyle name="アクセント 1 15" xfId="475" xr:uid="{00000000-0005-0000-0000-0000DA010000}"/>
    <cellStyle name="アクセント 1 16" xfId="476" xr:uid="{00000000-0005-0000-0000-0000DB010000}"/>
    <cellStyle name="アクセント 1 17" xfId="477" xr:uid="{00000000-0005-0000-0000-0000DC010000}"/>
    <cellStyle name="アクセント 1 18" xfId="478" xr:uid="{00000000-0005-0000-0000-0000DD010000}"/>
    <cellStyle name="アクセント 1 19" xfId="479" xr:uid="{00000000-0005-0000-0000-0000DE010000}"/>
    <cellStyle name="アクセント 1 2" xfId="480" xr:uid="{00000000-0005-0000-0000-0000DF010000}"/>
    <cellStyle name="アクセント 1 2 2" xfId="481" xr:uid="{00000000-0005-0000-0000-0000E0010000}"/>
    <cellStyle name="アクセント 1 20" xfId="482" xr:uid="{00000000-0005-0000-0000-0000E1010000}"/>
    <cellStyle name="アクセント 1 21" xfId="483" xr:uid="{00000000-0005-0000-0000-0000E2010000}"/>
    <cellStyle name="アクセント 1 22" xfId="484" xr:uid="{00000000-0005-0000-0000-0000E3010000}"/>
    <cellStyle name="アクセント 1 23" xfId="485" xr:uid="{00000000-0005-0000-0000-0000E4010000}"/>
    <cellStyle name="アクセント 1 24" xfId="486" xr:uid="{00000000-0005-0000-0000-0000E5010000}"/>
    <cellStyle name="アクセント 1 25" xfId="487" xr:uid="{00000000-0005-0000-0000-0000E6010000}"/>
    <cellStyle name="アクセント 1 3" xfId="488" xr:uid="{00000000-0005-0000-0000-0000E7010000}"/>
    <cellStyle name="アクセント 1 3 2" xfId="489" xr:uid="{00000000-0005-0000-0000-0000E8010000}"/>
    <cellStyle name="アクセント 1 4" xfId="490" xr:uid="{00000000-0005-0000-0000-0000E9010000}"/>
    <cellStyle name="アクセント 1 5" xfId="491" xr:uid="{00000000-0005-0000-0000-0000EA010000}"/>
    <cellStyle name="アクセント 1 6" xfId="492" xr:uid="{00000000-0005-0000-0000-0000EB010000}"/>
    <cellStyle name="アクセント 1 7" xfId="493" xr:uid="{00000000-0005-0000-0000-0000EC010000}"/>
    <cellStyle name="アクセント 1 8" xfId="494" xr:uid="{00000000-0005-0000-0000-0000ED010000}"/>
    <cellStyle name="アクセント 1 9" xfId="495" xr:uid="{00000000-0005-0000-0000-0000EE010000}"/>
    <cellStyle name="アクセント 2 10" xfId="496" xr:uid="{00000000-0005-0000-0000-0000EF010000}"/>
    <cellStyle name="アクセント 2 11" xfId="497" xr:uid="{00000000-0005-0000-0000-0000F0010000}"/>
    <cellStyle name="アクセント 2 12" xfId="498" xr:uid="{00000000-0005-0000-0000-0000F1010000}"/>
    <cellStyle name="アクセント 2 13" xfId="499" xr:uid="{00000000-0005-0000-0000-0000F2010000}"/>
    <cellStyle name="アクセント 2 14" xfId="500" xr:uid="{00000000-0005-0000-0000-0000F3010000}"/>
    <cellStyle name="アクセント 2 15" xfId="501" xr:uid="{00000000-0005-0000-0000-0000F4010000}"/>
    <cellStyle name="アクセント 2 16" xfId="502" xr:uid="{00000000-0005-0000-0000-0000F5010000}"/>
    <cellStyle name="アクセント 2 17" xfId="503" xr:uid="{00000000-0005-0000-0000-0000F6010000}"/>
    <cellStyle name="アクセント 2 18" xfId="504" xr:uid="{00000000-0005-0000-0000-0000F7010000}"/>
    <cellStyle name="アクセント 2 19" xfId="505" xr:uid="{00000000-0005-0000-0000-0000F8010000}"/>
    <cellStyle name="アクセント 2 2" xfId="506" xr:uid="{00000000-0005-0000-0000-0000F9010000}"/>
    <cellStyle name="アクセント 2 2 2" xfId="507" xr:uid="{00000000-0005-0000-0000-0000FA010000}"/>
    <cellStyle name="アクセント 2 20" xfId="508" xr:uid="{00000000-0005-0000-0000-0000FB010000}"/>
    <cellStyle name="アクセント 2 21" xfId="509" xr:uid="{00000000-0005-0000-0000-0000FC010000}"/>
    <cellStyle name="アクセント 2 22" xfId="510" xr:uid="{00000000-0005-0000-0000-0000FD010000}"/>
    <cellStyle name="アクセント 2 23" xfId="511" xr:uid="{00000000-0005-0000-0000-0000FE010000}"/>
    <cellStyle name="アクセント 2 24" xfId="512" xr:uid="{00000000-0005-0000-0000-0000FF010000}"/>
    <cellStyle name="アクセント 2 25" xfId="513" xr:uid="{00000000-0005-0000-0000-000000020000}"/>
    <cellStyle name="アクセント 2 3" xfId="514" xr:uid="{00000000-0005-0000-0000-000001020000}"/>
    <cellStyle name="アクセント 2 3 2" xfId="515" xr:uid="{00000000-0005-0000-0000-000002020000}"/>
    <cellStyle name="アクセント 2 4" xfId="516" xr:uid="{00000000-0005-0000-0000-000003020000}"/>
    <cellStyle name="アクセント 2 5" xfId="517" xr:uid="{00000000-0005-0000-0000-000004020000}"/>
    <cellStyle name="アクセント 2 6" xfId="518" xr:uid="{00000000-0005-0000-0000-000005020000}"/>
    <cellStyle name="アクセント 2 7" xfId="519" xr:uid="{00000000-0005-0000-0000-000006020000}"/>
    <cellStyle name="アクセント 2 8" xfId="520" xr:uid="{00000000-0005-0000-0000-000007020000}"/>
    <cellStyle name="アクセント 2 9" xfId="521" xr:uid="{00000000-0005-0000-0000-000008020000}"/>
    <cellStyle name="アクセント 3 10" xfId="522" xr:uid="{00000000-0005-0000-0000-000009020000}"/>
    <cellStyle name="アクセント 3 11" xfId="523" xr:uid="{00000000-0005-0000-0000-00000A020000}"/>
    <cellStyle name="アクセント 3 12" xfId="524" xr:uid="{00000000-0005-0000-0000-00000B020000}"/>
    <cellStyle name="アクセント 3 13" xfId="525" xr:uid="{00000000-0005-0000-0000-00000C020000}"/>
    <cellStyle name="アクセント 3 14" xfId="526" xr:uid="{00000000-0005-0000-0000-00000D020000}"/>
    <cellStyle name="アクセント 3 15" xfId="527" xr:uid="{00000000-0005-0000-0000-00000E020000}"/>
    <cellStyle name="アクセント 3 16" xfId="528" xr:uid="{00000000-0005-0000-0000-00000F020000}"/>
    <cellStyle name="アクセント 3 17" xfId="529" xr:uid="{00000000-0005-0000-0000-000010020000}"/>
    <cellStyle name="アクセント 3 18" xfId="530" xr:uid="{00000000-0005-0000-0000-000011020000}"/>
    <cellStyle name="アクセント 3 19" xfId="531" xr:uid="{00000000-0005-0000-0000-000012020000}"/>
    <cellStyle name="アクセント 3 2" xfId="532" xr:uid="{00000000-0005-0000-0000-000013020000}"/>
    <cellStyle name="アクセント 3 2 2" xfId="533" xr:uid="{00000000-0005-0000-0000-000014020000}"/>
    <cellStyle name="アクセント 3 20" xfId="534" xr:uid="{00000000-0005-0000-0000-000015020000}"/>
    <cellStyle name="アクセント 3 21" xfId="535" xr:uid="{00000000-0005-0000-0000-000016020000}"/>
    <cellStyle name="アクセント 3 22" xfId="536" xr:uid="{00000000-0005-0000-0000-000017020000}"/>
    <cellStyle name="アクセント 3 23" xfId="537" xr:uid="{00000000-0005-0000-0000-000018020000}"/>
    <cellStyle name="アクセント 3 24" xfId="538" xr:uid="{00000000-0005-0000-0000-000019020000}"/>
    <cellStyle name="アクセント 3 25" xfId="539" xr:uid="{00000000-0005-0000-0000-00001A020000}"/>
    <cellStyle name="アクセント 3 3" xfId="540" xr:uid="{00000000-0005-0000-0000-00001B020000}"/>
    <cellStyle name="アクセント 3 3 2" xfId="541" xr:uid="{00000000-0005-0000-0000-00001C020000}"/>
    <cellStyle name="アクセント 3 4" xfId="542" xr:uid="{00000000-0005-0000-0000-00001D020000}"/>
    <cellStyle name="アクセント 3 5" xfId="543" xr:uid="{00000000-0005-0000-0000-00001E020000}"/>
    <cellStyle name="アクセント 3 6" xfId="544" xr:uid="{00000000-0005-0000-0000-00001F020000}"/>
    <cellStyle name="アクセント 3 7" xfId="545" xr:uid="{00000000-0005-0000-0000-000020020000}"/>
    <cellStyle name="アクセント 3 8" xfId="546" xr:uid="{00000000-0005-0000-0000-000021020000}"/>
    <cellStyle name="アクセント 3 9" xfId="547" xr:uid="{00000000-0005-0000-0000-000022020000}"/>
    <cellStyle name="アクセント 4 10" xfId="548" xr:uid="{00000000-0005-0000-0000-000023020000}"/>
    <cellStyle name="アクセント 4 11" xfId="549" xr:uid="{00000000-0005-0000-0000-000024020000}"/>
    <cellStyle name="アクセント 4 12" xfId="550" xr:uid="{00000000-0005-0000-0000-000025020000}"/>
    <cellStyle name="アクセント 4 13" xfId="551" xr:uid="{00000000-0005-0000-0000-000026020000}"/>
    <cellStyle name="アクセント 4 14" xfId="552" xr:uid="{00000000-0005-0000-0000-000027020000}"/>
    <cellStyle name="アクセント 4 15" xfId="553" xr:uid="{00000000-0005-0000-0000-000028020000}"/>
    <cellStyle name="アクセント 4 16" xfId="554" xr:uid="{00000000-0005-0000-0000-000029020000}"/>
    <cellStyle name="アクセント 4 17" xfId="555" xr:uid="{00000000-0005-0000-0000-00002A020000}"/>
    <cellStyle name="アクセント 4 18" xfId="556" xr:uid="{00000000-0005-0000-0000-00002B020000}"/>
    <cellStyle name="アクセント 4 19" xfId="557" xr:uid="{00000000-0005-0000-0000-00002C020000}"/>
    <cellStyle name="アクセント 4 2" xfId="558" xr:uid="{00000000-0005-0000-0000-00002D020000}"/>
    <cellStyle name="アクセント 4 2 2" xfId="559" xr:uid="{00000000-0005-0000-0000-00002E020000}"/>
    <cellStyle name="アクセント 4 20" xfId="560" xr:uid="{00000000-0005-0000-0000-00002F020000}"/>
    <cellStyle name="アクセント 4 21" xfId="561" xr:uid="{00000000-0005-0000-0000-000030020000}"/>
    <cellStyle name="アクセント 4 22" xfId="562" xr:uid="{00000000-0005-0000-0000-000031020000}"/>
    <cellStyle name="アクセント 4 23" xfId="563" xr:uid="{00000000-0005-0000-0000-000032020000}"/>
    <cellStyle name="アクセント 4 24" xfId="564" xr:uid="{00000000-0005-0000-0000-000033020000}"/>
    <cellStyle name="アクセント 4 25" xfId="565" xr:uid="{00000000-0005-0000-0000-000034020000}"/>
    <cellStyle name="アクセント 4 3" xfId="566" xr:uid="{00000000-0005-0000-0000-000035020000}"/>
    <cellStyle name="アクセント 4 3 2" xfId="567" xr:uid="{00000000-0005-0000-0000-000036020000}"/>
    <cellStyle name="アクセント 4 4" xfId="568" xr:uid="{00000000-0005-0000-0000-000037020000}"/>
    <cellStyle name="アクセント 4 5" xfId="569" xr:uid="{00000000-0005-0000-0000-000038020000}"/>
    <cellStyle name="アクセント 4 6" xfId="570" xr:uid="{00000000-0005-0000-0000-000039020000}"/>
    <cellStyle name="アクセント 4 7" xfId="571" xr:uid="{00000000-0005-0000-0000-00003A020000}"/>
    <cellStyle name="アクセント 4 8" xfId="572" xr:uid="{00000000-0005-0000-0000-00003B020000}"/>
    <cellStyle name="アクセント 4 9" xfId="573" xr:uid="{00000000-0005-0000-0000-00003C020000}"/>
    <cellStyle name="アクセント 5 10" xfId="574" xr:uid="{00000000-0005-0000-0000-00003D020000}"/>
    <cellStyle name="アクセント 5 11" xfId="575" xr:uid="{00000000-0005-0000-0000-00003E020000}"/>
    <cellStyle name="アクセント 5 12" xfId="576" xr:uid="{00000000-0005-0000-0000-00003F020000}"/>
    <cellStyle name="アクセント 5 13" xfId="577" xr:uid="{00000000-0005-0000-0000-000040020000}"/>
    <cellStyle name="アクセント 5 14" xfId="578" xr:uid="{00000000-0005-0000-0000-000041020000}"/>
    <cellStyle name="アクセント 5 15" xfId="579" xr:uid="{00000000-0005-0000-0000-000042020000}"/>
    <cellStyle name="アクセント 5 16" xfId="580" xr:uid="{00000000-0005-0000-0000-000043020000}"/>
    <cellStyle name="アクセント 5 17" xfId="581" xr:uid="{00000000-0005-0000-0000-000044020000}"/>
    <cellStyle name="アクセント 5 18" xfId="582" xr:uid="{00000000-0005-0000-0000-000045020000}"/>
    <cellStyle name="アクセント 5 19" xfId="583" xr:uid="{00000000-0005-0000-0000-000046020000}"/>
    <cellStyle name="アクセント 5 2" xfId="584" xr:uid="{00000000-0005-0000-0000-000047020000}"/>
    <cellStyle name="アクセント 5 2 2" xfId="585" xr:uid="{00000000-0005-0000-0000-000048020000}"/>
    <cellStyle name="アクセント 5 20" xfId="586" xr:uid="{00000000-0005-0000-0000-000049020000}"/>
    <cellStyle name="アクセント 5 21" xfId="587" xr:uid="{00000000-0005-0000-0000-00004A020000}"/>
    <cellStyle name="アクセント 5 22" xfId="588" xr:uid="{00000000-0005-0000-0000-00004B020000}"/>
    <cellStyle name="アクセント 5 23" xfId="589" xr:uid="{00000000-0005-0000-0000-00004C020000}"/>
    <cellStyle name="アクセント 5 24" xfId="590" xr:uid="{00000000-0005-0000-0000-00004D020000}"/>
    <cellStyle name="アクセント 5 25" xfId="591" xr:uid="{00000000-0005-0000-0000-00004E020000}"/>
    <cellStyle name="アクセント 5 3" xfId="592" xr:uid="{00000000-0005-0000-0000-00004F020000}"/>
    <cellStyle name="アクセント 5 3 2" xfId="593" xr:uid="{00000000-0005-0000-0000-000050020000}"/>
    <cellStyle name="アクセント 5 4" xfId="594" xr:uid="{00000000-0005-0000-0000-000051020000}"/>
    <cellStyle name="アクセント 5 5" xfId="595" xr:uid="{00000000-0005-0000-0000-000052020000}"/>
    <cellStyle name="アクセント 5 6" xfId="596" xr:uid="{00000000-0005-0000-0000-000053020000}"/>
    <cellStyle name="アクセント 5 7" xfId="597" xr:uid="{00000000-0005-0000-0000-000054020000}"/>
    <cellStyle name="アクセント 5 8" xfId="598" xr:uid="{00000000-0005-0000-0000-000055020000}"/>
    <cellStyle name="アクセント 5 9" xfId="599" xr:uid="{00000000-0005-0000-0000-000056020000}"/>
    <cellStyle name="アクセント 6 10" xfId="600" xr:uid="{00000000-0005-0000-0000-000057020000}"/>
    <cellStyle name="アクセント 6 11" xfId="601" xr:uid="{00000000-0005-0000-0000-000058020000}"/>
    <cellStyle name="アクセント 6 12" xfId="602" xr:uid="{00000000-0005-0000-0000-000059020000}"/>
    <cellStyle name="アクセント 6 13" xfId="603" xr:uid="{00000000-0005-0000-0000-00005A020000}"/>
    <cellStyle name="アクセント 6 14" xfId="604" xr:uid="{00000000-0005-0000-0000-00005B020000}"/>
    <cellStyle name="アクセント 6 15" xfId="605" xr:uid="{00000000-0005-0000-0000-00005C020000}"/>
    <cellStyle name="アクセント 6 16" xfId="606" xr:uid="{00000000-0005-0000-0000-00005D020000}"/>
    <cellStyle name="アクセント 6 17" xfId="607" xr:uid="{00000000-0005-0000-0000-00005E020000}"/>
    <cellStyle name="アクセント 6 18" xfId="608" xr:uid="{00000000-0005-0000-0000-00005F020000}"/>
    <cellStyle name="アクセント 6 19" xfId="609" xr:uid="{00000000-0005-0000-0000-000060020000}"/>
    <cellStyle name="アクセント 6 2" xfId="610" xr:uid="{00000000-0005-0000-0000-000061020000}"/>
    <cellStyle name="アクセント 6 2 2" xfId="611" xr:uid="{00000000-0005-0000-0000-000062020000}"/>
    <cellStyle name="アクセント 6 20" xfId="612" xr:uid="{00000000-0005-0000-0000-000063020000}"/>
    <cellStyle name="アクセント 6 21" xfId="613" xr:uid="{00000000-0005-0000-0000-000064020000}"/>
    <cellStyle name="アクセント 6 22" xfId="614" xr:uid="{00000000-0005-0000-0000-000065020000}"/>
    <cellStyle name="アクセント 6 23" xfId="615" xr:uid="{00000000-0005-0000-0000-000066020000}"/>
    <cellStyle name="アクセント 6 24" xfId="616" xr:uid="{00000000-0005-0000-0000-000067020000}"/>
    <cellStyle name="アクセント 6 25" xfId="617" xr:uid="{00000000-0005-0000-0000-000068020000}"/>
    <cellStyle name="アクセント 6 3" xfId="618" xr:uid="{00000000-0005-0000-0000-000069020000}"/>
    <cellStyle name="アクセント 6 3 2" xfId="619" xr:uid="{00000000-0005-0000-0000-00006A020000}"/>
    <cellStyle name="アクセント 6 4" xfId="620" xr:uid="{00000000-0005-0000-0000-00006B020000}"/>
    <cellStyle name="アクセント 6 5" xfId="621" xr:uid="{00000000-0005-0000-0000-00006C020000}"/>
    <cellStyle name="アクセント 6 6" xfId="622" xr:uid="{00000000-0005-0000-0000-00006D020000}"/>
    <cellStyle name="アクセント 6 7" xfId="623" xr:uid="{00000000-0005-0000-0000-00006E020000}"/>
    <cellStyle name="アクセント 6 8" xfId="624" xr:uid="{00000000-0005-0000-0000-00006F020000}"/>
    <cellStyle name="アクセント 6 9" xfId="625" xr:uid="{00000000-0005-0000-0000-000070020000}"/>
    <cellStyle name="タイトル 10" xfId="626" xr:uid="{00000000-0005-0000-0000-000071020000}"/>
    <cellStyle name="タイトル 11" xfId="627" xr:uid="{00000000-0005-0000-0000-000072020000}"/>
    <cellStyle name="タイトル 12" xfId="628" xr:uid="{00000000-0005-0000-0000-000073020000}"/>
    <cellStyle name="タイトル 13" xfId="629" xr:uid="{00000000-0005-0000-0000-000074020000}"/>
    <cellStyle name="タイトル 14" xfId="630" xr:uid="{00000000-0005-0000-0000-000075020000}"/>
    <cellStyle name="タイトル 15" xfId="631" xr:uid="{00000000-0005-0000-0000-000076020000}"/>
    <cellStyle name="タイトル 16" xfId="632" xr:uid="{00000000-0005-0000-0000-000077020000}"/>
    <cellStyle name="タイトル 17" xfId="633" xr:uid="{00000000-0005-0000-0000-000078020000}"/>
    <cellStyle name="タイトル 18" xfId="634" xr:uid="{00000000-0005-0000-0000-000079020000}"/>
    <cellStyle name="タイトル 19" xfId="635" xr:uid="{00000000-0005-0000-0000-00007A020000}"/>
    <cellStyle name="タイトル 2" xfId="636" xr:uid="{00000000-0005-0000-0000-00007B020000}"/>
    <cellStyle name="タイトル 2 2" xfId="637" xr:uid="{00000000-0005-0000-0000-00007C020000}"/>
    <cellStyle name="タイトル 20" xfId="638" xr:uid="{00000000-0005-0000-0000-00007D020000}"/>
    <cellStyle name="タイトル 21" xfId="639" xr:uid="{00000000-0005-0000-0000-00007E020000}"/>
    <cellStyle name="タイトル 22" xfId="640" xr:uid="{00000000-0005-0000-0000-00007F020000}"/>
    <cellStyle name="タイトル 23" xfId="641" xr:uid="{00000000-0005-0000-0000-000080020000}"/>
    <cellStyle name="タイトル 24" xfId="642" xr:uid="{00000000-0005-0000-0000-000081020000}"/>
    <cellStyle name="タイトル 25" xfId="643" xr:uid="{00000000-0005-0000-0000-000082020000}"/>
    <cellStyle name="タイトル 3" xfId="644" xr:uid="{00000000-0005-0000-0000-000083020000}"/>
    <cellStyle name="タイトル 3 2" xfId="645" xr:uid="{00000000-0005-0000-0000-000084020000}"/>
    <cellStyle name="タイトル 4" xfId="646" xr:uid="{00000000-0005-0000-0000-000085020000}"/>
    <cellStyle name="タイトル 5" xfId="647" xr:uid="{00000000-0005-0000-0000-000086020000}"/>
    <cellStyle name="タイトル 6" xfId="648" xr:uid="{00000000-0005-0000-0000-000087020000}"/>
    <cellStyle name="タイトル 7" xfId="649" xr:uid="{00000000-0005-0000-0000-000088020000}"/>
    <cellStyle name="タイトル 8" xfId="650" xr:uid="{00000000-0005-0000-0000-000089020000}"/>
    <cellStyle name="タイトル 9" xfId="651" xr:uid="{00000000-0005-0000-0000-00008A020000}"/>
    <cellStyle name="チェック セル 10" xfId="652" xr:uid="{00000000-0005-0000-0000-00008B020000}"/>
    <cellStyle name="チェック セル 11" xfId="653" xr:uid="{00000000-0005-0000-0000-00008C020000}"/>
    <cellStyle name="チェック セル 12" xfId="654" xr:uid="{00000000-0005-0000-0000-00008D020000}"/>
    <cellStyle name="チェック セル 13" xfId="655" xr:uid="{00000000-0005-0000-0000-00008E020000}"/>
    <cellStyle name="チェック セル 14" xfId="656" xr:uid="{00000000-0005-0000-0000-00008F020000}"/>
    <cellStyle name="チェック セル 15" xfId="657" xr:uid="{00000000-0005-0000-0000-000090020000}"/>
    <cellStyle name="チェック セル 16" xfId="658" xr:uid="{00000000-0005-0000-0000-000091020000}"/>
    <cellStyle name="チェック セル 17" xfId="659" xr:uid="{00000000-0005-0000-0000-000092020000}"/>
    <cellStyle name="チェック セル 18" xfId="660" xr:uid="{00000000-0005-0000-0000-000093020000}"/>
    <cellStyle name="チェック セル 19" xfId="661" xr:uid="{00000000-0005-0000-0000-000094020000}"/>
    <cellStyle name="チェック セル 2" xfId="662" xr:uid="{00000000-0005-0000-0000-000095020000}"/>
    <cellStyle name="チェック セル 2 2" xfId="663" xr:uid="{00000000-0005-0000-0000-000096020000}"/>
    <cellStyle name="チェック セル 20" xfId="664" xr:uid="{00000000-0005-0000-0000-000097020000}"/>
    <cellStyle name="チェック セル 21" xfId="665" xr:uid="{00000000-0005-0000-0000-000098020000}"/>
    <cellStyle name="チェック セル 22" xfId="666" xr:uid="{00000000-0005-0000-0000-000099020000}"/>
    <cellStyle name="チェック セル 23" xfId="667" xr:uid="{00000000-0005-0000-0000-00009A020000}"/>
    <cellStyle name="チェック セル 24" xfId="668" xr:uid="{00000000-0005-0000-0000-00009B020000}"/>
    <cellStyle name="チェック セル 25" xfId="669" xr:uid="{00000000-0005-0000-0000-00009C020000}"/>
    <cellStyle name="チェック セル 3" xfId="670" xr:uid="{00000000-0005-0000-0000-00009D020000}"/>
    <cellStyle name="チェック セル 3 2" xfId="671" xr:uid="{00000000-0005-0000-0000-00009E020000}"/>
    <cellStyle name="チェック セル 4" xfId="672" xr:uid="{00000000-0005-0000-0000-00009F020000}"/>
    <cellStyle name="チェック セル 5" xfId="673" xr:uid="{00000000-0005-0000-0000-0000A0020000}"/>
    <cellStyle name="チェック セル 6" xfId="674" xr:uid="{00000000-0005-0000-0000-0000A1020000}"/>
    <cellStyle name="チェック セル 7" xfId="675" xr:uid="{00000000-0005-0000-0000-0000A2020000}"/>
    <cellStyle name="チェック セル 8" xfId="676" xr:uid="{00000000-0005-0000-0000-0000A3020000}"/>
    <cellStyle name="チェック セル 9" xfId="677" xr:uid="{00000000-0005-0000-0000-0000A4020000}"/>
    <cellStyle name="どちらでもない 10" xfId="678" xr:uid="{00000000-0005-0000-0000-0000A5020000}"/>
    <cellStyle name="どちらでもない 11" xfId="679" xr:uid="{00000000-0005-0000-0000-0000A6020000}"/>
    <cellStyle name="どちらでもない 12" xfId="680" xr:uid="{00000000-0005-0000-0000-0000A7020000}"/>
    <cellStyle name="どちらでもない 13" xfId="681" xr:uid="{00000000-0005-0000-0000-0000A8020000}"/>
    <cellStyle name="どちらでもない 14" xfId="682" xr:uid="{00000000-0005-0000-0000-0000A9020000}"/>
    <cellStyle name="どちらでもない 15" xfId="683" xr:uid="{00000000-0005-0000-0000-0000AA020000}"/>
    <cellStyle name="どちらでもない 16" xfId="684" xr:uid="{00000000-0005-0000-0000-0000AB020000}"/>
    <cellStyle name="どちらでもない 17" xfId="685" xr:uid="{00000000-0005-0000-0000-0000AC020000}"/>
    <cellStyle name="どちらでもない 18" xfId="686" xr:uid="{00000000-0005-0000-0000-0000AD020000}"/>
    <cellStyle name="どちらでもない 19" xfId="687" xr:uid="{00000000-0005-0000-0000-0000AE020000}"/>
    <cellStyle name="どちらでもない 2" xfId="688" xr:uid="{00000000-0005-0000-0000-0000AF020000}"/>
    <cellStyle name="どちらでもない 2 2" xfId="689" xr:uid="{00000000-0005-0000-0000-0000B0020000}"/>
    <cellStyle name="どちらでもない 20" xfId="690" xr:uid="{00000000-0005-0000-0000-0000B1020000}"/>
    <cellStyle name="どちらでもない 21" xfId="691" xr:uid="{00000000-0005-0000-0000-0000B2020000}"/>
    <cellStyle name="どちらでもない 22" xfId="692" xr:uid="{00000000-0005-0000-0000-0000B3020000}"/>
    <cellStyle name="どちらでもない 23" xfId="693" xr:uid="{00000000-0005-0000-0000-0000B4020000}"/>
    <cellStyle name="どちらでもない 24" xfId="694" xr:uid="{00000000-0005-0000-0000-0000B5020000}"/>
    <cellStyle name="どちらでもない 25" xfId="695" xr:uid="{00000000-0005-0000-0000-0000B6020000}"/>
    <cellStyle name="どちらでもない 3" xfId="696" xr:uid="{00000000-0005-0000-0000-0000B7020000}"/>
    <cellStyle name="どちらでもない 3 2" xfId="697" xr:uid="{00000000-0005-0000-0000-0000B8020000}"/>
    <cellStyle name="どちらでもない 4" xfId="698" xr:uid="{00000000-0005-0000-0000-0000B9020000}"/>
    <cellStyle name="どちらでもない 5" xfId="699" xr:uid="{00000000-0005-0000-0000-0000BA020000}"/>
    <cellStyle name="どちらでもない 6" xfId="700" xr:uid="{00000000-0005-0000-0000-0000BB020000}"/>
    <cellStyle name="どちらでもない 7" xfId="701" xr:uid="{00000000-0005-0000-0000-0000BC020000}"/>
    <cellStyle name="どちらでもない 8" xfId="702" xr:uid="{00000000-0005-0000-0000-0000BD020000}"/>
    <cellStyle name="どちらでもない 9" xfId="703" xr:uid="{00000000-0005-0000-0000-0000BE020000}"/>
    <cellStyle name="パーセント" xfId="1578" builtinId="5"/>
    <cellStyle name="パーセント 2" xfId="704" xr:uid="{00000000-0005-0000-0000-0000C0020000}"/>
    <cellStyle name="パーセント 2 2" xfId="705" xr:uid="{00000000-0005-0000-0000-0000C1020000}"/>
    <cellStyle name="パーセント 2 2 2" xfId="706" xr:uid="{00000000-0005-0000-0000-0000C2020000}"/>
    <cellStyle name="パーセント 2 3" xfId="707" xr:uid="{00000000-0005-0000-0000-0000C3020000}"/>
    <cellStyle name="パーセント 2 3 2" xfId="1550" xr:uid="{00000000-0005-0000-0000-0000C4020000}"/>
    <cellStyle name="パーセント 2 3 2 2" xfId="1551" xr:uid="{00000000-0005-0000-0000-0000C5020000}"/>
    <cellStyle name="パーセント 2 3 3" xfId="1552" xr:uid="{00000000-0005-0000-0000-0000C6020000}"/>
    <cellStyle name="パーセント 2 3 3 2" xfId="1553" xr:uid="{00000000-0005-0000-0000-0000C7020000}"/>
    <cellStyle name="パーセント 2 3 4" xfId="1554" xr:uid="{00000000-0005-0000-0000-0000C8020000}"/>
    <cellStyle name="パーセント 2 4" xfId="1555" xr:uid="{00000000-0005-0000-0000-0000C9020000}"/>
    <cellStyle name="パーセント 2 4 2" xfId="1548" xr:uid="{00000000-0005-0000-0000-0000CA020000}"/>
    <cellStyle name="パーセント 3" xfId="708" xr:uid="{00000000-0005-0000-0000-0000CB020000}"/>
    <cellStyle name="パーセント 3 2" xfId="1556" xr:uid="{00000000-0005-0000-0000-0000CC020000}"/>
    <cellStyle name="パーセント 4" xfId="709" xr:uid="{00000000-0005-0000-0000-0000CD020000}"/>
    <cellStyle name="パーセント 5" xfId="710" xr:uid="{00000000-0005-0000-0000-0000CE020000}"/>
    <cellStyle name="ハイパーリンク 2" xfId="1557" xr:uid="{00000000-0005-0000-0000-0000CF020000}"/>
    <cellStyle name="メモ 10" xfId="711" xr:uid="{00000000-0005-0000-0000-0000D0020000}"/>
    <cellStyle name="メモ 11" xfId="712" xr:uid="{00000000-0005-0000-0000-0000D1020000}"/>
    <cellStyle name="メモ 12" xfId="713" xr:uid="{00000000-0005-0000-0000-0000D2020000}"/>
    <cellStyle name="メモ 13" xfId="714" xr:uid="{00000000-0005-0000-0000-0000D3020000}"/>
    <cellStyle name="メモ 14" xfId="715" xr:uid="{00000000-0005-0000-0000-0000D4020000}"/>
    <cellStyle name="メモ 15" xfId="716" xr:uid="{00000000-0005-0000-0000-0000D5020000}"/>
    <cellStyle name="メモ 16" xfId="717" xr:uid="{00000000-0005-0000-0000-0000D6020000}"/>
    <cellStyle name="メモ 17" xfId="718" xr:uid="{00000000-0005-0000-0000-0000D7020000}"/>
    <cellStyle name="メモ 18" xfId="719" xr:uid="{00000000-0005-0000-0000-0000D8020000}"/>
    <cellStyle name="メモ 19" xfId="720" xr:uid="{00000000-0005-0000-0000-0000D9020000}"/>
    <cellStyle name="メモ 2" xfId="721" xr:uid="{00000000-0005-0000-0000-0000DA020000}"/>
    <cellStyle name="メモ 2 2" xfId="722" xr:uid="{00000000-0005-0000-0000-0000DB020000}"/>
    <cellStyle name="メモ 2 2 2" xfId="723" xr:uid="{00000000-0005-0000-0000-0000DC020000}"/>
    <cellStyle name="メモ 2 2 2 2" xfId="1390" xr:uid="{00000000-0005-0000-0000-0000DD020000}"/>
    <cellStyle name="メモ 2 2 2 2 2" xfId="1391" xr:uid="{00000000-0005-0000-0000-0000DE020000}"/>
    <cellStyle name="メモ 2 2 2 3" xfId="1392" xr:uid="{00000000-0005-0000-0000-0000DF020000}"/>
    <cellStyle name="メモ 2 2 3" xfId="724" xr:uid="{00000000-0005-0000-0000-0000E0020000}"/>
    <cellStyle name="メモ 2 2 3 2" xfId="1393" xr:uid="{00000000-0005-0000-0000-0000E1020000}"/>
    <cellStyle name="メモ 20" xfId="725" xr:uid="{00000000-0005-0000-0000-0000E2020000}"/>
    <cellStyle name="メモ 21" xfId="726" xr:uid="{00000000-0005-0000-0000-0000E3020000}"/>
    <cellStyle name="メモ 22" xfId="727" xr:uid="{00000000-0005-0000-0000-0000E4020000}"/>
    <cellStyle name="メモ 23" xfId="728" xr:uid="{00000000-0005-0000-0000-0000E5020000}"/>
    <cellStyle name="メモ 24" xfId="729" xr:uid="{00000000-0005-0000-0000-0000E6020000}"/>
    <cellStyle name="メモ 25" xfId="730" xr:uid="{00000000-0005-0000-0000-0000E7020000}"/>
    <cellStyle name="メモ 3" xfId="731" xr:uid="{00000000-0005-0000-0000-0000E8020000}"/>
    <cellStyle name="メモ 3 2" xfId="732" xr:uid="{00000000-0005-0000-0000-0000E9020000}"/>
    <cellStyle name="メモ 3 2 2" xfId="1394" xr:uid="{00000000-0005-0000-0000-0000EA020000}"/>
    <cellStyle name="メモ 3 2 2 2" xfId="1395" xr:uid="{00000000-0005-0000-0000-0000EB020000}"/>
    <cellStyle name="メモ 3 2 3" xfId="1396" xr:uid="{00000000-0005-0000-0000-0000EC020000}"/>
    <cellStyle name="メモ 3 3" xfId="733" xr:uid="{00000000-0005-0000-0000-0000ED020000}"/>
    <cellStyle name="メモ 3 3 2" xfId="1397" xr:uid="{00000000-0005-0000-0000-0000EE020000}"/>
    <cellStyle name="メモ 4" xfId="734" xr:uid="{00000000-0005-0000-0000-0000EF020000}"/>
    <cellStyle name="メモ 4 2" xfId="735" xr:uid="{00000000-0005-0000-0000-0000F0020000}"/>
    <cellStyle name="メモ 4 2 2" xfId="1398" xr:uid="{00000000-0005-0000-0000-0000F1020000}"/>
    <cellStyle name="メモ 4 2 2 2" xfId="1399" xr:uid="{00000000-0005-0000-0000-0000F2020000}"/>
    <cellStyle name="メモ 4 2 3" xfId="1400" xr:uid="{00000000-0005-0000-0000-0000F3020000}"/>
    <cellStyle name="メモ 4 3" xfId="736" xr:uid="{00000000-0005-0000-0000-0000F4020000}"/>
    <cellStyle name="メモ 4 3 2" xfId="1401" xr:uid="{00000000-0005-0000-0000-0000F5020000}"/>
    <cellStyle name="メモ 5" xfId="737" xr:uid="{00000000-0005-0000-0000-0000F6020000}"/>
    <cellStyle name="メモ 6" xfId="738" xr:uid="{00000000-0005-0000-0000-0000F7020000}"/>
    <cellStyle name="メモ 7" xfId="739" xr:uid="{00000000-0005-0000-0000-0000F8020000}"/>
    <cellStyle name="メモ 8" xfId="740" xr:uid="{00000000-0005-0000-0000-0000F9020000}"/>
    <cellStyle name="メモ 9" xfId="741" xr:uid="{00000000-0005-0000-0000-0000FA020000}"/>
    <cellStyle name="リンク セル 10" xfId="742" xr:uid="{00000000-0005-0000-0000-0000FB020000}"/>
    <cellStyle name="リンク セル 11" xfId="743" xr:uid="{00000000-0005-0000-0000-0000FC020000}"/>
    <cellStyle name="リンク セル 12" xfId="744" xr:uid="{00000000-0005-0000-0000-0000FD020000}"/>
    <cellStyle name="リンク セル 13" xfId="745" xr:uid="{00000000-0005-0000-0000-0000FE020000}"/>
    <cellStyle name="リンク セル 14" xfId="746" xr:uid="{00000000-0005-0000-0000-0000FF020000}"/>
    <cellStyle name="リンク セル 15" xfId="747" xr:uid="{00000000-0005-0000-0000-000000030000}"/>
    <cellStyle name="リンク セル 16" xfId="748" xr:uid="{00000000-0005-0000-0000-000001030000}"/>
    <cellStyle name="リンク セル 17" xfId="749" xr:uid="{00000000-0005-0000-0000-000002030000}"/>
    <cellStyle name="リンク セル 18" xfId="750" xr:uid="{00000000-0005-0000-0000-000003030000}"/>
    <cellStyle name="リンク セル 19" xfId="751" xr:uid="{00000000-0005-0000-0000-000004030000}"/>
    <cellStyle name="リンク セル 2" xfId="752" xr:uid="{00000000-0005-0000-0000-000005030000}"/>
    <cellStyle name="リンク セル 2 2" xfId="753" xr:uid="{00000000-0005-0000-0000-000006030000}"/>
    <cellStyle name="リンク セル 20" xfId="754" xr:uid="{00000000-0005-0000-0000-000007030000}"/>
    <cellStyle name="リンク セル 21" xfId="755" xr:uid="{00000000-0005-0000-0000-000008030000}"/>
    <cellStyle name="リンク セル 22" xfId="756" xr:uid="{00000000-0005-0000-0000-000009030000}"/>
    <cellStyle name="リンク セル 23" xfId="757" xr:uid="{00000000-0005-0000-0000-00000A030000}"/>
    <cellStyle name="リンク セル 24" xfId="758" xr:uid="{00000000-0005-0000-0000-00000B030000}"/>
    <cellStyle name="リンク セル 25" xfId="759" xr:uid="{00000000-0005-0000-0000-00000C030000}"/>
    <cellStyle name="リンク セル 3" xfId="760" xr:uid="{00000000-0005-0000-0000-00000D030000}"/>
    <cellStyle name="リンク セル 3 2" xfId="761" xr:uid="{00000000-0005-0000-0000-00000E030000}"/>
    <cellStyle name="リンク セル 4" xfId="762" xr:uid="{00000000-0005-0000-0000-00000F030000}"/>
    <cellStyle name="リンク セル 5" xfId="763" xr:uid="{00000000-0005-0000-0000-000010030000}"/>
    <cellStyle name="リンク セル 6" xfId="764" xr:uid="{00000000-0005-0000-0000-000011030000}"/>
    <cellStyle name="リンク セル 7" xfId="765" xr:uid="{00000000-0005-0000-0000-000012030000}"/>
    <cellStyle name="リンク セル 8" xfId="766" xr:uid="{00000000-0005-0000-0000-000013030000}"/>
    <cellStyle name="リンク セル 9" xfId="767" xr:uid="{00000000-0005-0000-0000-000014030000}"/>
    <cellStyle name="悪い 10" xfId="768" xr:uid="{00000000-0005-0000-0000-000015030000}"/>
    <cellStyle name="悪い 11" xfId="769" xr:uid="{00000000-0005-0000-0000-000016030000}"/>
    <cellStyle name="悪い 12" xfId="770" xr:uid="{00000000-0005-0000-0000-000017030000}"/>
    <cellStyle name="悪い 13" xfId="771" xr:uid="{00000000-0005-0000-0000-000018030000}"/>
    <cellStyle name="悪い 14" xfId="772" xr:uid="{00000000-0005-0000-0000-000019030000}"/>
    <cellStyle name="悪い 15" xfId="773" xr:uid="{00000000-0005-0000-0000-00001A030000}"/>
    <cellStyle name="悪い 16" xfId="774" xr:uid="{00000000-0005-0000-0000-00001B030000}"/>
    <cellStyle name="悪い 17" xfId="775" xr:uid="{00000000-0005-0000-0000-00001C030000}"/>
    <cellStyle name="悪い 18" xfId="776" xr:uid="{00000000-0005-0000-0000-00001D030000}"/>
    <cellStyle name="悪い 19" xfId="777" xr:uid="{00000000-0005-0000-0000-00001E030000}"/>
    <cellStyle name="悪い 2" xfId="778" xr:uid="{00000000-0005-0000-0000-00001F030000}"/>
    <cellStyle name="悪い 2 2" xfId="779" xr:uid="{00000000-0005-0000-0000-000020030000}"/>
    <cellStyle name="悪い 2 3" xfId="1402" xr:uid="{00000000-0005-0000-0000-000021030000}"/>
    <cellStyle name="悪い 20" xfId="780" xr:uid="{00000000-0005-0000-0000-000022030000}"/>
    <cellStyle name="悪い 21" xfId="781" xr:uid="{00000000-0005-0000-0000-000023030000}"/>
    <cellStyle name="悪い 22" xfId="782" xr:uid="{00000000-0005-0000-0000-000024030000}"/>
    <cellStyle name="悪い 23" xfId="783" xr:uid="{00000000-0005-0000-0000-000025030000}"/>
    <cellStyle name="悪い 24" xfId="784" xr:uid="{00000000-0005-0000-0000-000026030000}"/>
    <cellStyle name="悪い 25" xfId="785" xr:uid="{00000000-0005-0000-0000-000027030000}"/>
    <cellStyle name="悪い 3" xfId="786" xr:uid="{00000000-0005-0000-0000-000028030000}"/>
    <cellStyle name="悪い 3 2" xfId="787" xr:uid="{00000000-0005-0000-0000-000029030000}"/>
    <cellStyle name="悪い 4" xfId="788" xr:uid="{00000000-0005-0000-0000-00002A030000}"/>
    <cellStyle name="悪い 5" xfId="789" xr:uid="{00000000-0005-0000-0000-00002B030000}"/>
    <cellStyle name="悪い 6" xfId="790" xr:uid="{00000000-0005-0000-0000-00002C030000}"/>
    <cellStyle name="悪い 7" xfId="791" xr:uid="{00000000-0005-0000-0000-00002D030000}"/>
    <cellStyle name="悪い 8" xfId="792" xr:uid="{00000000-0005-0000-0000-00002E030000}"/>
    <cellStyle name="悪い 9" xfId="793" xr:uid="{00000000-0005-0000-0000-00002F030000}"/>
    <cellStyle name="計算 10" xfId="794" xr:uid="{00000000-0005-0000-0000-000030030000}"/>
    <cellStyle name="計算 11" xfId="795" xr:uid="{00000000-0005-0000-0000-000031030000}"/>
    <cellStyle name="計算 12" xfId="796" xr:uid="{00000000-0005-0000-0000-000032030000}"/>
    <cellStyle name="計算 13" xfId="797" xr:uid="{00000000-0005-0000-0000-000033030000}"/>
    <cellStyle name="計算 14" xfId="798" xr:uid="{00000000-0005-0000-0000-000034030000}"/>
    <cellStyle name="計算 15" xfId="799" xr:uid="{00000000-0005-0000-0000-000035030000}"/>
    <cellStyle name="計算 16" xfId="800" xr:uid="{00000000-0005-0000-0000-000036030000}"/>
    <cellStyle name="計算 17" xfId="801" xr:uid="{00000000-0005-0000-0000-000037030000}"/>
    <cellStyle name="計算 18" xfId="802" xr:uid="{00000000-0005-0000-0000-000038030000}"/>
    <cellStyle name="計算 19" xfId="803" xr:uid="{00000000-0005-0000-0000-000039030000}"/>
    <cellStyle name="計算 2" xfId="804" xr:uid="{00000000-0005-0000-0000-00003A030000}"/>
    <cellStyle name="計算 2 2" xfId="805" xr:uid="{00000000-0005-0000-0000-00003B030000}"/>
    <cellStyle name="計算 2 2 2" xfId="806" xr:uid="{00000000-0005-0000-0000-00003C030000}"/>
    <cellStyle name="計算 2 2 2 2" xfId="1403" xr:uid="{00000000-0005-0000-0000-00003D030000}"/>
    <cellStyle name="計算 2 2 2 2 2" xfId="1404" xr:uid="{00000000-0005-0000-0000-00003E030000}"/>
    <cellStyle name="計算 2 2 2 3" xfId="1405" xr:uid="{00000000-0005-0000-0000-00003F030000}"/>
    <cellStyle name="計算 2 2 3" xfId="807" xr:uid="{00000000-0005-0000-0000-000040030000}"/>
    <cellStyle name="計算 2 2 3 2" xfId="1406" xr:uid="{00000000-0005-0000-0000-000041030000}"/>
    <cellStyle name="計算 20" xfId="808" xr:uid="{00000000-0005-0000-0000-000042030000}"/>
    <cellStyle name="計算 21" xfId="809" xr:uid="{00000000-0005-0000-0000-000043030000}"/>
    <cellStyle name="計算 22" xfId="810" xr:uid="{00000000-0005-0000-0000-000044030000}"/>
    <cellStyle name="計算 23" xfId="811" xr:uid="{00000000-0005-0000-0000-000045030000}"/>
    <cellStyle name="計算 24" xfId="812" xr:uid="{00000000-0005-0000-0000-000046030000}"/>
    <cellStyle name="計算 25" xfId="813" xr:uid="{00000000-0005-0000-0000-000047030000}"/>
    <cellStyle name="計算 3" xfId="814" xr:uid="{00000000-0005-0000-0000-000048030000}"/>
    <cellStyle name="計算 3 2" xfId="815" xr:uid="{00000000-0005-0000-0000-000049030000}"/>
    <cellStyle name="計算 3 2 2" xfId="1407" xr:uid="{00000000-0005-0000-0000-00004A030000}"/>
    <cellStyle name="計算 3 2 2 2" xfId="1408" xr:uid="{00000000-0005-0000-0000-00004B030000}"/>
    <cellStyle name="計算 3 2 3" xfId="1409" xr:uid="{00000000-0005-0000-0000-00004C030000}"/>
    <cellStyle name="計算 3 3" xfId="816" xr:uid="{00000000-0005-0000-0000-00004D030000}"/>
    <cellStyle name="計算 3 3 2" xfId="1410" xr:uid="{00000000-0005-0000-0000-00004E030000}"/>
    <cellStyle name="計算 4" xfId="817" xr:uid="{00000000-0005-0000-0000-00004F030000}"/>
    <cellStyle name="計算 4 2" xfId="818" xr:uid="{00000000-0005-0000-0000-000050030000}"/>
    <cellStyle name="計算 4 2 2" xfId="1411" xr:uid="{00000000-0005-0000-0000-000051030000}"/>
    <cellStyle name="計算 4 2 2 2" xfId="1412" xr:uid="{00000000-0005-0000-0000-000052030000}"/>
    <cellStyle name="計算 4 2 3" xfId="1413" xr:uid="{00000000-0005-0000-0000-000053030000}"/>
    <cellStyle name="計算 4 3" xfId="819" xr:uid="{00000000-0005-0000-0000-000054030000}"/>
    <cellStyle name="計算 4 3 2" xfId="1414" xr:uid="{00000000-0005-0000-0000-000055030000}"/>
    <cellStyle name="計算 5" xfId="820" xr:uid="{00000000-0005-0000-0000-000056030000}"/>
    <cellStyle name="計算 6" xfId="821" xr:uid="{00000000-0005-0000-0000-000057030000}"/>
    <cellStyle name="計算 7" xfId="822" xr:uid="{00000000-0005-0000-0000-000058030000}"/>
    <cellStyle name="計算 8" xfId="823" xr:uid="{00000000-0005-0000-0000-000059030000}"/>
    <cellStyle name="計算 9" xfId="824" xr:uid="{00000000-0005-0000-0000-00005A030000}"/>
    <cellStyle name="警告文 10" xfId="825" xr:uid="{00000000-0005-0000-0000-00005B030000}"/>
    <cellStyle name="警告文 11" xfId="826" xr:uid="{00000000-0005-0000-0000-00005C030000}"/>
    <cellStyle name="警告文 12" xfId="827" xr:uid="{00000000-0005-0000-0000-00005D030000}"/>
    <cellStyle name="警告文 13" xfId="828" xr:uid="{00000000-0005-0000-0000-00005E030000}"/>
    <cellStyle name="警告文 14" xfId="829" xr:uid="{00000000-0005-0000-0000-00005F030000}"/>
    <cellStyle name="警告文 15" xfId="830" xr:uid="{00000000-0005-0000-0000-000060030000}"/>
    <cellStyle name="警告文 16" xfId="831" xr:uid="{00000000-0005-0000-0000-000061030000}"/>
    <cellStyle name="警告文 17" xfId="832" xr:uid="{00000000-0005-0000-0000-000062030000}"/>
    <cellStyle name="警告文 18" xfId="833" xr:uid="{00000000-0005-0000-0000-000063030000}"/>
    <cellStyle name="警告文 19" xfId="834" xr:uid="{00000000-0005-0000-0000-000064030000}"/>
    <cellStyle name="警告文 2" xfId="835" xr:uid="{00000000-0005-0000-0000-000065030000}"/>
    <cellStyle name="警告文 2 2" xfId="836" xr:uid="{00000000-0005-0000-0000-000066030000}"/>
    <cellStyle name="警告文 20" xfId="837" xr:uid="{00000000-0005-0000-0000-000067030000}"/>
    <cellStyle name="警告文 21" xfId="838" xr:uid="{00000000-0005-0000-0000-000068030000}"/>
    <cellStyle name="警告文 22" xfId="839" xr:uid="{00000000-0005-0000-0000-000069030000}"/>
    <cellStyle name="警告文 23" xfId="840" xr:uid="{00000000-0005-0000-0000-00006A030000}"/>
    <cellStyle name="警告文 24" xfId="841" xr:uid="{00000000-0005-0000-0000-00006B030000}"/>
    <cellStyle name="警告文 25" xfId="842" xr:uid="{00000000-0005-0000-0000-00006C030000}"/>
    <cellStyle name="警告文 3" xfId="843" xr:uid="{00000000-0005-0000-0000-00006D030000}"/>
    <cellStyle name="警告文 3 2" xfId="844" xr:uid="{00000000-0005-0000-0000-00006E030000}"/>
    <cellStyle name="警告文 4" xfId="845" xr:uid="{00000000-0005-0000-0000-00006F030000}"/>
    <cellStyle name="警告文 5" xfId="846" xr:uid="{00000000-0005-0000-0000-000070030000}"/>
    <cellStyle name="警告文 6" xfId="847" xr:uid="{00000000-0005-0000-0000-000071030000}"/>
    <cellStyle name="警告文 7" xfId="848" xr:uid="{00000000-0005-0000-0000-000072030000}"/>
    <cellStyle name="警告文 8" xfId="849" xr:uid="{00000000-0005-0000-0000-000073030000}"/>
    <cellStyle name="警告文 9" xfId="850" xr:uid="{00000000-0005-0000-0000-000074030000}"/>
    <cellStyle name="桁区切り" xfId="1577" builtinId="6"/>
    <cellStyle name="桁区切り 2" xfId="851" xr:uid="{00000000-0005-0000-0000-000076030000}"/>
    <cellStyle name="桁区切り 2 2" xfId="852" xr:uid="{00000000-0005-0000-0000-000077030000}"/>
    <cellStyle name="桁区切り 2 2 2" xfId="853" xr:uid="{00000000-0005-0000-0000-000078030000}"/>
    <cellStyle name="桁区切り 2 3" xfId="854" xr:uid="{00000000-0005-0000-0000-000079030000}"/>
    <cellStyle name="桁区切り 2 4" xfId="1415" xr:uid="{00000000-0005-0000-0000-00007A030000}"/>
    <cellStyle name="桁区切り 2 5" xfId="1416" xr:uid="{00000000-0005-0000-0000-00007B030000}"/>
    <cellStyle name="桁区切り 2 5 2" xfId="1417" xr:uid="{00000000-0005-0000-0000-00007C030000}"/>
    <cellStyle name="桁区切り 2 5 3" xfId="1418" xr:uid="{00000000-0005-0000-0000-00007D030000}"/>
    <cellStyle name="桁区切り 2 5 3 2" xfId="1419" xr:uid="{00000000-0005-0000-0000-00007E030000}"/>
    <cellStyle name="桁区切り 2 6" xfId="1420" xr:uid="{00000000-0005-0000-0000-00007F030000}"/>
    <cellStyle name="桁区切り 2 6 2" xfId="1558" xr:uid="{00000000-0005-0000-0000-000080030000}"/>
    <cellStyle name="桁区切り 2 7" xfId="1421" xr:uid="{00000000-0005-0000-0000-000081030000}"/>
    <cellStyle name="桁区切り 2 8" xfId="1422" xr:uid="{00000000-0005-0000-0000-000082030000}"/>
    <cellStyle name="桁区切り 2 8 2" xfId="1423" xr:uid="{00000000-0005-0000-0000-000083030000}"/>
    <cellStyle name="桁区切り 2 8 2 2" xfId="1424" xr:uid="{00000000-0005-0000-0000-000084030000}"/>
    <cellStyle name="桁区切り 2 8 2 2 2" xfId="1425" xr:uid="{00000000-0005-0000-0000-000085030000}"/>
    <cellStyle name="桁区切り 2 8 2 2 2 2" xfId="1426" xr:uid="{00000000-0005-0000-0000-000086030000}"/>
    <cellStyle name="桁区切り 2 8 2 2 2 2 2" xfId="1427" xr:uid="{00000000-0005-0000-0000-000087030000}"/>
    <cellStyle name="桁区切り 2 8 2 3" xfId="1428" xr:uid="{00000000-0005-0000-0000-000088030000}"/>
    <cellStyle name="桁区切り 2 8 2 3 2" xfId="1429" xr:uid="{00000000-0005-0000-0000-000089030000}"/>
    <cellStyle name="桁区切り 2 8 2 3 2 2" xfId="1430" xr:uid="{00000000-0005-0000-0000-00008A030000}"/>
    <cellStyle name="桁区切り 3" xfId="855" xr:uid="{00000000-0005-0000-0000-00008B030000}"/>
    <cellStyle name="桁区切り 3 2" xfId="856" xr:uid="{00000000-0005-0000-0000-00008C030000}"/>
    <cellStyle name="桁区切り 3 5" xfId="1431" xr:uid="{00000000-0005-0000-0000-00008D030000}"/>
    <cellStyle name="桁区切り 4" xfId="857" xr:uid="{00000000-0005-0000-0000-00008E030000}"/>
    <cellStyle name="桁区切り 4 2" xfId="1432" xr:uid="{00000000-0005-0000-0000-00008F030000}"/>
    <cellStyle name="桁区切り 5" xfId="1433" xr:uid="{00000000-0005-0000-0000-000090030000}"/>
    <cellStyle name="桁区切り 5 2" xfId="1559" xr:uid="{00000000-0005-0000-0000-000091030000}"/>
    <cellStyle name="桁区切り 5 2 2" xfId="1560" xr:uid="{00000000-0005-0000-0000-000092030000}"/>
    <cellStyle name="桁区切り 5 3" xfId="1561" xr:uid="{00000000-0005-0000-0000-000093030000}"/>
    <cellStyle name="桁区切り 6" xfId="1434" xr:uid="{00000000-0005-0000-0000-000094030000}"/>
    <cellStyle name="桁区切り 7" xfId="1435" xr:uid="{00000000-0005-0000-0000-000095030000}"/>
    <cellStyle name="桁区切り 8" xfId="1436" xr:uid="{00000000-0005-0000-0000-000096030000}"/>
    <cellStyle name="桁区切り 8 2" xfId="1437" xr:uid="{00000000-0005-0000-0000-000097030000}"/>
    <cellStyle name="見出し 1 10" xfId="858" xr:uid="{00000000-0005-0000-0000-000098030000}"/>
    <cellStyle name="見出し 1 11" xfId="859" xr:uid="{00000000-0005-0000-0000-000099030000}"/>
    <cellStyle name="見出し 1 12" xfId="860" xr:uid="{00000000-0005-0000-0000-00009A030000}"/>
    <cellStyle name="見出し 1 13" xfId="861" xr:uid="{00000000-0005-0000-0000-00009B030000}"/>
    <cellStyle name="見出し 1 14" xfId="862" xr:uid="{00000000-0005-0000-0000-00009C030000}"/>
    <cellStyle name="見出し 1 15" xfId="863" xr:uid="{00000000-0005-0000-0000-00009D030000}"/>
    <cellStyle name="見出し 1 16" xfId="864" xr:uid="{00000000-0005-0000-0000-00009E030000}"/>
    <cellStyle name="見出し 1 17" xfId="865" xr:uid="{00000000-0005-0000-0000-00009F030000}"/>
    <cellStyle name="見出し 1 18" xfId="866" xr:uid="{00000000-0005-0000-0000-0000A0030000}"/>
    <cellStyle name="見出し 1 19" xfId="867" xr:uid="{00000000-0005-0000-0000-0000A1030000}"/>
    <cellStyle name="見出し 1 2" xfId="868" xr:uid="{00000000-0005-0000-0000-0000A2030000}"/>
    <cellStyle name="見出し 1 2 2" xfId="869" xr:uid="{00000000-0005-0000-0000-0000A3030000}"/>
    <cellStyle name="見出し 1 20" xfId="870" xr:uid="{00000000-0005-0000-0000-0000A4030000}"/>
    <cellStyle name="見出し 1 21" xfId="871" xr:uid="{00000000-0005-0000-0000-0000A5030000}"/>
    <cellStyle name="見出し 1 22" xfId="872" xr:uid="{00000000-0005-0000-0000-0000A6030000}"/>
    <cellStyle name="見出し 1 23" xfId="873" xr:uid="{00000000-0005-0000-0000-0000A7030000}"/>
    <cellStyle name="見出し 1 24" xfId="874" xr:uid="{00000000-0005-0000-0000-0000A8030000}"/>
    <cellStyle name="見出し 1 25" xfId="875" xr:uid="{00000000-0005-0000-0000-0000A9030000}"/>
    <cellStyle name="見出し 1 3" xfId="876" xr:uid="{00000000-0005-0000-0000-0000AA030000}"/>
    <cellStyle name="見出し 1 3 2" xfId="877" xr:uid="{00000000-0005-0000-0000-0000AB030000}"/>
    <cellStyle name="見出し 1 4" xfId="878" xr:uid="{00000000-0005-0000-0000-0000AC030000}"/>
    <cellStyle name="見出し 1 5" xfId="879" xr:uid="{00000000-0005-0000-0000-0000AD030000}"/>
    <cellStyle name="見出し 1 6" xfId="880" xr:uid="{00000000-0005-0000-0000-0000AE030000}"/>
    <cellStyle name="見出し 1 7" xfId="881" xr:uid="{00000000-0005-0000-0000-0000AF030000}"/>
    <cellStyle name="見出し 1 8" xfId="882" xr:uid="{00000000-0005-0000-0000-0000B0030000}"/>
    <cellStyle name="見出し 1 9" xfId="883" xr:uid="{00000000-0005-0000-0000-0000B1030000}"/>
    <cellStyle name="見出し 2 10" xfId="884" xr:uid="{00000000-0005-0000-0000-0000B2030000}"/>
    <cellStyle name="見出し 2 11" xfId="885" xr:uid="{00000000-0005-0000-0000-0000B3030000}"/>
    <cellStyle name="見出し 2 12" xfId="886" xr:uid="{00000000-0005-0000-0000-0000B4030000}"/>
    <cellStyle name="見出し 2 13" xfId="887" xr:uid="{00000000-0005-0000-0000-0000B5030000}"/>
    <cellStyle name="見出し 2 14" xfId="888" xr:uid="{00000000-0005-0000-0000-0000B6030000}"/>
    <cellStyle name="見出し 2 15" xfId="889" xr:uid="{00000000-0005-0000-0000-0000B7030000}"/>
    <cellStyle name="見出し 2 16" xfId="890" xr:uid="{00000000-0005-0000-0000-0000B8030000}"/>
    <cellStyle name="見出し 2 17" xfId="891" xr:uid="{00000000-0005-0000-0000-0000B9030000}"/>
    <cellStyle name="見出し 2 18" xfId="892" xr:uid="{00000000-0005-0000-0000-0000BA030000}"/>
    <cellStyle name="見出し 2 19" xfId="893" xr:uid="{00000000-0005-0000-0000-0000BB030000}"/>
    <cellStyle name="見出し 2 2" xfId="894" xr:uid="{00000000-0005-0000-0000-0000BC030000}"/>
    <cellStyle name="見出し 2 2 2" xfId="895" xr:uid="{00000000-0005-0000-0000-0000BD030000}"/>
    <cellStyle name="見出し 2 20" xfId="896" xr:uid="{00000000-0005-0000-0000-0000BE030000}"/>
    <cellStyle name="見出し 2 21" xfId="897" xr:uid="{00000000-0005-0000-0000-0000BF030000}"/>
    <cellStyle name="見出し 2 22" xfId="898" xr:uid="{00000000-0005-0000-0000-0000C0030000}"/>
    <cellStyle name="見出し 2 23" xfId="899" xr:uid="{00000000-0005-0000-0000-0000C1030000}"/>
    <cellStyle name="見出し 2 24" xfId="900" xr:uid="{00000000-0005-0000-0000-0000C2030000}"/>
    <cellStyle name="見出し 2 25" xfId="901" xr:uid="{00000000-0005-0000-0000-0000C3030000}"/>
    <cellStyle name="見出し 2 3" xfId="902" xr:uid="{00000000-0005-0000-0000-0000C4030000}"/>
    <cellStyle name="見出し 2 3 2" xfId="903" xr:uid="{00000000-0005-0000-0000-0000C5030000}"/>
    <cellStyle name="見出し 2 4" xfId="904" xr:uid="{00000000-0005-0000-0000-0000C6030000}"/>
    <cellStyle name="見出し 2 5" xfId="905" xr:uid="{00000000-0005-0000-0000-0000C7030000}"/>
    <cellStyle name="見出し 2 6" xfId="906" xr:uid="{00000000-0005-0000-0000-0000C8030000}"/>
    <cellStyle name="見出し 2 7" xfId="907" xr:uid="{00000000-0005-0000-0000-0000C9030000}"/>
    <cellStyle name="見出し 2 8" xfId="908" xr:uid="{00000000-0005-0000-0000-0000CA030000}"/>
    <cellStyle name="見出し 2 9" xfId="909" xr:uid="{00000000-0005-0000-0000-0000CB030000}"/>
    <cellStyle name="見出し 3 10" xfId="910" xr:uid="{00000000-0005-0000-0000-0000CC030000}"/>
    <cellStyle name="見出し 3 11" xfId="911" xr:uid="{00000000-0005-0000-0000-0000CD030000}"/>
    <cellStyle name="見出し 3 12" xfId="912" xr:uid="{00000000-0005-0000-0000-0000CE030000}"/>
    <cellStyle name="見出し 3 13" xfId="913" xr:uid="{00000000-0005-0000-0000-0000CF030000}"/>
    <cellStyle name="見出し 3 14" xfId="914" xr:uid="{00000000-0005-0000-0000-0000D0030000}"/>
    <cellStyle name="見出し 3 15" xfId="915" xr:uid="{00000000-0005-0000-0000-0000D1030000}"/>
    <cellStyle name="見出し 3 16" xfId="916" xr:uid="{00000000-0005-0000-0000-0000D2030000}"/>
    <cellStyle name="見出し 3 17" xfId="917" xr:uid="{00000000-0005-0000-0000-0000D3030000}"/>
    <cellStyle name="見出し 3 18" xfId="918" xr:uid="{00000000-0005-0000-0000-0000D4030000}"/>
    <cellStyle name="見出し 3 19" xfId="919" xr:uid="{00000000-0005-0000-0000-0000D5030000}"/>
    <cellStyle name="見出し 3 2" xfId="920" xr:uid="{00000000-0005-0000-0000-0000D6030000}"/>
    <cellStyle name="見出し 3 2 2" xfId="921" xr:uid="{00000000-0005-0000-0000-0000D7030000}"/>
    <cellStyle name="見出し 3 20" xfId="922" xr:uid="{00000000-0005-0000-0000-0000D8030000}"/>
    <cellStyle name="見出し 3 21" xfId="923" xr:uid="{00000000-0005-0000-0000-0000D9030000}"/>
    <cellStyle name="見出し 3 22" xfId="924" xr:uid="{00000000-0005-0000-0000-0000DA030000}"/>
    <cellStyle name="見出し 3 23" xfId="925" xr:uid="{00000000-0005-0000-0000-0000DB030000}"/>
    <cellStyle name="見出し 3 24" xfId="926" xr:uid="{00000000-0005-0000-0000-0000DC030000}"/>
    <cellStyle name="見出し 3 25" xfId="927" xr:uid="{00000000-0005-0000-0000-0000DD030000}"/>
    <cellStyle name="見出し 3 3" xfId="928" xr:uid="{00000000-0005-0000-0000-0000DE030000}"/>
    <cellStyle name="見出し 3 3 2" xfId="929" xr:uid="{00000000-0005-0000-0000-0000DF030000}"/>
    <cellStyle name="見出し 3 4" xfId="930" xr:uid="{00000000-0005-0000-0000-0000E0030000}"/>
    <cellStyle name="見出し 3 5" xfId="931" xr:uid="{00000000-0005-0000-0000-0000E1030000}"/>
    <cellStyle name="見出し 3 6" xfId="932" xr:uid="{00000000-0005-0000-0000-0000E2030000}"/>
    <cellStyle name="見出し 3 7" xfId="933" xr:uid="{00000000-0005-0000-0000-0000E3030000}"/>
    <cellStyle name="見出し 3 8" xfId="934" xr:uid="{00000000-0005-0000-0000-0000E4030000}"/>
    <cellStyle name="見出し 3 9" xfId="935" xr:uid="{00000000-0005-0000-0000-0000E5030000}"/>
    <cellStyle name="見出し 4 10" xfId="936" xr:uid="{00000000-0005-0000-0000-0000E6030000}"/>
    <cellStyle name="見出し 4 11" xfId="937" xr:uid="{00000000-0005-0000-0000-0000E7030000}"/>
    <cellStyle name="見出し 4 12" xfId="938" xr:uid="{00000000-0005-0000-0000-0000E8030000}"/>
    <cellStyle name="見出し 4 13" xfId="939" xr:uid="{00000000-0005-0000-0000-0000E9030000}"/>
    <cellStyle name="見出し 4 14" xfId="940" xr:uid="{00000000-0005-0000-0000-0000EA030000}"/>
    <cellStyle name="見出し 4 15" xfId="941" xr:uid="{00000000-0005-0000-0000-0000EB030000}"/>
    <cellStyle name="見出し 4 16" xfId="942" xr:uid="{00000000-0005-0000-0000-0000EC030000}"/>
    <cellStyle name="見出し 4 17" xfId="943" xr:uid="{00000000-0005-0000-0000-0000ED030000}"/>
    <cellStyle name="見出し 4 18" xfId="944" xr:uid="{00000000-0005-0000-0000-0000EE030000}"/>
    <cellStyle name="見出し 4 19" xfId="945" xr:uid="{00000000-0005-0000-0000-0000EF030000}"/>
    <cellStyle name="見出し 4 2" xfId="946" xr:uid="{00000000-0005-0000-0000-0000F0030000}"/>
    <cellStyle name="見出し 4 2 2" xfId="947" xr:uid="{00000000-0005-0000-0000-0000F1030000}"/>
    <cellStyle name="見出し 4 20" xfId="948" xr:uid="{00000000-0005-0000-0000-0000F2030000}"/>
    <cellStyle name="見出し 4 21" xfId="949" xr:uid="{00000000-0005-0000-0000-0000F3030000}"/>
    <cellStyle name="見出し 4 22" xfId="950" xr:uid="{00000000-0005-0000-0000-0000F4030000}"/>
    <cellStyle name="見出し 4 23" xfId="951" xr:uid="{00000000-0005-0000-0000-0000F5030000}"/>
    <cellStyle name="見出し 4 24" xfId="952" xr:uid="{00000000-0005-0000-0000-0000F6030000}"/>
    <cellStyle name="見出し 4 25" xfId="953" xr:uid="{00000000-0005-0000-0000-0000F7030000}"/>
    <cellStyle name="見出し 4 3" xfId="954" xr:uid="{00000000-0005-0000-0000-0000F8030000}"/>
    <cellStyle name="見出し 4 3 2" xfId="955" xr:uid="{00000000-0005-0000-0000-0000F9030000}"/>
    <cellStyle name="見出し 4 4" xfId="956" xr:uid="{00000000-0005-0000-0000-0000FA030000}"/>
    <cellStyle name="見出し 4 5" xfId="957" xr:uid="{00000000-0005-0000-0000-0000FB030000}"/>
    <cellStyle name="見出し 4 6" xfId="958" xr:uid="{00000000-0005-0000-0000-0000FC030000}"/>
    <cellStyle name="見出し 4 7" xfId="959" xr:uid="{00000000-0005-0000-0000-0000FD030000}"/>
    <cellStyle name="見出し 4 8" xfId="960" xr:uid="{00000000-0005-0000-0000-0000FE030000}"/>
    <cellStyle name="見出し 4 9" xfId="961" xr:uid="{00000000-0005-0000-0000-0000FF030000}"/>
    <cellStyle name="集計 10" xfId="962" xr:uid="{00000000-0005-0000-0000-000000040000}"/>
    <cellStyle name="集計 11" xfId="963" xr:uid="{00000000-0005-0000-0000-000001040000}"/>
    <cellStyle name="集計 12" xfId="964" xr:uid="{00000000-0005-0000-0000-000002040000}"/>
    <cellStyle name="集計 13" xfId="965" xr:uid="{00000000-0005-0000-0000-000003040000}"/>
    <cellStyle name="集計 14" xfId="966" xr:uid="{00000000-0005-0000-0000-000004040000}"/>
    <cellStyle name="集計 15" xfId="967" xr:uid="{00000000-0005-0000-0000-000005040000}"/>
    <cellStyle name="集計 16" xfId="968" xr:uid="{00000000-0005-0000-0000-000006040000}"/>
    <cellStyle name="集計 17" xfId="969" xr:uid="{00000000-0005-0000-0000-000007040000}"/>
    <cellStyle name="集計 18" xfId="970" xr:uid="{00000000-0005-0000-0000-000008040000}"/>
    <cellStyle name="集計 19" xfId="971" xr:uid="{00000000-0005-0000-0000-000009040000}"/>
    <cellStyle name="集計 2" xfId="972" xr:uid="{00000000-0005-0000-0000-00000A040000}"/>
    <cellStyle name="集計 2 2" xfId="973" xr:uid="{00000000-0005-0000-0000-00000B040000}"/>
    <cellStyle name="集計 2 2 2" xfId="974" xr:uid="{00000000-0005-0000-0000-00000C040000}"/>
    <cellStyle name="集計 2 2 2 2" xfId="1438" xr:uid="{00000000-0005-0000-0000-00000D040000}"/>
    <cellStyle name="集計 2 2 2 2 2" xfId="1439" xr:uid="{00000000-0005-0000-0000-00000E040000}"/>
    <cellStyle name="集計 2 2 2 3" xfId="1440" xr:uid="{00000000-0005-0000-0000-00000F040000}"/>
    <cellStyle name="集計 2 2 3" xfId="975" xr:uid="{00000000-0005-0000-0000-000010040000}"/>
    <cellStyle name="集計 2 2 3 2" xfId="1441" xr:uid="{00000000-0005-0000-0000-000011040000}"/>
    <cellStyle name="集計 20" xfId="976" xr:uid="{00000000-0005-0000-0000-000012040000}"/>
    <cellStyle name="集計 21" xfId="977" xr:uid="{00000000-0005-0000-0000-000013040000}"/>
    <cellStyle name="集計 22" xfId="978" xr:uid="{00000000-0005-0000-0000-000014040000}"/>
    <cellStyle name="集計 23" xfId="979" xr:uid="{00000000-0005-0000-0000-000015040000}"/>
    <cellStyle name="集計 24" xfId="980" xr:uid="{00000000-0005-0000-0000-000016040000}"/>
    <cellStyle name="集計 25" xfId="981" xr:uid="{00000000-0005-0000-0000-000017040000}"/>
    <cellStyle name="集計 3" xfId="982" xr:uid="{00000000-0005-0000-0000-000018040000}"/>
    <cellStyle name="集計 3 2" xfId="983" xr:uid="{00000000-0005-0000-0000-000019040000}"/>
    <cellStyle name="集計 3 2 2" xfId="1442" xr:uid="{00000000-0005-0000-0000-00001A040000}"/>
    <cellStyle name="集計 3 2 2 2" xfId="1443" xr:uid="{00000000-0005-0000-0000-00001B040000}"/>
    <cellStyle name="集計 3 2 3" xfId="1444" xr:uid="{00000000-0005-0000-0000-00001C040000}"/>
    <cellStyle name="集計 3 3" xfId="984" xr:uid="{00000000-0005-0000-0000-00001D040000}"/>
    <cellStyle name="集計 3 3 2" xfId="1445" xr:uid="{00000000-0005-0000-0000-00001E040000}"/>
    <cellStyle name="集計 4" xfId="985" xr:uid="{00000000-0005-0000-0000-00001F040000}"/>
    <cellStyle name="集計 4 2" xfId="986" xr:uid="{00000000-0005-0000-0000-000020040000}"/>
    <cellStyle name="集計 4 2 2" xfId="1446" xr:uid="{00000000-0005-0000-0000-000021040000}"/>
    <cellStyle name="集計 4 2 2 2" xfId="1447" xr:uid="{00000000-0005-0000-0000-000022040000}"/>
    <cellStyle name="集計 4 2 3" xfId="1448" xr:uid="{00000000-0005-0000-0000-000023040000}"/>
    <cellStyle name="集計 4 3" xfId="987" xr:uid="{00000000-0005-0000-0000-000024040000}"/>
    <cellStyle name="集計 4 3 2" xfId="1449" xr:uid="{00000000-0005-0000-0000-000025040000}"/>
    <cellStyle name="集計 5" xfId="988" xr:uid="{00000000-0005-0000-0000-000026040000}"/>
    <cellStyle name="集計 6" xfId="989" xr:uid="{00000000-0005-0000-0000-000027040000}"/>
    <cellStyle name="集計 7" xfId="990" xr:uid="{00000000-0005-0000-0000-000028040000}"/>
    <cellStyle name="集計 8" xfId="991" xr:uid="{00000000-0005-0000-0000-000029040000}"/>
    <cellStyle name="集計 9" xfId="992" xr:uid="{00000000-0005-0000-0000-00002A040000}"/>
    <cellStyle name="出力 10" xfId="993" xr:uid="{00000000-0005-0000-0000-00002B040000}"/>
    <cellStyle name="出力 11" xfId="994" xr:uid="{00000000-0005-0000-0000-00002C040000}"/>
    <cellStyle name="出力 12" xfId="995" xr:uid="{00000000-0005-0000-0000-00002D040000}"/>
    <cellStyle name="出力 13" xfId="996" xr:uid="{00000000-0005-0000-0000-00002E040000}"/>
    <cellStyle name="出力 14" xfId="997" xr:uid="{00000000-0005-0000-0000-00002F040000}"/>
    <cellStyle name="出力 15" xfId="998" xr:uid="{00000000-0005-0000-0000-000030040000}"/>
    <cellStyle name="出力 16" xfId="999" xr:uid="{00000000-0005-0000-0000-000031040000}"/>
    <cellStyle name="出力 17" xfId="1000" xr:uid="{00000000-0005-0000-0000-000032040000}"/>
    <cellStyle name="出力 18" xfId="1001" xr:uid="{00000000-0005-0000-0000-000033040000}"/>
    <cellStyle name="出力 19" xfId="1002" xr:uid="{00000000-0005-0000-0000-000034040000}"/>
    <cellStyle name="出力 2" xfId="1003" xr:uid="{00000000-0005-0000-0000-000035040000}"/>
    <cellStyle name="出力 2 2" xfId="1004" xr:uid="{00000000-0005-0000-0000-000036040000}"/>
    <cellStyle name="出力 2 2 2" xfId="1005" xr:uid="{00000000-0005-0000-0000-000037040000}"/>
    <cellStyle name="出力 2 2 2 2" xfId="1450" xr:uid="{00000000-0005-0000-0000-000038040000}"/>
    <cellStyle name="出力 2 2 2 2 2" xfId="1451" xr:uid="{00000000-0005-0000-0000-000039040000}"/>
    <cellStyle name="出力 2 2 2 3" xfId="1452" xr:uid="{00000000-0005-0000-0000-00003A040000}"/>
    <cellStyle name="出力 2 2 3" xfId="1006" xr:uid="{00000000-0005-0000-0000-00003B040000}"/>
    <cellStyle name="出力 2 2 3 2" xfId="1453" xr:uid="{00000000-0005-0000-0000-00003C040000}"/>
    <cellStyle name="出力 2 2 4" xfId="1562" xr:uid="{00000000-0005-0000-0000-00003D040000}"/>
    <cellStyle name="出力 20" xfId="1007" xr:uid="{00000000-0005-0000-0000-00003E040000}"/>
    <cellStyle name="出力 21" xfId="1008" xr:uid="{00000000-0005-0000-0000-00003F040000}"/>
    <cellStyle name="出力 22" xfId="1009" xr:uid="{00000000-0005-0000-0000-000040040000}"/>
    <cellStyle name="出力 23" xfId="1010" xr:uid="{00000000-0005-0000-0000-000041040000}"/>
    <cellStyle name="出力 24" xfId="1011" xr:uid="{00000000-0005-0000-0000-000042040000}"/>
    <cellStyle name="出力 25" xfId="1012" xr:uid="{00000000-0005-0000-0000-000043040000}"/>
    <cellStyle name="出力 3" xfId="1013" xr:uid="{00000000-0005-0000-0000-000044040000}"/>
    <cellStyle name="出力 3 2" xfId="1014" xr:uid="{00000000-0005-0000-0000-000045040000}"/>
    <cellStyle name="出力 3 2 2" xfId="1454" xr:uid="{00000000-0005-0000-0000-000046040000}"/>
    <cellStyle name="出力 3 2 2 2" xfId="1455" xr:uid="{00000000-0005-0000-0000-000047040000}"/>
    <cellStyle name="出力 3 2 3" xfId="1456" xr:uid="{00000000-0005-0000-0000-000048040000}"/>
    <cellStyle name="出力 3 3" xfId="1015" xr:uid="{00000000-0005-0000-0000-000049040000}"/>
    <cellStyle name="出力 3 3 2" xfId="1457" xr:uid="{00000000-0005-0000-0000-00004A040000}"/>
    <cellStyle name="出力 3 4" xfId="1563" xr:uid="{00000000-0005-0000-0000-00004B040000}"/>
    <cellStyle name="出力 4" xfId="1016" xr:uid="{00000000-0005-0000-0000-00004C040000}"/>
    <cellStyle name="出力 4 2" xfId="1017" xr:uid="{00000000-0005-0000-0000-00004D040000}"/>
    <cellStyle name="出力 4 2 2" xfId="1458" xr:uid="{00000000-0005-0000-0000-00004E040000}"/>
    <cellStyle name="出力 4 2 2 2" xfId="1459" xr:uid="{00000000-0005-0000-0000-00004F040000}"/>
    <cellStyle name="出力 4 2 3" xfId="1460" xr:uid="{00000000-0005-0000-0000-000050040000}"/>
    <cellStyle name="出力 4 3" xfId="1018" xr:uid="{00000000-0005-0000-0000-000051040000}"/>
    <cellStyle name="出力 4 3 2" xfId="1461" xr:uid="{00000000-0005-0000-0000-000052040000}"/>
    <cellStyle name="出力 4 4" xfId="1564" xr:uid="{00000000-0005-0000-0000-000053040000}"/>
    <cellStyle name="出力 5" xfId="1019" xr:uid="{00000000-0005-0000-0000-000054040000}"/>
    <cellStyle name="出力 6" xfId="1020" xr:uid="{00000000-0005-0000-0000-000055040000}"/>
    <cellStyle name="出力 7" xfId="1021" xr:uid="{00000000-0005-0000-0000-000056040000}"/>
    <cellStyle name="出力 8" xfId="1022" xr:uid="{00000000-0005-0000-0000-000057040000}"/>
    <cellStyle name="出力 9" xfId="1023" xr:uid="{00000000-0005-0000-0000-000058040000}"/>
    <cellStyle name="説明文 10" xfId="1024" xr:uid="{00000000-0005-0000-0000-000059040000}"/>
    <cellStyle name="説明文 11" xfId="1025" xr:uid="{00000000-0005-0000-0000-00005A040000}"/>
    <cellStyle name="説明文 12" xfId="1026" xr:uid="{00000000-0005-0000-0000-00005B040000}"/>
    <cellStyle name="説明文 13" xfId="1027" xr:uid="{00000000-0005-0000-0000-00005C040000}"/>
    <cellStyle name="説明文 14" xfId="1028" xr:uid="{00000000-0005-0000-0000-00005D040000}"/>
    <cellStyle name="説明文 15" xfId="1029" xr:uid="{00000000-0005-0000-0000-00005E040000}"/>
    <cellStyle name="説明文 16" xfId="1030" xr:uid="{00000000-0005-0000-0000-00005F040000}"/>
    <cellStyle name="説明文 17" xfId="1031" xr:uid="{00000000-0005-0000-0000-000060040000}"/>
    <cellStyle name="説明文 18" xfId="1032" xr:uid="{00000000-0005-0000-0000-000061040000}"/>
    <cellStyle name="説明文 19" xfId="1033" xr:uid="{00000000-0005-0000-0000-000062040000}"/>
    <cellStyle name="説明文 2" xfId="1034" xr:uid="{00000000-0005-0000-0000-000063040000}"/>
    <cellStyle name="説明文 2 2" xfId="1035" xr:uid="{00000000-0005-0000-0000-000064040000}"/>
    <cellStyle name="説明文 20" xfId="1036" xr:uid="{00000000-0005-0000-0000-000065040000}"/>
    <cellStyle name="説明文 21" xfId="1037" xr:uid="{00000000-0005-0000-0000-000066040000}"/>
    <cellStyle name="説明文 22" xfId="1038" xr:uid="{00000000-0005-0000-0000-000067040000}"/>
    <cellStyle name="説明文 23" xfId="1039" xr:uid="{00000000-0005-0000-0000-000068040000}"/>
    <cellStyle name="説明文 24" xfId="1040" xr:uid="{00000000-0005-0000-0000-000069040000}"/>
    <cellStyle name="説明文 25" xfId="1041" xr:uid="{00000000-0005-0000-0000-00006A040000}"/>
    <cellStyle name="説明文 3" xfId="1042" xr:uid="{00000000-0005-0000-0000-00006B040000}"/>
    <cellStyle name="説明文 3 2" xfId="1043" xr:uid="{00000000-0005-0000-0000-00006C040000}"/>
    <cellStyle name="説明文 4" xfId="1044" xr:uid="{00000000-0005-0000-0000-00006D040000}"/>
    <cellStyle name="説明文 5" xfId="1045" xr:uid="{00000000-0005-0000-0000-00006E040000}"/>
    <cellStyle name="説明文 6" xfId="1046" xr:uid="{00000000-0005-0000-0000-00006F040000}"/>
    <cellStyle name="説明文 7" xfId="1047" xr:uid="{00000000-0005-0000-0000-000070040000}"/>
    <cellStyle name="説明文 8" xfId="1048" xr:uid="{00000000-0005-0000-0000-000071040000}"/>
    <cellStyle name="説明文 9" xfId="1049" xr:uid="{00000000-0005-0000-0000-000072040000}"/>
    <cellStyle name="通貨 2" xfId="1050" xr:uid="{00000000-0005-0000-0000-000073040000}"/>
    <cellStyle name="通貨 3" xfId="1051" xr:uid="{00000000-0005-0000-0000-000074040000}"/>
    <cellStyle name="通貨 3 2" xfId="1052" xr:uid="{00000000-0005-0000-0000-000075040000}"/>
    <cellStyle name="入力 10" xfId="1053" xr:uid="{00000000-0005-0000-0000-000076040000}"/>
    <cellStyle name="入力 11" xfId="1054" xr:uid="{00000000-0005-0000-0000-000077040000}"/>
    <cellStyle name="入力 12" xfId="1055" xr:uid="{00000000-0005-0000-0000-000078040000}"/>
    <cellStyle name="入力 13" xfId="1056" xr:uid="{00000000-0005-0000-0000-000079040000}"/>
    <cellStyle name="入力 14" xfId="1057" xr:uid="{00000000-0005-0000-0000-00007A040000}"/>
    <cellStyle name="入力 15" xfId="1058" xr:uid="{00000000-0005-0000-0000-00007B040000}"/>
    <cellStyle name="入力 16" xfId="1059" xr:uid="{00000000-0005-0000-0000-00007C040000}"/>
    <cellStyle name="入力 17" xfId="1060" xr:uid="{00000000-0005-0000-0000-00007D040000}"/>
    <cellStyle name="入力 18" xfId="1061" xr:uid="{00000000-0005-0000-0000-00007E040000}"/>
    <cellStyle name="入力 19" xfId="1062" xr:uid="{00000000-0005-0000-0000-00007F040000}"/>
    <cellStyle name="入力 2" xfId="1063" xr:uid="{00000000-0005-0000-0000-000080040000}"/>
    <cellStyle name="入力 2 2" xfId="1064" xr:uid="{00000000-0005-0000-0000-000081040000}"/>
    <cellStyle name="入力 2 2 2" xfId="1065" xr:uid="{00000000-0005-0000-0000-000082040000}"/>
    <cellStyle name="入力 2 2 2 2" xfId="1462" xr:uid="{00000000-0005-0000-0000-000083040000}"/>
    <cellStyle name="入力 2 2 2 2 2" xfId="1463" xr:uid="{00000000-0005-0000-0000-000084040000}"/>
    <cellStyle name="入力 2 2 2 3" xfId="1464" xr:uid="{00000000-0005-0000-0000-000085040000}"/>
    <cellStyle name="入力 2 2 3" xfId="1066" xr:uid="{00000000-0005-0000-0000-000086040000}"/>
    <cellStyle name="入力 2 2 3 2" xfId="1465" xr:uid="{00000000-0005-0000-0000-000087040000}"/>
    <cellStyle name="入力 20" xfId="1067" xr:uid="{00000000-0005-0000-0000-000088040000}"/>
    <cellStyle name="入力 21" xfId="1068" xr:uid="{00000000-0005-0000-0000-000089040000}"/>
    <cellStyle name="入力 22" xfId="1069" xr:uid="{00000000-0005-0000-0000-00008A040000}"/>
    <cellStyle name="入力 23" xfId="1070" xr:uid="{00000000-0005-0000-0000-00008B040000}"/>
    <cellStyle name="入力 24" xfId="1071" xr:uid="{00000000-0005-0000-0000-00008C040000}"/>
    <cellStyle name="入力 25" xfId="1072" xr:uid="{00000000-0005-0000-0000-00008D040000}"/>
    <cellStyle name="入力 3" xfId="1073" xr:uid="{00000000-0005-0000-0000-00008E040000}"/>
    <cellStyle name="入力 3 2" xfId="1074" xr:uid="{00000000-0005-0000-0000-00008F040000}"/>
    <cellStyle name="入力 3 2 2" xfId="1466" xr:uid="{00000000-0005-0000-0000-000090040000}"/>
    <cellStyle name="入力 3 2 2 2" xfId="1467" xr:uid="{00000000-0005-0000-0000-000091040000}"/>
    <cellStyle name="入力 3 2 3" xfId="1468" xr:uid="{00000000-0005-0000-0000-000092040000}"/>
    <cellStyle name="入力 3 3" xfId="1075" xr:uid="{00000000-0005-0000-0000-000093040000}"/>
    <cellStyle name="入力 3 3 2" xfId="1469" xr:uid="{00000000-0005-0000-0000-000094040000}"/>
    <cellStyle name="入力 4" xfId="1076" xr:uid="{00000000-0005-0000-0000-000095040000}"/>
    <cellStyle name="入力 4 2" xfId="1077" xr:uid="{00000000-0005-0000-0000-000096040000}"/>
    <cellStyle name="入力 4 2 2" xfId="1470" xr:uid="{00000000-0005-0000-0000-000097040000}"/>
    <cellStyle name="入力 4 2 2 2" xfId="1471" xr:uid="{00000000-0005-0000-0000-000098040000}"/>
    <cellStyle name="入力 4 2 3" xfId="1472" xr:uid="{00000000-0005-0000-0000-000099040000}"/>
    <cellStyle name="入力 4 3" xfId="1078" xr:uid="{00000000-0005-0000-0000-00009A040000}"/>
    <cellStyle name="入力 4 3 2" xfId="1473" xr:uid="{00000000-0005-0000-0000-00009B040000}"/>
    <cellStyle name="入力 5" xfId="1079" xr:uid="{00000000-0005-0000-0000-00009C040000}"/>
    <cellStyle name="入力 6" xfId="1080" xr:uid="{00000000-0005-0000-0000-00009D040000}"/>
    <cellStyle name="入力 7" xfId="1081" xr:uid="{00000000-0005-0000-0000-00009E040000}"/>
    <cellStyle name="入力 8" xfId="1082" xr:uid="{00000000-0005-0000-0000-00009F040000}"/>
    <cellStyle name="入力 9" xfId="1083" xr:uid="{00000000-0005-0000-0000-0000A0040000}"/>
    <cellStyle name="標準" xfId="0" builtinId="0"/>
    <cellStyle name="標準 10" xfId="1084" xr:uid="{00000000-0005-0000-0000-0000A2040000}"/>
    <cellStyle name="標準 10 10" xfId="1474" xr:uid="{00000000-0005-0000-0000-0000A3040000}"/>
    <cellStyle name="標準 10 11" xfId="1475" xr:uid="{00000000-0005-0000-0000-0000A4040000}"/>
    <cellStyle name="標準 10 12" xfId="1476" xr:uid="{00000000-0005-0000-0000-0000A5040000}"/>
    <cellStyle name="標準 10 2" xfId="1085" xr:uid="{00000000-0005-0000-0000-0000A6040000}"/>
    <cellStyle name="標準 10 3" xfId="1086" xr:uid="{00000000-0005-0000-0000-0000A7040000}"/>
    <cellStyle name="標準 10 4" xfId="1087" xr:uid="{00000000-0005-0000-0000-0000A8040000}"/>
    <cellStyle name="標準 10 4 2" xfId="1477" xr:uid="{00000000-0005-0000-0000-0000A9040000}"/>
    <cellStyle name="標準 10 4 2 2" xfId="1478" xr:uid="{00000000-0005-0000-0000-0000AA040000}"/>
    <cellStyle name="標準 10 4 2 2 2" xfId="1479" xr:uid="{00000000-0005-0000-0000-0000AB040000}"/>
    <cellStyle name="標準 10 4 2 2 2 2" xfId="1480" xr:uid="{00000000-0005-0000-0000-0000AC040000}"/>
    <cellStyle name="標準 10 4 2 2 2 2 2" xfId="1481" xr:uid="{00000000-0005-0000-0000-0000AD040000}"/>
    <cellStyle name="標準 10 4 2 2 2 2 2 2" xfId="1482" xr:uid="{00000000-0005-0000-0000-0000AE040000}"/>
    <cellStyle name="標準 10 4 3" xfId="1483" xr:uid="{00000000-0005-0000-0000-0000AF040000}"/>
    <cellStyle name="標準 10 4 3 2" xfId="1484" xr:uid="{00000000-0005-0000-0000-0000B0040000}"/>
    <cellStyle name="標準 10 5" xfId="1088" xr:uid="{00000000-0005-0000-0000-0000B1040000}"/>
    <cellStyle name="標準 10 6" xfId="1485" xr:uid="{00000000-0005-0000-0000-0000B2040000}"/>
    <cellStyle name="標準 10 6 2" xfId="1486" xr:uid="{00000000-0005-0000-0000-0000B3040000}"/>
    <cellStyle name="標準 10 6 2 2" xfId="1487" xr:uid="{00000000-0005-0000-0000-0000B4040000}"/>
    <cellStyle name="標準 10 6 2 3" xfId="1488" xr:uid="{00000000-0005-0000-0000-0000B5040000}"/>
    <cellStyle name="標準 10 6 2 3 2" xfId="1386" xr:uid="{00000000-0005-0000-0000-0000B6040000}"/>
    <cellStyle name="標準 10 7" xfId="1489" xr:uid="{00000000-0005-0000-0000-0000B7040000}"/>
    <cellStyle name="標準 10 8" xfId="1490" xr:uid="{00000000-0005-0000-0000-0000B8040000}"/>
    <cellStyle name="標準 10 8 2" xfId="1491" xr:uid="{00000000-0005-0000-0000-0000B9040000}"/>
    <cellStyle name="標準 10 8 2 2" xfId="1492" xr:uid="{00000000-0005-0000-0000-0000BA040000}"/>
    <cellStyle name="標準 10 8 2 2 2" xfId="1493" xr:uid="{00000000-0005-0000-0000-0000BB040000}"/>
    <cellStyle name="標準 10 8 2 2 3" xfId="1494" xr:uid="{00000000-0005-0000-0000-0000BC040000}"/>
    <cellStyle name="標準 10 8 2 2 3 2" xfId="1387" xr:uid="{00000000-0005-0000-0000-0000BD040000}"/>
    <cellStyle name="標準 10 8 2 2 3 2 2" xfId="1495" xr:uid="{00000000-0005-0000-0000-0000BE040000}"/>
    <cellStyle name="標準 10 8 2 3" xfId="1496" xr:uid="{00000000-0005-0000-0000-0000BF040000}"/>
    <cellStyle name="標準 10 8 2 4" xfId="1497" xr:uid="{00000000-0005-0000-0000-0000C0040000}"/>
    <cellStyle name="標準 10 8 2 4 2" xfId="1498" xr:uid="{00000000-0005-0000-0000-0000C1040000}"/>
    <cellStyle name="標準 10 8 2 4 2 2" xfId="1499" xr:uid="{00000000-0005-0000-0000-0000C2040000}"/>
    <cellStyle name="標準 10 8 3" xfId="1500" xr:uid="{00000000-0005-0000-0000-0000C3040000}"/>
    <cellStyle name="標準 10 8 4" xfId="1501" xr:uid="{00000000-0005-0000-0000-0000C4040000}"/>
    <cellStyle name="標準 10 8 4 2" xfId="1502" xr:uid="{00000000-0005-0000-0000-0000C5040000}"/>
    <cellStyle name="標準 10 8 4 2 2" xfId="1503" xr:uid="{00000000-0005-0000-0000-0000C6040000}"/>
    <cellStyle name="標準 10 8 4 2 3" xfId="1504" xr:uid="{00000000-0005-0000-0000-0000C7040000}"/>
    <cellStyle name="標準 10 9" xfId="1505" xr:uid="{00000000-0005-0000-0000-0000C8040000}"/>
    <cellStyle name="標準 10 9 2" xfId="1506" xr:uid="{00000000-0005-0000-0000-0000C9040000}"/>
    <cellStyle name="標準 10 9 3" xfId="1507" xr:uid="{00000000-0005-0000-0000-0000CA040000}"/>
    <cellStyle name="標準 10 9 3 2" xfId="1508" xr:uid="{00000000-0005-0000-0000-0000CB040000}"/>
    <cellStyle name="標準 11" xfId="1089" xr:uid="{00000000-0005-0000-0000-0000CC040000}"/>
    <cellStyle name="標準 11 2" xfId="1090" xr:uid="{00000000-0005-0000-0000-0000CD040000}"/>
    <cellStyle name="標準 11 3" xfId="1091" xr:uid="{00000000-0005-0000-0000-0000CE040000}"/>
    <cellStyle name="標準 11 4" xfId="1092" xr:uid="{00000000-0005-0000-0000-0000CF040000}"/>
    <cellStyle name="標準 12" xfId="1382" xr:uid="{00000000-0005-0000-0000-0000D0040000}"/>
    <cellStyle name="標準 12 2" xfId="1093" xr:uid="{00000000-0005-0000-0000-0000D1040000}"/>
    <cellStyle name="標準 12 3" xfId="1094" xr:uid="{00000000-0005-0000-0000-0000D2040000}"/>
    <cellStyle name="標準 13" xfId="1095" xr:uid="{00000000-0005-0000-0000-0000D3040000}"/>
    <cellStyle name="標準 13 2" xfId="1096" xr:uid="{00000000-0005-0000-0000-0000D4040000}"/>
    <cellStyle name="標準 14" xfId="1383" xr:uid="{00000000-0005-0000-0000-0000D5040000}"/>
    <cellStyle name="標準 14 2" xfId="1097" xr:uid="{00000000-0005-0000-0000-0000D6040000}"/>
    <cellStyle name="標準 14 3" xfId="1098" xr:uid="{00000000-0005-0000-0000-0000D7040000}"/>
    <cellStyle name="標準 14 4" xfId="1099" xr:uid="{00000000-0005-0000-0000-0000D8040000}"/>
    <cellStyle name="標準 14 5" xfId="1100" xr:uid="{00000000-0005-0000-0000-0000D9040000}"/>
    <cellStyle name="標準 14 6" xfId="1101" xr:uid="{00000000-0005-0000-0000-0000DA040000}"/>
    <cellStyle name="標準 14 7" xfId="1102" xr:uid="{00000000-0005-0000-0000-0000DB040000}"/>
    <cellStyle name="標準 14 8" xfId="1103" xr:uid="{00000000-0005-0000-0000-0000DC040000}"/>
    <cellStyle name="標準 15" xfId="1104" xr:uid="{00000000-0005-0000-0000-0000DD040000}"/>
    <cellStyle name="標準 15 2" xfId="1105" xr:uid="{00000000-0005-0000-0000-0000DE040000}"/>
    <cellStyle name="標準 15 3" xfId="1106" xr:uid="{00000000-0005-0000-0000-0000DF040000}"/>
    <cellStyle name="標準 15 4" xfId="1107" xr:uid="{00000000-0005-0000-0000-0000E0040000}"/>
    <cellStyle name="標準 15 5" xfId="1108" xr:uid="{00000000-0005-0000-0000-0000E1040000}"/>
    <cellStyle name="標準 15 6" xfId="1109" xr:uid="{00000000-0005-0000-0000-0000E2040000}"/>
    <cellStyle name="標準 15 7" xfId="1110" xr:uid="{00000000-0005-0000-0000-0000E3040000}"/>
    <cellStyle name="標準 16" xfId="1384" xr:uid="{00000000-0005-0000-0000-0000E4040000}"/>
    <cellStyle name="標準 16 2" xfId="1111" xr:uid="{00000000-0005-0000-0000-0000E5040000}"/>
    <cellStyle name="標準 16 3" xfId="1112" xr:uid="{00000000-0005-0000-0000-0000E6040000}"/>
    <cellStyle name="標準 16 4" xfId="1113" xr:uid="{00000000-0005-0000-0000-0000E7040000}"/>
    <cellStyle name="標準 16 5" xfId="1114" xr:uid="{00000000-0005-0000-0000-0000E8040000}"/>
    <cellStyle name="標準 16 6" xfId="1115" xr:uid="{00000000-0005-0000-0000-0000E9040000}"/>
    <cellStyle name="標準 17" xfId="1116" xr:uid="{00000000-0005-0000-0000-0000EA040000}"/>
    <cellStyle name="標準 17 2" xfId="1117" xr:uid="{00000000-0005-0000-0000-0000EB040000}"/>
    <cellStyle name="標準 17 3" xfId="1118" xr:uid="{00000000-0005-0000-0000-0000EC040000}"/>
    <cellStyle name="標準 17 4" xfId="1119" xr:uid="{00000000-0005-0000-0000-0000ED040000}"/>
    <cellStyle name="標準 17 5" xfId="1120" xr:uid="{00000000-0005-0000-0000-0000EE040000}"/>
    <cellStyle name="標準 18" xfId="1509" xr:uid="{00000000-0005-0000-0000-0000EF040000}"/>
    <cellStyle name="標準 18 2" xfId="1121" xr:uid="{00000000-0005-0000-0000-0000F0040000}"/>
    <cellStyle name="標準 18 3" xfId="1122" xr:uid="{00000000-0005-0000-0000-0000F1040000}"/>
    <cellStyle name="標準 19" xfId="1510" xr:uid="{00000000-0005-0000-0000-0000F2040000}"/>
    <cellStyle name="標準 19 2" xfId="1123" xr:uid="{00000000-0005-0000-0000-0000F3040000}"/>
    <cellStyle name="標準 19 2 2" xfId="1511" xr:uid="{00000000-0005-0000-0000-0000F4040000}"/>
    <cellStyle name="標準 19 2 2 2" xfId="1512" xr:uid="{00000000-0005-0000-0000-0000F5040000}"/>
    <cellStyle name="標準 19 2 2 2 2" xfId="1513" xr:uid="{00000000-0005-0000-0000-0000F6040000}"/>
    <cellStyle name="標準 19 2 2 2 2 2" xfId="1514" xr:uid="{00000000-0005-0000-0000-0000F7040000}"/>
    <cellStyle name="標準 19 2 2 2 2 2 2" xfId="1515" xr:uid="{00000000-0005-0000-0000-0000F8040000}"/>
    <cellStyle name="標準 19 2 2 2 2 2 2 2" xfId="1516" xr:uid="{00000000-0005-0000-0000-0000F9040000}"/>
    <cellStyle name="標準 19 2 2 2 2 2 2 2 2" xfId="1517" xr:uid="{00000000-0005-0000-0000-0000FA040000}"/>
    <cellStyle name="標準 19 2 2 2 2 2 3" xfId="1518" xr:uid="{00000000-0005-0000-0000-0000FB040000}"/>
    <cellStyle name="標準 19 2 2 2 2 2 4" xfId="1519" xr:uid="{00000000-0005-0000-0000-0000FC040000}"/>
    <cellStyle name="標準 19 2 2 2 2 2 4 2" xfId="1520" xr:uid="{00000000-0005-0000-0000-0000FD040000}"/>
    <cellStyle name="標準 19 2 2 2 2 2 4 3" xfId="1521" xr:uid="{00000000-0005-0000-0000-0000FE040000}"/>
    <cellStyle name="標準 19 2 2 2 3" xfId="1522" xr:uid="{00000000-0005-0000-0000-0000FF040000}"/>
    <cellStyle name="標準 19 2 2 2 3 2" xfId="1523" xr:uid="{00000000-0005-0000-0000-000000050000}"/>
    <cellStyle name="標準 19 2 2 2 3 2 2" xfId="1524" xr:uid="{00000000-0005-0000-0000-000001050000}"/>
    <cellStyle name="標準 19 2 2 2 3 2 3" xfId="1525" xr:uid="{00000000-0005-0000-0000-000002050000}"/>
    <cellStyle name="標準 19 2 2 3" xfId="1526" xr:uid="{00000000-0005-0000-0000-000003050000}"/>
    <cellStyle name="標準 19 2 2 3 2" xfId="1527" xr:uid="{00000000-0005-0000-0000-000004050000}"/>
    <cellStyle name="標準 19 2 2 3 2 2" xfId="1528" xr:uid="{00000000-0005-0000-0000-000005050000}"/>
    <cellStyle name="標準 2" xfId="1" xr:uid="{00000000-0005-0000-0000-000006050000}"/>
    <cellStyle name="標準 2 10" xfId="1124" xr:uid="{00000000-0005-0000-0000-000007050000}"/>
    <cellStyle name="標準 2 11" xfId="1125" xr:uid="{00000000-0005-0000-0000-000008050000}"/>
    <cellStyle name="標準 2 12" xfId="1126" xr:uid="{00000000-0005-0000-0000-000009050000}"/>
    <cellStyle name="標準 2 13" xfId="1127" xr:uid="{00000000-0005-0000-0000-00000A050000}"/>
    <cellStyle name="標準 2 14" xfId="1128" xr:uid="{00000000-0005-0000-0000-00000B050000}"/>
    <cellStyle name="標準 2 15" xfId="1129" xr:uid="{00000000-0005-0000-0000-00000C050000}"/>
    <cellStyle name="標準 2 16" xfId="1130" xr:uid="{00000000-0005-0000-0000-00000D050000}"/>
    <cellStyle name="標準 2 17" xfId="1131" xr:uid="{00000000-0005-0000-0000-00000E050000}"/>
    <cellStyle name="標準 2 18" xfId="1132" xr:uid="{00000000-0005-0000-0000-00000F050000}"/>
    <cellStyle name="標準 2 19" xfId="1133" xr:uid="{00000000-0005-0000-0000-000010050000}"/>
    <cellStyle name="標準 2 2" xfId="1134" xr:uid="{00000000-0005-0000-0000-000011050000}"/>
    <cellStyle name="標準 2 2 10" xfId="1135" xr:uid="{00000000-0005-0000-0000-000012050000}"/>
    <cellStyle name="標準 2 2 11" xfId="1136" xr:uid="{00000000-0005-0000-0000-000013050000}"/>
    <cellStyle name="標準 2 2 12" xfId="1137" xr:uid="{00000000-0005-0000-0000-000014050000}"/>
    <cellStyle name="標準 2 2 13" xfId="1138" xr:uid="{00000000-0005-0000-0000-000015050000}"/>
    <cellStyle name="標準 2 2 14" xfId="1139" xr:uid="{00000000-0005-0000-0000-000016050000}"/>
    <cellStyle name="標準 2 2 15" xfId="1140" xr:uid="{00000000-0005-0000-0000-000017050000}"/>
    <cellStyle name="標準 2 2 16" xfId="1141" xr:uid="{00000000-0005-0000-0000-000018050000}"/>
    <cellStyle name="標準 2 2 17" xfId="1142" xr:uid="{00000000-0005-0000-0000-000019050000}"/>
    <cellStyle name="標準 2 2 18" xfId="1143" xr:uid="{00000000-0005-0000-0000-00001A050000}"/>
    <cellStyle name="標準 2 2 19" xfId="1144" xr:uid="{00000000-0005-0000-0000-00001B050000}"/>
    <cellStyle name="標準 2 2 2" xfId="1145" xr:uid="{00000000-0005-0000-0000-00001C050000}"/>
    <cellStyle name="標準 2 2 2 2" xfId="1146" xr:uid="{00000000-0005-0000-0000-00001D050000}"/>
    <cellStyle name="標準 2 2 2 2 2" xfId="1147" xr:uid="{00000000-0005-0000-0000-00001E050000}"/>
    <cellStyle name="標準 2 2 2 2_23_CRUDマトリックス(機能レベル)" xfId="1148" xr:uid="{00000000-0005-0000-0000-00001F050000}"/>
    <cellStyle name="標準 2 2 2_23_CRUDマトリックス(機能レベル)" xfId="1149" xr:uid="{00000000-0005-0000-0000-000020050000}"/>
    <cellStyle name="標準 2 2 20" xfId="1150" xr:uid="{00000000-0005-0000-0000-000021050000}"/>
    <cellStyle name="標準 2 2 21" xfId="1151" xr:uid="{00000000-0005-0000-0000-000022050000}"/>
    <cellStyle name="標準 2 2 22" xfId="1152" xr:uid="{00000000-0005-0000-0000-000023050000}"/>
    <cellStyle name="標準 2 2 23" xfId="1153" xr:uid="{00000000-0005-0000-0000-000024050000}"/>
    <cellStyle name="標準 2 2 24" xfId="1154" xr:uid="{00000000-0005-0000-0000-000025050000}"/>
    <cellStyle name="標準 2 2 25" xfId="1155" xr:uid="{00000000-0005-0000-0000-000026050000}"/>
    <cellStyle name="標準 2 2 26" xfId="1156" xr:uid="{00000000-0005-0000-0000-000027050000}"/>
    <cellStyle name="標準 2 2 27" xfId="1157" xr:uid="{00000000-0005-0000-0000-000028050000}"/>
    <cellStyle name="標準 2 2 28" xfId="1158" xr:uid="{00000000-0005-0000-0000-000029050000}"/>
    <cellStyle name="標準 2 2 29" xfId="1159" xr:uid="{00000000-0005-0000-0000-00002A050000}"/>
    <cellStyle name="標準 2 2 3" xfId="1160" xr:uid="{00000000-0005-0000-0000-00002B050000}"/>
    <cellStyle name="標準 2 2 30" xfId="1161" xr:uid="{00000000-0005-0000-0000-00002C050000}"/>
    <cellStyle name="標準 2 2 31" xfId="1162" xr:uid="{00000000-0005-0000-0000-00002D050000}"/>
    <cellStyle name="標準 2 2 4" xfId="1163" xr:uid="{00000000-0005-0000-0000-00002E050000}"/>
    <cellStyle name="標準 2 2 5" xfId="1164" xr:uid="{00000000-0005-0000-0000-00002F050000}"/>
    <cellStyle name="標準 2 2 6" xfId="1165" xr:uid="{00000000-0005-0000-0000-000030050000}"/>
    <cellStyle name="標準 2 2 7" xfId="1166" xr:uid="{00000000-0005-0000-0000-000031050000}"/>
    <cellStyle name="標準 2 2 8" xfId="1167" xr:uid="{00000000-0005-0000-0000-000032050000}"/>
    <cellStyle name="標準 2 2 9" xfId="1168" xr:uid="{00000000-0005-0000-0000-000033050000}"/>
    <cellStyle name="標準 2 2_23_CRUDマトリックス(機能レベル)" xfId="1169" xr:uid="{00000000-0005-0000-0000-000034050000}"/>
    <cellStyle name="標準 2 20" xfId="1170" xr:uid="{00000000-0005-0000-0000-000035050000}"/>
    <cellStyle name="標準 2 21" xfId="1171" xr:uid="{00000000-0005-0000-0000-000036050000}"/>
    <cellStyle name="標準 2 22" xfId="1172" xr:uid="{00000000-0005-0000-0000-000037050000}"/>
    <cellStyle name="標準 2 23" xfId="1173" xr:uid="{00000000-0005-0000-0000-000038050000}"/>
    <cellStyle name="標準 2 24" xfId="1174" xr:uid="{00000000-0005-0000-0000-000039050000}"/>
    <cellStyle name="標準 2 25" xfId="1175" xr:uid="{00000000-0005-0000-0000-00003A050000}"/>
    <cellStyle name="標準 2 26" xfId="1565" xr:uid="{00000000-0005-0000-0000-00003B050000}"/>
    <cellStyle name="標準 2 26 2" xfId="1566" xr:uid="{00000000-0005-0000-0000-00003C050000}"/>
    <cellStyle name="標準 2 27" xfId="1576" xr:uid="{00000000-0005-0000-0000-00003D050000}"/>
    <cellStyle name="標準 2 28" xfId="1579" xr:uid="{6155063F-3BFB-4C80-AA31-89324DB85F7D}"/>
    <cellStyle name="標準 2 3" xfId="1176" xr:uid="{00000000-0005-0000-0000-00003E050000}"/>
    <cellStyle name="標準 2 3 10" xfId="1177" xr:uid="{00000000-0005-0000-0000-00003F050000}"/>
    <cellStyle name="標準 2 3 11" xfId="1178" xr:uid="{00000000-0005-0000-0000-000040050000}"/>
    <cellStyle name="標準 2 3 12" xfId="1179" xr:uid="{00000000-0005-0000-0000-000041050000}"/>
    <cellStyle name="標準 2 3 13" xfId="1180" xr:uid="{00000000-0005-0000-0000-000042050000}"/>
    <cellStyle name="標準 2 3 14" xfId="1181" xr:uid="{00000000-0005-0000-0000-000043050000}"/>
    <cellStyle name="標準 2 3 15" xfId="1182" xr:uid="{00000000-0005-0000-0000-000044050000}"/>
    <cellStyle name="標準 2 3 16" xfId="1183" xr:uid="{00000000-0005-0000-0000-000045050000}"/>
    <cellStyle name="標準 2 3 17" xfId="1184" xr:uid="{00000000-0005-0000-0000-000046050000}"/>
    <cellStyle name="標準 2 3 18" xfId="1185" xr:uid="{00000000-0005-0000-0000-000047050000}"/>
    <cellStyle name="標準 2 3 19" xfId="1186" xr:uid="{00000000-0005-0000-0000-000048050000}"/>
    <cellStyle name="標準 2 3 2" xfId="1187" xr:uid="{00000000-0005-0000-0000-000049050000}"/>
    <cellStyle name="標準 2 3 2 2" xfId="1188" xr:uid="{00000000-0005-0000-0000-00004A050000}"/>
    <cellStyle name="標準 2 3 2 2 2" xfId="1189" xr:uid="{00000000-0005-0000-0000-00004B050000}"/>
    <cellStyle name="標準 2 3 2 2_23_CRUDマトリックス(機能レベル)" xfId="1190" xr:uid="{00000000-0005-0000-0000-00004C050000}"/>
    <cellStyle name="標準 2 3 2_23_CRUDマトリックス(機能レベル)" xfId="1191" xr:uid="{00000000-0005-0000-0000-00004D050000}"/>
    <cellStyle name="標準 2 3 20" xfId="1192" xr:uid="{00000000-0005-0000-0000-00004E050000}"/>
    <cellStyle name="標準 2 3 21" xfId="1193" xr:uid="{00000000-0005-0000-0000-00004F050000}"/>
    <cellStyle name="標準 2 3 22" xfId="1194" xr:uid="{00000000-0005-0000-0000-000050050000}"/>
    <cellStyle name="標準 2 3 23" xfId="1195" xr:uid="{00000000-0005-0000-0000-000051050000}"/>
    <cellStyle name="標準 2 3 24" xfId="1196" xr:uid="{00000000-0005-0000-0000-000052050000}"/>
    <cellStyle name="標準 2 3 25" xfId="1197" xr:uid="{00000000-0005-0000-0000-000053050000}"/>
    <cellStyle name="標準 2 3 26" xfId="1198" xr:uid="{00000000-0005-0000-0000-000054050000}"/>
    <cellStyle name="標準 2 3 27" xfId="1199" xr:uid="{00000000-0005-0000-0000-000055050000}"/>
    <cellStyle name="標準 2 3 28" xfId="1200" xr:uid="{00000000-0005-0000-0000-000056050000}"/>
    <cellStyle name="標準 2 3 29" xfId="1201" xr:uid="{00000000-0005-0000-0000-000057050000}"/>
    <cellStyle name="標準 2 3 3" xfId="1202" xr:uid="{00000000-0005-0000-0000-000058050000}"/>
    <cellStyle name="標準 2 3 4" xfId="1203" xr:uid="{00000000-0005-0000-0000-000059050000}"/>
    <cellStyle name="標準 2 3 5" xfId="1204" xr:uid="{00000000-0005-0000-0000-00005A050000}"/>
    <cellStyle name="標準 2 3 6" xfId="1205" xr:uid="{00000000-0005-0000-0000-00005B050000}"/>
    <cellStyle name="標準 2 3 7" xfId="1206" xr:uid="{00000000-0005-0000-0000-00005C050000}"/>
    <cellStyle name="標準 2 3 8" xfId="1207" xr:uid="{00000000-0005-0000-0000-00005D050000}"/>
    <cellStyle name="標準 2 3 9" xfId="1208" xr:uid="{00000000-0005-0000-0000-00005E050000}"/>
    <cellStyle name="標準 2 3_23_CRUDマトリックス(機能レベル)" xfId="1209" xr:uid="{00000000-0005-0000-0000-00005F050000}"/>
    <cellStyle name="標準 2 4" xfId="1210" xr:uid="{00000000-0005-0000-0000-000060050000}"/>
    <cellStyle name="標準 2 4 10" xfId="1211" xr:uid="{00000000-0005-0000-0000-000061050000}"/>
    <cellStyle name="標準 2 4 11" xfId="1212" xr:uid="{00000000-0005-0000-0000-000062050000}"/>
    <cellStyle name="標準 2 4 12" xfId="1213" xr:uid="{00000000-0005-0000-0000-000063050000}"/>
    <cellStyle name="標準 2 4 13" xfId="1214" xr:uid="{00000000-0005-0000-0000-000064050000}"/>
    <cellStyle name="標準 2 4 14" xfId="1215" xr:uid="{00000000-0005-0000-0000-000065050000}"/>
    <cellStyle name="標準 2 4 15" xfId="1216" xr:uid="{00000000-0005-0000-0000-000066050000}"/>
    <cellStyle name="標準 2 4 16" xfId="1217" xr:uid="{00000000-0005-0000-0000-000067050000}"/>
    <cellStyle name="標準 2 4 17" xfId="1218" xr:uid="{00000000-0005-0000-0000-000068050000}"/>
    <cellStyle name="標準 2 4 18" xfId="1219" xr:uid="{00000000-0005-0000-0000-000069050000}"/>
    <cellStyle name="標準 2 4 19" xfId="1220" xr:uid="{00000000-0005-0000-0000-00006A050000}"/>
    <cellStyle name="標準 2 4 2" xfId="1221" xr:uid="{00000000-0005-0000-0000-00006B050000}"/>
    <cellStyle name="標準 2 4 20" xfId="1222" xr:uid="{00000000-0005-0000-0000-00006C050000}"/>
    <cellStyle name="標準 2 4 21" xfId="1223" xr:uid="{00000000-0005-0000-0000-00006D050000}"/>
    <cellStyle name="標準 2 4 22" xfId="1224" xr:uid="{00000000-0005-0000-0000-00006E050000}"/>
    <cellStyle name="標準 2 4 23" xfId="1225" xr:uid="{00000000-0005-0000-0000-00006F050000}"/>
    <cellStyle name="標準 2 4 24" xfId="1226" xr:uid="{00000000-0005-0000-0000-000070050000}"/>
    <cellStyle name="標準 2 4 3" xfId="1227" xr:uid="{00000000-0005-0000-0000-000071050000}"/>
    <cellStyle name="標準 2 4 4" xfId="1228" xr:uid="{00000000-0005-0000-0000-000072050000}"/>
    <cellStyle name="標準 2 4 5" xfId="1229" xr:uid="{00000000-0005-0000-0000-000073050000}"/>
    <cellStyle name="標準 2 4 6" xfId="1230" xr:uid="{00000000-0005-0000-0000-000074050000}"/>
    <cellStyle name="標準 2 4 7" xfId="1231" xr:uid="{00000000-0005-0000-0000-000075050000}"/>
    <cellStyle name="標準 2 4 8" xfId="1232" xr:uid="{00000000-0005-0000-0000-000076050000}"/>
    <cellStyle name="標準 2 4 9" xfId="1233" xr:uid="{00000000-0005-0000-0000-000077050000}"/>
    <cellStyle name="標準 2 4_23_CRUDマトリックス(機能レベル)" xfId="1234" xr:uid="{00000000-0005-0000-0000-000078050000}"/>
    <cellStyle name="標準 2 5" xfId="1235" xr:uid="{00000000-0005-0000-0000-000079050000}"/>
    <cellStyle name="標準 2 5 10" xfId="1236" xr:uid="{00000000-0005-0000-0000-00007A050000}"/>
    <cellStyle name="標準 2 5 11" xfId="1237" xr:uid="{00000000-0005-0000-0000-00007B050000}"/>
    <cellStyle name="標準 2 5 12" xfId="1238" xr:uid="{00000000-0005-0000-0000-00007C050000}"/>
    <cellStyle name="標準 2 5 13" xfId="1239" xr:uid="{00000000-0005-0000-0000-00007D050000}"/>
    <cellStyle name="標準 2 5 14" xfId="1240" xr:uid="{00000000-0005-0000-0000-00007E050000}"/>
    <cellStyle name="標準 2 5 15" xfId="1241" xr:uid="{00000000-0005-0000-0000-00007F050000}"/>
    <cellStyle name="標準 2 5 16" xfId="1242" xr:uid="{00000000-0005-0000-0000-000080050000}"/>
    <cellStyle name="標準 2 5 17" xfId="1243" xr:uid="{00000000-0005-0000-0000-000081050000}"/>
    <cellStyle name="標準 2 5 18" xfId="1244" xr:uid="{00000000-0005-0000-0000-000082050000}"/>
    <cellStyle name="標準 2 5 19" xfId="1245" xr:uid="{00000000-0005-0000-0000-000083050000}"/>
    <cellStyle name="標準 2 5 2" xfId="1246" xr:uid="{00000000-0005-0000-0000-000084050000}"/>
    <cellStyle name="標準 2 5 2 2" xfId="1549" xr:uid="{00000000-0005-0000-0000-000085050000}"/>
    <cellStyle name="標準 2 5 20" xfId="1247" xr:uid="{00000000-0005-0000-0000-000086050000}"/>
    <cellStyle name="標準 2 5 21" xfId="1248" xr:uid="{00000000-0005-0000-0000-000087050000}"/>
    <cellStyle name="標準 2 5 22" xfId="1249" xr:uid="{00000000-0005-0000-0000-000088050000}"/>
    <cellStyle name="標準 2 5 23" xfId="1250" xr:uid="{00000000-0005-0000-0000-000089050000}"/>
    <cellStyle name="標準 2 5 3" xfId="1251" xr:uid="{00000000-0005-0000-0000-00008A050000}"/>
    <cellStyle name="標準 2 5 3 2" xfId="1529" xr:uid="{00000000-0005-0000-0000-00008B050000}"/>
    <cellStyle name="標準 2 5 4" xfId="1252" xr:uid="{00000000-0005-0000-0000-00008C050000}"/>
    <cellStyle name="標準 2 5 5" xfId="1253" xr:uid="{00000000-0005-0000-0000-00008D050000}"/>
    <cellStyle name="標準 2 5 6" xfId="1254" xr:uid="{00000000-0005-0000-0000-00008E050000}"/>
    <cellStyle name="標準 2 5 7" xfId="1255" xr:uid="{00000000-0005-0000-0000-00008F050000}"/>
    <cellStyle name="標準 2 5 8" xfId="1256" xr:uid="{00000000-0005-0000-0000-000090050000}"/>
    <cellStyle name="標準 2 5 9" xfId="1257" xr:uid="{00000000-0005-0000-0000-000091050000}"/>
    <cellStyle name="標準 2 5_23_CRUDマトリックス(機能レベル)" xfId="1258" xr:uid="{00000000-0005-0000-0000-000092050000}"/>
    <cellStyle name="標準 2 6" xfId="1259" xr:uid="{00000000-0005-0000-0000-000093050000}"/>
    <cellStyle name="標準 2 6 10" xfId="1260" xr:uid="{00000000-0005-0000-0000-000094050000}"/>
    <cellStyle name="標準 2 6 11" xfId="1261" xr:uid="{00000000-0005-0000-0000-000095050000}"/>
    <cellStyle name="標準 2 6 12" xfId="1262" xr:uid="{00000000-0005-0000-0000-000096050000}"/>
    <cellStyle name="標準 2 6 13" xfId="1263" xr:uid="{00000000-0005-0000-0000-000097050000}"/>
    <cellStyle name="標準 2 6 14" xfId="1264" xr:uid="{00000000-0005-0000-0000-000098050000}"/>
    <cellStyle name="標準 2 6 15" xfId="1265" xr:uid="{00000000-0005-0000-0000-000099050000}"/>
    <cellStyle name="標準 2 6 16" xfId="1266" xr:uid="{00000000-0005-0000-0000-00009A050000}"/>
    <cellStyle name="標準 2 6 17" xfId="1267" xr:uid="{00000000-0005-0000-0000-00009B050000}"/>
    <cellStyle name="標準 2 6 18" xfId="1268" xr:uid="{00000000-0005-0000-0000-00009C050000}"/>
    <cellStyle name="標準 2 6 19" xfId="1269" xr:uid="{00000000-0005-0000-0000-00009D050000}"/>
    <cellStyle name="標準 2 6 2" xfId="1270" xr:uid="{00000000-0005-0000-0000-00009E050000}"/>
    <cellStyle name="標準 2 6 20" xfId="1271" xr:uid="{00000000-0005-0000-0000-00009F050000}"/>
    <cellStyle name="標準 2 6 21" xfId="1272" xr:uid="{00000000-0005-0000-0000-0000A0050000}"/>
    <cellStyle name="標準 2 6 22" xfId="1273" xr:uid="{00000000-0005-0000-0000-0000A1050000}"/>
    <cellStyle name="標準 2 6 3" xfId="1274" xr:uid="{00000000-0005-0000-0000-0000A2050000}"/>
    <cellStyle name="標準 2 6 4" xfId="1275" xr:uid="{00000000-0005-0000-0000-0000A3050000}"/>
    <cellStyle name="標準 2 6 5" xfId="1276" xr:uid="{00000000-0005-0000-0000-0000A4050000}"/>
    <cellStyle name="標準 2 6 6" xfId="1277" xr:uid="{00000000-0005-0000-0000-0000A5050000}"/>
    <cellStyle name="標準 2 6 7" xfId="1278" xr:uid="{00000000-0005-0000-0000-0000A6050000}"/>
    <cellStyle name="標準 2 6 8" xfId="1279" xr:uid="{00000000-0005-0000-0000-0000A7050000}"/>
    <cellStyle name="標準 2 6 9" xfId="1280" xr:uid="{00000000-0005-0000-0000-0000A8050000}"/>
    <cellStyle name="標準 2 6_23_CRUDマトリックス(機能レベル)" xfId="1281" xr:uid="{00000000-0005-0000-0000-0000A9050000}"/>
    <cellStyle name="標準 2 7" xfId="1282" xr:uid="{00000000-0005-0000-0000-0000AA050000}"/>
    <cellStyle name="標準 2 7 2" xfId="1530" xr:uid="{00000000-0005-0000-0000-0000AB050000}"/>
    <cellStyle name="標準 2 7 2 2" xfId="1531" xr:uid="{00000000-0005-0000-0000-0000AC050000}"/>
    <cellStyle name="標準 2 7 2 3" xfId="1532" xr:uid="{00000000-0005-0000-0000-0000AD050000}"/>
    <cellStyle name="標準 2 7 2 3 2" xfId="1388" xr:uid="{00000000-0005-0000-0000-0000AE050000}"/>
    <cellStyle name="標準 2 8" xfId="1283" xr:uid="{00000000-0005-0000-0000-0000AF050000}"/>
    <cellStyle name="標準 2 9" xfId="1284" xr:uid="{00000000-0005-0000-0000-0000B0050000}"/>
    <cellStyle name="標準 2 9 2" xfId="1533" xr:uid="{00000000-0005-0000-0000-0000B1050000}"/>
    <cellStyle name="標準 2 9 2 2" xfId="1534" xr:uid="{00000000-0005-0000-0000-0000B2050000}"/>
    <cellStyle name="標準 2 9 2 2 2" xfId="1535" xr:uid="{00000000-0005-0000-0000-0000B3050000}"/>
    <cellStyle name="標準 2 9 2 2 3" xfId="1536" xr:uid="{00000000-0005-0000-0000-0000B4050000}"/>
    <cellStyle name="標準 2 9 2 2 3 2" xfId="1385" xr:uid="{00000000-0005-0000-0000-0000B5050000}"/>
    <cellStyle name="標準 2 9 2 2 3 2 2" xfId="1537" xr:uid="{00000000-0005-0000-0000-0000B6050000}"/>
    <cellStyle name="標準 2 9 2 3" xfId="1538" xr:uid="{00000000-0005-0000-0000-0000B7050000}"/>
    <cellStyle name="標準 2 9 2 4" xfId="1539" xr:uid="{00000000-0005-0000-0000-0000B8050000}"/>
    <cellStyle name="標準 2 9 2 4 2" xfId="1540" xr:uid="{00000000-0005-0000-0000-0000B9050000}"/>
    <cellStyle name="標準 2 9 2 4 2 2" xfId="1541" xr:uid="{00000000-0005-0000-0000-0000BA050000}"/>
    <cellStyle name="標準 2 9 2 4 2 2 2" xfId="1542" xr:uid="{00000000-0005-0000-0000-0000BB050000}"/>
    <cellStyle name="標準 20" xfId="1543" xr:uid="{00000000-0005-0000-0000-0000BC050000}"/>
    <cellStyle name="標準 20 2" xfId="1285" xr:uid="{00000000-0005-0000-0000-0000BD050000}"/>
    <cellStyle name="標準 20 2 2" xfId="1544" xr:uid="{00000000-0005-0000-0000-0000BE050000}"/>
    <cellStyle name="標準 20 3" xfId="1286" xr:uid="{00000000-0005-0000-0000-0000BF050000}"/>
    <cellStyle name="標準 20 4" xfId="1287" xr:uid="{00000000-0005-0000-0000-0000C0050000}"/>
    <cellStyle name="標準 21" xfId="1545" xr:uid="{00000000-0005-0000-0000-0000C1050000}"/>
    <cellStyle name="標準 21 2" xfId="1288" xr:uid="{00000000-0005-0000-0000-0000C2050000}"/>
    <cellStyle name="標準 21 3" xfId="1289" xr:uid="{00000000-0005-0000-0000-0000C3050000}"/>
    <cellStyle name="標準 22" xfId="1546" xr:uid="{00000000-0005-0000-0000-0000C4050000}"/>
    <cellStyle name="標準 22 2" xfId="1290" xr:uid="{00000000-0005-0000-0000-0000C5050000}"/>
    <cellStyle name="標準 22 2 2" xfId="1547" xr:uid="{00000000-0005-0000-0000-0000C6050000}"/>
    <cellStyle name="標準 23 2" xfId="1291" xr:uid="{00000000-0005-0000-0000-0000C7050000}"/>
    <cellStyle name="標準 23 3" xfId="1292" xr:uid="{00000000-0005-0000-0000-0000C8050000}"/>
    <cellStyle name="標準 23 4" xfId="1293" xr:uid="{00000000-0005-0000-0000-0000C9050000}"/>
    <cellStyle name="標準 24 2" xfId="1294" xr:uid="{00000000-0005-0000-0000-0000CA050000}"/>
    <cellStyle name="標準 24 3" xfId="1295" xr:uid="{00000000-0005-0000-0000-0000CB050000}"/>
    <cellStyle name="標準 25 2" xfId="1296" xr:uid="{00000000-0005-0000-0000-0000CC050000}"/>
    <cellStyle name="標準 3" xfId="1297" xr:uid="{00000000-0005-0000-0000-0000CD050000}"/>
    <cellStyle name="標準 3 10" xfId="1298" xr:uid="{00000000-0005-0000-0000-0000CE050000}"/>
    <cellStyle name="標準 3 11" xfId="1299" xr:uid="{00000000-0005-0000-0000-0000CF050000}"/>
    <cellStyle name="標準 3 12" xfId="1300" xr:uid="{00000000-0005-0000-0000-0000D0050000}"/>
    <cellStyle name="標準 3 13" xfId="1301" xr:uid="{00000000-0005-0000-0000-0000D1050000}"/>
    <cellStyle name="標準 3 14" xfId="1302" xr:uid="{00000000-0005-0000-0000-0000D2050000}"/>
    <cellStyle name="標準 3 15" xfId="1303" xr:uid="{00000000-0005-0000-0000-0000D3050000}"/>
    <cellStyle name="標準 3 16" xfId="1304" xr:uid="{00000000-0005-0000-0000-0000D4050000}"/>
    <cellStyle name="標準 3 17" xfId="1305" xr:uid="{00000000-0005-0000-0000-0000D5050000}"/>
    <cellStyle name="標準 3 18" xfId="1306" xr:uid="{00000000-0005-0000-0000-0000D6050000}"/>
    <cellStyle name="標準 3 19" xfId="1307" xr:uid="{00000000-0005-0000-0000-0000D7050000}"/>
    <cellStyle name="標準 3 2" xfId="1308" xr:uid="{00000000-0005-0000-0000-0000D8050000}"/>
    <cellStyle name="標準 3 2 2" xfId="1309" xr:uid="{00000000-0005-0000-0000-0000D9050000}"/>
    <cellStyle name="標準 3 2 3" xfId="1567" xr:uid="{00000000-0005-0000-0000-0000DA050000}"/>
    <cellStyle name="標準 3 2 3 2 2" xfId="1568" xr:uid="{00000000-0005-0000-0000-0000DB050000}"/>
    <cellStyle name="標準 3 2 3 2 2 2" xfId="1569" xr:uid="{00000000-0005-0000-0000-0000DC050000}"/>
    <cellStyle name="標準 3 20" xfId="1310" xr:uid="{00000000-0005-0000-0000-0000DD050000}"/>
    <cellStyle name="標準 3 21" xfId="1311" xr:uid="{00000000-0005-0000-0000-0000DE050000}"/>
    <cellStyle name="標準 3 22" xfId="1312" xr:uid="{00000000-0005-0000-0000-0000DF050000}"/>
    <cellStyle name="標準 3 23" xfId="1313" xr:uid="{00000000-0005-0000-0000-0000E0050000}"/>
    <cellStyle name="標準 3 24" xfId="1314" xr:uid="{00000000-0005-0000-0000-0000E1050000}"/>
    <cellStyle name="標準 3 25" xfId="1315" xr:uid="{00000000-0005-0000-0000-0000E2050000}"/>
    <cellStyle name="標準 3 26" xfId="1316" xr:uid="{00000000-0005-0000-0000-0000E3050000}"/>
    <cellStyle name="標準 3 27" xfId="1317" xr:uid="{00000000-0005-0000-0000-0000E4050000}"/>
    <cellStyle name="標準 3 28" xfId="1318" xr:uid="{00000000-0005-0000-0000-0000E5050000}"/>
    <cellStyle name="標準 3 29" xfId="1319" xr:uid="{00000000-0005-0000-0000-0000E6050000}"/>
    <cellStyle name="標準 3 3" xfId="1320" xr:uid="{00000000-0005-0000-0000-0000E7050000}"/>
    <cellStyle name="標準 3 3 2" xfId="1570" xr:uid="{00000000-0005-0000-0000-0000E8050000}"/>
    <cellStyle name="標準 3 4" xfId="1321" xr:uid="{00000000-0005-0000-0000-0000E9050000}"/>
    <cellStyle name="標準 3 5" xfId="1322" xr:uid="{00000000-0005-0000-0000-0000EA050000}"/>
    <cellStyle name="標準 3 6" xfId="1323" xr:uid="{00000000-0005-0000-0000-0000EB050000}"/>
    <cellStyle name="標準 3 7" xfId="1324" xr:uid="{00000000-0005-0000-0000-0000EC050000}"/>
    <cellStyle name="標準 3 8" xfId="1325" xr:uid="{00000000-0005-0000-0000-0000ED050000}"/>
    <cellStyle name="標準 3 9" xfId="1326" xr:uid="{00000000-0005-0000-0000-0000EE050000}"/>
    <cellStyle name="標準 4" xfId="1327" xr:uid="{00000000-0005-0000-0000-0000EF050000}"/>
    <cellStyle name="標準 4 2" xfId="1328" xr:uid="{00000000-0005-0000-0000-0000F0050000}"/>
    <cellStyle name="標準 4 2 2" xfId="1329" xr:uid="{00000000-0005-0000-0000-0000F1050000}"/>
    <cellStyle name="標準 4 2 2 2" xfId="1573" xr:uid="{00000000-0005-0000-0000-0000F2050000}"/>
    <cellStyle name="標準 4 3" xfId="1330" xr:uid="{00000000-0005-0000-0000-0000F3050000}"/>
    <cellStyle name="標準 4 4" xfId="1331" xr:uid="{00000000-0005-0000-0000-0000F4050000}"/>
    <cellStyle name="標準 4 5" xfId="1332" xr:uid="{00000000-0005-0000-0000-0000F5050000}"/>
    <cellStyle name="標準 5" xfId="1333" xr:uid="{00000000-0005-0000-0000-0000F6050000}"/>
    <cellStyle name="標準 5 2" xfId="1334" xr:uid="{00000000-0005-0000-0000-0000F7050000}"/>
    <cellStyle name="標準 5 2 2" xfId="1574" xr:uid="{00000000-0005-0000-0000-0000F8050000}"/>
    <cellStyle name="標準 5 3" xfId="1575" xr:uid="{00000000-0005-0000-0000-0000F9050000}"/>
    <cellStyle name="標準 6" xfId="1335" xr:uid="{00000000-0005-0000-0000-0000FA050000}"/>
    <cellStyle name="標準 6 2" xfId="1336" xr:uid="{00000000-0005-0000-0000-0000FB050000}"/>
    <cellStyle name="標準 6 2 2" xfId="1337" xr:uid="{00000000-0005-0000-0000-0000FC050000}"/>
    <cellStyle name="標準 6 2 2 2" xfId="1338" xr:uid="{00000000-0005-0000-0000-0000FD050000}"/>
    <cellStyle name="標準 6 3" xfId="1339" xr:uid="{00000000-0005-0000-0000-0000FE050000}"/>
    <cellStyle name="標準 7" xfId="1340" xr:uid="{00000000-0005-0000-0000-0000FF050000}"/>
    <cellStyle name="標準 7 2" xfId="1341" xr:uid="{00000000-0005-0000-0000-000000060000}"/>
    <cellStyle name="標準 7 3" xfId="1342" xr:uid="{00000000-0005-0000-0000-000001060000}"/>
    <cellStyle name="標準 8" xfId="1343" xr:uid="{00000000-0005-0000-0000-000002060000}"/>
    <cellStyle name="標準 8 2" xfId="1344" xr:uid="{00000000-0005-0000-0000-000003060000}"/>
    <cellStyle name="標準 8 3" xfId="1345" xr:uid="{00000000-0005-0000-0000-000004060000}"/>
    <cellStyle name="標準 8 4" xfId="1346" xr:uid="{00000000-0005-0000-0000-000005060000}"/>
    <cellStyle name="標準 8 5" xfId="1347" xr:uid="{00000000-0005-0000-0000-000006060000}"/>
    <cellStyle name="標準 8 6" xfId="1348" xr:uid="{00000000-0005-0000-0000-000007060000}"/>
    <cellStyle name="標準 8 7" xfId="1349" xr:uid="{00000000-0005-0000-0000-000008060000}"/>
    <cellStyle name="標準 9" xfId="1350" xr:uid="{00000000-0005-0000-0000-000009060000}"/>
    <cellStyle name="標準 9 2" xfId="1351" xr:uid="{00000000-0005-0000-0000-00000A060000}"/>
    <cellStyle name="標準 9 3" xfId="1352" xr:uid="{00000000-0005-0000-0000-00000B060000}"/>
    <cellStyle name="標準 9 4" xfId="1353" xr:uid="{00000000-0005-0000-0000-00000C060000}"/>
    <cellStyle name="標準 9 5" xfId="1354" xr:uid="{00000000-0005-0000-0000-00000D060000}"/>
    <cellStyle name="標準 9 6" xfId="1355" xr:uid="{00000000-0005-0000-0000-00000E060000}"/>
    <cellStyle name="未定義" xfId="1571" xr:uid="{00000000-0005-0000-0000-00000F060000}"/>
    <cellStyle name="良い 10" xfId="1356" xr:uid="{00000000-0005-0000-0000-000010060000}"/>
    <cellStyle name="良い 11" xfId="1357" xr:uid="{00000000-0005-0000-0000-000011060000}"/>
    <cellStyle name="良い 12" xfId="1358" xr:uid="{00000000-0005-0000-0000-000012060000}"/>
    <cellStyle name="良い 13" xfId="1359" xr:uid="{00000000-0005-0000-0000-000013060000}"/>
    <cellStyle name="良い 14" xfId="1360" xr:uid="{00000000-0005-0000-0000-000014060000}"/>
    <cellStyle name="良い 15" xfId="1361" xr:uid="{00000000-0005-0000-0000-000015060000}"/>
    <cellStyle name="良い 16" xfId="1362" xr:uid="{00000000-0005-0000-0000-000016060000}"/>
    <cellStyle name="良い 17" xfId="1363" xr:uid="{00000000-0005-0000-0000-000017060000}"/>
    <cellStyle name="良い 18" xfId="1364" xr:uid="{00000000-0005-0000-0000-000018060000}"/>
    <cellStyle name="良い 19" xfId="1365" xr:uid="{00000000-0005-0000-0000-000019060000}"/>
    <cellStyle name="良い 2" xfId="1366" xr:uid="{00000000-0005-0000-0000-00001A060000}"/>
    <cellStyle name="良い 2 2" xfId="1367" xr:uid="{00000000-0005-0000-0000-00001B060000}"/>
    <cellStyle name="良い 2 2 2" xfId="1572" xr:uid="{00000000-0005-0000-0000-00001C060000}"/>
    <cellStyle name="良い 20" xfId="1368" xr:uid="{00000000-0005-0000-0000-00001D060000}"/>
    <cellStyle name="良い 21" xfId="1369" xr:uid="{00000000-0005-0000-0000-00001E060000}"/>
    <cellStyle name="良い 22" xfId="1370" xr:uid="{00000000-0005-0000-0000-00001F060000}"/>
    <cellStyle name="良い 23" xfId="1371" xr:uid="{00000000-0005-0000-0000-000020060000}"/>
    <cellStyle name="良い 24" xfId="1372" xr:uid="{00000000-0005-0000-0000-000021060000}"/>
    <cellStyle name="良い 25" xfId="1373" xr:uid="{00000000-0005-0000-0000-000022060000}"/>
    <cellStyle name="良い 3" xfId="1374" xr:uid="{00000000-0005-0000-0000-000023060000}"/>
    <cellStyle name="良い 3 2" xfId="1375" xr:uid="{00000000-0005-0000-0000-000024060000}"/>
    <cellStyle name="良い 4" xfId="1376" xr:uid="{00000000-0005-0000-0000-000025060000}"/>
    <cellStyle name="良い 5" xfId="1377" xr:uid="{00000000-0005-0000-0000-000026060000}"/>
    <cellStyle name="良い 6" xfId="1378" xr:uid="{00000000-0005-0000-0000-000027060000}"/>
    <cellStyle name="良い 7" xfId="1379" xr:uid="{00000000-0005-0000-0000-000028060000}"/>
    <cellStyle name="良い 8" xfId="1380" xr:uid="{00000000-0005-0000-0000-000029060000}"/>
    <cellStyle name="良い 9" xfId="1381" xr:uid="{00000000-0005-0000-0000-00002A060000}"/>
  </cellStyles>
  <dxfs count="847"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</dxfs>
  <tableStyles count="0" defaultTableStyle="TableStyleMedium2" defaultPivotStyle="PivotStyleLight16"/>
  <colors>
    <mruColors>
      <color rgb="FFCBE0C7"/>
      <color rgb="FFD9D9D9"/>
      <color rgb="FFFCD5B5"/>
      <color rgb="FFFFCCCC"/>
      <color rgb="FFFCD5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6724621212121207E-2"/>
          <c:y val="5.7556633499170805E-2"/>
          <c:w val="0.9332753787878787"/>
          <c:h val="0.8703036484245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全体_国比較!$B$9</c:f>
              <c:strCache>
                <c:ptCount val="1"/>
                <c:pt idx="0">
                  <c:v>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strRef>
              <c:f>全体_国比較!$S$39:$S$40</c:f>
              <c:strCache>
                <c:ptCount val="2"/>
                <c:pt idx="0">
                  <c:v>広域連合全体</c:v>
                </c:pt>
                <c:pt idx="1">
                  <c:v>国</c:v>
                </c:pt>
              </c:strCache>
            </c:strRef>
          </c:cat>
          <c:val>
            <c:numRef>
              <c:f>(全体_国比較!$E$9,全体_国比較!$L$9)</c:f>
              <c:numCache>
                <c:formatCode>0.0%</c:formatCode>
                <c:ptCount val="2"/>
                <c:pt idx="0">
                  <c:v>1.2368644623644282E-2</c:v>
                </c:pt>
                <c:pt idx="1">
                  <c:v>1.103535374003909E-2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93-4275-87DE-BF5F4BBE09BF}"/>
            </c:ext>
          </c:extLst>
        </c:ser>
        <c:ser>
          <c:idx val="1"/>
          <c:order val="1"/>
          <c:tx>
            <c:strRef>
              <c:f>全体_国比較!$B$10</c:f>
              <c:strCache>
                <c:ptCount val="1"/>
                <c:pt idx="0">
                  <c:v>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0.15240000000000001"/>
                  <c:y val="-1.5444818816177091E-16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93-4275-87DE-BF5F4BBE09BF}"/>
                </c:ext>
              </c:extLst>
            </c:dLbl>
            <c:dLbl>
              <c:idx val="1"/>
              <c:layout>
                <c:manualLayout>
                  <c:x val="0.15663333333333335"/>
                  <c:y val="0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93-4275-87DE-BF5F4BBE09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全体_国比較!$S$39:$S$40</c:f>
              <c:strCache>
                <c:ptCount val="2"/>
                <c:pt idx="0">
                  <c:v>広域連合全体</c:v>
                </c:pt>
                <c:pt idx="1">
                  <c:v>国</c:v>
                </c:pt>
              </c:strCache>
            </c:strRef>
          </c:cat>
          <c:val>
            <c:numRef>
              <c:f>(全体_国比較!$E$10,全体_国比較!$L$10)</c:f>
              <c:numCache>
                <c:formatCode>0.0%</c:formatCode>
                <c:ptCount val="2"/>
                <c:pt idx="0">
                  <c:v>0.12201402898915284</c:v>
                </c:pt>
                <c:pt idx="1">
                  <c:v>0.12064541556140451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93-4275-87DE-BF5F4BBE09BF}"/>
            </c:ext>
          </c:extLst>
        </c:ser>
        <c:ser>
          <c:idx val="2"/>
          <c:order val="2"/>
          <c:tx>
            <c:strRef>
              <c:f>全体_国比較!$B$11</c:f>
              <c:strCache>
                <c:ptCount val="1"/>
                <c:pt idx="0">
                  <c:v>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strRef>
              <c:f>全体_国比較!$S$39:$S$40</c:f>
              <c:strCache>
                <c:ptCount val="2"/>
                <c:pt idx="0">
                  <c:v>広域連合全体</c:v>
                </c:pt>
                <c:pt idx="1">
                  <c:v>国</c:v>
                </c:pt>
              </c:strCache>
            </c:strRef>
          </c:cat>
          <c:val>
            <c:numRef>
              <c:f>(全体_国比較!$E$11,全体_国比較!$L$11)</c:f>
              <c:numCache>
                <c:formatCode>0.0%</c:formatCode>
                <c:ptCount val="2"/>
                <c:pt idx="0">
                  <c:v>9.6892490437835779E-3</c:v>
                </c:pt>
                <c:pt idx="1">
                  <c:v>8.9053183533148519E-3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93-4275-87DE-BF5F4BBE09BF}"/>
            </c:ext>
          </c:extLst>
        </c:ser>
        <c:ser>
          <c:idx val="3"/>
          <c:order val="3"/>
          <c:tx>
            <c:strRef>
              <c:f>全体_国比較!$B$12</c:f>
              <c:strCache>
                <c:ptCount val="1"/>
                <c:pt idx="0">
                  <c:v>内分泌、栄養及び代謝疾患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0.1622777777777778"/>
                  <c:y val="2.6326285240462839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0627777777777778"/>
                      <c:h val="4.71774461028192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E093-4275-87DE-BF5F4BBE09BF}"/>
                </c:ext>
              </c:extLst>
            </c:dLbl>
            <c:dLbl>
              <c:idx val="1"/>
              <c:layout>
                <c:manualLayout>
                  <c:x val="0.16651111111111103"/>
                  <c:y val="5.265339966832504E-4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0910000000000002"/>
                      <c:h val="4.50713101160862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E093-4275-87DE-BF5F4BBE09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全体_国比較!$S$39:$S$40</c:f>
              <c:strCache>
                <c:ptCount val="2"/>
                <c:pt idx="0">
                  <c:v>広域連合全体</c:v>
                </c:pt>
                <c:pt idx="1">
                  <c:v>国</c:v>
                </c:pt>
              </c:strCache>
            </c:strRef>
          </c:cat>
          <c:val>
            <c:numRef>
              <c:f>(全体_国比較!$E$12,全体_国比較!$L$12)</c:f>
              <c:numCache>
                <c:formatCode>0.0%</c:formatCode>
                <c:ptCount val="2"/>
                <c:pt idx="0">
                  <c:v>6.1145397360448175E-2</c:v>
                </c:pt>
                <c:pt idx="1">
                  <c:v>6.3751724281706265E-2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093-4275-87DE-BF5F4BBE09BF}"/>
            </c:ext>
          </c:extLst>
        </c:ser>
        <c:ser>
          <c:idx val="4"/>
          <c:order val="4"/>
          <c:tx>
            <c:strRef>
              <c:f>全体_国比較!$B$13</c:f>
              <c:strCache>
                <c:ptCount val="1"/>
                <c:pt idx="0">
                  <c:v>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cat>
            <c:strRef>
              <c:f>全体_国比較!$S$39:$S$40</c:f>
              <c:strCache>
                <c:ptCount val="2"/>
                <c:pt idx="0">
                  <c:v>広域連合全体</c:v>
                </c:pt>
                <c:pt idx="1">
                  <c:v>国</c:v>
                </c:pt>
              </c:strCache>
            </c:strRef>
          </c:cat>
          <c:val>
            <c:numRef>
              <c:f>(全体_国比較!$E$13,全体_国比較!$L$13)</c:f>
              <c:numCache>
                <c:formatCode>0.0%</c:formatCode>
                <c:ptCount val="2"/>
                <c:pt idx="0">
                  <c:v>2.8800883343615576E-2</c:v>
                </c:pt>
                <c:pt idx="1">
                  <c:v>3.4317719453985422E-2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093-4275-87DE-BF5F4BBE09BF}"/>
            </c:ext>
          </c:extLst>
        </c:ser>
        <c:ser>
          <c:idx val="5"/>
          <c:order val="5"/>
          <c:tx>
            <c:strRef>
              <c:f>全体_国比較!$B$14</c:f>
              <c:strCache>
                <c:ptCount val="1"/>
                <c:pt idx="0">
                  <c:v>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0.16086666666666666"/>
                  <c:y val="0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093-4275-87DE-BF5F4BBE09BF}"/>
                </c:ext>
              </c:extLst>
            </c:dLbl>
            <c:dLbl>
              <c:idx val="1"/>
              <c:layout>
                <c:manualLayout>
                  <c:x val="0.15663333333333324"/>
                  <c:y val="-7.7224094080885454E-17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093-4275-87DE-BF5F4BBE09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全体_国比較!$S$39:$S$40</c:f>
              <c:strCache>
                <c:ptCount val="2"/>
                <c:pt idx="0">
                  <c:v>広域連合全体</c:v>
                </c:pt>
                <c:pt idx="1">
                  <c:v>国</c:v>
                </c:pt>
              </c:strCache>
            </c:strRef>
          </c:cat>
          <c:val>
            <c:numRef>
              <c:f>(全体_国比較!$E$14,全体_国比較!$L$14)</c:f>
              <c:numCache>
                <c:formatCode>0.0%</c:formatCode>
                <c:ptCount val="2"/>
                <c:pt idx="0">
                  <c:v>4.6741715718301304E-2</c:v>
                </c:pt>
                <c:pt idx="1">
                  <c:v>5.4794513464836089E-2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093-4275-87DE-BF5F4BBE09BF}"/>
            </c:ext>
          </c:extLst>
        </c:ser>
        <c:ser>
          <c:idx val="6"/>
          <c:order val="6"/>
          <c:tx>
            <c:strRef>
              <c:f>全体_国比較!$B$15</c:f>
              <c:strCache>
                <c:ptCount val="1"/>
                <c:pt idx="0">
                  <c:v>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0.1538111111111111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093-4275-87DE-BF5F4BBE09BF}"/>
                </c:ext>
              </c:extLst>
            </c:dLbl>
            <c:dLbl>
              <c:idx val="1"/>
              <c:layout>
                <c:manualLayout>
                  <c:x val="0.15945555555555546"/>
                  <c:y val="-7.7224094080885454E-17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093-4275-87DE-BF5F4BBE09B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全体_国比較!$S$39:$S$40</c:f>
              <c:strCache>
                <c:ptCount val="2"/>
                <c:pt idx="0">
                  <c:v>広域連合全体</c:v>
                </c:pt>
                <c:pt idx="1">
                  <c:v>国</c:v>
                </c:pt>
              </c:strCache>
            </c:strRef>
          </c:cat>
          <c:val>
            <c:numRef>
              <c:f>(全体_国比較!$E$15,全体_国比較!$L$15)</c:f>
              <c:numCache>
                <c:formatCode>0.0%</c:formatCode>
                <c:ptCount val="2"/>
                <c:pt idx="0">
                  <c:v>3.8103280518857981E-2</c:v>
                </c:pt>
                <c:pt idx="1">
                  <c:v>3.7021618280858946E-2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093-4275-87DE-BF5F4BBE09BF}"/>
            </c:ext>
          </c:extLst>
        </c:ser>
        <c:ser>
          <c:idx val="7"/>
          <c:order val="7"/>
          <c:tx>
            <c:strRef>
              <c:f>全体_国比較!$B$16</c:f>
              <c:strCache>
                <c:ptCount val="1"/>
                <c:pt idx="0">
                  <c:v>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strRef>
              <c:f>全体_国比較!$S$39:$S$40</c:f>
              <c:strCache>
                <c:ptCount val="2"/>
                <c:pt idx="0">
                  <c:v>広域連合全体</c:v>
                </c:pt>
                <c:pt idx="1">
                  <c:v>国</c:v>
                </c:pt>
              </c:strCache>
            </c:strRef>
          </c:cat>
          <c:val>
            <c:numRef>
              <c:f>(全体_国比較!$E$16,全体_国比較!$L$16)</c:f>
              <c:numCache>
                <c:formatCode>0.0%</c:formatCode>
                <c:ptCount val="2"/>
                <c:pt idx="0">
                  <c:v>2.710148975541493E-3</c:v>
                </c:pt>
                <c:pt idx="1">
                  <c:v>2.6152774313348481E-3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093-4275-87DE-BF5F4BBE09BF}"/>
            </c:ext>
          </c:extLst>
        </c:ser>
        <c:ser>
          <c:idx val="8"/>
          <c:order val="8"/>
          <c:tx>
            <c:strRef>
              <c:f>全体_国比較!$B$17</c:f>
              <c:strCache>
                <c:ptCount val="1"/>
                <c:pt idx="0">
                  <c:v>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0.15381111111111112"/>
                  <c:y val="-7.7224094080885454E-17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093-4275-87DE-BF5F4BBE09BF}"/>
                </c:ext>
              </c:extLst>
            </c:dLbl>
            <c:dLbl>
              <c:idx val="1"/>
              <c:layout>
                <c:manualLayout>
                  <c:x val="0.15239999999999979"/>
                  <c:y val="0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093-4275-87DE-BF5F4BBE09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全体_国比較!$S$39:$S$40</c:f>
              <c:strCache>
                <c:ptCount val="2"/>
                <c:pt idx="0">
                  <c:v>広域連合全体</c:v>
                </c:pt>
                <c:pt idx="1">
                  <c:v>国</c:v>
                </c:pt>
              </c:strCache>
            </c:strRef>
          </c:cat>
          <c:val>
            <c:numRef>
              <c:f>(全体_国比較!$E$17,全体_国比較!$L$17)</c:f>
              <c:numCache>
                <c:formatCode>0.0%</c:formatCode>
                <c:ptCount val="2"/>
                <c:pt idx="0">
                  <c:v>0.20347913640715432</c:v>
                </c:pt>
                <c:pt idx="1">
                  <c:v>0.2058039504485796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093-4275-87DE-BF5F4BBE09BF}"/>
            </c:ext>
          </c:extLst>
        </c:ser>
        <c:ser>
          <c:idx val="9"/>
          <c:order val="9"/>
          <c:tx>
            <c:strRef>
              <c:f>全体_国比較!$B$18</c:f>
              <c:strCache>
                <c:ptCount val="1"/>
                <c:pt idx="0">
                  <c:v>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0.16086666666666666"/>
                  <c:y val="-1.0530679933665008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093-4275-87DE-BF5F4BBE09BF}"/>
                </c:ext>
              </c:extLst>
            </c:dLbl>
            <c:dLbl>
              <c:idx val="1"/>
              <c:layout>
                <c:manualLayout>
                  <c:x val="0.15522222222222212"/>
                  <c:y val="0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093-4275-87DE-BF5F4BBE09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全体_国比較!$S$39:$S$40</c:f>
              <c:strCache>
                <c:ptCount val="2"/>
                <c:pt idx="0">
                  <c:v>広域連合全体</c:v>
                </c:pt>
                <c:pt idx="1">
                  <c:v>国</c:v>
                </c:pt>
              </c:strCache>
            </c:strRef>
          </c:cat>
          <c:val>
            <c:numRef>
              <c:f>(全体_国比較!$E$18,全体_国比較!$L$18)</c:f>
              <c:numCache>
                <c:formatCode>0.0%</c:formatCode>
                <c:ptCount val="2"/>
                <c:pt idx="0">
                  <c:v>7.9539836543119316E-2</c:v>
                </c:pt>
                <c:pt idx="1">
                  <c:v>7.5068439409562593E-2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E093-4275-87DE-BF5F4BBE09BF}"/>
            </c:ext>
          </c:extLst>
        </c:ser>
        <c:ser>
          <c:idx val="10"/>
          <c:order val="10"/>
          <c:tx>
            <c:strRef>
              <c:f>全体_国比較!$B$19</c:f>
              <c:strCache>
                <c:ptCount val="1"/>
                <c:pt idx="0">
                  <c:v>消化器系の疾患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0.15945555555555554"/>
                  <c:y val="0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093-4275-87DE-BF5F4BBE09BF}"/>
                </c:ext>
              </c:extLst>
            </c:dLbl>
            <c:dLbl>
              <c:idx val="1"/>
              <c:layout>
                <c:manualLayout>
                  <c:x val="0.15381111111111101"/>
                  <c:y val="-7.7224094080885454E-17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093-4275-87DE-BF5F4BBE09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全体_国比較!$S$39:$S$40</c:f>
              <c:strCache>
                <c:ptCount val="2"/>
                <c:pt idx="0">
                  <c:v>広域連合全体</c:v>
                </c:pt>
                <c:pt idx="1">
                  <c:v>国</c:v>
                </c:pt>
              </c:strCache>
            </c:strRef>
          </c:cat>
          <c:val>
            <c:numRef>
              <c:f>(全体_国比較!$E$19,全体_国比較!$L$19)</c:f>
              <c:numCache>
                <c:formatCode>0.0%</c:formatCode>
                <c:ptCount val="2"/>
                <c:pt idx="0">
                  <c:v>6.0624440814749408E-2</c:v>
                </c:pt>
                <c:pt idx="1">
                  <c:v>5.7451123810227461E-2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093-4275-87DE-BF5F4BBE09BF}"/>
            </c:ext>
          </c:extLst>
        </c:ser>
        <c:ser>
          <c:idx val="11"/>
          <c:order val="11"/>
          <c:tx>
            <c:strRef>
              <c:f>全体_国比較!$B$20</c:f>
              <c:strCache>
                <c:ptCount val="1"/>
                <c:pt idx="0">
                  <c:v>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strRef>
              <c:f>全体_国比較!$S$39:$S$40</c:f>
              <c:strCache>
                <c:ptCount val="2"/>
                <c:pt idx="0">
                  <c:v>広域連合全体</c:v>
                </c:pt>
                <c:pt idx="1">
                  <c:v>国</c:v>
                </c:pt>
              </c:strCache>
            </c:strRef>
          </c:cat>
          <c:val>
            <c:numRef>
              <c:f>(全体_国比較!$E$20,全体_国比較!$L$20)</c:f>
              <c:numCache>
                <c:formatCode>0.0%</c:formatCode>
                <c:ptCount val="2"/>
                <c:pt idx="0">
                  <c:v>1.4798592880709831E-2</c:v>
                </c:pt>
                <c:pt idx="1">
                  <c:v>1.3157480707029431E-2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093-4275-87DE-BF5F4BBE09BF}"/>
            </c:ext>
          </c:extLst>
        </c:ser>
        <c:ser>
          <c:idx val="12"/>
          <c:order val="12"/>
          <c:tx>
            <c:strRef>
              <c:f>全体_国比較!$B$21</c:f>
              <c:strCache>
                <c:ptCount val="1"/>
                <c:pt idx="0">
                  <c:v>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0.15945555555555554"/>
                  <c:y val="3.1592454394692815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3207288888888888"/>
                      <c:h val="4.401824212271972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A-E093-4275-87DE-BF5F4BBE09BF}"/>
                </c:ext>
              </c:extLst>
            </c:dLbl>
            <c:dLbl>
              <c:idx val="1"/>
              <c:layout>
                <c:manualLayout>
                  <c:x val="0.16157222222222212"/>
                  <c:y val="1.0530679933664622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3912844444444444"/>
                      <c:h val="4.612437810945273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E093-4275-87DE-BF5F4BBE09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全体_国比較!$S$39:$S$40</c:f>
              <c:strCache>
                <c:ptCount val="2"/>
                <c:pt idx="0">
                  <c:v>広域連合全体</c:v>
                </c:pt>
                <c:pt idx="1">
                  <c:v>国</c:v>
                </c:pt>
              </c:strCache>
            </c:strRef>
          </c:cat>
          <c:val>
            <c:numRef>
              <c:f>(全体_国比較!$E$21,全体_国比較!$L$21)</c:f>
              <c:numCache>
                <c:formatCode>0.0%</c:formatCode>
                <c:ptCount val="2"/>
                <c:pt idx="0">
                  <c:v>0.14254246109019336</c:v>
                </c:pt>
                <c:pt idx="1">
                  <c:v>0.1280024193528756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093-4275-87DE-BF5F4BBE09BF}"/>
            </c:ext>
          </c:extLst>
        </c:ser>
        <c:ser>
          <c:idx val="13"/>
          <c:order val="13"/>
          <c:tx>
            <c:strRef>
              <c:f>全体_国比較!$B$22</c:f>
              <c:strCache>
                <c:ptCount val="1"/>
                <c:pt idx="0">
                  <c:v>尿路性器系の疾患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0.16368888888888888"/>
                  <c:y val="-1.0530679933665394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093-4275-87DE-BF5F4BBE09BF}"/>
                </c:ext>
              </c:extLst>
            </c:dLbl>
            <c:dLbl>
              <c:idx val="1"/>
              <c:layout>
                <c:manualLayout>
                  <c:x val="0.16086666666666657"/>
                  <c:y val="0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093-4275-87DE-BF5F4BBE09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全体_国比較!$S$39:$S$40</c:f>
              <c:strCache>
                <c:ptCount val="2"/>
                <c:pt idx="0">
                  <c:v>広域連合全体</c:v>
                </c:pt>
                <c:pt idx="1">
                  <c:v>国</c:v>
                </c:pt>
              </c:strCache>
            </c:strRef>
          </c:cat>
          <c:val>
            <c:numRef>
              <c:f>(全体_国比較!$E$22,全体_国比較!$L$22)</c:f>
              <c:numCache>
                <c:formatCode>0.0%</c:formatCode>
                <c:ptCount val="2"/>
                <c:pt idx="0">
                  <c:v>7.610026107791297E-2</c:v>
                </c:pt>
                <c:pt idx="1">
                  <c:v>8.3349627292390718E-2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093-4275-87DE-BF5F4BBE09BF}"/>
            </c:ext>
          </c:extLst>
        </c:ser>
        <c:ser>
          <c:idx val="14"/>
          <c:order val="14"/>
          <c:tx>
            <c:strRef>
              <c:f>全体_国比較!$B$23</c:f>
              <c:strCache>
                <c:ptCount val="1"/>
                <c:pt idx="0">
                  <c:v>妊娠、分娩及び産じょく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strRef>
              <c:f>全体_国比較!$S$39:$S$40</c:f>
              <c:strCache>
                <c:ptCount val="2"/>
                <c:pt idx="0">
                  <c:v>広域連合全体</c:v>
                </c:pt>
                <c:pt idx="1">
                  <c:v>国</c:v>
                </c:pt>
              </c:strCache>
            </c:strRef>
          </c:cat>
          <c:val>
            <c:numRef>
              <c:f>(全体_国比較!$E$23,全体_国比較!$L$23)</c:f>
              <c:numCache>
                <c:formatCode>0.0%</c:formatCode>
                <c:ptCount val="2"/>
                <c:pt idx="0">
                  <c:v>5.4814109023213041E-7</c:v>
                </c:pt>
                <c:pt idx="1">
                  <c:v>1.1823763457731009E-6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093-4275-87DE-BF5F4BBE09BF}"/>
            </c:ext>
          </c:extLst>
        </c:ser>
        <c:ser>
          <c:idx val="15"/>
          <c:order val="15"/>
          <c:tx>
            <c:strRef>
              <c:f>全体_国比較!$B$24</c:f>
              <c:strCache>
                <c:ptCount val="1"/>
                <c:pt idx="0">
                  <c:v>周産期に発生した病態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strRef>
              <c:f>全体_国比較!$S$39:$S$40</c:f>
              <c:strCache>
                <c:ptCount val="2"/>
                <c:pt idx="0">
                  <c:v>広域連合全体</c:v>
                </c:pt>
                <c:pt idx="1">
                  <c:v>国</c:v>
                </c:pt>
              </c:strCache>
            </c:strRef>
          </c:cat>
          <c:val>
            <c:numRef>
              <c:f>(全体_国比較!$E$24,全体_国比較!$L$24)</c:f>
              <c:numCache>
                <c:formatCode>0.0%</c:formatCode>
                <c:ptCount val="2"/>
                <c:pt idx="0">
                  <c:v>7.5995206817098409E-7</c:v>
                </c:pt>
                <c:pt idx="1">
                  <c:v>2.0457209128836493E-7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E093-4275-87DE-BF5F4BBE09BF}"/>
            </c:ext>
          </c:extLst>
        </c:ser>
        <c:ser>
          <c:idx val="16"/>
          <c:order val="16"/>
          <c:tx>
            <c:strRef>
              <c:f>全体_国比較!$B$25</c:f>
              <c:strCache>
                <c:ptCount val="1"/>
                <c:pt idx="0">
                  <c:v>先天奇形、変形及び染色体異常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strRef>
              <c:f>全体_国比較!$S$39:$S$40</c:f>
              <c:strCache>
                <c:ptCount val="2"/>
                <c:pt idx="0">
                  <c:v>広域連合全体</c:v>
                </c:pt>
                <c:pt idx="1">
                  <c:v>国</c:v>
                </c:pt>
              </c:strCache>
            </c:strRef>
          </c:cat>
          <c:val>
            <c:numRef>
              <c:f>(全体_国比較!$E$25,全体_国比較!$L$25)</c:f>
              <c:numCache>
                <c:formatCode>0.0%</c:formatCode>
                <c:ptCount val="2"/>
                <c:pt idx="0">
                  <c:v>2.2162426100078171E-4</c:v>
                </c:pt>
                <c:pt idx="1">
                  <c:v>2.2345405098102617E-4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E093-4275-87DE-BF5F4BBE09BF}"/>
            </c:ext>
          </c:extLst>
        </c:ser>
        <c:ser>
          <c:idx val="17"/>
          <c:order val="17"/>
          <c:tx>
            <c:strRef>
              <c:f>全体_国比較!$B$26</c:f>
              <c:strCache>
                <c:ptCount val="1"/>
                <c:pt idx="0">
                  <c:v>症状、徴候及び異常臨床検査所見で他に分類されないもの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strRef>
              <c:f>全体_国比較!$S$39:$S$40</c:f>
              <c:strCache>
                <c:ptCount val="2"/>
                <c:pt idx="0">
                  <c:v>広域連合全体</c:v>
                </c:pt>
                <c:pt idx="1">
                  <c:v>国</c:v>
                </c:pt>
              </c:strCache>
            </c:strRef>
          </c:cat>
          <c:val>
            <c:numRef>
              <c:f>(全体_国比較!$E$26,全体_国比較!$L$26)</c:f>
              <c:numCache>
                <c:formatCode>0.0%</c:formatCode>
                <c:ptCount val="2"/>
                <c:pt idx="0">
                  <c:v>1.4559134939906807E-2</c:v>
                </c:pt>
                <c:pt idx="1">
                  <c:v>1.5060596540371691E-2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E093-4275-87DE-BF5F4BBE09BF}"/>
            </c:ext>
          </c:extLst>
        </c:ser>
        <c:ser>
          <c:idx val="18"/>
          <c:order val="18"/>
          <c:tx>
            <c:strRef>
              <c:f>全体_国比較!$B$27</c:f>
              <c:strCache>
                <c:ptCount val="1"/>
                <c:pt idx="0">
                  <c:v>損傷、中毒及びその他の外因の影響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0.16035344444444444"/>
                  <c:y val="3.159245439469296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3039144444444445"/>
                      <c:h val="4.443946932006632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4-E093-4275-87DE-BF5F4BBE09BF}"/>
                </c:ext>
              </c:extLst>
            </c:dLbl>
            <c:dLbl>
              <c:idx val="1"/>
              <c:layout>
                <c:manualLayout>
                  <c:x val="0.15804444444444443"/>
                  <c:y val="4.1459369817578775E-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3049244444444444"/>
                      <c:h val="4.401824212271972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E093-4275-87DE-BF5F4BBE09B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全体_国比較!$S$39:$S$40</c:f>
              <c:strCache>
                <c:ptCount val="2"/>
                <c:pt idx="0">
                  <c:v>広域連合全体</c:v>
                </c:pt>
                <c:pt idx="1">
                  <c:v>国</c:v>
                </c:pt>
              </c:strCache>
            </c:strRef>
          </c:cat>
          <c:val>
            <c:numRef>
              <c:f>(全体_国比較!$E$27,全体_国比較!$L$27)</c:f>
              <c:numCache>
                <c:formatCode>0.0%</c:formatCode>
                <c:ptCount val="2"/>
                <c:pt idx="0">
                  <c:v>6.1908286669552497E-2</c:v>
                </c:pt>
                <c:pt idx="1">
                  <c:v>6.1041136194543627E-2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E093-4275-87DE-BF5F4BBE09BF}"/>
            </c:ext>
          </c:extLst>
        </c:ser>
        <c:ser>
          <c:idx val="19"/>
          <c:order val="19"/>
          <c:tx>
            <c:strRef>
              <c:f>全体_国比較!$B$28</c:f>
              <c:strCache>
                <c:ptCount val="1"/>
                <c:pt idx="0">
                  <c:v>特殊目的用コード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strRef>
              <c:f>全体_国比較!$S$39:$S$40</c:f>
              <c:strCache>
                <c:ptCount val="2"/>
                <c:pt idx="0">
                  <c:v>広域連合全体</c:v>
                </c:pt>
                <c:pt idx="1">
                  <c:v>国</c:v>
                </c:pt>
              </c:strCache>
            </c:strRef>
          </c:cat>
          <c:val>
            <c:numRef>
              <c:f>(全体_国比較!$E$28,全体_国比較!$L$28)</c:f>
              <c:numCache>
                <c:formatCode>0.0%</c:formatCode>
                <c:ptCount val="2"/>
                <c:pt idx="0">
                  <c:v>1.4256480119507602E-2</c:v>
                </c:pt>
                <c:pt idx="1">
                  <c:v>1.4616290566988033E-2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E093-4275-87DE-BF5F4BBE09BF}"/>
            </c:ext>
          </c:extLst>
        </c:ser>
        <c:ser>
          <c:idx val="20"/>
          <c:order val="20"/>
          <c:tx>
            <c:strRef>
              <c:f>全体_国比較!$B$29</c:f>
              <c:strCache>
                <c:ptCount val="1"/>
                <c:pt idx="0">
                  <c:v>傷病及び死亡の外因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strRef>
              <c:f>全体_国比較!$S$39:$S$40</c:f>
              <c:strCache>
                <c:ptCount val="2"/>
                <c:pt idx="0">
                  <c:v>広域連合全体</c:v>
                </c:pt>
                <c:pt idx="1">
                  <c:v>国</c:v>
                </c:pt>
              </c:strCache>
            </c:strRef>
          </c:cat>
          <c:val>
            <c:numRef>
              <c:f>(全体_国比較!$E$29,全体_国比較!$L$29)</c:f>
              <c:numCache>
                <c:formatCode>0.0%</c:formatCode>
                <c:ptCount val="2"/>
                <c:pt idx="0">
                  <c:v>0</c:v>
                </c:pt>
                <c:pt idx="1">
                  <c:v>6.4862702424083624E-9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E093-4275-87DE-BF5F4BBE09BF}"/>
            </c:ext>
          </c:extLst>
        </c:ser>
        <c:ser>
          <c:idx val="21"/>
          <c:order val="21"/>
          <c:tx>
            <c:strRef>
              <c:f>全体_国比較!$B$30</c:f>
              <c:strCache>
                <c:ptCount val="1"/>
                <c:pt idx="0">
                  <c:v>健康状態に影響を及ぼす要因及び保健サービスの利用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strRef>
              <c:f>全体_国比較!$S$39:$S$40</c:f>
              <c:strCache>
                <c:ptCount val="2"/>
                <c:pt idx="0">
                  <c:v>広域連合全体</c:v>
                </c:pt>
                <c:pt idx="1">
                  <c:v>国</c:v>
                </c:pt>
              </c:strCache>
            </c:strRef>
          </c:cat>
          <c:val>
            <c:numRef>
              <c:f>(全体_国比較!$E$30,全体_国比較!$L$30)</c:f>
              <c:numCache>
                <c:formatCode>0.0%</c:formatCode>
                <c:ptCount val="2"/>
                <c:pt idx="0">
                  <c:v>3.9955400090423854E-3</c:v>
                </c:pt>
                <c:pt idx="1">
                  <c:v>2.8558937753068903E-3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E093-4275-87DE-BF5F4BBE09BF}"/>
            </c:ext>
          </c:extLst>
        </c:ser>
        <c:ser>
          <c:idx val="22"/>
          <c:order val="22"/>
          <c:tx>
            <c:strRef>
              <c:f>全体_国比較!$B$31</c:f>
              <c:strCache>
                <c:ptCount val="1"/>
                <c:pt idx="0">
                  <c:v>その他（上記以外のもの）</c:v>
                </c:pt>
              </c:strCache>
            </c:strRef>
          </c:tx>
          <c:invertIfNegative val="0"/>
          <c:cat>
            <c:strRef>
              <c:f>全体_国比較!$S$39:$S$40</c:f>
              <c:strCache>
                <c:ptCount val="2"/>
                <c:pt idx="0">
                  <c:v>広域連合全体</c:v>
                </c:pt>
                <c:pt idx="1">
                  <c:v>国</c:v>
                </c:pt>
              </c:strCache>
            </c:strRef>
          </c:cat>
          <c:val>
            <c:numRef>
              <c:f>(全体_国比較!$E$31,全体_国比較!$L$31)</c:f>
              <c:numCache>
                <c:formatCode>0.0%</c:formatCode>
                <c:ptCount val="2"/>
                <c:pt idx="0">
                  <c:v>6.3995485206470746E-3</c:v>
                </c:pt>
                <c:pt idx="1">
                  <c:v>1.028125384895601E-2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E093-4275-87DE-BF5F4BBE0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100"/>
        <c:serLines>
          <c:spPr>
            <a:ln>
              <a:solidFill>
                <a:srgbClr val="7F7F7F"/>
              </a:solidFill>
            </a:ln>
          </c:spPr>
        </c:serLines>
        <c:axId val="224590848"/>
        <c:axId val="236196928"/>
      </c:barChart>
      <c:catAx>
        <c:axId val="2245908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236196928"/>
        <c:crosses val="autoZero"/>
        <c:auto val="1"/>
        <c:lblAlgn val="ctr"/>
        <c:lblOffset val="100"/>
        <c:noMultiLvlLbl val="0"/>
      </c:catAx>
      <c:valAx>
        <c:axId val="236196928"/>
        <c:scaling>
          <c:orientation val="minMax"/>
          <c:max val="1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/>
                  <a:t>構成比</a:t>
                </a:r>
                <a:r>
                  <a:rPr lang="en-US" altLang="ja-JP"/>
                  <a:t>(%)</a:t>
                </a:r>
                <a:endParaRPr lang="ja-JP" altLang="en-US"/>
              </a:p>
            </c:rich>
          </c:tx>
          <c:layout>
            <c:manualLayout>
              <c:xMode val="edge"/>
              <c:yMode val="edge"/>
              <c:x val="1.4970833333333333E-2"/>
              <c:y val="6.9449419568822553E-3"/>
            </c:manualLayout>
          </c:layout>
          <c:overlay val="0"/>
        </c:title>
        <c:numFmt formatCode="0.0%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txPr>
          <a:bodyPr/>
          <a:lstStyle/>
          <a:p>
            <a:pPr>
              <a:defRPr baseline="0"/>
            </a:pPr>
            <a:endParaRPr lang="ja-JP"/>
          </a:p>
        </c:txPr>
        <c:crossAx val="224590848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70153603465102"/>
          <c:y val="7.5173095944609303E-2"/>
          <c:w val="0.83705341586121773"/>
          <c:h val="0.40561150182636668"/>
        </c:manualLayout>
      </c:layout>
      <c:scatterChart>
        <c:scatterStyle val="lineMarker"/>
        <c:varyColors val="0"/>
        <c:ser>
          <c:idx val="21"/>
          <c:order val="0"/>
          <c:tx>
            <c:strRef>
              <c:f>全体!$B$8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ln w="28575">
              <a:noFill/>
            </a:ln>
          </c:spPr>
          <c:dLbls>
            <c:delete val="1"/>
          </c:dLbls>
          <c:xVal>
            <c:numRef>
              <c:f>全体!$I$8</c:f>
              <c:numCache>
                <c:formatCode>General</c:formatCode>
                <c:ptCount val="1"/>
                <c:pt idx="0">
                  <c:v>547215</c:v>
                </c:pt>
              </c:numCache>
            </c:numRef>
          </c:xVal>
          <c:yVal>
            <c:numRef>
              <c:f>全体!$D$8</c:f>
              <c:numCache>
                <c:formatCode>General</c:formatCode>
                <c:ptCount val="1"/>
                <c:pt idx="0">
                  <c:v>24307182931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6F3-431A-B968-DDE76966732E}"/>
            </c:ext>
          </c:extLst>
        </c:ser>
        <c:ser>
          <c:idx val="0"/>
          <c:order val="1"/>
          <c:tx>
            <c:strRef>
              <c:f>全体!$B$9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ln w="28575">
              <a:noFill/>
            </a:ln>
          </c:spP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全体!$I$9</c:f>
              <c:numCache>
                <c:formatCode>General</c:formatCode>
                <c:ptCount val="1"/>
                <c:pt idx="0">
                  <c:v>661247</c:v>
                </c:pt>
              </c:numCache>
            </c:numRef>
          </c:xVal>
          <c:yVal>
            <c:numRef>
              <c:f>全体!$D$9</c:f>
              <c:numCache>
                <c:formatCode>General</c:formatCode>
                <c:ptCount val="1"/>
                <c:pt idx="0">
                  <c:v>161519303965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6F3-431A-B968-DDE76966732E}"/>
            </c:ext>
          </c:extLst>
        </c:ser>
        <c:ser>
          <c:idx val="1"/>
          <c:order val="2"/>
          <c:tx>
            <c:strRef>
              <c:f>全体!$B$10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ln w="28575">
              <a:noFill/>
            </a:ln>
          </c:spPr>
          <c:dLbls>
            <c:delete val="1"/>
          </c:dLbls>
          <c:xVal>
            <c:numRef>
              <c:f>全体!$I$10</c:f>
              <c:numCache>
                <c:formatCode>General</c:formatCode>
                <c:ptCount val="1"/>
                <c:pt idx="0">
                  <c:v>300762</c:v>
                </c:pt>
              </c:numCache>
            </c:numRef>
          </c:xVal>
          <c:yVal>
            <c:numRef>
              <c:f>全体!$D$10</c:f>
              <c:numCache>
                <c:formatCode>General</c:formatCode>
                <c:ptCount val="1"/>
                <c:pt idx="0">
                  <c:v>17991056179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6F3-431A-B968-DDE76966732E}"/>
            </c:ext>
          </c:extLst>
        </c:ser>
        <c:ser>
          <c:idx val="2"/>
          <c:order val="3"/>
          <c:tx>
            <c:strRef>
              <c:f>全体!$B$11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ln w="28575">
              <a:noFill/>
            </a:ln>
          </c:spPr>
          <c:dLbls>
            <c:dLbl>
              <c:idx val="0"/>
              <c:tx>
                <c:rich>
                  <a:bodyPr/>
                  <a:lstStyle/>
                  <a:p>
                    <a:r>
                      <a:rPr lang="en-US" altLang="ja-JP"/>
                      <a:t>Ⅳ</a:t>
                    </a:r>
                    <a:r>
                      <a:rPr lang="ja-JP" altLang="en-US"/>
                      <a:t>．内分泌，栄養及び</a:t>
                    </a:r>
                  </a:p>
                  <a:p>
                    <a:r>
                      <a:rPr lang="ja-JP" altLang="en-US"/>
                      <a:t>代謝疾患</a:t>
                    </a:r>
                  </a:p>
                </c:rich>
              </c:tx>
              <c:dLblPos val="b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F3-431A-B968-DDE76966732E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全体!$I$11</c:f>
              <c:numCache>
                <c:formatCode>General</c:formatCode>
                <c:ptCount val="1"/>
                <c:pt idx="0">
                  <c:v>1092338</c:v>
                </c:pt>
              </c:numCache>
            </c:numRef>
          </c:xVal>
          <c:yVal>
            <c:numRef>
              <c:f>全体!$D$11</c:f>
              <c:numCache>
                <c:formatCode>General</c:formatCode>
                <c:ptCount val="1"/>
                <c:pt idx="0">
                  <c:v>83392387357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6F3-431A-B968-DDE76966732E}"/>
            </c:ext>
          </c:extLst>
        </c:ser>
        <c:ser>
          <c:idx val="3"/>
          <c:order val="4"/>
          <c:tx>
            <c:strRef>
              <c:f>全体!$B$12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ln w="28575">
              <a:noFill/>
            </a:ln>
          </c:spPr>
          <c:dLbls>
            <c:delete val="1"/>
          </c:dLbls>
          <c:xVal>
            <c:numRef>
              <c:f>全体!$I$12</c:f>
              <c:numCache>
                <c:formatCode>General</c:formatCode>
                <c:ptCount val="1"/>
                <c:pt idx="0">
                  <c:v>291205</c:v>
                </c:pt>
              </c:numCache>
            </c:numRef>
          </c:xVal>
          <c:yVal>
            <c:numRef>
              <c:f>全体!$D$12</c:f>
              <c:numCache>
                <c:formatCode>General</c:formatCode>
                <c:ptCount val="1"/>
                <c:pt idx="0">
                  <c:v>32995459898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6F3-431A-B968-DDE76966732E}"/>
            </c:ext>
          </c:extLst>
        </c:ser>
        <c:ser>
          <c:idx val="4"/>
          <c:order val="5"/>
          <c:tx>
            <c:strRef>
              <c:f>全体!$B$13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ln w="28575">
              <a:noFill/>
            </a:ln>
          </c:spPr>
          <c:dLbls>
            <c:dLbl>
              <c:idx val="0"/>
              <c:layout>
                <c:manualLayout>
                  <c:x val="-1.554045754644557E-2"/>
                  <c:y val="-1.8432076600837864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Ⅵ</a:t>
                    </a:r>
                    <a:r>
                      <a:rPr lang="ja-JP" altLang="en-US"/>
                      <a:t>．神経系</a:t>
                    </a:r>
                  </a:p>
                  <a:p>
                    <a:r>
                      <a:rPr lang="ja-JP" altLang="en-US"/>
                      <a:t>の疾患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F3-431A-B968-DDE76966732E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全体!$I$13</c:f>
              <c:numCache>
                <c:formatCode>General</c:formatCode>
                <c:ptCount val="1"/>
                <c:pt idx="0">
                  <c:v>666132</c:v>
                </c:pt>
              </c:numCache>
            </c:numRef>
          </c:xVal>
          <c:yVal>
            <c:numRef>
              <c:f>全体!$D$13</c:f>
              <c:numCache>
                <c:formatCode>General</c:formatCode>
                <c:ptCount val="1"/>
                <c:pt idx="0">
                  <c:v>67630899495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6F3-431A-B968-DDE76966732E}"/>
            </c:ext>
          </c:extLst>
        </c:ser>
        <c:ser>
          <c:idx val="5"/>
          <c:order val="6"/>
          <c:tx>
            <c:strRef>
              <c:f>全体!$B$14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ln w="28575">
              <a:noFill/>
            </a:ln>
          </c:spPr>
          <c:dLbls>
            <c:dLbl>
              <c:idx val="0"/>
              <c:tx>
                <c:rich>
                  <a:bodyPr/>
                  <a:lstStyle/>
                  <a:p>
                    <a:r>
                      <a:rPr lang="en-US" altLang="ja-JP"/>
                      <a:t>Ⅶ</a:t>
                    </a:r>
                    <a:r>
                      <a:rPr lang="ja-JP" altLang="en-US"/>
                      <a:t>．眼及び付属器</a:t>
                    </a:r>
                  </a:p>
                  <a:p>
                    <a:r>
                      <a:rPr lang="ja-JP" altLang="en-US"/>
                      <a:t>の疾患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6F3-431A-B968-DDE76966732E}"/>
                </c:ext>
              </c:extLst>
            </c:dLbl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全体!$I$14</c:f>
              <c:numCache>
                <c:formatCode>General</c:formatCode>
                <c:ptCount val="1"/>
                <c:pt idx="0">
                  <c:v>679386</c:v>
                </c:pt>
              </c:numCache>
            </c:numRef>
          </c:xVal>
          <c:yVal>
            <c:numRef>
              <c:f>全体!$D$14</c:f>
              <c:numCache>
                <c:formatCode>General</c:formatCode>
                <c:ptCount val="1"/>
                <c:pt idx="0">
                  <c:v>49045651455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36F3-431A-B968-DDE76966732E}"/>
            </c:ext>
          </c:extLst>
        </c:ser>
        <c:ser>
          <c:idx val="6"/>
          <c:order val="7"/>
          <c:tx>
            <c:strRef>
              <c:f>全体!$B$15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ln w="28575">
              <a:noFill/>
            </a:ln>
          </c:spPr>
          <c:dLbls>
            <c:delete val="1"/>
          </c:dLbls>
          <c:xVal>
            <c:numRef>
              <c:f>全体!$I$15</c:f>
              <c:numCache>
                <c:formatCode>General</c:formatCode>
                <c:ptCount val="1"/>
                <c:pt idx="0">
                  <c:v>209909</c:v>
                </c:pt>
              </c:numCache>
            </c:numRef>
          </c:xVal>
          <c:yVal>
            <c:numRef>
              <c:f>全体!$D$15</c:f>
              <c:numCache>
                <c:formatCode>General</c:formatCode>
                <c:ptCount val="1"/>
                <c:pt idx="0">
                  <c:v>3988487694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36F3-431A-B968-DDE76966732E}"/>
            </c:ext>
          </c:extLst>
        </c:ser>
        <c:ser>
          <c:idx val="7"/>
          <c:order val="8"/>
          <c:tx>
            <c:strRef>
              <c:f>全体!$B$16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ln w="28575">
              <a:noFill/>
            </a:ln>
          </c:spPr>
          <c:dLbls>
            <c:dLbl>
              <c:idx val="0"/>
              <c:tx>
                <c:rich>
                  <a:bodyPr/>
                  <a:lstStyle/>
                  <a:p>
                    <a:r>
                      <a:rPr lang="en-US" altLang="ja-JP"/>
                      <a:t>Ⅸ</a:t>
                    </a:r>
                    <a:r>
                      <a:rPr lang="ja-JP" altLang="en-US"/>
                      <a:t>．循環器系</a:t>
                    </a:r>
                  </a:p>
                  <a:p>
                    <a:r>
                      <a:rPr lang="ja-JP" altLang="en-US"/>
                      <a:t>の疾患</a:t>
                    </a:r>
                  </a:p>
                </c:rich>
              </c:tx>
              <c:dLblPos val="t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6F3-431A-B968-DDE76966732E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全体!$I$16</c:f>
              <c:numCache>
                <c:formatCode>General</c:formatCode>
                <c:ptCount val="1"/>
                <c:pt idx="0">
                  <c:v>1167917</c:v>
                </c:pt>
              </c:numCache>
            </c:numRef>
          </c:xVal>
          <c:yVal>
            <c:numRef>
              <c:f>全体!$D$16</c:f>
              <c:numCache>
                <c:formatCode>General</c:formatCode>
                <c:ptCount val="1"/>
                <c:pt idx="0">
                  <c:v>245151670241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36F3-431A-B968-DDE76966732E}"/>
            </c:ext>
          </c:extLst>
        </c:ser>
        <c:ser>
          <c:idx val="8"/>
          <c:order val="9"/>
          <c:tx>
            <c:strRef>
              <c:f>全体!$B$17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ln w="28575">
              <a:noFill/>
            </a:ln>
          </c:spPr>
          <c:dLbls>
            <c:dLbl>
              <c:idx val="0"/>
              <c:tx>
                <c:rich>
                  <a:bodyPr/>
                  <a:lstStyle/>
                  <a:p>
                    <a:r>
                      <a:rPr lang="en-US" altLang="ja-JP"/>
                      <a:t>Ⅹ</a:t>
                    </a:r>
                    <a:r>
                      <a:rPr lang="ja-JP" altLang="en-US"/>
                      <a:t>．呼吸器系</a:t>
                    </a:r>
                  </a:p>
                  <a:p>
                    <a:r>
                      <a:rPr lang="ja-JP" altLang="en-US"/>
                      <a:t>の疾患</a:t>
                    </a:r>
                  </a:p>
                </c:rich>
              </c:tx>
              <c:dLblPos val="t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6F3-431A-B968-DDE76966732E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全体!$I$17</c:f>
              <c:numCache>
                <c:formatCode>General</c:formatCode>
                <c:ptCount val="1"/>
                <c:pt idx="0">
                  <c:v>861564</c:v>
                </c:pt>
              </c:numCache>
            </c:numRef>
          </c:xVal>
          <c:yVal>
            <c:numRef>
              <c:f>全体!$D$17</c:f>
              <c:numCache>
                <c:formatCode>General</c:formatCode>
                <c:ptCount val="1"/>
                <c:pt idx="0">
                  <c:v>97872595351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36F3-431A-B968-DDE76966732E}"/>
            </c:ext>
          </c:extLst>
        </c:ser>
        <c:ser>
          <c:idx val="9"/>
          <c:order val="10"/>
          <c:tx>
            <c:strRef>
              <c:f>全体!$B$18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ln w="28575">
              <a:noFill/>
            </a:ln>
          </c:spPr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t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F-36F3-431A-B968-DDE76966732E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全体!$I$18</c:f>
              <c:numCache>
                <c:formatCode>General</c:formatCode>
                <c:ptCount val="1"/>
                <c:pt idx="0">
                  <c:v>1062574</c:v>
                </c:pt>
              </c:numCache>
            </c:numRef>
          </c:xVal>
          <c:yVal>
            <c:numRef>
              <c:f>全体!$D$18</c:f>
              <c:numCache>
                <c:formatCode>General</c:formatCode>
                <c:ptCount val="1"/>
                <c:pt idx="0">
                  <c:v>92171245440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36F3-431A-B968-DDE76966732E}"/>
            </c:ext>
          </c:extLst>
        </c:ser>
        <c:ser>
          <c:idx val="10"/>
          <c:order val="11"/>
          <c:tx>
            <c:strRef>
              <c:f>全体!$B$19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ln w="28575">
              <a:noFill/>
            </a:ln>
          </c:spPr>
          <c:dLbls>
            <c:delete val="1"/>
          </c:dLbls>
          <c:xVal>
            <c:numRef>
              <c:f>全体!$I$19</c:f>
              <c:numCache>
                <c:formatCode>General</c:formatCode>
                <c:ptCount val="1"/>
                <c:pt idx="0">
                  <c:v>665948</c:v>
                </c:pt>
              </c:numCache>
            </c:numRef>
          </c:xVal>
          <c:yVal>
            <c:numRef>
              <c:f>全体!$D$19</c:f>
              <c:numCache>
                <c:formatCode>General</c:formatCode>
                <c:ptCount val="1"/>
                <c:pt idx="0">
                  <c:v>23131753544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36F3-431A-B968-DDE76966732E}"/>
            </c:ext>
          </c:extLst>
        </c:ser>
        <c:ser>
          <c:idx val="11"/>
          <c:order val="12"/>
          <c:tx>
            <c:strRef>
              <c:f>全体!$B$20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ln w="28575">
              <a:noFill/>
            </a:ln>
          </c:spPr>
          <c:dLbls>
            <c:dLbl>
              <c:idx val="0"/>
              <c:tx>
                <c:rich>
                  <a:bodyPr/>
                  <a:lstStyle/>
                  <a:p>
                    <a:r>
                      <a:rPr lang="en-US" altLang="ja-JP"/>
                      <a:t>ⅩⅢ</a:t>
                    </a:r>
                    <a:r>
                      <a:rPr lang="ja-JP" altLang="en-US"/>
                      <a:t>．筋骨格系及び</a:t>
                    </a:r>
                  </a:p>
                  <a:p>
                    <a:r>
                      <a:rPr lang="ja-JP" altLang="en-US"/>
                      <a:t>結合組織の疾患</a:t>
                    </a:r>
                  </a:p>
                </c:rich>
              </c:tx>
              <c:dLblPos val="t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6F3-431A-B968-DDE76966732E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全体!$I$20</c:f>
              <c:numCache>
                <c:formatCode>General</c:formatCode>
                <c:ptCount val="1"/>
                <c:pt idx="0">
                  <c:v>1017047</c:v>
                </c:pt>
              </c:numCache>
            </c:numRef>
          </c:xVal>
          <c:yVal>
            <c:numRef>
              <c:f>全体!$D$20</c:f>
              <c:numCache>
                <c:formatCode>General</c:formatCode>
                <c:ptCount val="1"/>
                <c:pt idx="0">
                  <c:v>172271213988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36F3-431A-B968-DDE76966732E}"/>
            </c:ext>
          </c:extLst>
        </c:ser>
        <c:ser>
          <c:idx val="12"/>
          <c:order val="13"/>
          <c:tx>
            <c:strRef>
              <c:f>全体!$B$21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ln w="28575">
              <a:noFill/>
            </a:ln>
          </c:spPr>
          <c:dLbls>
            <c:dLbl>
              <c:idx val="0"/>
              <c:tx>
                <c:rich>
                  <a:bodyPr/>
                  <a:lstStyle/>
                  <a:p>
                    <a:r>
                      <a:rPr lang="en-US" altLang="ja-JP"/>
                      <a:t>ⅩⅣ</a:t>
                    </a:r>
                    <a:r>
                      <a:rPr lang="ja-JP" altLang="en-US"/>
                      <a:t>．腎尿路生殖器系</a:t>
                    </a:r>
                  </a:p>
                  <a:p>
                    <a:r>
                      <a:rPr lang="ja-JP" altLang="en-US"/>
                      <a:t>の疾患</a:t>
                    </a:r>
                  </a:p>
                </c:rich>
              </c:tx>
              <c:dLblPos val="t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6F3-431A-B968-DDE76966732E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全体!$I$21</c:f>
              <c:numCache>
                <c:formatCode>General</c:formatCode>
                <c:ptCount val="1"/>
                <c:pt idx="0">
                  <c:v>605314</c:v>
                </c:pt>
              </c:numCache>
            </c:numRef>
          </c:xVal>
          <c:yVal>
            <c:numRef>
              <c:f>全体!$D$21</c:f>
              <c:numCache>
                <c:formatCode>General</c:formatCode>
                <c:ptCount val="1"/>
                <c:pt idx="0">
                  <c:v>91884821928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36F3-431A-B968-DDE76966732E}"/>
            </c:ext>
          </c:extLst>
        </c:ser>
        <c:ser>
          <c:idx val="13"/>
          <c:order val="14"/>
          <c:tx>
            <c:strRef>
              <c:f>全体!$B$22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ln w="28575">
              <a:noFill/>
            </a:ln>
          </c:spPr>
          <c:dLbls>
            <c:delete val="1"/>
          </c:dLbls>
          <c:xVal>
            <c:numRef>
              <c:f>全体!$I$22</c:f>
              <c:numCache>
                <c:formatCode>General</c:formatCode>
                <c:ptCount val="1"/>
                <c:pt idx="0">
                  <c:v>534</c:v>
                </c:pt>
              </c:numCache>
            </c:numRef>
          </c:xVal>
          <c:yVal>
            <c:numRef>
              <c:f>全体!$D$22</c:f>
              <c:numCache>
                <c:formatCode>General</c:formatCode>
                <c:ptCount val="1"/>
                <c:pt idx="0">
                  <c:v>2655027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36F3-431A-B968-DDE76966732E}"/>
            </c:ext>
          </c:extLst>
        </c:ser>
        <c:ser>
          <c:idx val="14"/>
          <c:order val="15"/>
          <c:tx>
            <c:strRef>
              <c:f>全体!$B$23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ln w="28575">
              <a:noFill/>
            </a:ln>
          </c:spPr>
          <c:dLbls>
            <c:delete val="1"/>
          </c:dLbls>
          <c:xVal>
            <c:numRef>
              <c:f>全体!$I$23</c:f>
              <c:numCache>
                <c:formatCode>General</c:formatCode>
                <c:ptCount val="1"/>
                <c:pt idx="0">
                  <c:v>169</c:v>
                </c:pt>
              </c:numCache>
            </c:numRef>
          </c:xVal>
          <c:yVal>
            <c:numRef>
              <c:f>全体!$D$23</c:f>
              <c:numCache>
                <c:formatCode>General</c:formatCode>
                <c:ptCount val="1"/>
                <c:pt idx="0">
                  <c:v>582052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36F3-431A-B968-DDE76966732E}"/>
            </c:ext>
          </c:extLst>
        </c:ser>
        <c:ser>
          <c:idx val="15"/>
          <c:order val="16"/>
          <c:tx>
            <c:strRef>
              <c:f>全体!$B$24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ln w="28575">
              <a:noFill/>
            </a:ln>
          </c:spPr>
          <c:dLbls>
            <c:delete val="1"/>
          </c:dLbls>
          <c:xVal>
            <c:numRef>
              <c:f>全体!$I$24</c:f>
              <c:numCache>
                <c:formatCode>General</c:formatCode>
                <c:ptCount val="1"/>
                <c:pt idx="0">
                  <c:v>39642</c:v>
                </c:pt>
              </c:numCache>
            </c:numRef>
          </c:xVal>
          <c:yVal>
            <c:numRef>
              <c:f>全体!$D$24</c:f>
              <c:numCache>
                <c:formatCode>General</c:formatCode>
                <c:ptCount val="1"/>
                <c:pt idx="0">
                  <c:v>459720941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36F3-431A-B968-DDE76966732E}"/>
            </c:ext>
          </c:extLst>
        </c:ser>
        <c:ser>
          <c:idx val="16"/>
          <c:order val="17"/>
          <c:tx>
            <c:strRef>
              <c:f>全体!$B$25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ln w="28575">
              <a:noFill/>
            </a:ln>
          </c:spPr>
          <c:dLbls>
            <c:delete val="1"/>
          </c:dLbls>
          <c:xVal>
            <c:numRef>
              <c:f>全体!$I$25</c:f>
              <c:numCache>
                <c:formatCode>General</c:formatCode>
                <c:ptCount val="1"/>
                <c:pt idx="0">
                  <c:v>717043</c:v>
                </c:pt>
              </c:numCache>
            </c:numRef>
          </c:xVal>
          <c:yVal>
            <c:numRef>
              <c:f>全体!$D$25</c:f>
              <c:numCache>
                <c:formatCode>General</c:formatCode>
                <c:ptCount val="1"/>
                <c:pt idx="0">
                  <c:v>24192829186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36F3-431A-B968-DDE76966732E}"/>
            </c:ext>
          </c:extLst>
        </c:ser>
        <c:ser>
          <c:idx val="17"/>
          <c:order val="18"/>
          <c:tx>
            <c:strRef>
              <c:f>全体!$B$26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ln w="28575">
              <a:noFill/>
            </a:ln>
          </c:spPr>
          <c:dLbls>
            <c:dLbl>
              <c:idx val="0"/>
              <c:layout>
                <c:manualLayout>
                  <c:x val="-0.13356440964225397"/>
                  <c:y val="2.20227408737283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A-36F3-431A-B968-DDE76966732E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全体!$I$26</c:f>
              <c:numCache>
                <c:formatCode>General</c:formatCode>
                <c:ptCount val="1"/>
                <c:pt idx="0">
                  <c:v>508013</c:v>
                </c:pt>
              </c:numCache>
            </c:numRef>
          </c:xVal>
          <c:yVal>
            <c:numRef>
              <c:f>全体!$D$26</c:f>
              <c:numCache>
                <c:formatCode>General</c:formatCode>
                <c:ptCount val="1"/>
                <c:pt idx="0">
                  <c:v>85935927549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36F3-431A-B968-DDE76966732E}"/>
            </c:ext>
          </c:extLst>
        </c:ser>
        <c:ser>
          <c:idx val="18"/>
          <c:order val="19"/>
          <c:tx>
            <c:strRef>
              <c:f>全体!$B$27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ln w="28575">
              <a:noFill/>
            </a:ln>
          </c:spPr>
          <c:dLbls>
            <c:delete val="1"/>
          </c:dLbls>
          <c:xVal>
            <c:numRef>
              <c:f>全体!$I$27</c:f>
              <c:numCache>
                <c:formatCode>General</c:formatCode>
                <c:ptCount val="1"/>
                <c:pt idx="0">
                  <c:v>420409</c:v>
                </c:pt>
              </c:numCache>
            </c:numRef>
          </c:xVal>
          <c:yVal>
            <c:numRef>
              <c:f>全体!$D$27</c:f>
              <c:numCache>
                <c:formatCode>General</c:formatCode>
                <c:ptCount val="1"/>
                <c:pt idx="0">
                  <c:v>6790509973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36F3-431A-B968-DDE76966732E}"/>
            </c:ext>
          </c:extLst>
        </c:ser>
        <c:ser>
          <c:idx val="19"/>
          <c:order val="20"/>
          <c:tx>
            <c:strRef>
              <c:f>全体!$B$28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ln w="28575">
              <a:noFill/>
            </a:ln>
          </c:spPr>
          <c:dLbls>
            <c:delete val="1"/>
          </c:dLbls>
          <c:xVal>
            <c:numRef>
              <c:f>全体!$I$28</c:f>
              <c:numCache>
                <c:formatCode>General</c:formatCode>
                <c:ptCount val="1"/>
                <c:pt idx="0">
                  <c:v>344822</c:v>
                </c:pt>
              </c:numCache>
            </c:numRef>
          </c:xVal>
          <c:yVal>
            <c:numRef>
              <c:f>全体!$D$28</c:f>
              <c:numCache>
                <c:formatCode>General</c:formatCode>
                <c:ptCount val="1"/>
                <c:pt idx="0">
                  <c:v>16976165935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36F3-431A-B968-DDE76966732E}"/>
            </c:ext>
          </c:extLst>
        </c:ser>
        <c:ser>
          <c:idx val="20"/>
          <c:order val="21"/>
          <c:tx>
            <c:strRef>
              <c:f>全体!$B$29</c:f>
              <c:strCache>
                <c:ptCount val="1"/>
                <c:pt idx="0">
                  <c:v>分類外</c:v>
                </c:pt>
              </c:strCache>
            </c:strRef>
          </c:tx>
          <c:spPr>
            <a:ln w="28575">
              <a:noFill/>
            </a:ln>
          </c:spPr>
          <c:dLbls>
            <c:delete val="1"/>
          </c:dLbls>
          <c:xVal>
            <c:numRef>
              <c:f>全体!$I$29</c:f>
              <c:numCache>
                <c:formatCode>General</c:formatCode>
                <c:ptCount val="1"/>
                <c:pt idx="0">
                  <c:v>6233</c:v>
                </c:pt>
              </c:numCache>
            </c:numRef>
          </c:xVal>
          <c:yVal>
            <c:numRef>
              <c:f>全体!$D$29</c:f>
              <c:numCache>
                <c:formatCode>General</c:formatCode>
                <c:ptCount val="1"/>
                <c:pt idx="0">
                  <c:v>50378631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36F3-431A-B968-DDE76966732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615305232"/>
        <c:axId val="615303552"/>
      </c:scatterChart>
      <c:valAx>
        <c:axId val="615305232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患者数（人）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615303552"/>
        <c:crosses val="autoZero"/>
        <c:crossBetween val="midCat"/>
      </c:valAx>
      <c:valAx>
        <c:axId val="61530355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/>
                  <a:t>医療費（円）</a:t>
                </a:r>
                <a:r>
                  <a:rPr lang="en-US" altLang="ja-JP"/>
                  <a:t>※</a:t>
                </a:r>
                <a:endParaRPr lang="ja-JP" altLang="en-US"/>
              </a:p>
            </c:rich>
          </c:tx>
          <c:layout>
            <c:manualLayout>
              <c:xMode val="edge"/>
              <c:yMode val="edge"/>
              <c:x val="1.4612939533239442E-2"/>
              <c:y val="2.4368482129644767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615305232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.12041299591371113"/>
          <c:y val="0.55493570722057373"/>
          <c:w val="0.73427286784398138"/>
          <c:h val="0.43319485657764589"/>
        </c:manualLayout>
      </c:layout>
      <c:overlay val="0"/>
      <c:spPr>
        <a:ln>
          <a:solidFill>
            <a:srgbClr val="7F7F7F"/>
          </a:solidFill>
        </a:ln>
      </c:spPr>
    </c:legend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1253019323671497"/>
          <c:y val="5.651300154906206E-2"/>
          <c:w val="0.54844951690821253"/>
          <c:h val="0.9306440328934364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全体!$P$102</c:f>
              <c:strCache>
                <c:ptCount val="1"/>
                <c:pt idx="0">
                  <c:v>患者一人当たりの医療費(円)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dLbls>
            <c:delete val="1"/>
          </c:dLbls>
          <c:cat>
            <c:strRef>
              <c:f>全体!$B$8:$B$29</c:f>
              <c:strCache>
                <c:ptCount val="22"/>
                <c:pt idx="0">
                  <c:v>Ⅰ．感染症及び寄生虫症</c:v>
                </c:pt>
                <c:pt idx="1">
                  <c:v>Ⅱ．新生物＜腫瘍＞</c:v>
                </c:pt>
                <c:pt idx="2">
                  <c:v>Ⅲ．血液及び造血器の疾患並びに免疫機構の障害</c:v>
                </c:pt>
                <c:pt idx="3">
                  <c:v>Ⅳ．内分泌，栄養及び代謝疾患</c:v>
                </c:pt>
                <c:pt idx="4">
                  <c:v>Ⅴ．精神及び行動の障害</c:v>
                </c:pt>
                <c:pt idx="5">
                  <c:v>Ⅵ．神経系の疾患</c:v>
                </c:pt>
                <c:pt idx="6">
                  <c:v>Ⅶ．眼及び付属器の疾患</c:v>
                </c:pt>
                <c:pt idx="7">
                  <c:v>Ⅷ．耳及び乳様突起の疾患</c:v>
                </c:pt>
                <c:pt idx="8">
                  <c:v>Ⅸ．循環器系の疾患</c:v>
                </c:pt>
                <c:pt idx="9">
                  <c:v>Ⅹ．呼吸器系の疾患</c:v>
                </c:pt>
                <c:pt idx="10">
                  <c:v>ⅩⅠ．消化器系の疾患※</c:v>
                </c:pt>
                <c:pt idx="11">
                  <c:v>ⅩⅡ．皮膚及び皮下組織の疾患</c:v>
                </c:pt>
                <c:pt idx="12">
                  <c:v>ⅩⅢ．筋骨格系及び結合組織の疾患</c:v>
                </c:pt>
                <c:pt idx="13">
                  <c:v>ⅩⅣ．腎尿路生殖器系の疾患</c:v>
                </c:pt>
                <c:pt idx="14">
                  <c:v>ⅩⅤ．妊娠，分娩及び産じょく※</c:v>
                </c:pt>
                <c:pt idx="15">
                  <c:v>ⅩⅥ．周産期に発生した病態※</c:v>
                </c:pt>
                <c:pt idx="16">
                  <c:v>ⅩⅦ．先天奇形，変形及び染色体異常</c:v>
                </c:pt>
                <c:pt idx="17">
                  <c:v>ⅩⅧ．症状，徴候及び異常臨床所見・異常検査所見で他に分類されないもの</c:v>
                </c:pt>
                <c:pt idx="18">
                  <c:v>ⅩⅨ．損傷，中毒及びその他の外因の影響</c:v>
                </c:pt>
                <c:pt idx="19">
                  <c:v>ⅩⅩⅠ．健康状態に影響を及ぼす要因及び保健サービスの利用</c:v>
                </c:pt>
                <c:pt idx="20">
                  <c:v>ⅩⅩⅡ．特殊目的用コード</c:v>
                </c:pt>
                <c:pt idx="21">
                  <c:v>分類外</c:v>
                </c:pt>
              </c:strCache>
            </c:strRef>
          </c:cat>
          <c:val>
            <c:numRef>
              <c:f>全体!$K$8:$K$29</c:f>
              <c:numCache>
                <c:formatCode>General</c:formatCode>
                <c:ptCount val="22"/>
                <c:pt idx="0">
                  <c:v>44419.803790100799</c:v>
                </c:pt>
                <c:pt idx="1">
                  <c:v>244264.70587390201</c:v>
                </c:pt>
                <c:pt idx="2">
                  <c:v>59818.248911099101</c:v>
                </c:pt>
                <c:pt idx="3">
                  <c:v>76343.0251048668</c:v>
                </c:pt>
                <c:pt idx="4">
                  <c:v>113306.63930220999</c:v>
                </c:pt>
                <c:pt idx="5">
                  <c:v>101527.774517663</c:v>
                </c:pt>
                <c:pt idx="6">
                  <c:v>72191.142377087497</c:v>
                </c:pt>
                <c:pt idx="7">
                  <c:v>19001.032323530701</c:v>
                </c:pt>
                <c:pt idx="8">
                  <c:v>209905.04482852801</c:v>
                </c:pt>
                <c:pt idx="9">
                  <c:v>113598.752212256</c:v>
                </c:pt>
                <c:pt idx="10">
                  <c:v>86743.366052623198</c:v>
                </c:pt>
                <c:pt idx="11">
                  <c:v>34735.074726555198</c:v>
                </c:pt>
                <c:pt idx="12">
                  <c:v>169383.729550355</c:v>
                </c:pt>
                <c:pt idx="13">
                  <c:v>151796.95484988001</c:v>
                </c:pt>
                <c:pt idx="14">
                  <c:v>4971.9606741572998</c:v>
                </c:pt>
                <c:pt idx="15">
                  <c:v>3444.0946745562101</c:v>
                </c:pt>
                <c:pt idx="16">
                  <c:v>11596.815019423801</c:v>
                </c:pt>
                <c:pt idx="17">
                  <c:v>33739.718797896399</c:v>
                </c:pt>
                <c:pt idx="18">
                  <c:v>169160.882790401</c:v>
                </c:pt>
                <c:pt idx="19">
                  <c:v>16152.1517688727</c:v>
                </c:pt>
                <c:pt idx="20">
                  <c:v>49231.678764696</c:v>
                </c:pt>
                <c:pt idx="21">
                  <c:v>8082.5655382640798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F4-4C03-BAB5-D4C15F6C210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615298512"/>
        <c:axId val="615288992"/>
      </c:barChart>
      <c:catAx>
        <c:axId val="6152985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7F7F7F"/>
            </a:solidFill>
          </a:ln>
        </c:spPr>
        <c:txPr>
          <a:bodyPr/>
          <a:lstStyle/>
          <a:p>
            <a:pPr>
              <a:defRPr sz="800"/>
            </a:pPr>
            <a:endParaRPr lang="ja-JP"/>
          </a:p>
        </c:txPr>
        <c:crossAx val="615288992"/>
        <c:crosses val="autoZero"/>
        <c:auto val="1"/>
        <c:lblAlgn val="ctr"/>
        <c:lblOffset val="100"/>
        <c:noMultiLvlLbl val="0"/>
      </c:catAx>
      <c:valAx>
        <c:axId val="615288992"/>
        <c:scaling>
          <c:orientation val="minMax"/>
          <c:min val="0"/>
        </c:scaling>
        <c:delete val="0"/>
        <c:axPos val="t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ja-JP"/>
                  <a:t>(</a:t>
                </a:r>
                <a:r>
                  <a:rPr lang="ja-JP" altLang="en-US"/>
                  <a:t>円</a:t>
                </a:r>
                <a:r>
                  <a:rPr lang="en-US" altLang="ja-JP"/>
                  <a:t>)</a:t>
                </a:r>
                <a:endParaRPr lang="ja-JP" altLang="en-US"/>
              </a:p>
            </c:rich>
          </c:tx>
          <c:layout>
            <c:manualLayout>
              <c:xMode val="edge"/>
              <c:yMode val="edge"/>
              <c:x val="0.94982741545893734"/>
              <c:y val="1.3917104495037946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615298512"/>
        <c:crosses val="autoZero"/>
        <c:crossBetween val="between"/>
      </c:valAx>
    </c:plotArea>
    <c:legend>
      <c:legendPos val="t"/>
      <c:overlay val="0"/>
      <c:spPr>
        <a:ln>
          <a:solidFill>
            <a:srgbClr val="7F7F7F"/>
          </a:solidFill>
        </a:ln>
      </c:spPr>
      <c:txPr>
        <a:bodyPr/>
        <a:lstStyle/>
        <a:p>
          <a:pPr>
            <a:defRPr b="1"/>
          </a:pPr>
          <a:endParaRPr lang="ja-JP"/>
        </a:p>
      </c:txPr>
    </c:legend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234162</xdr:rowOff>
    </xdr:from>
    <xdr:to>
      <xdr:col>2</xdr:col>
      <xdr:colOff>1555</xdr:colOff>
      <xdr:row>5</xdr:row>
      <xdr:rowOff>194462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7F1A6F4-96AB-4E4D-82DF-E30F283DF180}"/>
            </a:ext>
          </a:extLst>
        </xdr:cNvPr>
        <xdr:cNvSpPr>
          <a:spLocks/>
        </xdr:cNvSpPr>
      </xdr:nvSpPr>
      <xdr:spPr>
        <a:xfrm>
          <a:off x="1986505" y="1129512"/>
          <a:ext cx="1044000" cy="198425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13</xdr:col>
      <xdr:colOff>522750</xdr:colOff>
      <xdr:row>88</xdr:row>
      <xdr:rowOff>153750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A36901-82DC-4D8B-9148-058FCE90B6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1635985</xdr:colOff>
      <xdr:row>4</xdr:row>
      <xdr:rowOff>3657</xdr:rowOff>
    </xdr:from>
    <xdr:to>
      <xdr:col>2</xdr:col>
      <xdr:colOff>3460</xdr:colOff>
      <xdr:row>4</xdr:row>
      <xdr:rowOff>200177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>
          <a:spLocks/>
        </xdr:cNvSpPr>
      </xdr:nvSpPr>
      <xdr:spPr>
        <a:xfrm>
          <a:off x="1988410" y="89900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44</xdr:row>
      <xdr:rowOff>0</xdr:rowOff>
    </xdr:from>
    <xdr:to>
      <xdr:col>14</xdr:col>
      <xdr:colOff>517125</xdr:colOff>
      <xdr:row>88</xdr:row>
      <xdr:rowOff>133350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7F88F2D-7D27-40E5-A6B2-60F2137F2D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101</xdr:row>
      <xdr:rowOff>0</xdr:rowOff>
    </xdr:from>
    <xdr:to>
      <xdr:col>14</xdr:col>
      <xdr:colOff>517125</xdr:colOff>
      <xdr:row>146</xdr:row>
      <xdr:rowOff>161925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4D53A6B-6F17-4771-B031-4C32F70A97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1634080</xdr:colOff>
      <xdr:row>3</xdr:row>
      <xdr:rowOff>234162</xdr:rowOff>
    </xdr:from>
    <xdr:to>
      <xdr:col>2</xdr:col>
      <xdr:colOff>1555</xdr:colOff>
      <xdr:row>4</xdr:row>
      <xdr:rowOff>194462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4568287-E5FB-4E5C-AFB6-C86F0CC686D4}"/>
            </a:ext>
          </a:extLst>
        </xdr:cNvPr>
        <xdr:cNvSpPr>
          <a:spLocks/>
        </xdr:cNvSpPr>
      </xdr:nvSpPr>
      <xdr:spPr>
        <a:xfrm>
          <a:off x="1986505" y="891387"/>
          <a:ext cx="1044000" cy="198425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3</xdr:row>
      <xdr:rowOff>234162</xdr:rowOff>
    </xdr:from>
    <xdr:to>
      <xdr:col>2</xdr:col>
      <xdr:colOff>1555</xdr:colOff>
      <xdr:row>4</xdr:row>
      <xdr:rowOff>194462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874F7E4-F48B-4E64-824D-0CA4850FDDDC}"/>
            </a:ext>
          </a:extLst>
        </xdr:cNvPr>
        <xdr:cNvSpPr>
          <a:spLocks/>
        </xdr:cNvSpPr>
      </xdr:nvSpPr>
      <xdr:spPr>
        <a:xfrm>
          <a:off x="1986505" y="891387"/>
          <a:ext cx="1044000" cy="198425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2300-000007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2400-000005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2500-000006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2600-000005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2700-000006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2800-000006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2900-000006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2A00-000005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2B00-000006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2C00-000006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2D00-000006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2E00-000006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2F00-000006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3000-000005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3100-000007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3200-000006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3300-000006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3400-000007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3500-000005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3600-000006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3700-000006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1628775</xdr:colOff>
      <xdr:row>4</xdr:row>
      <xdr:rowOff>0</xdr:rowOff>
    </xdr:from>
    <xdr:to>
      <xdr:col>1</xdr:col>
      <xdr:colOff>2672775</xdr:colOff>
      <xdr:row>4</xdr:row>
      <xdr:rowOff>196520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A719632-CFB6-4EC5-9002-55BFDE379054}"/>
            </a:ext>
          </a:extLst>
        </xdr:cNvPr>
        <xdr:cNvSpPr>
          <a:spLocks/>
        </xdr:cNvSpPr>
      </xdr:nvSpPr>
      <xdr:spPr>
        <a:xfrm>
          <a:off x="1981200" y="895350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3900-000006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3A00-000005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3B00-000006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3C00-000005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1752</xdr:rowOff>
    </xdr:from>
    <xdr:to>
      <xdr:col>2</xdr:col>
      <xdr:colOff>1555</xdr:colOff>
      <xdr:row>4</xdr:row>
      <xdr:rowOff>198272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3D00-000007000000}"/>
            </a:ext>
          </a:extLst>
        </xdr:cNvPr>
        <xdr:cNvSpPr>
          <a:spLocks/>
        </xdr:cNvSpPr>
      </xdr:nvSpPr>
      <xdr:spPr>
        <a:xfrm>
          <a:off x="1986505" y="897102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3E00-000006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3F00-000006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4000-000006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4100-000006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4200-000006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4300-000006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4400-000006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4500-000005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4600-000006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4700-000007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4800-000006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4900-000006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4A00-000006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4B00-000006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4C00-000006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4D00-000006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4E00-000006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4F00-000006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5000-000006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5100-000006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5200-000006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1634080</xdr:colOff>
      <xdr:row>4</xdr:row>
      <xdr:rowOff>3657</xdr:rowOff>
    </xdr:from>
    <xdr:to>
      <xdr:col>2</xdr:col>
      <xdr:colOff>1555</xdr:colOff>
      <xdr:row>4</xdr:row>
      <xdr:rowOff>200177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>
          <a:spLocks/>
        </xdr:cNvSpPr>
      </xdr:nvSpPr>
      <xdr:spPr>
        <a:xfrm>
          <a:off x="1986505" y="956157"/>
          <a:ext cx="1044000" cy="19652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E66FD-90C4-4F1A-89CC-AB63C8F3F461}">
  <dimension ref="B1:U91"/>
  <sheetViews>
    <sheetView showGridLines="0" tabSelected="1" zoomScaleNormal="100" zoomScaleSheetLayoutView="100" workbookViewId="0"/>
  </sheetViews>
  <sheetFormatPr defaultColWidth="9" defaultRowHeight="13.5"/>
  <cols>
    <col min="1" max="1" width="4.625" style="1" customWidth="1"/>
    <col min="2" max="2" width="35.125" style="1" customWidth="1"/>
    <col min="3" max="3" width="3.625" style="1" customWidth="1"/>
    <col min="4" max="4" width="13.625" style="1" customWidth="1"/>
    <col min="5" max="5" width="6.375" style="1" customWidth="1"/>
    <col min="6" max="6" width="3.625" style="1" customWidth="1"/>
    <col min="7" max="7" width="9" style="1"/>
    <col min="8" max="8" width="3.625" style="1" customWidth="1"/>
    <col min="9" max="9" width="9" style="1" customWidth="1"/>
    <col min="10" max="10" width="3.625" style="1" customWidth="1"/>
    <col min="11" max="11" width="13.625" style="1" customWidth="1"/>
    <col min="12" max="12" width="6.375" style="1" customWidth="1"/>
    <col min="13" max="13" width="3.625" style="1" customWidth="1"/>
    <col min="14" max="14" width="9" style="1"/>
    <col min="15" max="15" width="3.625" style="1" customWidth="1"/>
    <col min="16" max="16" width="9" style="1" customWidth="1"/>
    <col min="17" max="17" width="3.625" style="1" customWidth="1"/>
    <col min="18" max="18" width="9" style="1"/>
    <col min="19" max="19" width="16.125" style="1" customWidth="1"/>
    <col min="20" max="21" width="12.25" style="1" customWidth="1"/>
    <col min="22" max="16384" width="9" style="1"/>
  </cols>
  <sheetData>
    <row r="1" spans="2:21" ht="16.5" customHeight="1">
      <c r="B1" s="35" t="s">
        <v>192</v>
      </c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2:21" ht="16.5" customHeight="1">
      <c r="B2" s="35" t="s">
        <v>322</v>
      </c>
      <c r="C2" s="35"/>
      <c r="D2" s="35"/>
      <c r="E2" s="35"/>
      <c r="F2" s="35"/>
      <c r="G2" s="35"/>
      <c r="H2" s="35"/>
      <c r="I2" s="35"/>
      <c r="J2" s="35"/>
      <c r="K2" s="35"/>
      <c r="L2" s="35"/>
      <c r="S2" s="4" t="s">
        <v>294</v>
      </c>
      <c r="T2" s="4"/>
      <c r="U2" s="4"/>
    </row>
    <row r="3" spans="2:21" ht="18.75" customHeight="1">
      <c r="B3" s="129"/>
      <c r="C3" s="130"/>
      <c r="D3" s="131" t="s">
        <v>289</v>
      </c>
      <c r="E3" s="131"/>
      <c r="F3" s="131"/>
      <c r="G3" s="132" t="s">
        <v>290</v>
      </c>
      <c r="H3" s="132"/>
      <c r="I3" s="132"/>
      <c r="J3" s="35"/>
      <c r="K3" s="35"/>
      <c r="L3" s="35"/>
      <c r="S3" s="113"/>
      <c r="T3" s="114" t="s">
        <v>289</v>
      </c>
      <c r="U3" s="114" t="s">
        <v>290</v>
      </c>
    </row>
    <row r="4" spans="2:21" ht="18.75" customHeight="1">
      <c r="B4" s="129" t="s">
        <v>179</v>
      </c>
      <c r="C4" s="130"/>
      <c r="D4" s="133">
        <f>T4</f>
        <v>1346787</v>
      </c>
      <c r="E4" s="133"/>
      <c r="F4" s="133"/>
      <c r="G4" s="133">
        <f>U4</f>
        <v>20459184</v>
      </c>
      <c r="H4" s="133"/>
      <c r="I4" s="133"/>
      <c r="J4" s="35"/>
      <c r="K4" s="35"/>
      <c r="L4" s="35"/>
      <c r="S4" s="113" t="s">
        <v>179</v>
      </c>
      <c r="T4" s="116">
        <v>1346787</v>
      </c>
      <c r="U4" s="116">
        <v>20459184</v>
      </c>
    </row>
    <row r="5" spans="2:21" ht="18.75" customHeight="1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2:21" ht="18.75" customHeight="1">
      <c r="B6" s="75" t="s">
        <v>269</v>
      </c>
      <c r="C6" s="75"/>
      <c r="D6" s="35"/>
      <c r="E6" s="35"/>
      <c r="F6" s="35"/>
      <c r="G6" s="35"/>
      <c r="H6" s="35"/>
      <c r="I6" s="35"/>
      <c r="J6" s="35"/>
      <c r="K6" s="35"/>
      <c r="L6" s="35"/>
    </row>
    <row r="7" spans="2:21" ht="24.95" customHeight="1">
      <c r="B7" s="119" t="s">
        <v>181</v>
      </c>
      <c r="C7" s="120"/>
      <c r="D7" s="123" t="s">
        <v>291</v>
      </c>
      <c r="E7" s="124"/>
      <c r="F7" s="124"/>
      <c r="G7" s="124"/>
      <c r="H7" s="124"/>
      <c r="I7" s="124"/>
      <c r="J7" s="125"/>
      <c r="K7" s="126" t="s">
        <v>290</v>
      </c>
      <c r="L7" s="127"/>
      <c r="M7" s="127"/>
      <c r="N7" s="127"/>
      <c r="O7" s="127"/>
      <c r="P7" s="127"/>
      <c r="Q7" s="128"/>
    </row>
    <row r="8" spans="2:21" ht="50.1" customHeight="1" thickBot="1">
      <c r="B8" s="121"/>
      <c r="C8" s="122"/>
      <c r="D8" s="5" t="s">
        <v>292</v>
      </c>
      <c r="E8" s="6" t="s">
        <v>185</v>
      </c>
      <c r="F8" s="7" t="s">
        <v>4</v>
      </c>
      <c r="G8" s="5" t="s">
        <v>293</v>
      </c>
      <c r="H8" s="8" t="s">
        <v>4</v>
      </c>
      <c r="I8" s="9" t="s">
        <v>295</v>
      </c>
      <c r="J8" s="8" t="s">
        <v>4</v>
      </c>
      <c r="K8" s="5" t="s">
        <v>292</v>
      </c>
      <c r="L8" s="6" t="s">
        <v>185</v>
      </c>
      <c r="M8" s="7" t="s">
        <v>4</v>
      </c>
      <c r="N8" s="5" t="s">
        <v>293</v>
      </c>
      <c r="O8" s="8" t="s">
        <v>4</v>
      </c>
      <c r="P8" s="9" t="s">
        <v>295</v>
      </c>
      <c r="Q8" s="8" t="s">
        <v>4</v>
      </c>
    </row>
    <row r="9" spans="2:21" ht="18.75" customHeight="1">
      <c r="B9" s="76" t="s">
        <v>298</v>
      </c>
      <c r="C9" s="77"/>
      <c r="D9" s="63">
        <v>16080740430</v>
      </c>
      <c r="E9" s="67">
        <f>IFERROR(D9/$D$32,"-")</f>
        <v>1.2368644623644282E-2</v>
      </c>
      <c r="F9" s="68">
        <f>_xlfn.IFS(D9&gt;0,RANK(D9,$D$9:$D$31,0),D9=0,"-")</f>
        <v>15</v>
      </c>
      <c r="G9" s="63">
        <v>371835</v>
      </c>
      <c r="H9" s="68">
        <f>_xlfn.IFS(G9&gt;0,RANK(G9,$G$9:$G$31,0),G9=0,"-")</f>
        <v>15</v>
      </c>
      <c r="I9" s="63">
        <f>IFERROR(D9/$D$4,"-")</f>
        <v>11940.076960944827</v>
      </c>
      <c r="J9" s="68">
        <f>_xlfn.IFS(I9&gt;0,RANK(I9,$I$9:$I$31,0),I9=0,"-")</f>
        <v>15</v>
      </c>
      <c r="K9" s="63">
        <v>196147537050</v>
      </c>
      <c r="L9" s="67">
        <f>IFERROR(K9/$K$32,"-")</f>
        <v>1.103535374003909E-2</v>
      </c>
      <c r="M9" s="68">
        <f>_xlfn.IFS(K9&gt;0,RANK(K9,$K$9:$K$31,0),K9=0,"-")</f>
        <v>15</v>
      </c>
      <c r="N9" s="63">
        <v>5215496</v>
      </c>
      <c r="O9" s="68">
        <f>_xlfn.IFS(N9&gt;0,RANK(N9,$N$9:$N$31,0),N9=0,"-")</f>
        <v>15</v>
      </c>
      <c r="P9" s="63">
        <f>IFERROR(K9/$G$4,"-")</f>
        <v>9587.2610095299988</v>
      </c>
      <c r="Q9" s="68">
        <f>_xlfn.IFS(P9&gt;0,RANK(P9,$P$9:$P$31,0),P9=0,"-")</f>
        <v>15</v>
      </c>
    </row>
    <row r="10" spans="2:21" ht="18.75" customHeight="1">
      <c r="B10" s="79" t="s">
        <v>299</v>
      </c>
      <c r="C10" s="80"/>
      <c r="D10" s="64">
        <v>158633058730</v>
      </c>
      <c r="E10" s="81">
        <f t="shared" ref="E10:E30" si="0">IFERROR(D10/$D$32,"-")</f>
        <v>0.12201402898915284</v>
      </c>
      <c r="F10" s="68">
        <f t="shared" ref="F10:F30" si="1">_xlfn.IFS(D10&gt;0,RANK(D10,$D$9:$D$31,0),D10=0,"-")</f>
        <v>3</v>
      </c>
      <c r="G10" s="64">
        <v>873389</v>
      </c>
      <c r="H10" s="68">
        <f t="shared" ref="H10:H31" si="2">_xlfn.IFS(G10&gt;0,RANK(G10,$G$9:$G$31,0),G10=0,"-")</f>
        <v>9</v>
      </c>
      <c r="I10" s="64">
        <f t="shared" ref="I10:I32" si="3">IFERROR(D10/$D$4,"-")</f>
        <v>117786.30082559455</v>
      </c>
      <c r="J10" s="68">
        <f t="shared" ref="J10:J31" si="4">_xlfn.IFS(I10&gt;0,RANK(I10,$I$9:$I$31,0),I10=0,"-")</f>
        <v>3</v>
      </c>
      <c r="K10" s="64">
        <v>2144408024990</v>
      </c>
      <c r="L10" s="81">
        <f t="shared" ref="L10:L31" si="5">IFERROR(K10/$K$32,"-")</f>
        <v>0.12064541556140451</v>
      </c>
      <c r="M10" s="68">
        <f t="shared" ref="M10:M31" si="6">_xlfn.IFS(K10&gt;0,RANK(K10,$K$9:$K$31,0),K10=0,"-")</f>
        <v>3</v>
      </c>
      <c r="N10" s="64">
        <v>11804560</v>
      </c>
      <c r="O10" s="68">
        <f t="shared" ref="O10:O31" si="7">_xlfn.IFS(N10&gt;0,RANK(N10,$N$9:$N$31,0),N10=0,"-")</f>
        <v>9</v>
      </c>
      <c r="P10" s="64">
        <f t="shared" ref="P10:P30" si="8">IFERROR(K10/$G$4,"-")</f>
        <v>104813.95665584707</v>
      </c>
      <c r="Q10" s="68">
        <f t="shared" ref="Q10:Q30" si="9">_xlfn.IFS(P10&gt;0,RANK(P10,$P$9:$P$31,0),P10=0,"-")</f>
        <v>3</v>
      </c>
    </row>
    <row r="11" spans="2:21" ht="18.75" customHeight="1">
      <c r="B11" s="79" t="s">
        <v>300</v>
      </c>
      <c r="C11" s="80"/>
      <c r="D11" s="64">
        <v>12597200710</v>
      </c>
      <c r="E11" s="81">
        <f t="shared" si="0"/>
        <v>9.6892490437835779E-3</v>
      </c>
      <c r="F11" s="68">
        <f t="shared" si="1"/>
        <v>16</v>
      </c>
      <c r="G11" s="64">
        <v>44743</v>
      </c>
      <c r="H11" s="68">
        <f t="shared" si="2"/>
        <v>19</v>
      </c>
      <c r="I11" s="64">
        <f t="shared" si="3"/>
        <v>9353.5211655592157</v>
      </c>
      <c r="J11" s="68">
        <f t="shared" si="4"/>
        <v>16</v>
      </c>
      <c r="K11" s="64">
        <v>158287292170</v>
      </c>
      <c r="L11" s="81">
        <f t="shared" si="5"/>
        <v>8.9053183533148519E-3</v>
      </c>
      <c r="M11" s="68">
        <f t="shared" si="6"/>
        <v>17</v>
      </c>
      <c r="N11" s="64">
        <v>652250</v>
      </c>
      <c r="O11" s="68">
        <f t="shared" si="7"/>
        <v>19</v>
      </c>
      <c r="P11" s="64">
        <f t="shared" si="8"/>
        <v>7736.7353541568418</v>
      </c>
      <c r="Q11" s="68">
        <f t="shared" si="9"/>
        <v>17</v>
      </c>
    </row>
    <row r="12" spans="2:21" ht="18.75" customHeight="1">
      <c r="B12" s="79" t="s">
        <v>301</v>
      </c>
      <c r="C12" s="80"/>
      <c r="D12" s="64">
        <v>79496443900</v>
      </c>
      <c r="E12" s="81">
        <f t="shared" si="0"/>
        <v>6.1145397360448175E-2</v>
      </c>
      <c r="F12" s="68">
        <f t="shared" si="1"/>
        <v>7</v>
      </c>
      <c r="G12" s="64">
        <v>2962198</v>
      </c>
      <c r="H12" s="68">
        <f t="shared" si="2"/>
        <v>3</v>
      </c>
      <c r="I12" s="64">
        <f t="shared" si="3"/>
        <v>59026.738378080576</v>
      </c>
      <c r="J12" s="68">
        <f t="shared" si="4"/>
        <v>7</v>
      </c>
      <c r="K12" s="64">
        <v>1133152955050</v>
      </c>
      <c r="L12" s="81">
        <f t="shared" si="5"/>
        <v>6.3751724281706265E-2</v>
      </c>
      <c r="M12" s="68">
        <f t="shared" si="6"/>
        <v>6</v>
      </c>
      <c r="N12" s="64">
        <v>42487594</v>
      </c>
      <c r="O12" s="68">
        <f t="shared" si="7"/>
        <v>3</v>
      </c>
      <c r="P12" s="64">
        <f t="shared" si="8"/>
        <v>55386.028839175597</v>
      </c>
      <c r="Q12" s="68">
        <f t="shared" si="9"/>
        <v>6</v>
      </c>
    </row>
    <row r="13" spans="2:21" ht="18.75" customHeight="1">
      <c r="B13" s="79" t="s">
        <v>302</v>
      </c>
      <c r="C13" s="80"/>
      <c r="D13" s="64">
        <v>37444646790</v>
      </c>
      <c r="E13" s="81">
        <f t="shared" si="0"/>
        <v>2.8800883343615576E-2</v>
      </c>
      <c r="F13" s="68">
        <f t="shared" si="1"/>
        <v>11</v>
      </c>
      <c r="G13" s="64">
        <v>416362</v>
      </c>
      <c r="H13" s="68">
        <f t="shared" si="2"/>
        <v>12</v>
      </c>
      <c r="I13" s="64">
        <f t="shared" si="3"/>
        <v>27802.946412461657</v>
      </c>
      <c r="J13" s="68">
        <f t="shared" si="4"/>
        <v>11</v>
      </c>
      <c r="K13" s="64">
        <v>609979191120</v>
      </c>
      <c r="L13" s="81">
        <f t="shared" si="5"/>
        <v>3.4317719453985422E-2</v>
      </c>
      <c r="M13" s="68">
        <f t="shared" si="6"/>
        <v>11</v>
      </c>
      <c r="N13" s="64">
        <v>5754523</v>
      </c>
      <c r="O13" s="68">
        <f t="shared" si="7"/>
        <v>13</v>
      </c>
      <c r="P13" s="64">
        <f t="shared" si="8"/>
        <v>29814.443778402892</v>
      </c>
      <c r="Q13" s="68">
        <f t="shared" si="9"/>
        <v>11</v>
      </c>
    </row>
    <row r="14" spans="2:21" ht="18.75" customHeight="1">
      <c r="B14" s="79" t="s">
        <v>303</v>
      </c>
      <c r="C14" s="80"/>
      <c r="D14" s="64">
        <v>60769908150</v>
      </c>
      <c r="E14" s="81">
        <f t="shared" si="0"/>
        <v>4.6741715718301304E-2</v>
      </c>
      <c r="F14" s="68">
        <f t="shared" si="1"/>
        <v>9</v>
      </c>
      <c r="G14" s="64">
        <v>1047993</v>
      </c>
      <c r="H14" s="68">
        <f t="shared" si="2"/>
        <v>8</v>
      </c>
      <c r="I14" s="64">
        <f t="shared" si="3"/>
        <v>45122.137464944346</v>
      </c>
      <c r="J14" s="68">
        <f t="shared" si="4"/>
        <v>9</v>
      </c>
      <c r="K14" s="64">
        <v>973943301970</v>
      </c>
      <c r="L14" s="81">
        <f t="shared" si="5"/>
        <v>5.4794513464836089E-2</v>
      </c>
      <c r="M14" s="68">
        <f t="shared" si="6"/>
        <v>9</v>
      </c>
      <c r="N14" s="64">
        <v>16152714</v>
      </c>
      <c r="O14" s="68">
        <f t="shared" si="7"/>
        <v>7</v>
      </c>
      <c r="P14" s="64">
        <f t="shared" si="8"/>
        <v>47604.210508591153</v>
      </c>
      <c r="Q14" s="68">
        <f t="shared" si="9"/>
        <v>9</v>
      </c>
    </row>
    <row r="15" spans="2:21" ht="18.75" customHeight="1">
      <c r="B15" s="79" t="s">
        <v>304</v>
      </c>
      <c r="C15" s="80"/>
      <c r="D15" s="64">
        <v>49538893080</v>
      </c>
      <c r="E15" s="81">
        <f t="shared" si="0"/>
        <v>3.8103280518857981E-2</v>
      </c>
      <c r="F15" s="68">
        <f t="shared" si="1"/>
        <v>10</v>
      </c>
      <c r="G15" s="64">
        <v>2456356</v>
      </c>
      <c r="H15" s="68">
        <f t="shared" si="2"/>
        <v>4</v>
      </c>
      <c r="I15" s="64">
        <f t="shared" si="3"/>
        <v>36783.019943019943</v>
      </c>
      <c r="J15" s="68">
        <f t="shared" si="4"/>
        <v>10</v>
      </c>
      <c r="K15" s="64">
        <v>658039553100</v>
      </c>
      <c r="L15" s="81">
        <f t="shared" si="5"/>
        <v>3.7021618280858946E-2</v>
      </c>
      <c r="M15" s="68">
        <f t="shared" si="6"/>
        <v>10</v>
      </c>
      <c r="N15" s="64">
        <v>31529424</v>
      </c>
      <c r="O15" s="68">
        <f t="shared" si="7"/>
        <v>4</v>
      </c>
      <c r="P15" s="64">
        <f t="shared" si="8"/>
        <v>32163.528765370116</v>
      </c>
      <c r="Q15" s="68">
        <f t="shared" si="9"/>
        <v>10</v>
      </c>
    </row>
    <row r="16" spans="2:21" ht="18.75" customHeight="1">
      <c r="B16" s="79" t="s">
        <v>305</v>
      </c>
      <c r="C16" s="80"/>
      <c r="D16" s="64">
        <v>3523522870</v>
      </c>
      <c r="E16" s="81">
        <f t="shared" si="0"/>
        <v>2.710148975541493E-3</v>
      </c>
      <c r="F16" s="68">
        <f t="shared" si="1"/>
        <v>19</v>
      </c>
      <c r="G16" s="64">
        <v>240493</v>
      </c>
      <c r="H16" s="68">
        <f t="shared" si="2"/>
        <v>16</v>
      </c>
      <c r="I16" s="64">
        <f t="shared" si="3"/>
        <v>2616.2436005099544</v>
      </c>
      <c r="J16" s="68">
        <f t="shared" si="4"/>
        <v>19</v>
      </c>
      <c r="K16" s="64">
        <v>46485163860</v>
      </c>
      <c r="L16" s="81">
        <f t="shared" si="5"/>
        <v>2.6152774313348481E-3</v>
      </c>
      <c r="M16" s="68">
        <f t="shared" si="6"/>
        <v>19</v>
      </c>
      <c r="N16" s="64">
        <v>3326948</v>
      </c>
      <c r="O16" s="68">
        <f t="shared" si="7"/>
        <v>16</v>
      </c>
      <c r="P16" s="64">
        <f t="shared" si="8"/>
        <v>2272.0927608843049</v>
      </c>
      <c r="Q16" s="68">
        <f t="shared" si="9"/>
        <v>19</v>
      </c>
    </row>
    <row r="17" spans="2:17" ht="18.75" customHeight="1">
      <c r="B17" s="79" t="s">
        <v>306</v>
      </c>
      <c r="C17" s="80"/>
      <c r="D17" s="64">
        <v>264547593940</v>
      </c>
      <c r="E17" s="81">
        <f t="shared" si="0"/>
        <v>0.20347913640715432</v>
      </c>
      <c r="F17" s="68">
        <f t="shared" si="1"/>
        <v>1</v>
      </c>
      <c r="G17" s="64">
        <v>4817232</v>
      </c>
      <c r="H17" s="68">
        <f t="shared" si="2"/>
        <v>1</v>
      </c>
      <c r="I17" s="64">
        <f t="shared" si="3"/>
        <v>196428.6809569739</v>
      </c>
      <c r="J17" s="68">
        <f t="shared" si="4"/>
        <v>1</v>
      </c>
      <c r="K17" s="64">
        <v>3658055640680</v>
      </c>
      <c r="L17" s="81">
        <f t="shared" si="5"/>
        <v>0.2058039504485796</v>
      </c>
      <c r="M17" s="68">
        <f t="shared" si="6"/>
        <v>1</v>
      </c>
      <c r="N17" s="64">
        <v>70784134</v>
      </c>
      <c r="O17" s="68">
        <f t="shared" si="7"/>
        <v>1</v>
      </c>
      <c r="P17" s="64">
        <f t="shared" si="8"/>
        <v>178797.7292095325</v>
      </c>
      <c r="Q17" s="68">
        <f t="shared" si="9"/>
        <v>1</v>
      </c>
    </row>
    <row r="18" spans="2:17" ht="18.75" customHeight="1">
      <c r="B18" s="79" t="s">
        <v>307</v>
      </c>
      <c r="C18" s="80"/>
      <c r="D18" s="64">
        <v>103411449210</v>
      </c>
      <c r="E18" s="81">
        <f t="shared" si="0"/>
        <v>7.9539836543119316E-2</v>
      </c>
      <c r="F18" s="68">
        <f t="shared" si="1"/>
        <v>4</v>
      </c>
      <c r="G18" s="64">
        <v>1222019</v>
      </c>
      <c r="H18" s="68">
        <f t="shared" si="2"/>
        <v>6</v>
      </c>
      <c r="I18" s="64">
        <f t="shared" si="3"/>
        <v>76783.818978056661</v>
      </c>
      <c r="J18" s="68">
        <f t="shared" si="4"/>
        <v>4</v>
      </c>
      <c r="K18" s="64">
        <v>1334301540960</v>
      </c>
      <c r="L18" s="81">
        <f t="shared" si="5"/>
        <v>7.5068439409562593E-2</v>
      </c>
      <c r="M18" s="68">
        <f t="shared" si="6"/>
        <v>5</v>
      </c>
      <c r="N18" s="64">
        <v>15770342</v>
      </c>
      <c r="O18" s="68">
        <f t="shared" si="7"/>
        <v>8</v>
      </c>
      <c r="P18" s="64">
        <f t="shared" si="8"/>
        <v>65217.730138210791</v>
      </c>
      <c r="Q18" s="68">
        <f t="shared" si="9"/>
        <v>5</v>
      </c>
    </row>
    <row r="19" spans="2:17" ht="18.75" customHeight="1">
      <c r="B19" s="79" t="s">
        <v>308</v>
      </c>
      <c r="C19" s="83"/>
      <c r="D19" s="64">
        <v>78819137110</v>
      </c>
      <c r="E19" s="81">
        <f t="shared" si="0"/>
        <v>6.0624440814749408E-2</v>
      </c>
      <c r="F19" s="68">
        <f t="shared" si="1"/>
        <v>8</v>
      </c>
      <c r="G19" s="64">
        <v>1862175</v>
      </c>
      <c r="H19" s="68">
        <f t="shared" si="2"/>
        <v>5</v>
      </c>
      <c r="I19" s="64">
        <f t="shared" si="3"/>
        <v>58523.832729303147</v>
      </c>
      <c r="J19" s="68">
        <f t="shared" si="4"/>
        <v>8</v>
      </c>
      <c r="K19" s="64">
        <v>1021163136370</v>
      </c>
      <c r="L19" s="81">
        <f t="shared" si="5"/>
        <v>5.7451123810227461E-2</v>
      </c>
      <c r="M19" s="68">
        <f t="shared" si="6"/>
        <v>8</v>
      </c>
      <c r="N19" s="64">
        <v>24376419</v>
      </c>
      <c r="O19" s="68">
        <f t="shared" si="7"/>
        <v>5</v>
      </c>
      <c r="P19" s="64">
        <f t="shared" si="8"/>
        <v>49912.212352652969</v>
      </c>
      <c r="Q19" s="68">
        <f t="shared" si="9"/>
        <v>8</v>
      </c>
    </row>
    <row r="20" spans="2:17" ht="18.75" customHeight="1">
      <c r="B20" s="79" t="s">
        <v>309</v>
      </c>
      <c r="C20" s="83"/>
      <c r="D20" s="64">
        <v>19239968330</v>
      </c>
      <c r="E20" s="81">
        <f t="shared" si="0"/>
        <v>1.4798592880709831E-2</v>
      </c>
      <c r="F20" s="68">
        <f t="shared" si="1"/>
        <v>12</v>
      </c>
      <c r="G20" s="64">
        <v>783462</v>
      </c>
      <c r="H20" s="68">
        <f t="shared" si="2"/>
        <v>10</v>
      </c>
      <c r="I20" s="64">
        <f t="shared" si="3"/>
        <v>14285.828664814851</v>
      </c>
      <c r="J20" s="68">
        <f t="shared" si="4"/>
        <v>12</v>
      </c>
      <c r="K20" s="64">
        <v>233867213980</v>
      </c>
      <c r="L20" s="81">
        <f t="shared" si="5"/>
        <v>1.3157480707029431E-2</v>
      </c>
      <c r="M20" s="68">
        <f t="shared" si="6"/>
        <v>14</v>
      </c>
      <c r="N20" s="64">
        <v>10810641</v>
      </c>
      <c r="O20" s="68">
        <f t="shared" si="7"/>
        <v>10</v>
      </c>
      <c r="P20" s="64">
        <f t="shared" si="8"/>
        <v>11430.916012095106</v>
      </c>
      <c r="Q20" s="68">
        <f t="shared" si="9"/>
        <v>14</v>
      </c>
    </row>
    <row r="21" spans="2:17" ht="18.75" customHeight="1">
      <c r="B21" s="79" t="s">
        <v>310</v>
      </c>
      <c r="C21" s="83"/>
      <c r="D21" s="64">
        <v>185322514050</v>
      </c>
      <c r="E21" s="81">
        <f t="shared" si="0"/>
        <v>0.14254246109019336</v>
      </c>
      <c r="F21" s="68">
        <f t="shared" si="1"/>
        <v>2</v>
      </c>
      <c r="G21" s="64">
        <v>3218500</v>
      </c>
      <c r="H21" s="68">
        <f t="shared" si="2"/>
        <v>2</v>
      </c>
      <c r="I21" s="64">
        <f t="shared" si="3"/>
        <v>137603.43250268974</v>
      </c>
      <c r="J21" s="68">
        <f t="shared" si="4"/>
        <v>2</v>
      </c>
      <c r="K21" s="64">
        <v>2275174850210</v>
      </c>
      <c r="L21" s="81">
        <f t="shared" si="5"/>
        <v>0.1280024193528756</v>
      </c>
      <c r="M21" s="68">
        <f t="shared" si="6"/>
        <v>2</v>
      </c>
      <c r="N21" s="64">
        <v>43381012</v>
      </c>
      <c r="O21" s="68">
        <f t="shared" si="7"/>
        <v>2</v>
      </c>
      <c r="P21" s="64">
        <f t="shared" si="8"/>
        <v>111205.55200099866</v>
      </c>
      <c r="Q21" s="68">
        <f t="shared" si="9"/>
        <v>2</v>
      </c>
    </row>
    <row r="22" spans="2:17" ht="18.75" customHeight="1">
      <c r="B22" s="79" t="s">
        <v>311</v>
      </c>
      <c r="C22" s="83"/>
      <c r="D22" s="64">
        <v>98939583300</v>
      </c>
      <c r="E22" s="81">
        <f t="shared" si="0"/>
        <v>7.610026107791297E-2</v>
      </c>
      <c r="F22" s="68">
        <f t="shared" si="1"/>
        <v>5</v>
      </c>
      <c r="G22" s="64">
        <v>1135277</v>
      </c>
      <c r="H22" s="68">
        <f t="shared" si="2"/>
        <v>7</v>
      </c>
      <c r="I22" s="64">
        <f t="shared" si="3"/>
        <v>73463.423169365313</v>
      </c>
      <c r="J22" s="68">
        <f t="shared" si="4"/>
        <v>5</v>
      </c>
      <c r="K22" s="64">
        <v>1481495246330</v>
      </c>
      <c r="L22" s="81">
        <f t="shared" si="5"/>
        <v>8.3349627292390718E-2</v>
      </c>
      <c r="M22" s="68">
        <f t="shared" si="6"/>
        <v>4</v>
      </c>
      <c r="N22" s="64">
        <v>16483124</v>
      </c>
      <c r="O22" s="68">
        <f t="shared" si="7"/>
        <v>6</v>
      </c>
      <c r="P22" s="64">
        <f t="shared" si="8"/>
        <v>72412.235323266068</v>
      </c>
      <c r="Q22" s="68">
        <f t="shared" si="9"/>
        <v>4</v>
      </c>
    </row>
    <row r="23" spans="2:17" ht="18.75" customHeight="1">
      <c r="B23" s="79" t="s">
        <v>312</v>
      </c>
      <c r="C23" s="83"/>
      <c r="D23" s="64">
        <v>712650</v>
      </c>
      <c r="E23" s="81">
        <f t="shared" si="0"/>
        <v>5.4814109023213041E-7</v>
      </c>
      <c r="F23" s="68">
        <f t="shared" si="1"/>
        <v>22</v>
      </c>
      <c r="G23" s="64">
        <v>24</v>
      </c>
      <c r="H23" s="68">
        <f t="shared" si="2"/>
        <v>21</v>
      </c>
      <c r="I23" s="64">
        <f t="shared" si="3"/>
        <v>0.52914826175185836</v>
      </c>
      <c r="J23" s="68">
        <f t="shared" si="4"/>
        <v>22</v>
      </c>
      <c r="K23" s="64">
        <v>21016110</v>
      </c>
      <c r="L23" s="81">
        <f t="shared" si="5"/>
        <v>1.1823763457731009E-6</v>
      </c>
      <c r="M23" s="68">
        <f t="shared" si="6"/>
        <v>21</v>
      </c>
      <c r="N23" s="64">
        <v>586</v>
      </c>
      <c r="O23" s="68">
        <f t="shared" si="7"/>
        <v>21</v>
      </c>
      <c r="P23" s="64">
        <f t="shared" si="8"/>
        <v>1.0272213202637994</v>
      </c>
      <c r="Q23" s="68">
        <f t="shared" si="9"/>
        <v>21</v>
      </c>
    </row>
    <row r="24" spans="2:17" ht="18.75" customHeight="1">
      <c r="B24" s="79" t="s">
        <v>313</v>
      </c>
      <c r="C24" s="83"/>
      <c r="D24" s="64">
        <v>988030</v>
      </c>
      <c r="E24" s="81">
        <f t="shared" si="0"/>
        <v>7.5995206817098409E-7</v>
      </c>
      <c r="F24" s="68">
        <f t="shared" si="1"/>
        <v>21</v>
      </c>
      <c r="G24" s="64">
        <v>3</v>
      </c>
      <c r="H24" s="68">
        <f t="shared" si="2"/>
        <v>22</v>
      </c>
      <c r="I24" s="64">
        <f t="shared" si="3"/>
        <v>0.73362008988800753</v>
      </c>
      <c r="J24" s="68">
        <f t="shared" si="4"/>
        <v>21</v>
      </c>
      <c r="K24" s="64">
        <v>3636160</v>
      </c>
      <c r="L24" s="81">
        <f t="shared" si="5"/>
        <v>2.0457209128836493E-7</v>
      </c>
      <c r="M24" s="68">
        <f t="shared" si="6"/>
        <v>22</v>
      </c>
      <c r="N24" s="64">
        <v>34</v>
      </c>
      <c r="O24" s="68">
        <f t="shared" si="7"/>
        <v>22</v>
      </c>
      <c r="P24" s="64">
        <f t="shared" si="8"/>
        <v>0.17772751836045855</v>
      </c>
      <c r="Q24" s="68">
        <f t="shared" si="9"/>
        <v>22</v>
      </c>
    </row>
    <row r="25" spans="2:17" ht="18.75" customHeight="1">
      <c r="B25" s="79" t="s">
        <v>314</v>
      </c>
      <c r="C25" s="80"/>
      <c r="D25" s="64">
        <v>288138460</v>
      </c>
      <c r="E25" s="81">
        <f t="shared" si="0"/>
        <v>2.2162426100078171E-4</v>
      </c>
      <c r="F25" s="68">
        <f t="shared" si="1"/>
        <v>20</v>
      </c>
      <c r="G25" s="64">
        <v>6723</v>
      </c>
      <c r="H25" s="68">
        <f t="shared" si="2"/>
        <v>20</v>
      </c>
      <c r="I25" s="64">
        <f t="shared" si="3"/>
        <v>213.94508560002436</v>
      </c>
      <c r="J25" s="68">
        <f t="shared" si="4"/>
        <v>20</v>
      </c>
      <c r="K25" s="64">
        <v>3971776780</v>
      </c>
      <c r="L25" s="81">
        <f t="shared" si="5"/>
        <v>2.2345405098102617E-4</v>
      </c>
      <c r="M25" s="68">
        <f t="shared" si="6"/>
        <v>20</v>
      </c>
      <c r="N25" s="64">
        <v>89786</v>
      </c>
      <c r="O25" s="68">
        <f t="shared" si="7"/>
        <v>20</v>
      </c>
      <c r="P25" s="64">
        <f t="shared" si="8"/>
        <v>194.13172978941878</v>
      </c>
      <c r="Q25" s="68">
        <f t="shared" si="9"/>
        <v>20</v>
      </c>
    </row>
    <row r="26" spans="2:17" ht="18.75" customHeight="1">
      <c r="B26" s="79" t="s">
        <v>315</v>
      </c>
      <c r="C26" s="80"/>
      <c r="D26" s="64">
        <v>18928643920</v>
      </c>
      <c r="E26" s="81">
        <f t="shared" si="0"/>
        <v>1.4559134939906807E-2</v>
      </c>
      <c r="F26" s="68">
        <f t="shared" si="1"/>
        <v>13</v>
      </c>
      <c r="G26" s="64">
        <v>379759</v>
      </c>
      <c r="H26" s="68">
        <f t="shared" si="2"/>
        <v>14</v>
      </c>
      <c r="I26" s="64">
        <f t="shared" si="3"/>
        <v>14054.667827949037</v>
      </c>
      <c r="J26" s="68">
        <f t="shared" si="4"/>
        <v>13</v>
      </c>
      <c r="K26" s="64">
        <v>267694084620</v>
      </c>
      <c r="L26" s="81">
        <f t="shared" si="5"/>
        <v>1.5060596540371691E-2</v>
      </c>
      <c r="M26" s="68">
        <f t="shared" si="6"/>
        <v>12</v>
      </c>
      <c r="N26" s="64">
        <v>5278259</v>
      </c>
      <c r="O26" s="68">
        <f t="shared" si="7"/>
        <v>14</v>
      </c>
      <c r="P26" s="64">
        <f t="shared" si="8"/>
        <v>13084.299189058567</v>
      </c>
      <c r="Q26" s="68">
        <f t="shared" si="9"/>
        <v>12</v>
      </c>
    </row>
    <row r="27" spans="2:17" ht="18.75" customHeight="1">
      <c r="B27" s="79" t="s">
        <v>316</v>
      </c>
      <c r="C27" s="80"/>
      <c r="D27" s="64">
        <v>80488292670</v>
      </c>
      <c r="E27" s="81">
        <f t="shared" si="0"/>
        <v>6.1908286669552497E-2</v>
      </c>
      <c r="F27" s="68">
        <f t="shared" si="1"/>
        <v>6</v>
      </c>
      <c r="G27" s="64">
        <v>488972</v>
      </c>
      <c r="H27" s="68">
        <f t="shared" si="2"/>
        <v>11</v>
      </c>
      <c r="I27" s="64">
        <f t="shared" si="3"/>
        <v>59763.193934898394</v>
      </c>
      <c r="J27" s="68">
        <f t="shared" si="4"/>
        <v>6</v>
      </c>
      <c r="K27" s="64">
        <v>1084973695030</v>
      </c>
      <c r="L27" s="81">
        <f t="shared" si="5"/>
        <v>6.1041136194543627E-2</v>
      </c>
      <c r="M27" s="68">
        <f t="shared" si="6"/>
        <v>7</v>
      </c>
      <c r="N27" s="64">
        <v>6916151</v>
      </c>
      <c r="O27" s="68">
        <f t="shared" si="7"/>
        <v>11</v>
      </c>
      <c r="P27" s="64">
        <f t="shared" si="8"/>
        <v>53031.132377029309</v>
      </c>
      <c r="Q27" s="68">
        <f t="shared" si="9"/>
        <v>7</v>
      </c>
    </row>
    <row r="28" spans="2:17" ht="18.75" customHeight="1">
      <c r="B28" s="79" t="s">
        <v>317</v>
      </c>
      <c r="C28" s="80"/>
      <c r="D28" s="64">
        <v>18535155890</v>
      </c>
      <c r="E28" s="81">
        <f t="shared" si="0"/>
        <v>1.4256480119507602E-2</v>
      </c>
      <c r="F28" s="68">
        <f t="shared" si="1"/>
        <v>14</v>
      </c>
      <c r="G28" s="64">
        <v>77639</v>
      </c>
      <c r="H28" s="68">
        <f t="shared" si="2"/>
        <v>17</v>
      </c>
      <c r="I28" s="64">
        <f t="shared" si="3"/>
        <v>13762.499853354688</v>
      </c>
      <c r="J28" s="68">
        <f t="shared" si="4"/>
        <v>14</v>
      </c>
      <c r="K28" s="64">
        <v>259796782510</v>
      </c>
      <c r="L28" s="81">
        <f t="shared" si="5"/>
        <v>1.4616290566988033E-2</v>
      </c>
      <c r="M28" s="68">
        <f t="shared" si="6"/>
        <v>13</v>
      </c>
      <c r="N28" s="64">
        <v>1237972</v>
      </c>
      <c r="O28" s="68">
        <f t="shared" si="7"/>
        <v>17</v>
      </c>
      <c r="P28" s="64">
        <f t="shared" si="8"/>
        <v>12698.296398820206</v>
      </c>
      <c r="Q28" s="68">
        <f t="shared" si="9"/>
        <v>13</v>
      </c>
    </row>
    <row r="29" spans="2:17" ht="18.75" customHeight="1">
      <c r="B29" s="79" t="s">
        <v>318</v>
      </c>
      <c r="C29" s="80"/>
      <c r="D29" s="64">
        <v>0</v>
      </c>
      <c r="E29" s="81">
        <f t="shared" si="0"/>
        <v>0</v>
      </c>
      <c r="F29" s="68" t="str">
        <f t="shared" si="1"/>
        <v>-</v>
      </c>
      <c r="G29" s="64">
        <v>0</v>
      </c>
      <c r="H29" s="68" t="str">
        <f t="shared" si="2"/>
        <v>-</v>
      </c>
      <c r="I29" s="64">
        <f t="shared" si="3"/>
        <v>0</v>
      </c>
      <c r="J29" s="68" t="str">
        <f t="shared" si="4"/>
        <v>-</v>
      </c>
      <c r="K29" s="64">
        <v>115290</v>
      </c>
      <c r="L29" s="81">
        <f t="shared" si="5"/>
        <v>6.4862702424083624E-9</v>
      </c>
      <c r="M29" s="68">
        <f t="shared" si="6"/>
        <v>23</v>
      </c>
      <c r="N29" s="64">
        <v>1</v>
      </c>
      <c r="O29" s="68">
        <f t="shared" si="7"/>
        <v>23</v>
      </c>
      <c r="P29" s="64">
        <f t="shared" si="8"/>
        <v>5.6351221045766045E-3</v>
      </c>
      <c r="Q29" s="68">
        <f t="shared" si="9"/>
        <v>23</v>
      </c>
    </row>
    <row r="30" spans="2:17" ht="18.75" customHeight="1">
      <c r="B30" s="84" t="s">
        <v>319</v>
      </c>
      <c r="C30" s="85"/>
      <c r="D30" s="65">
        <v>5194687350</v>
      </c>
      <c r="E30" s="86">
        <f t="shared" si="0"/>
        <v>3.9955400090423854E-3</v>
      </c>
      <c r="F30" s="68">
        <f t="shared" si="1"/>
        <v>18</v>
      </c>
      <c r="G30" s="65">
        <v>61702</v>
      </c>
      <c r="H30" s="68">
        <f t="shared" si="2"/>
        <v>18</v>
      </c>
      <c r="I30" s="65">
        <f t="shared" si="3"/>
        <v>3857.0964450948813</v>
      </c>
      <c r="J30" s="68">
        <f t="shared" si="4"/>
        <v>18</v>
      </c>
      <c r="K30" s="65">
        <v>50761991260</v>
      </c>
      <c r="L30" s="86">
        <f t="shared" si="5"/>
        <v>2.8558937753068903E-3</v>
      </c>
      <c r="M30" s="68">
        <f t="shared" si="6"/>
        <v>18</v>
      </c>
      <c r="N30" s="65">
        <v>665686</v>
      </c>
      <c r="O30" s="68">
        <f t="shared" si="7"/>
        <v>18</v>
      </c>
      <c r="P30" s="65">
        <f t="shared" si="8"/>
        <v>2481.1346953035859</v>
      </c>
      <c r="Q30" s="68">
        <f t="shared" si="9"/>
        <v>18</v>
      </c>
    </row>
    <row r="31" spans="2:17" ht="18.75" customHeight="1" thickBot="1">
      <c r="B31" s="84" t="s">
        <v>320</v>
      </c>
      <c r="C31" s="85"/>
      <c r="D31" s="65">
        <v>8320190430</v>
      </c>
      <c r="E31" s="86">
        <f>IFERROR(D31/$D$32,"-")</f>
        <v>6.3995485206470746E-3</v>
      </c>
      <c r="F31" s="68">
        <f>_xlfn.IFS(D31&gt;0,RANK(D31,$D$9:$D$31,0),D31=0,"-")</f>
        <v>17</v>
      </c>
      <c r="G31" s="65">
        <v>411254</v>
      </c>
      <c r="H31" s="68">
        <f t="shared" si="2"/>
        <v>13</v>
      </c>
      <c r="I31" s="65">
        <f>IFERROR(D31/$D$4,"-")</f>
        <v>6177.8072033662338</v>
      </c>
      <c r="J31" s="68">
        <f t="shared" si="4"/>
        <v>17</v>
      </c>
      <c r="K31" s="65">
        <v>182743813000</v>
      </c>
      <c r="L31" s="86">
        <f t="shared" si="5"/>
        <v>1.028125384895601E-2</v>
      </c>
      <c r="M31" s="68">
        <f t="shared" si="6"/>
        <v>16</v>
      </c>
      <c r="N31" s="65">
        <v>5830786</v>
      </c>
      <c r="O31" s="68">
        <f t="shared" si="7"/>
        <v>12</v>
      </c>
      <c r="P31" s="65">
        <f>IFERROR(K31/$G$4,"-")</f>
        <v>8932.1164030784421</v>
      </c>
      <c r="Q31" s="68">
        <f>_xlfn.IFS(P31&gt;0,RANK(P31,$P$9:$P$31,0),P31=0,"-")</f>
        <v>16</v>
      </c>
    </row>
    <row r="32" spans="2:17" ht="18.75" customHeight="1" thickTop="1">
      <c r="B32" s="90" t="s">
        <v>25</v>
      </c>
      <c r="C32" s="91"/>
      <c r="D32" s="66">
        <v>1300121470000</v>
      </c>
      <c r="E32" s="92"/>
      <c r="F32" s="93"/>
      <c r="G32" s="66">
        <v>22878110</v>
      </c>
      <c r="H32" s="93"/>
      <c r="I32" s="66">
        <f t="shared" si="3"/>
        <v>965350.47487093357</v>
      </c>
      <c r="J32" s="95"/>
      <c r="K32" s="66">
        <v>17774467558600</v>
      </c>
      <c r="L32" s="92"/>
      <c r="M32" s="93"/>
      <c r="N32" s="66">
        <v>318548442</v>
      </c>
      <c r="O32" s="93"/>
      <c r="P32" s="66">
        <f>IFERROR(K32/$G$4,"-")</f>
        <v>868776.95408575435</v>
      </c>
      <c r="Q32" s="95"/>
    </row>
    <row r="33" spans="2:19" ht="13.5" customHeight="1">
      <c r="B33" s="112" t="s">
        <v>323</v>
      </c>
      <c r="C33" s="97"/>
      <c r="D33" s="35"/>
      <c r="E33" s="35"/>
      <c r="F33" s="35"/>
      <c r="G33" s="35"/>
      <c r="H33" s="35"/>
      <c r="I33" s="35"/>
      <c r="J33" s="35"/>
      <c r="K33" s="35"/>
      <c r="L33" s="35"/>
    </row>
    <row r="34" spans="2:19" ht="13.5" customHeight="1">
      <c r="B34" s="99" t="s">
        <v>297</v>
      </c>
      <c r="C34" s="97"/>
      <c r="D34" s="35"/>
      <c r="E34" s="35"/>
      <c r="F34" s="35"/>
      <c r="G34" s="35"/>
      <c r="H34" s="35"/>
      <c r="I34" s="35"/>
      <c r="J34" s="35"/>
      <c r="K34" s="35"/>
      <c r="L34" s="35"/>
    </row>
    <row r="35" spans="2:19" ht="13.5" customHeight="1">
      <c r="B35" s="99"/>
      <c r="C35" s="97"/>
      <c r="D35" s="35"/>
      <c r="E35" s="35"/>
      <c r="F35" s="35"/>
      <c r="G35" s="35"/>
      <c r="H35" s="35"/>
      <c r="I35" s="35"/>
      <c r="J35" s="35"/>
      <c r="K35" s="35"/>
      <c r="L35" s="35"/>
    </row>
    <row r="36" spans="2:19" ht="13.5" customHeight="1">
      <c r="B36" s="99"/>
      <c r="C36" s="97"/>
      <c r="D36" s="35"/>
      <c r="E36" s="35"/>
      <c r="F36" s="35"/>
      <c r="G36" s="35"/>
      <c r="H36" s="35"/>
      <c r="I36" s="35"/>
      <c r="J36" s="35"/>
      <c r="K36" s="35"/>
      <c r="L36" s="35"/>
    </row>
    <row r="37" spans="2:19" ht="16.5" customHeight="1">
      <c r="B37" s="35" t="s">
        <v>321</v>
      </c>
      <c r="C37" s="97"/>
      <c r="D37" s="35"/>
      <c r="E37" s="35"/>
      <c r="F37" s="35"/>
      <c r="G37" s="35"/>
      <c r="H37" s="35"/>
      <c r="I37" s="35"/>
      <c r="J37" s="35"/>
      <c r="K37" s="35"/>
      <c r="L37" s="35"/>
    </row>
    <row r="38" spans="2:19" ht="16.5" customHeight="1">
      <c r="B38" s="35" t="s">
        <v>322</v>
      </c>
      <c r="C38" s="97"/>
      <c r="D38" s="35"/>
      <c r="E38" s="35"/>
      <c r="F38" s="35"/>
      <c r="G38" s="35"/>
      <c r="H38" s="35"/>
      <c r="I38" s="35"/>
      <c r="J38" s="35"/>
      <c r="K38" s="35"/>
      <c r="L38" s="35"/>
      <c r="S38" s="4" t="s">
        <v>272</v>
      </c>
    </row>
    <row r="39" spans="2:19" ht="18.75" customHeight="1">
      <c r="B39" s="35"/>
      <c r="C39" s="97"/>
      <c r="D39" s="35"/>
      <c r="E39" s="35"/>
      <c r="F39" s="35"/>
      <c r="G39" s="35"/>
      <c r="H39" s="35"/>
      <c r="I39" s="35"/>
      <c r="J39" s="35"/>
      <c r="K39" s="35"/>
      <c r="L39" s="35"/>
      <c r="S39" s="4" t="s">
        <v>289</v>
      </c>
    </row>
    <row r="40" spans="2:19" ht="18.75" customHeight="1">
      <c r="B40" s="35"/>
      <c r="C40" s="97"/>
      <c r="D40" s="35"/>
      <c r="E40" s="35"/>
      <c r="F40" s="35"/>
      <c r="G40" s="35"/>
      <c r="H40" s="35"/>
      <c r="I40" s="35"/>
      <c r="J40" s="35"/>
      <c r="K40" s="35"/>
      <c r="L40" s="35"/>
      <c r="S40" s="4" t="s">
        <v>290</v>
      </c>
    </row>
    <row r="41" spans="2:19" ht="18.75" customHeight="1">
      <c r="B41" s="35"/>
      <c r="C41" s="97"/>
      <c r="D41" s="35"/>
      <c r="E41" s="35"/>
      <c r="F41" s="35"/>
      <c r="G41" s="35"/>
      <c r="H41" s="35"/>
      <c r="I41" s="35"/>
      <c r="J41" s="35"/>
      <c r="K41" s="35"/>
      <c r="L41" s="35"/>
    </row>
    <row r="42" spans="2:19" ht="18.75" customHeight="1">
      <c r="B42" s="35"/>
      <c r="C42" s="97"/>
      <c r="D42" s="35"/>
      <c r="E42" s="35"/>
      <c r="F42" s="35"/>
      <c r="G42" s="35"/>
      <c r="H42" s="35"/>
      <c r="I42" s="35"/>
      <c r="J42" s="35"/>
      <c r="K42" s="35"/>
      <c r="L42" s="35"/>
    </row>
    <row r="43" spans="2:19" ht="18.75" customHeight="1">
      <c r="B43" s="35"/>
      <c r="C43" s="97"/>
      <c r="D43" s="35"/>
      <c r="E43" s="35"/>
      <c r="F43" s="35"/>
      <c r="G43" s="35"/>
      <c r="H43" s="35"/>
      <c r="I43" s="35"/>
      <c r="J43" s="35"/>
      <c r="K43" s="35"/>
      <c r="L43" s="35"/>
    </row>
    <row r="44" spans="2:19" ht="18.75" customHeight="1">
      <c r="B44" s="35"/>
      <c r="C44" s="97"/>
      <c r="D44" s="35"/>
      <c r="E44" s="35"/>
      <c r="F44" s="35"/>
      <c r="G44" s="35"/>
      <c r="H44" s="35"/>
      <c r="I44" s="35"/>
      <c r="J44" s="35"/>
      <c r="K44" s="35"/>
      <c r="L44" s="35"/>
    </row>
    <row r="45" spans="2:19" ht="18.75" customHeight="1">
      <c r="B45" s="35"/>
      <c r="C45" s="97"/>
      <c r="D45" s="35"/>
      <c r="E45" s="35"/>
      <c r="F45" s="35"/>
      <c r="G45" s="35"/>
      <c r="H45" s="35"/>
      <c r="I45" s="35"/>
      <c r="J45" s="35"/>
      <c r="K45" s="35"/>
      <c r="L45" s="35"/>
    </row>
    <row r="46" spans="2:19" ht="18.75" customHeight="1">
      <c r="B46" s="35"/>
      <c r="C46" s="97"/>
      <c r="D46" s="35"/>
      <c r="E46" s="35"/>
      <c r="F46" s="35"/>
      <c r="G46" s="35"/>
      <c r="H46" s="35"/>
      <c r="I46" s="35"/>
      <c r="J46" s="35"/>
      <c r="K46" s="35"/>
      <c r="L46" s="35"/>
    </row>
    <row r="47" spans="2:19" ht="18.75" customHeight="1">
      <c r="B47" s="35"/>
      <c r="C47" s="97"/>
      <c r="D47" s="35"/>
      <c r="E47" s="35"/>
      <c r="F47" s="35"/>
      <c r="G47" s="35"/>
      <c r="H47" s="35"/>
      <c r="I47" s="35"/>
      <c r="J47" s="35"/>
      <c r="K47" s="35"/>
      <c r="L47" s="35"/>
    </row>
    <row r="48" spans="2:19" ht="18.75" customHeight="1">
      <c r="B48" s="35"/>
      <c r="C48" s="97"/>
      <c r="D48" s="35"/>
      <c r="E48" s="35"/>
      <c r="F48" s="35"/>
      <c r="G48" s="35"/>
      <c r="H48" s="35"/>
      <c r="I48" s="35"/>
      <c r="J48" s="35"/>
      <c r="K48" s="35"/>
      <c r="L48" s="35"/>
    </row>
    <row r="49" spans="2:12" ht="18.75" customHeight="1">
      <c r="B49" s="35"/>
      <c r="C49" s="97"/>
      <c r="D49" s="35"/>
      <c r="E49" s="35"/>
      <c r="F49" s="35"/>
      <c r="G49" s="35"/>
      <c r="H49" s="35"/>
      <c r="I49" s="35"/>
      <c r="J49" s="35"/>
      <c r="K49" s="35"/>
      <c r="L49" s="35"/>
    </row>
    <row r="50" spans="2:12" ht="18.75" customHeight="1">
      <c r="B50" s="35"/>
      <c r="C50" s="97"/>
      <c r="D50" s="35"/>
      <c r="E50" s="35"/>
      <c r="F50" s="35"/>
      <c r="G50" s="35"/>
      <c r="H50" s="35"/>
      <c r="I50" s="35"/>
      <c r="J50" s="35"/>
      <c r="K50" s="35"/>
      <c r="L50" s="35"/>
    </row>
    <row r="51" spans="2:12" ht="18.75" customHeight="1">
      <c r="B51" s="35"/>
      <c r="C51" s="97"/>
      <c r="D51" s="35"/>
      <c r="E51" s="35"/>
      <c r="F51" s="35"/>
      <c r="G51" s="35"/>
      <c r="H51" s="35"/>
      <c r="I51" s="35"/>
      <c r="J51" s="35"/>
      <c r="K51" s="35"/>
      <c r="L51" s="35"/>
    </row>
    <row r="52" spans="2:12" ht="18.75" customHeight="1">
      <c r="B52" s="35"/>
      <c r="C52" s="97"/>
      <c r="D52" s="35"/>
      <c r="E52" s="35"/>
      <c r="F52" s="35"/>
      <c r="G52" s="35"/>
      <c r="H52" s="35"/>
      <c r="I52" s="35"/>
      <c r="J52" s="35"/>
      <c r="K52" s="35"/>
      <c r="L52" s="35"/>
    </row>
    <row r="53" spans="2:12" ht="18.75" customHeight="1">
      <c r="B53" s="35"/>
      <c r="C53" s="97"/>
      <c r="D53" s="35"/>
      <c r="E53" s="35"/>
      <c r="F53" s="35"/>
      <c r="G53" s="35"/>
      <c r="H53" s="35"/>
      <c r="I53" s="35"/>
      <c r="J53" s="35"/>
      <c r="K53" s="35"/>
      <c r="L53" s="35"/>
    </row>
    <row r="54" spans="2:12" ht="18.75" customHeight="1">
      <c r="B54" s="35"/>
      <c r="C54" s="97"/>
      <c r="D54" s="35"/>
      <c r="E54" s="35"/>
      <c r="F54" s="35"/>
      <c r="G54" s="35"/>
      <c r="H54" s="35"/>
      <c r="I54" s="35"/>
      <c r="J54" s="35"/>
      <c r="K54" s="35"/>
      <c r="L54" s="35"/>
    </row>
    <row r="55" spans="2:12" ht="18.75" customHeight="1">
      <c r="B55" s="35"/>
      <c r="C55" s="97"/>
      <c r="D55" s="35"/>
      <c r="E55" s="35"/>
      <c r="F55" s="35"/>
      <c r="G55" s="35"/>
      <c r="H55" s="35"/>
      <c r="I55" s="35"/>
      <c r="J55" s="35"/>
      <c r="K55" s="35"/>
      <c r="L55" s="35"/>
    </row>
    <row r="56" spans="2:12" ht="18.75" customHeight="1">
      <c r="B56" s="35"/>
      <c r="C56" s="97"/>
      <c r="D56" s="35"/>
      <c r="E56" s="35"/>
      <c r="F56" s="35"/>
      <c r="G56" s="35"/>
      <c r="H56" s="35"/>
      <c r="I56" s="35"/>
      <c r="J56" s="35"/>
      <c r="K56" s="35"/>
      <c r="L56" s="35"/>
    </row>
    <row r="57" spans="2:12" ht="18.75" customHeight="1">
      <c r="B57" s="35"/>
      <c r="C57" s="97"/>
      <c r="D57" s="35"/>
      <c r="E57" s="35"/>
      <c r="F57" s="35"/>
      <c r="G57" s="35"/>
      <c r="H57" s="35"/>
      <c r="I57" s="35"/>
      <c r="J57" s="35"/>
      <c r="K57" s="35"/>
      <c r="L57" s="35"/>
    </row>
    <row r="58" spans="2:12" ht="18.75" customHeight="1">
      <c r="B58" s="35"/>
      <c r="C58" s="97"/>
      <c r="D58" s="35"/>
      <c r="E58" s="35"/>
      <c r="F58" s="35"/>
      <c r="G58" s="35"/>
      <c r="H58" s="35"/>
      <c r="I58" s="35"/>
      <c r="J58" s="35"/>
      <c r="K58" s="35"/>
      <c r="L58" s="35"/>
    </row>
    <row r="59" spans="2:12" ht="18.75" customHeight="1">
      <c r="B59" s="35"/>
      <c r="C59" s="97"/>
      <c r="D59" s="35"/>
      <c r="E59" s="35"/>
      <c r="F59" s="35"/>
      <c r="G59" s="35"/>
      <c r="H59" s="35"/>
      <c r="I59" s="35"/>
      <c r="J59" s="35"/>
      <c r="K59" s="35"/>
      <c r="L59" s="35"/>
    </row>
    <row r="60" spans="2:12" ht="18.75" customHeight="1">
      <c r="B60" s="35"/>
      <c r="C60" s="97"/>
      <c r="D60" s="35"/>
      <c r="E60" s="35"/>
      <c r="F60" s="35"/>
      <c r="G60" s="35"/>
      <c r="H60" s="35"/>
      <c r="I60" s="35"/>
      <c r="J60" s="35"/>
      <c r="K60" s="35"/>
      <c r="L60" s="35"/>
    </row>
    <row r="61" spans="2:12" ht="18.75" customHeight="1">
      <c r="B61" s="35"/>
      <c r="C61" s="97"/>
      <c r="D61" s="35"/>
      <c r="E61" s="35"/>
      <c r="F61" s="35"/>
      <c r="G61" s="35"/>
      <c r="H61" s="35"/>
      <c r="I61" s="35"/>
      <c r="J61" s="35"/>
      <c r="K61" s="35"/>
      <c r="L61" s="35"/>
    </row>
    <row r="62" spans="2:12" ht="18.75" customHeight="1">
      <c r="B62" s="35"/>
      <c r="C62" s="97"/>
      <c r="D62" s="35"/>
      <c r="E62" s="35"/>
      <c r="F62" s="35"/>
      <c r="G62" s="35"/>
      <c r="H62" s="35"/>
      <c r="I62" s="35"/>
      <c r="J62" s="35"/>
      <c r="K62" s="35"/>
      <c r="L62" s="35"/>
    </row>
    <row r="63" spans="2:12" ht="18.75" customHeight="1">
      <c r="B63" s="35"/>
      <c r="C63" s="97"/>
      <c r="D63" s="35"/>
      <c r="E63" s="35"/>
      <c r="F63" s="35"/>
      <c r="G63" s="35"/>
      <c r="H63" s="35"/>
      <c r="I63" s="35"/>
      <c r="J63" s="35"/>
      <c r="K63" s="35"/>
      <c r="L63" s="35"/>
    </row>
    <row r="64" spans="2:12" ht="18.75" customHeight="1">
      <c r="B64" s="35"/>
      <c r="C64" s="97"/>
      <c r="D64" s="35"/>
      <c r="E64" s="35"/>
      <c r="F64" s="35"/>
      <c r="G64" s="35"/>
      <c r="H64" s="35"/>
      <c r="I64" s="35"/>
      <c r="J64" s="35"/>
      <c r="K64" s="35"/>
      <c r="L64" s="35"/>
    </row>
    <row r="65" spans="2:12" ht="18.75" customHeight="1">
      <c r="B65" s="35"/>
      <c r="C65" s="97"/>
      <c r="D65" s="35"/>
      <c r="E65" s="35"/>
      <c r="F65" s="35"/>
      <c r="G65" s="35"/>
      <c r="H65" s="35"/>
      <c r="I65" s="35"/>
      <c r="J65" s="35"/>
      <c r="K65" s="35"/>
      <c r="L65" s="35"/>
    </row>
    <row r="66" spans="2:12" ht="18.75" customHeight="1">
      <c r="C66" s="97"/>
      <c r="D66" s="35"/>
      <c r="E66" s="35"/>
      <c r="F66" s="35"/>
      <c r="G66" s="35"/>
      <c r="H66" s="35"/>
      <c r="I66" s="35"/>
      <c r="J66" s="35"/>
      <c r="K66" s="35"/>
      <c r="L66" s="35"/>
    </row>
    <row r="67" spans="2:12" ht="18.75" customHeight="1"/>
    <row r="68" spans="2:12" ht="18.75" customHeight="1"/>
    <row r="69" spans="2:12" ht="18.75" customHeight="1"/>
    <row r="70" spans="2:12" ht="18.75" customHeight="1"/>
    <row r="71" spans="2:12" ht="18.75" customHeight="1"/>
    <row r="72" spans="2:12" ht="18.75" customHeight="1"/>
    <row r="73" spans="2:12" ht="18.75" customHeight="1"/>
    <row r="74" spans="2:12" ht="18.75" customHeight="1"/>
    <row r="75" spans="2:12" ht="18.75" customHeight="1"/>
    <row r="76" spans="2:12" ht="18.75" customHeight="1"/>
    <row r="77" spans="2:12" ht="18.75" customHeight="1"/>
    <row r="78" spans="2:12" ht="18.75" customHeight="1"/>
    <row r="79" spans="2:12" ht="18.75" customHeight="1"/>
    <row r="80" spans="2:12" ht="18.75" customHeight="1">
      <c r="B80" s="112"/>
    </row>
    <row r="81" spans="2:2" ht="18.75" customHeight="1"/>
    <row r="82" spans="2:2" ht="18.75" customHeight="1"/>
    <row r="83" spans="2:2" ht="18.75" customHeight="1"/>
    <row r="84" spans="2:2" ht="18.75" customHeight="1"/>
    <row r="85" spans="2:2" ht="18.75" customHeight="1"/>
    <row r="86" spans="2:2" ht="18.75" customHeight="1"/>
    <row r="87" spans="2:2" ht="18.75" customHeight="1"/>
    <row r="88" spans="2:2" ht="18.75" customHeight="1"/>
    <row r="89" spans="2:2" ht="18.75" customHeight="1"/>
    <row r="90" spans="2:2">
      <c r="B90" s="112" t="s">
        <v>324</v>
      </c>
    </row>
    <row r="91" spans="2:2">
      <c r="B91" s="115" t="s">
        <v>296</v>
      </c>
    </row>
  </sheetData>
  <mergeCells count="9">
    <mergeCell ref="B7:C8"/>
    <mergeCell ref="D7:J7"/>
    <mergeCell ref="K7:Q7"/>
    <mergeCell ref="B3:C3"/>
    <mergeCell ref="D3:F3"/>
    <mergeCell ref="G3:I3"/>
    <mergeCell ref="B4:C4"/>
    <mergeCell ref="D4:F4"/>
    <mergeCell ref="G4:I4"/>
  </mergeCells>
  <phoneticPr fontId="3"/>
  <conditionalFormatting sqref="E9:E31">
    <cfRule type="expression" dxfId="846" priority="16" stopIfTrue="1">
      <formula>$F9&lt;=5</formula>
    </cfRule>
  </conditionalFormatting>
  <conditionalFormatting sqref="H9:H31">
    <cfRule type="expression" dxfId="845" priority="17" stopIfTrue="1">
      <formula>$H9&lt;=5</formula>
    </cfRule>
  </conditionalFormatting>
  <conditionalFormatting sqref="J9:J31">
    <cfRule type="expression" dxfId="844" priority="18" stopIfTrue="1">
      <formula>$J9&lt;=5</formula>
    </cfRule>
  </conditionalFormatting>
  <conditionalFormatting sqref="D9:D31">
    <cfRule type="expression" dxfId="843" priority="15" stopIfTrue="1">
      <formula>$F9&lt;=5</formula>
    </cfRule>
  </conditionalFormatting>
  <conditionalFormatting sqref="G9:G31">
    <cfRule type="expression" dxfId="842" priority="14" stopIfTrue="1">
      <formula>$H9&lt;=5</formula>
    </cfRule>
  </conditionalFormatting>
  <conditionalFormatting sqref="I9:I31">
    <cfRule type="expression" dxfId="841" priority="13" stopIfTrue="1">
      <formula>$J9&lt;=5</formula>
    </cfRule>
  </conditionalFormatting>
  <conditionalFormatting sqref="F9:F31">
    <cfRule type="expression" dxfId="840" priority="12">
      <formula>$F9&lt;=5</formula>
    </cfRule>
  </conditionalFormatting>
  <conditionalFormatting sqref="L9:L31">
    <cfRule type="expression" dxfId="839" priority="9" stopIfTrue="1">
      <formula>$M9&lt;=5</formula>
    </cfRule>
  </conditionalFormatting>
  <conditionalFormatting sqref="O9:O31">
    <cfRule type="expression" dxfId="838" priority="10" stopIfTrue="1">
      <formula>$O9&lt;=5</formula>
    </cfRule>
  </conditionalFormatting>
  <conditionalFormatting sqref="Q9:Q31">
    <cfRule type="expression" dxfId="837" priority="11" stopIfTrue="1">
      <formula>$Q9&lt;=5</formula>
    </cfRule>
  </conditionalFormatting>
  <conditionalFormatting sqref="K9:K31">
    <cfRule type="expression" dxfId="836" priority="8" stopIfTrue="1">
      <formula>$M9&lt;=5</formula>
    </cfRule>
  </conditionalFormatting>
  <conditionalFormatting sqref="N9:N31">
    <cfRule type="expression" dxfId="835" priority="7" stopIfTrue="1">
      <formula>$O9&lt;=5</formula>
    </cfRule>
  </conditionalFormatting>
  <conditionalFormatting sqref="P9:P31">
    <cfRule type="expression" dxfId="834" priority="6" stopIfTrue="1">
      <formula>$Q9&lt;=5</formula>
    </cfRule>
  </conditionalFormatting>
  <conditionalFormatting sqref="M9:M31">
    <cfRule type="expression" dxfId="833" priority="5">
      <formula>$M9&lt;=5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orientation="landscape" r:id="rId1"/>
  <headerFooter>
    <oddHeader>&amp;R&amp;"ＭＳ 明朝,標準"&amp;12 疾病別大分類 全体</oddHeader>
  </headerFooter>
  <rowBreaks count="1" manualBreakCount="1">
    <brk id="36" max="16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0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199</v>
      </c>
    </row>
    <row r="3" spans="1:14" s="1" customFormat="1" ht="18.75" customHeight="1">
      <c r="A3" s="35"/>
      <c r="B3" s="129" t="s">
        <v>179</v>
      </c>
      <c r="C3" s="130"/>
      <c r="D3" s="137">
        <v>12294</v>
      </c>
      <c r="E3" s="137"/>
      <c r="F3" s="137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46</v>
      </c>
      <c r="C8" s="39"/>
      <c r="D8" s="59">
        <v>241253696</v>
      </c>
      <c r="E8" s="40">
        <f t="shared" ref="E8:E29" si="0">IFERROR(D8/$D$30,0)</f>
        <v>2.0964004384419005E-2</v>
      </c>
      <c r="F8" s="41">
        <f>_xlfn.IFS(D8&gt;0,RANK(D8,$D$8:$D$29,0),D8=0,"-")</f>
        <v>11</v>
      </c>
      <c r="G8" s="59">
        <v>22932</v>
      </c>
      <c r="H8" s="46">
        <f>_xlfn.IFS(G8&gt;0,RANK(G8,$G$8:$G$29,0),G8=0,"-")</f>
        <v>15</v>
      </c>
      <c r="I8" s="59">
        <v>4491</v>
      </c>
      <c r="J8" s="41">
        <f>_xlfn.IFS(I8&gt;0,RANK(I8,$I$8:$I$29,0),I8=0,"-")</f>
        <v>12</v>
      </c>
      <c r="K8" s="42">
        <f>IFERROR(D8/I8,0)</f>
        <v>53719.371186818084</v>
      </c>
      <c r="L8" s="41">
        <f>_xlfn.IFS(K8&gt;0,RANK(K8,$K$8:$K$29,0),K8=0,"-")</f>
        <v>12</v>
      </c>
      <c r="M8" s="16">
        <f>IFERROR(I8/$D$3,0)</f>
        <v>0.36530014641288433</v>
      </c>
      <c r="N8" s="15">
        <f>_xlfn.IFS(M8&gt;0,RANK(M8,$M$8:$M$29,0),M8=0,"-")</f>
        <v>12</v>
      </c>
    </row>
    <row r="9" spans="1:14" ht="18.75" customHeight="1">
      <c r="B9" s="43" t="s">
        <v>47</v>
      </c>
      <c r="C9" s="44"/>
      <c r="D9" s="60">
        <v>1426768301</v>
      </c>
      <c r="E9" s="45">
        <f t="shared" si="0"/>
        <v>0.12398059558728607</v>
      </c>
      <c r="F9" s="41">
        <f t="shared" ref="F9:F29" si="1">_xlfn.IFS(D9&gt;0,RANK(D9,$D$8:$D$29,0),D9=0,"-")</f>
        <v>3</v>
      </c>
      <c r="G9" s="60">
        <v>27431</v>
      </c>
      <c r="H9" s="46">
        <f t="shared" ref="H9:H29" si="2">_xlfn.IFS(G9&gt;0,RANK(G9,$G$8:$G$29,0),G9=0,"-")</f>
        <v>12</v>
      </c>
      <c r="I9" s="60">
        <v>5548</v>
      </c>
      <c r="J9" s="41">
        <f t="shared" ref="J9:J29" si="3">_xlfn.IFS(I9&gt;0,RANK(I9,$I$8:$I$29,0),I9=0,"-")</f>
        <v>6</v>
      </c>
      <c r="K9" s="47">
        <f t="shared" ref="K9:K29" si="4">IFERROR(D9/I9,0)</f>
        <v>257168.04271809661</v>
      </c>
      <c r="L9" s="41">
        <f t="shared" ref="L9:L29" si="5">_xlfn.IFS(K9&gt;0,RANK(K9,$K$8:$K$29,0),K9=0,"-")</f>
        <v>1</v>
      </c>
      <c r="M9" s="22">
        <f t="shared" ref="M9:M30" si="6">IFERROR(I9/$D$3,0)</f>
        <v>0.45127704571335608</v>
      </c>
      <c r="N9" s="15">
        <f t="shared" ref="N9:N29" si="7">_xlfn.IFS(M9&gt;0,RANK(M9,$M$8:$M$29,0),M9=0,"-")</f>
        <v>6</v>
      </c>
    </row>
    <row r="10" spans="1:14" ht="18.75" customHeight="1">
      <c r="B10" s="43" t="s">
        <v>48</v>
      </c>
      <c r="C10" s="44"/>
      <c r="D10" s="60">
        <v>136921645</v>
      </c>
      <c r="E10" s="45">
        <f t="shared" si="0"/>
        <v>1.1897956440434647E-2</v>
      </c>
      <c r="F10" s="41">
        <f t="shared" si="1"/>
        <v>16</v>
      </c>
      <c r="G10" s="60">
        <v>13635</v>
      </c>
      <c r="H10" s="46">
        <f t="shared" si="2"/>
        <v>16</v>
      </c>
      <c r="I10" s="60">
        <v>2766</v>
      </c>
      <c r="J10" s="41">
        <f t="shared" si="3"/>
        <v>16</v>
      </c>
      <c r="K10" s="47">
        <f t="shared" si="4"/>
        <v>49501.679320318151</v>
      </c>
      <c r="L10" s="41">
        <f t="shared" si="5"/>
        <v>14</v>
      </c>
      <c r="M10" s="22">
        <f t="shared" si="6"/>
        <v>0.22498779892630552</v>
      </c>
      <c r="N10" s="15">
        <f t="shared" si="7"/>
        <v>16</v>
      </c>
    </row>
    <row r="11" spans="1:14" ht="18.75" customHeight="1">
      <c r="B11" s="43" t="s">
        <v>49</v>
      </c>
      <c r="C11" s="44"/>
      <c r="D11" s="60">
        <v>776550258</v>
      </c>
      <c r="E11" s="45">
        <f t="shared" si="0"/>
        <v>6.7479185949688866E-2</v>
      </c>
      <c r="F11" s="41">
        <f t="shared" si="1"/>
        <v>7</v>
      </c>
      <c r="G11" s="60">
        <v>114938</v>
      </c>
      <c r="H11" s="46">
        <f t="shared" si="2"/>
        <v>3</v>
      </c>
      <c r="I11" s="60">
        <v>8855</v>
      </c>
      <c r="J11" s="41">
        <f t="shared" si="3"/>
        <v>2</v>
      </c>
      <c r="K11" s="47">
        <f t="shared" si="4"/>
        <v>87696.245962732923</v>
      </c>
      <c r="L11" s="41">
        <f t="shared" si="5"/>
        <v>9</v>
      </c>
      <c r="M11" s="22">
        <f t="shared" si="6"/>
        <v>0.72027005043110459</v>
      </c>
      <c r="N11" s="15">
        <f t="shared" si="7"/>
        <v>2</v>
      </c>
    </row>
    <row r="12" spans="1:14" ht="18.75" customHeight="1">
      <c r="B12" s="43" t="s">
        <v>50</v>
      </c>
      <c r="C12" s="44"/>
      <c r="D12" s="60">
        <v>224205938</v>
      </c>
      <c r="E12" s="45">
        <f t="shared" si="0"/>
        <v>1.9482620764677428E-2</v>
      </c>
      <c r="F12" s="41">
        <f t="shared" si="1"/>
        <v>13</v>
      </c>
      <c r="G12" s="60">
        <v>28287</v>
      </c>
      <c r="H12" s="46">
        <f t="shared" si="2"/>
        <v>11</v>
      </c>
      <c r="I12" s="60">
        <v>2605</v>
      </c>
      <c r="J12" s="41">
        <f t="shared" si="3"/>
        <v>17</v>
      </c>
      <c r="K12" s="47">
        <f t="shared" si="4"/>
        <v>86067.538579654516</v>
      </c>
      <c r="L12" s="41">
        <f t="shared" si="5"/>
        <v>10</v>
      </c>
      <c r="M12" s="22">
        <f t="shared" si="6"/>
        <v>0.21189197982755817</v>
      </c>
      <c r="N12" s="15">
        <f t="shared" si="7"/>
        <v>17</v>
      </c>
    </row>
    <row r="13" spans="1:14" ht="18.75" customHeight="1">
      <c r="B13" s="43" t="s">
        <v>66</v>
      </c>
      <c r="C13" s="44"/>
      <c r="D13" s="60">
        <v>520658675</v>
      </c>
      <c r="E13" s="45">
        <f t="shared" si="0"/>
        <v>4.5243206327855758E-2</v>
      </c>
      <c r="F13" s="41">
        <f t="shared" si="1"/>
        <v>9</v>
      </c>
      <c r="G13" s="60">
        <v>73220</v>
      </c>
      <c r="H13" s="46">
        <f t="shared" si="2"/>
        <v>5</v>
      </c>
      <c r="I13" s="60">
        <v>5405</v>
      </c>
      <c r="J13" s="41">
        <f t="shared" si="3"/>
        <v>9</v>
      </c>
      <c r="K13" s="47">
        <f t="shared" si="4"/>
        <v>96329.079555966702</v>
      </c>
      <c r="L13" s="41">
        <f t="shared" si="5"/>
        <v>8</v>
      </c>
      <c r="M13" s="22">
        <f t="shared" si="6"/>
        <v>0.43964535545794697</v>
      </c>
      <c r="N13" s="15">
        <f t="shared" si="7"/>
        <v>9</v>
      </c>
    </row>
    <row r="14" spans="1:14" ht="18.75" customHeight="1">
      <c r="B14" s="43" t="s">
        <v>67</v>
      </c>
      <c r="C14" s="44"/>
      <c r="D14" s="60">
        <v>340342843</v>
      </c>
      <c r="E14" s="45">
        <f t="shared" si="0"/>
        <v>2.957446443787385E-2</v>
      </c>
      <c r="F14" s="41">
        <f t="shared" si="1"/>
        <v>10</v>
      </c>
      <c r="G14" s="60">
        <v>32197</v>
      </c>
      <c r="H14" s="46">
        <f t="shared" si="2"/>
        <v>10</v>
      </c>
      <c r="I14" s="60">
        <v>5417</v>
      </c>
      <c r="J14" s="41">
        <f t="shared" si="3"/>
        <v>8</v>
      </c>
      <c r="K14" s="47">
        <f t="shared" si="4"/>
        <v>62828.658482554922</v>
      </c>
      <c r="L14" s="41">
        <f t="shared" si="5"/>
        <v>11</v>
      </c>
      <c r="M14" s="22">
        <f t="shared" si="6"/>
        <v>0.44062144135350578</v>
      </c>
      <c r="N14" s="15">
        <f t="shared" si="7"/>
        <v>8</v>
      </c>
    </row>
    <row r="15" spans="1:14" ht="18.75" customHeight="1">
      <c r="B15" s="43" t="s">
        <v>68</v>
      </c>
      <c r="C15" s="44"/>
      <c r="D15" s="60">
        <v>32808004</v>
      </c>
      <c r="E15" s="45">
        <f t="shared" si="0"/>
        <v>2.850887472828753E-3</v>
      </c>
      <c r="F15" s="41">
        <f t="shared" si="1"/>
        <v>18</v>
      </c>
      <c r="G15" s="60">
        <v>8861</v>
      </c>
      <c r="H15" s="46">
        <f t="shared" si="2"/>
        <v>17</v>
      </c>
      <c r="I15" s="60">
        <v>2036</v>
      </c>
      <c r="J15" s="41">
        <f t="shared" si="3"/>
        <v>18</v>
      </c>
      <c r="K15" s="47">
        <f t="shared" si="4"/>
        <v>16113.950884086444</v>
      </c>
      <c r="L15" s="41">
        <f t="shared" si="5"/>
        <v>19</v>
      </c>
      <c r="M15" s="22">
        <f t="shared" si="6"/>
        <v>0.1656092402798113</v>
      </c>
      <c r="N15" s="15">
        <f t="shared" si="7"/>
        <v>18</v>
      </c>
    </row>
    <row r="16" spans="1:14" ht="18.75" customHeight="1">
      <c r="B16" s="43" t="s">
        <v>69</v>
      </c>
      <c r="C16" s="44"/>
      <c r="D16" s="60">
        <v>2169117547</v>
      </c>
      <c r="E16" s="45">
        <f t="shared" si="0"/>
        <v>0.18848784710692348</v>
      </c>
      <c r="F16" s="41">
        <f t="shared" si="1"/>
        <v>1</v>
      </c>
      <c r="G16" s="60">
        <v>141525</v>
      </c>
      <c r="H16" s="46">
        <f t="shared" si="2"/>
        <v>1</v>
      </c>
      <c r="I16" s="60">
        <v>9442</v>
      </c>
      <c r="J16" s="41">
        <f t="shared" si="3"/>
        <v>1</v>
      </c>
      <c r="K16" s="47">
        <f t="shared" si="4"/>
        <v>229730.72940055074</v>
      </c>
      <c r="L16" s="41">
        <f t="shared" si="5"/>
        <v>2</v>
      </c>
      <c r="M16" s="22">
        <f t="shared" si="6"/>
        <v>0.7680169188221897</v>
      </c>
      <c r="N16" s="15">
        <f t="shared" si="7"/>
        <v>1</v>
      </c>
    </row>
    <row r="17" spans="2:15" ht="18.75" customHeight="1">
      <c r="B17" s="43" t="s">
        <v>70</v>
      </c>
      <c r="C17" s="44"/>
      <c r="D17" s="60">
        <v>938797131</v>
      </c>
      <c r="E17" s="45">
        <f t="shared" si="0"/>
        <v>8.1577805839558953E-2</v>
      </c>
      <c r="F17" s="41">
        <f t="shared" si="1"/>
        <v>5</v>
      </c>
      <c r="G17" s="60">
        <v>55927</v>
      </c>
      <c r="H17" s="46">
        <f t="shared" si="2"/>
        <v>6</v>
      </c>
      <c r="I17" s="60">
        <v>7223</v>
      </c>
      <c r="J17" s="41">
        <f t="shared" si="3"/>
        <v>5</v>
      </c>
      <c r="K17" s="47">
        <f t="shared" si="4"/>
        <v>129973.29793714522</v>
      </c>
      <c r="L17" s="41">
        <f t="shared" si="5"/>
        <v>6</v>
      </c>
      <c r="M17" s="22">
        <f t="shared" si="6"/>
        <v>0.58752236863510654</v>
      </c>
      <c r="N17" s="15">
        <f t="shared" si="7"/>
        <v>5</v>
      </c>
    </row>
    <row r="18" spans="2:15" ht="18.75" customHeight="1">
      <c r="B18" s="17" t="s">
        <v>283</v>
      </c>
      <c r="C18" s="69"/>
      <c r="D18" s="60">
        <v>822211360</v>
      </c>
      <c r="E18" s="45">
        <f t="shared" si="0"/>
        <v>7.1446957463230376E-2</v>
      </c>
      <c r="F18" s="41">
        <f t="shared" si="1"/>
        <v>6</v>
      </c>
      <c r="G18" s="60">
        <v>108259</v>
      </c>
      <c r="H18" s="46">
        <f t="shared" si="2"/>
        <v>4</v>
      </c>
      <c r="I18" s="60">
        <v>8371</v>
      </c>
      <c r="J18" s="41">
        <f t="shared" si="3"/>
        <v>3</v>
      </c>
      <c r="K18" s="47">
        <f t="shared" si="4"/>
        <v>98221.402460876838</v>
      </c>
      <c r="L18" s="41">
        <f t="shared" si="5"/>
        <v>7</v>
      </c>
      <c r="M18" s="22">
        <f t="shared" si="6"/>
        <v>0.68090125264356594</v>
      </c>
      <c r="N18" s="15">
        <f t="shared" si="7"/>
        <v>3</v>
      </c>
    </row>
    <row r="19" spans="2:15" ht="18.75" customHeight="1">
      <c r="B19" s="17" t="s">
        <v>16</v>
      </c>
      <c r="C19" s="69"/>
      <c r="D19" s="60">
        <v>240795777</v>
      </c>
      <c r="E19" s="45">
        <f t="shared" si="0"/>
        <v>2.0924213010927638E-2</v>
      </c>
      <c r="F19" s="41">
        <f t="shared" si="1"/>
        <v>12</v>
      </c>
      <c r="G19" s="60">
        <v>44609</v>
      </c>
      <c r="H19" s="46">
        <f t="shared" si="2"/>
        <v>8</v>
      </c>
      <c r="I19" s="60">
        <v>5437</v>
      </c>
      <c r="J19" s="41">
        <f t="shared" si="3"/>
        <v>7</v>
      </c>
      <c r="K19" s="47">
        <f t="shared" si="4"/>
        <v>44288.353319845504</v>
      </c>
      <c r="L19" s="41">
        <f t="shared" si="5"/>
        <v>15</v>
      </c>
      <c r="M19" s="22">
        <f t="shared" si="6"/>
        <v>0.44224825117943711</v>
      </c>
      <c r="N19" s="15">
        <f t="shared" si="7"/>
        <v>7</v>
      </c>
    </row>
    <row r="20" spans="2:15" ht="18.75" customHeight="1">
      <c r="B20" s="17" t="s">
        <v>17</v>
      </c>
      <c r="C20" s="69"/>
      <c r="D20" s="60">
        <v>1533176379</v>
      </c>
      <c r="E20" s="45">
        <f t="shared" si="0"/>
        <v>0.13322704217324677</v>
      </c>
      <c r="F20" s="41">
        <f t="shared" si="1"/>
        <v>2</v>
      </c>
      <c r="G20" s="60">
        <v>117489</v>
      </c>
      <c r="H20" s="46">
        <f t="shared" si="2"/>
        <v>2</v>
      </c>
      <c r="I20" s="60">
        <v>8233</v>
      </c>
      <c r="J20" s="41">
        <f t="shared" si="3"/>
        <v>4</v>
      </c>
      <c r="K20" s="47">
        <f t="shared" si="4"/>
        <v>186223.29393902587</v>
      </c>
      <c r="L20" s="41">
        <f t="shared" si="5"/>
        <v>4</v>
      </c>
      <c r="M20" s="22">
        <f t="shared" si="6"/>
        <v>0.66967626484463971</v>
      </c>
      <c r="N20" s="15">
        <f t="shared" si="7"/>
        <v>4</v>
      </c>
    </row>
    <row r="21" spans="2:15" ht="18.75" customHeight="1">
      <c r="B21" s="17" t="s">
        <v>18</v>
      </c>
      <c r="C21" s="69"/>
      <c r="D21" s="60">
        <v>957975120</v>
      </c>
      <c r="E21" s="45">
        <f t="shared" si="0"/>
        <v>8.3244298217277135E-2</v>
      </c>
      <c r="F21" s="41">
        <f t="shared" si="1"/>
        <v>4</v>
      </c>
      <c r="G21" s="60">
        <v>45219</v>
      </c>
      <c r="H21" s="46">
        <f t="shared" si="2"/>
        <v>7</v>
      </c>
      <c r="I21" s="60">
        <v>4876</v>
      </c>
      <c r="J21" s="41">
        <f t="shared" si="3"/>
        <v>11</v>
      </c>
      <c r="K21" s="47">
        <f t="shared" si="4"/>
        <v>196467.41591468416</v>
      </c>
      <c r="L21" s="41">
        <f t="shared" si="5"/>
        <v>3</v>
      </c>
      <c r="M21" s="22">
        <f t="shared" si="6"/>
        <v>0.39661623556206277</v>
      </c>
      <c r="N21" s="15">
        <f t="shared" si="7"/>
        <v>11</v>
      </c>
    </row>
    <row r="22" spans="2:15" ht="18.75" customHeight="1">
      <c r="B22" s="17" t="s">
        <v>284</v>
      </c>
      <c r="C22" s="69"/>
      <c r="D22" s="60">
        <v>6363</v>
      </c>
      <c r="E22" s="45">
        <f t="shared" si="0"/>
        <v>5.5291986033680547E-7</v>
      </c>
      <c r="F22" s="41">
        <f t="shared" si="1"/>
        <v>21</v>
      </c>
      <c r="G22" s="60">
        <v>4</v>
      </c>
      <c r="H22" s="46">
        <f t="shared" si="2"/>
        <v>21</v>
      </c>
      <c r="I22" s="60">
        <v>3</v>
      </c>
      <c r="J22" s="41">
        <f t="shared" si="3"/>
        <v>21</v>
      </c>
      <c r="K22" s="47">
        <f t="shared" si="4"/>
        <v>2121</v>
      </c>
      <c r="L22" s="41">
        <f t="shared" si="5"/>
        <v>21</v>
      </c>
      <c r="M22" s="22">
        <f t="shared" si="6"/>
        <v>2.440214738897023E-4</v>
      </c>
      <c r="N22" s="15">
        <f t="shared" si="7"/>
        <v>21</v>
      </c>
    </row>
    <row r="23" spans="2:15" ht="18.75" customHeight="1">
      <c r="B23" s="17" t="s">
        <v>285</v>
      </c>
      <c r="C23" s="69"/>
      <c r="D23" s="60">
        <v>0</v>
      </c>
      <c r="E23" s="45">
        <f t="shared" si="0"/>
        <v>0</v>
      </c>
      <c r="F23" s="41" t="str">
        <f t="shared" si="1"/>
        <v>-</v>
      </c>
      <c r="G23" s="60">
        <v>0</v>
      </c>
      <c r="H23" s="46" t="str">
        <f t="shared" si="2"/>
        <v>-</v>
      </c>
      <c r="I23" s="60">
        <v>0</v>
      </c>
      <c r="J23" s="41" t="str">
        <f t="shared" si="3"/>
        <v>-</v>
      </c>
      <c r="K23" s="60">
        <f t="shared" si="4"/>
        <v>0</v>
      </c>
      <c r="L23" s="41" t="str">
        <f t="shared" si="5"/>
        <v>-</v>
      </c>
      <c r="M23" s="22">
        <f t="shared" si="6"/>
        <v>0</v>
      </c>
      <c r="N23" s="15" t="str">
        <f t="shared" si="7"/>
        <v>-</v>
      </c>
    </row>
    <row r="24" spans="2:15" ht="18.75" customHeight="1">
      <c r="B24" s="43" t="s">
        <v>38</v>
      </c>
      <c r="C24" s="44"/>
      <c r="D24" s="60">
        <v>6282058</v>
      </c>
      <c r="E24" s="45">
        <f t="shared" si="0"/>
        <v>5.4588631651543472E-4</v>
      </c>
      <c r="F24" s="41">
        <f t="shared" si="1"/>
        <v>19</v>
      </c>
      <c r="G24" s="60">
        <v>1047</v>
      </c>
      <c r="H24" s="46">
        <f t="shared" si="2"/>
        <v>19</v>
      </c>
      <c r="I24" s="60">
        <v>254</v>
      </c>
      <c r="J24" s="41">
        <f t="shared" si="3"/>
        <v>19</v>
      </c>
      <c r="K24" s="47">
        <f t="shared" si="4"/>
        <v>24732.511811023622</v>
      </c>
      <c r="L24" s="41">
        <f t="shared" si="5"/>
        <v>17</v>
      </c>
      <c r="M24" s="22">
        <f t="shared" si="6"/>
        <v>2.0660484789328127E-2</v>
      </c>
      <c r="N24" s="15">
        <f t="shared" si="7"/>
        <v>19</v>
      </c>
    </row>
    <row r="25" spans="2:15" ht="18.75" customHeight="1">
      <c r="B25" s="43" t="s">
        <v>39</v>
      </c>
      <c r="C25" s="44"/>
      <c r="D25" s="60">
        <v>161023954</v>
      </c>
      <c r="E25" s="45">
        <f t="shared" si="0"/>
        <v>1.3992353002759734E-2</v>
      </c>
      <c r="F25" s="41">
        <f t="shared" si="1"/>
        <v>14</v>
      </c>
      <c r="G25" s="60">
        <v>37007</v>
      </c>
      <c r="H25" s="46">
        <f t="shared" si="2"/>
        <v>9</v>
      </c>
      <c r="I25" s="60">
        <v>5271</v>
      </c>
      <c r="J25" s="41">
        <f t="shared" si="3"/>
        <v>10</v>
      </c>
      <c r="K25" s="47">
        <f t="shared" si="4"/>
        <v>30549.033200531208</v>
      </c>
      <c r="L25" s="41">
        <f t="shared" si="5"/>
        <v>16</v>
      </c>
      <c r="M25" s="22">
        <f t="shared" si="6"/>
        <v>0.42874572962420693</v>
      </c>
      <c r="N25" s="15">
        <f t="shared" si="7"/>
        <v>10</v>
      </c>
    </row>
    <row r="26" spans="2:15" ht="18.75" customHeight="1">
      <c r="B26" s="43" t="s">
        <v>40</v>
      </c>
      <c r="C26" s="44"/>
      <c r="D26" s="60">
        <v>746590956</v>
      </c>
      <c r="E26" s="45">
        <f t="shared" si="0"/>
        <v>6.4875839559994042E-2</v>
      </c>
      <c r="F26" s="41">
        <f t="shared" si="1"/>
        <v>8</v>
      </c>
      <c r="G26" s="60">
        <v>25341</v>
      </c>
      <c r="H26" s="46">
        <f t="shared" si="2"/>
        <v>13</v>
      </c>
      <c r="I26" s="60">
        <v>4099</v>
      </c>
      <c r="J26" s="41">
        <f t="shared" si="3"/>
        <v>13</v>
      </c>
      <c r="K26" s="47">
        <f t="shared" si="4"/>
        <v>182139.77945840449</v>
      </c>
      <c r="L26" s="41">
        <f t="shared" si="5"/>
        <v>5</v>
      </c>
      <c r="M26" s="22">
        <f t="shared" si="6"/>
        <v>0.33341467382462991</v>
      </c>
      <c r="N26" s="15">
        <f t="shared" si="7"/>
        <v>13</v>
      </c>
    </row>
    <row r="27" spans="2:15" ht="18.75" customHeight="1">
      <c r="B27" s="43" t="s">
        <v>41</v>
      </c>
      <c r="C27" s="44"/>
      <c r="D27" s="60">
        <v>74549073</v>
      </c>
      <c r="E27" s="45">
        <f t="shared" si="0"/>
        <v>6.4780234215618916E-3</v>
      </c>
      <c r="F27" s="41">
        <f t="shared" si="1"/>
        <v>17</v>
      </c>
      <c r="G27" s="60">
        <v>23862</v>
      </c>
      <c r="H27" s="46">
        <f t="shared" si="2"/>
        <v>14</v>
      </c>
      <c r="I27" s="60">
        <v>3795</v>
      </c>
      <c r="J27" s="41">
        <f t="shared" si="3"/>
        <v>14</v>
      </c>
      <c r="K27" s="47">
        <f t="shared" si="4"/>
        <v>19644.024505928854</v>
      </c>
      <c r="L27" s="41">
        <f t="shared" si="5"/>
        <v>18</v>
      </c>
      <c r="M27" s="22">
        <f t="shared" si="6"/>
        <v>0.3086871644704734</v>
      </c>
      <c r="N27" s="15">
        <f t="shared" si="7"/>
        <v>14</v>
      </c>
    </row>
    <row r="28" spans="2:15" ht="18.75" customHeight="1">
      <c r="B28" s="43" t="s">
        <v>42</v>
      </c>
      <c r="C28" s="44"/>
      <c r="D28" s="60">
        <v>157757511</v>
      </c>
      <c r="E28" s="45">
        <f t="shared" si="0"/>
        <v>1.3708511857488928E-2</v>
      </c>
      <c r="F28" s="41">
        <f t="shared" si="1"/>
        <v>15</v>
      </c>
      <c r="G28" s="60">
        <v>7105</v>
      </c>
      <c r="H28" s="46">
        <f t="shared" si="2"/>
        <v>18</v>
      </c>
      <c r="I28" s="60">
        <v>3132</v>
      </c>
      <c r="J28" s="41">
        <f t="shared" si="3"/>
        <v>15</v>
      </c>
      <c r="K28" s="47">
        <f t="shared" si="4"/>
        <v>50369.575670498081</v>
      </c>
      <c r="L28" s="41">
        <f t="shared" si="5"/>
        <v>13</v>
      </c>
      <c r="M28" s="22">
        <f t="shared" si="6"/>
        <v>0.2547584187408492</v>
      </c>
      <c r="N28" s="15">
        <f t="shared" si="7"/>
        <v>15</v>
      </c>
    </row>
    <row r="29" spans="2:15" ht="18.75" customHeight="1" thickBot="1">
      <c r="B29" s="48" t="s">
        <v>43</v>
      </c>
      <c r="C29" s="49"/>
      <c r="D29" s="61">
        <v>204241</v>
      </c>
      <c r="E29" s="50">
        <f t="shared" si="0"/>
        <v>1.774774559092401E-5</v>
      </c>
      <c r="F29" s="41">
        <f t="shared" si="1"/>
        <v>20</v>
      </c>
      <c r="G29" s="61">
        <v>179</v>
      </c>
      <c r="H29" s="46">
        <f t="shared" si="2"/>
        <v>20</v>
      </c>
      <c r="I29" s="61">
        <v>24</v>
      </c>
      <c r="J29" s="41">
        <f t="shared" si="3"/>
        <v>20</v>
      </c>
      <c r="K29" s="51">
        <f t="shared" si="4"/>
        <v>8510.0416666666661</v>
      </c>
      <c r="L29" s="41">
        <f t="shared" si="5"/>
        <v>20</v>
      </c>
      <c r="M29" s="28">
        <f t="shared" si="6"/>
        <v>1.9521717911176184E-3</v>
      </c>
      <c r="N29" s="15">
        <f t="shared" si="7"/>
        <v>20</v>
      </c>
    </row>
    <row r="30" spans="2:15" ht="18.75" customHeight="1" thickTop="1">
      <c r="B30" s="52" t="s">
        <v>44</v>
      </c>
      <c r="C30" s="53"/>
      <c r="D30" s="62">
        <v>11507996830</v>
      </c>
      <c r="E30" s="70"/>
      <c r="F30" s="71"/>
      <c r="G30" s="62">
        <v>285852</v>
      </c>
      <c r="H30" s="71"/>
      <c r="I30" s="62">
        <v>10764</v>
      </c>
      <c r="J30" s="71"/>
      <c r="K30" s="54">
        <f>IFERROR(D30/I30,0)</f>
        <v>1069118.9920104051</v>
      </c>
      <c r="L30" s="71"/>
      <c r="M30" s="30">
        <f t="shared" si="6"/>
        <v>0.8755490483162518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E8:E29">
    <cfRule type="expression" dxfId="747" priority="34" stopIfTrue="1">
      <formula>$F8&lt;=5</formula>
    </cfRule>
  </conditionalFormatting>
  <conditionalFormatting sqref="H8:H29">
    <cfRule type="expression" dxfId="746" priority="35" stopIfTrue="1">
      <formula>$H8&lt;=5</formula>
    </cfRule>
  </conditionalFormatting>
  <conditionalFormatting sqref="J8:J29">
    <cfRule type="expression" dxfId="745" priority="36" stopIfTrue="1">
      <formula>$J8&lt;=5</formula>
    </cfRule>
  </conditionalFormatting>
  <conditionalFormatting sqref="L8:L29">
    <cfRule type="expression" dxfId="744" priority="37" stopIfTrue="1">
      <formula>$L8&lt;=5</formula>
    </cfRule>
  </conditionalFormatting>
  <conditionalFormatting sqref="D8:D29">
    <cfRule type="expression" dxfId="743" priority="32" stopIfTrue="1">
      <formula>$F8&lt;=5</formula>
    </cfRule>
  </conditionalFormatting>
  <conditionalFormatting sqref="G8:G29">
    <cfRule type="expression" dxfId="742" priority="30" stopIfTrue="1">
      <formula>$H8&lt;=5</formula>
    </cfRule>
  </conditionalFormatting>
  <conditionalFormatting sqref="I8:I29">
    <cfRule type="expression" dxfId="741" priority="28" stopIfTrue="1">
      <formula>$J8&lt;=5</formula>
    </cfRule>
  </conditionalFormatting>
  <conditionalFormatting sqref="K8:K29">
    <cfRule type="expression" dxfId="740" priority="26" stopIfTrue="1">
      <formula>$L8&lt;=5</formula>
    </cfRule>
  </conditionalFormatting>
  <conditionalFormatting sqref="M8:M29">
    <cfRule type="expression" dxfId="739" priority="16" stopIfTrue="1">
      <formula>$N8&lt;=5</formula>
    </cfRule>
  </conditionalFormatting>
  <conditionalFormatting sqref="N8:N29">
    <cfRule type="expression" dxfId="738" priority="7" stopIfTrue="1">
      <formula>$N8&lt;=5</formula>
    </cfRule>
  </conditionalFormatting>
  <conditionalFormatting sqref="F8:F29">
    <cfRule type="expression" dxfId="737" priority="2">
      <formula>$F8&lt;=5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1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200</v>
      </c>
    </row>
    <row r="3" spans="1:14" s="1" customFormat="1" ht="18.75" customHeight="1">
      <c r="A3" s="35"/>
      <c r="B3" s="129" t="s">
        <v>179</v>
      </c>
      <c r="C3" s="130"/>
      <c r="D3" s="137">
        <v>10557</v>
      </c>
      <c r="E3" s="137"/>
      <c r="F3" s="137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28</v>
      </c>
      <c r="C8" s="39"/>
      <c r="D8" s="59">
        <v>204801756</v>
      </c>
      <c r="E8" s="40">
        <f t="shared" ref="E8:E29" si="0">IFERROR(D8/$D$30,0)</f>
        <v>2.4256436621818075E-2</v>
      </c>
      <c r="F8" s="41">
        <f>_xlfn.IFS(D8&gt;0,RANK(D8,$D$8:$D$29,0),D8=0,"-")</f>
        <v>11</v>
      </c>
      <c r="G8" s="59">
        <v>20623</v>
      </c>
      <c r="H8" s="46">
        <f>_xlfn.IFS(G8&gt;0,RANK(G8,$G$8:$G$29,0),G8=0,"-")</f>
        <v>13</v>
      </c>
      <c r="I8" s="59">
        <v>3762</v>
      </c>
      <c r="J8" s="41">
        <f>_xlfn.IFS(I8&gt;0,RANK(I8,$I$8:$I$29,0),I8=0,"-")</f>
        <v>12</v>
      </c>
      <c r="K8" s="42">
        <f>IFERROR(D8/I8,0)</f>
        <v>54439.594896331735</v>
      </c>
      <c r="L8" s="41">
        <f>_xlfn.IFS(K8&gt;0,RANK(K8,$K$8:$K$29,0),K8=0,"-")</f>
        <v>13</v>
      </c>
      <c r="M8" s="16">
        <f>IFERROR(I8/$D$3,0)</f>
        <v>0.35635123614663256</v>
      </c>
      <c r="N8" s="15">
        <f>_xlfn.IFS(M8&gt;0,RANK(M8,$M$8:$M$29,0),M8=0,"-")</f>
        <v>12</v>
      </c>
    </row>
    <row r="9" spans="1:14" ht="18.75" customHeight="1">
      <c r="B9" s="43" t="s">
        <v>29</v>
      </c>
      <c r="C9" s="44"/>
      <c r="D9" s="60">
        <v>1117780175</v>
      </c>
      <c r="E9" s="45">
        <f t="shared" si="0"/>
        <v>0.13238833739302616</v>
      </c>
      <c r="F9" s="41">
        <f t="shared" ref="F9:F29" si="1">_xlfn.IFS(D9&gt;0,RANK(D9,$D$8:$D$29,0),D9=0,"-")</f>
        <v>2</v>
      </c>
      <c r="G9" s="60">
        <v>25908</v>
      </c>
      <c r="H9" s="46">
        <f t="shared" ref="H9:H29" si="2">_xlfn.IFS(G9&gt;0,RANK(G9,$G$8:$G$29,0),G9=0,"-")</f>
        <v>11</v>
      </c>
      <c r="I9" s="60">
        <v>4379</v>
      </c>
      <c r="J9" s="41">
        <f t="shared" ref="J9:J29" si="3">_xlfn.IFS(I9&gt;0,RANK(I9,$I$8:$I$29,0),I9=0,"-")</f>
        <v>10</v>
      </c>
      <c r="K9" s="47">
        <f t="shared" ref="K9:K29" si="4">IFERROR(D9/I9,0)</f>
        <v>255259.23155971683</v>
      </c>
      <c r="L9" s="41">
        <f t="shared" ref="L9:L29" si="5">_xlfn.IFS(K9&gt;0,RANK(K9,$K$8:$K$29,0),K9=0,"-")</f>
        <v>1</v>
      </c>
      <c r="M9" s="22">
        <f t="shared" ref="M9:M30" si="6">IFERROR(I9/$D$3,0)</f>
        <v>0.41479587003883678</v>
      </c>
      <c r="N9" s="15">
        <f t="shared" ref="N9:N29" si="7">_xlfn.IFS(M9&gt;0,RANK(M9,$M$8:$M$29,0),M9=0,"-")</f>
        <v>10</v>
      </c>
    </row>
    <row r="10" spans="1:14" ht="18.75" customHeight="1">
      <c r="B10" s="43" t="s">
        <v>30</v>
      </c>
      <c r="C10" s="44"/>
      <c r="D10" s="60">
        <v>128954766</v>
      </c>
      <c r="E10" s="45">
        <f t="shared" si="0"/>
        <v>1.5273224066303321E-2</v>
      </c>
      <c r="F10" s="41">
        <f t="shared" si="1"/>
        <v>15</v>
      </c>
      <c r="G10" s="60">
        <v>11044</v>
      </c>
      <c r="H10" s="46">
        <f t="shared" si="2"/>
        <v>16</v>
      </c>
      <c r="I10" s="60">
        <v>1859</v>
      </c>
      <c r="J10" s="41">
        <f t="shared" si="3"/>
        <v>16</v>
      </c>
      <c r="K10" s="47">
        <f t="shared" si="4"/>
        <v>69367.813878429268</v>
      </c>
      <c r="L10" s="41">
        <f t="shared" si="5"/>
        <v>11</v>
      </c>
      <c r="M10" s="22">
        <f t="shared" si="6"/>
        <v>0.17609169271573363</v>
      </c>
      <c r="N10" s="15">
        <f t="shared" si="7"/>
        <v>16</v>
      </c>
    </row>
    <row r="11" spans="1:14" ht="18.75" customHeight="1">
      <c r="B11" s="43" t="s">
        <v>31</v>
      </c>
      <c r="C11" s="44"/>
      <c r="D11" s="60">
        <v>557304386</v>
      </c>
      <c r="E11" s="45">
        <f t="shared" si="0"/>
        <v>6.6006360404791825E-2</v>
      </c>
      <c r="F11" s="41">
        <f t="shared" si="1"/>
        <v>6</v>
      </c>
      <c r="G11" s="60">
        <v>99973</v>
      </c>
      <c r="H11" s="46">
        <f t="shared" si="2"/>
        <v>2</v>
      </c>
      <c r="I11" s="60">
        <v>6835</v>
      </c>
      <c r="J11" s="41">
        <f t="shared" si="3"/>
        <v>2</v>
      </c>
      <c r="K11" s="47">
        <f t="shared" si="4"/>
        <v>81536.852377468909</v>
      </c>
      <c r="L11" s="41">
        <f t="shared" si="5"/>
        <v>10</v>
      </c>
      <c r="M11" s="22">
        <f t="shared" si="6"/>
        <v>0.64743771904897229</v>
      </c>
      <c r="N11" s="15">
        <f t="shared" si="7"/>
        <v>2</v>
      </c>
    </row>
    <row r="12" spans="1:14" ht="18.75" customHeight="1">
      <c r="B12" s="43" t="s">
        <v>32</v>
      </c>
      <c r="C12" s="44"/>
      <c r="D12" s="60">
        <v>144997743</v>
      </c>
      <c r="E12" s="45">
        <f t="shared" si="0"/>
        <v>1.7173332065503217E-2</v>
      </c>
      <c r="F12" s="41">
        <f t="shared" si="1"/>
        <v>14</v>
      </c>
      <c r="G12" s="60">
        <v>18650</v>
      </c>
      <c r="H12" s="46">
        <f t="shared" si="2"/>
        <v>15</v>
      </c>
      <c r="I12" s="60">
        <v>1749</v>
      </c>
      <c r="J12" s="41">
        <f t="shared" si="3"/>
        <v>17</v>
      </c>
      <c r="K12" s="47">
        <f t="shared" si="4"/>
        <v>82903.226415094337</v>
      </c>
      <c r="L12" s="41">
        <f t="shared" si="5"/>
        <v>9</v>
      </c>
      <c r="M12" s="22">
        <f t="shared" si="6"/>
        <v>0.16567206592782041</v>
      </c>
      <c r="N12" s="15">
        <f t="shared" si="7"/>
        <v>17</v>
      </c>
    </row>
    <row r="13" spans="1:14" ht="18.75" customHeight="1">
      <c r="B13" s="43" t="s">
        <v>33</v>
      </c>
      <c r="C13" s="44"/>
      <c r="D13" s="60">
        <v>465600006</v>
      </c>
      <c r="E13" s="45">
        <f t="shared" si="0"/>
        <v>5.514502051758343E-2</v>
      </c>
      <c r="F13" s="41">
        <f t="shared" si="1"/>
        <v>9</v>
      </c>
      <c r="G13" s="60">
        <v>61167</v>
      </c>
      <c r="H13" s="46">
        <f t="shared" si="2"/>
        <v>5</v>
      </c>
      <c r="I13" s="60">
        <v>4389</v>
      </c>
      <c r="J13" s="41">
        <f t="shared" si="3"/>
        <v>9</v>
      </c>
      <c r="K13" s="47">
        <f t="shared" si="4"/>
        <v>106083.39166097061</v>
      </c>
      <c r="L13" s="41">
        <f t="shared" si="5"/>
        <v>7</v>
      </c>
      <c r="M13" s="22">
        <f t="shared" si="6"/>
        <v>0.41574310883773802</v>
      </c>
      <c r="N13" s="15">
        <f t="shared" si="7"/>
        <v>9</v>
      </c>
    </row>
    <row r="14" spans="1:14" ht="18.75" customHeight="1">
      <c r="B14" s="43" t="s">
        <v>34</v>
      </c>
      <c r="C14" s="44"/>
      <c r="D14" s="60">
        <v>301662011</v>
      </c>
      <c r="E14" s="45">
        <f t="shared" si="0"/>
        <v>3.5728431210480867E-2</v>
      </c>
      <c r="F14" s="41">
        <f t="shared" si="1"/>
        <v>10</v>
      </c>
      <c r="G14" s="60">
        <v>29857</v>
      </c>
      <c r="H14" s="46">
        <f t="shared" si="2"/>
        <v>10</v>
      </c>
      <c r="I14" s="60">
        <v>4432</v>
      </c>
      <c r="J14" s="41">
        <f t="shared" si="3"/>
        <v>8</v>
      </c>
      <c r="K14" s="47">
        <f t="shared" si="4"/>
        <v>68064.533167870031</v>
      </c>
      <c r="L14" s="41">
        <f t="shared" si="5"/>
        <v>12</v>
      </c>
      <c r="M14" s="22">
        <f t="shared" si="6"/>
        <v>0.41981623567301318</v>
      </c>
      <c r="N14" s="15">
        <f t="shared" si="7"/>
        <v>8</v>
      </c>
    </row>
    <row r="15" spans="1:14" ht="18.75" customHeight="1">
      <c r="B15" s="43" t="s">
        <v>35</v>
      </c>
      <c r="C15" s="44"/>
      <c r="D15" s="60">
        <v>27094459</v>
      </c>
      <c r="E15" s="45">
        <f t="shared" si="0"/>
        <v>3.2090302367131481E-3</v>
      </c>
      <c r="F15" s="41">
        <f t="shared" si="1"/>
        <v>18</v>
      </c>
      <c r="G15" s="60">
        <v>7799</v>
      </c>
      <c r="H15" s="46">
        <f t="shared" si="2"/>
        <v>17</v>
      </c>
      <c r="I15" s="60">
        <v>1537</v>
      </c>
      <c r="J15" s="41">
        <f t="shared" si="3"/>
        <v>18</v>
      </c>
      <c r="K15" s="47">
        <f t="shared" si="4"/>
        <v>17628.145087833444</v>
      </c>
      <c r="L15" s="41">
        <f t="shared" si="5"/>
        <v>17</v>
      </c>
      <c r="M15" s="22">
        <f t="shared" si="6"/>
        <v>0.1455906033911149</v>
      </c>
      <c r="N15" s="15">
        <f t="shared" si="7"/>
        <v>18</v>
      </c>
    </row>
    <row r="16" spans="1:14" ht="18.75" customHeight="1">
      <c r="B16" s="43" t="s">
        <v>36</v>
      </c>
      <c r="C16" s="44"/>
      <c r="D16" s="60">
        <v>1587670027</v>
      </c>
      <c r="E16" s="45">
        <f t="shared" si="0"/>
        <v>0.18804144133552103</v>
      </c>
      <c r="F16" s="41">
        <f t="shared" si="1"/>
        <v>1</v>
      </c>
      <c r="G16" s="60">
        <v>117881</v>
      </c>
      <c r="H16" s="46">
        <f t="shared" si="2"/>
        <v>1</v>
      </c>
      <c r="I16" s="60">
        <v>7215</v>
      </c>
      <c r="J16" s="41">
        <f t="shared" si="3"/>
        <v>1</v>
      </c>
      <c r="K16" s="47">
        <f t="shared" si="4"/>
        <v>220051.28579348579</v>
      </c>
      <c r="L16" s="41">
        <f t="shared" si="5"/>
        <v>2</v>
      </c>
      <c r="M16" s="22">
        <f t="shared" si="6"/>
        <v>0.68343279340721796</v>
      </c>
      <c r="N16" s="15">
        <f t="shared" si="7"/>
        <v>1</v>
      </c>
    </row>
    <row r="17" spans="2:15" ht="18.75" customHeight="1">
      <c r="B17" s="43" t="s">
        <v>37</v>
      </c>
      <c r="C17" s="44"/>
      <c r="D17" s="60">
        <v>669543158</v>
      </c>
      <c r="E17" s="45">
        <f t="shared" si="0"/>
        <v>7.9299765269585515E-2</v>
      </c>
      <c r="F17" s="41">
        <f t="shared" si="1"/>
        <v>4</v>
      </c>
      <c r="G17" s="60">
        <v>45641</v>
      </c>
      <c r="H17" s="46">
        <f t="shared" si="2"/>
        <v>6</v>
      </c>
      <c r="I17" s="60">
        <v>5645</v>
      </c>
      <c r="J17" s="41">
        <f t="shared" si="3"/>
        <v>5</v>
      </c>
      <c r="K17" s="47">
        <f t="shared" si="4"/>
        <v>118608.17679362267</v>
      </c>
      <c r="L17" s="41">
        <f t="shared" si="5"/>
        <v>6</v>
      </c>
      <c r="M17" s="22">
        <f t="shared" si="6"/>
        <v>0.53471630197972908</v>
      </c>
      <c r="N17" s="15">
        <f t="shared" si="7"/>
        <v>5</v>
      </c>
    </row>
    <row r="18" spans="2:15" ht="18.75" customHeight="1">
      <c r="B18" s="17" t="s">
        <v>283</v>
      </c>
      <c r="C18" s="69"/>
      <c r="D18" s="60">
        <v>633599370</v>
      </c>
      <c r="E18" s="45">
        <f t="shared" si="0"/>
        <v>7.5042632749832777E-2</v>
      </c>
      <c r="F18" s="41">
        <f t="shared" si="1"/>
        <v>5</v>
      </c>
      <c r="G18" s="60">
        <v>95344</v>
      </c>
      <c r="H18" s="46">
        <f t="shared" si="2"/>
        <v>4</v>
      </c>
      <c r="I18" s="60">
        <v>6747</v>
      </c>
      <c r="J18" s="41">
        <f t="shared" si="3"/>
        <v>3</v>
      </c>
      <c r="K18" s="47">
        <f t="shared" si="4"/>
        <v>93908.310360160074</v>
      </c>
      <c r="L18" s="41">
        <f t="shared" si="5"/>
        <v>8</v>
      </c>
      <c r="M18" s="22">
        <f t="shared" si="6"/>
        <v>0.6391020176186416</v>
      </c>
      <c r="N18" s="15">
        <f t="shared" si="7"/>
        <v>3</v>
      </c>
    </row>
    <row r="19" spans="2:15" ht="18.75" customHeight="1">
      <c r="B19" s="17" t="s">
        <v>16</v>
      </c>
      <c r="C19" s="69"/>
      <c r="D19" s="60">
        <v>174216290</v>
      </c>
      <c r="E19" s="45">
        <f t="shared" si="0"/>
        <v>2.0633936346098898E-2</v>
      </c>
      <c r="F19" s="41">
        <f t="shared" si="1"/>
        <v>13</v>
      </c>
      <c r="G19" s="60">
        <v>38818</v>
      </c>
      <c r="H19" s="46">
        <f t="shared" si="2"/>
        <v>8</v>
      </c>
      <c r="I19" s="60">
        <v>4620</v>
      </c>
      <c r="J19" s="41">
        <f t="shared" si="3"/>
        <v>7</v>
      </c>
      <c r="K19" s="47">
        <f t="shared" si="4"/>
        <v>37709.153679653682</v>
      </c>
      <c r="L19" s="41">
        <f t="shared" si="5"/>
        <v>16</v>
      </c>
      <c r="M19" s="22">
        <f t="shared" si="6"/>
        <v>0.43762432509235577</v>
      </c>
      <c r="N19" s="15">
        <f t="shared" si="7"/>
        <v>7</v>
      </c>
    </row>
    <row r="20" spans="2:15" ht="18.75" customHeight="1">
      <c r="B20" s="17" t="s">
        <v>17</v>
      </c>
      <c r="C20" s="69"/>
      <c r="D20" s="60">
        <v>1042991323</v>
      </c>
      <c r="E20" s="45">
        <f t="shared" si="0"/>
        <v>0.12353044923821692</v>
      </c>
      <c r="F20" s="41">
        <f t="shared" si="1"/>
        <v>3</v>
      </c>
      <c r="G20" s="60">
        <v>96566</v>
      </c>
      <c r="H20" s="46">
        <f t="shared" si="2"/>
        <v>3</v>
      </c>
      <c r="I20" s="60">
        <v>6469</v>
      </c>
      <c r="J20" s="41">
        <f t="shared" si="3"/>
        <v>4</v>
      </c>
      <c r="K20" s="47">
        <f t="shared" si="4"/>
        <v>161229.1425258927</v>
      </c>
      <c r="L20" s="41">
        <f t="shared" si="5"/>
        <v>3</v>
      </c>
      <c r="M20" s="22">
        <f t="shared" si="6"/>
        <v>0.61276877900918825</v>
      </c>
      <c r="N20" s="15">
        <f t="shared" si="7"/>
        <v>4</v>
      </c>
    </row>
    <row r="21" spans="2:15" ht="18.75" customHeight="1">
      <c r="B21" s="17" t="s">
        <v>18</v>
      </c>
      <c r="C21" s="69"/>
      <c r="D21" s="60">
        <v>555468829</v>
      </c>
      <c r="E21" s="45">
        <f t="shared" si="0"/>
        <v>6.5788959573344685E-2</v>
      </c>
      <c r="F21" s="41">
        <f t="shared" si="1"/>
        <v>7</v>
      </c>
      <c r="G21" s="60">
        <v>39071</v>
      </c>
      <c r="H21" s="46">
        <f t="shared" si="2"/>
        <v>7</v>
      </c>
      <c r="I21" s="60">
        <v>3814</v>
      </c>
      <c r="J21" s="41">
        <f t="shared" si="3"/>
        <v>11</v>
      </c>
      <c r="K21" s="47">
        <f t="shared" si="4"/>
        <v>145639.44126900891</v>
      </c>
      <c r="L21" s="41">
        <f t="shared" si="5"/>
        <v>4</v>
      </c>
      <c r="M21" s="22">
        <f t="shared" si="6"/>
        <v>0.36127687790091884</v>
      </c>
      <c r="N21" s="15">
        <f t="shared" si="7"/>
        <v>11</v>
      </c>
    </row>
    <row r="22" spans="2:15" ht="18.75" customHeight="1">
      <c r="B22" s="17" t="s">
        <v>284</v>
      </c>
      <c r="C22" s="69"/>
      <c r="D22" s="60">
        <v>447</v>
      </c>
      <c r="E22" s="45">
        <f t="shared" si="0"/>
        <v>5.2942061541467838E-8</v>
      </c>
      <c r="F22" s="41">
        <f t="shared" si="1"/>
        <v>21</v>
      </c>
      <c r="G22" s="60">
        <v>1</v>
      </c>
      <c r="H22" s="46">
        <f t="shared" si="2"/>
        <v>21</v>
      </c>
      <c r="I22" s="60">
        <v>1</v>
      </c>
      <c r="J22" s="41">
        <f t="shared" si="3"/>
        <v>21</v>
      </c>
      <c r="K22" s="47">
        <f t="shared" si="4"/>
        <v>447</v>
      </c>
      <c r="L22" s="41">
        <f t="shared" si="5"/>
        <v>21</v>
      </c>
      <c r="M22" s="22">
        <f t="shared" si="6"/>
        <v>9.4723879890120299E-5</v>
      </c>
      <c r="N22" s="15">
        <f t="shared" si="7"/>
        <v>21</v>
      </c>
    </row>
    <row r="23" spans="2:15" ht="18.75" customHeight="1">
      <c r="B23" s="17" t="s">
        <v>285</v>
      </c>
      <c r="C23" s="69"/>
      <c r="D23" s="60">
        <v>0</v>
      </c>
      <c r="E23" s="45">
        <f t="shared" si="0"/>
        <v>0</v>
      </c>
      <c r="F23" s="41" t="str">
        <f t="shared" si="1"/>
        <v>-</v>
      </c>
      <c r="G23" s="60">
        <v>0</v>
      </c>
      <c r="H23" s="46" t="str">
        <f t="shared" si="2"/>
        <v>-</v>
      </c>
      <c r="I23" s="60">
        <v>0</v>
      </c>
      <c r="J23" s="41" t="str">
        <f t="shared" si="3"/>
        <v>-</v>
      </c>
      <c r="K23" s="60">
        <f t="shared" si="4"/>
        <v>0</v>
      </c>
      <c r="L23" s="41" t="str">
        <f t="shared" si="5"/>
        <v>-</v>
      </c>
      <c r="M23" s="22">
        <f t="shared" si="6"/>
        <v>0</v>
      </c>
      <c r="N23" s="15" t="str">
        <f t="shared" si="7"/>
        <v>-</v>
      </c>
    </row>
    <row r="24" spans="2:15" ht="18.75" customHeight="1">
      <c r="B24" s="43" t="s">
        <v>38</v>
      </c>
      <c r="C24" s="44"/>
      <c r="D24" s="60">
        <v>1337578</v>
      </c>
      <c r="E24" s="45">
        <f t="shared" si="0"/>
        <v>1.5842088767900104E-4</v>
      </c>
      <c r="F24" s="41">
        <f t="shared" si="1"/>
        <v>19</v>
      </c>
      <c r="G24" s="60">
        <v>1095</v>
      </c>
      <c r="H24" s="46">
        <f t="shared" si="2"/>
        <v>19</v>
      </c>
      <c r="I24" s="60">
        <v>269</v>
      </c>
      <c r="J24" s="41">
        <f t="shared" si="3"/>
        <v>19</v>
      </c>
      <c r="K24" s="47">
        <f t="shared" si="4"/>
        <v>4972.4089219330854</v>
      </c>
      <c r="L24" s="41">
        <f t="shared" si="5"/>
        <v>20</v>
      </c>
      <c r="M24" s="22">
        <f t="shared" si="6"/>
        <v>2.548072369044236E-2</v>
      </c>
      <c r="N24" s="15">
        <f t="shared" si="7"/>
        <v>19</v>
      </c>
    </row>
    <row r="25" spans="2:15" ht="18.75" customHeight="1">
      <c r="B25" s="43" t="s">
        <v>39</v>
      </c>
      <c r="C25" s="44"/>
      <c r="D25" s="60">
        <v>194980051</v>
      </c>
      <c r="E25" s="45">
        <f t="shared" si="0"/>
        <v>2.3093167470694717E-2</v>
      </c>
      <c r="F25" s="41">
        <f t="shared" si="1"/>
        <v>12</v>
      </c>
      <c r="G25" s="60">
        <v>38589</v>
      </c>
      <c r="H25" s="46">
        <f t="shared" si="2"/>
        <v>9</v>
      </c>
      <c r="I25" s="60">
        <v>4794</v>
      </c>
      <c r="J25" s="41">
        <f t="shared" si="3"/>
        <v>6</v>
      </c>
      <c r="K25" s="47">
        <f t="shared" si="4"/>
        <v>40671.68356278682</v>
      </c>
      <c r="L25" s="41">
        <f t="shared" si="5"/>
        <v>15</v>
      </c>
      <c r="M25" s="22">
        <f t="shared" si="6"/>
        <v>0.45410628019323673</v>
      </c>
      <c r="N25" s="15">
        <f t="shared" si="7"/>
        <v>6</v>
      </c>
    </row>
    <row r="26" spans="2:15" ht="18.75" customHeight="1">
      <c r="B26" s="43" t="s">
        <v>40</v>
      </c>
      <c r="C26" s="44"/>
      <c r="D26" s="60">
        <v>486301094</v>
      </c>
      <c r="E26" s="45">
        <f t="shared" si="0"/>
        <v>5.7596828738772116E-2</v>
      </c>
      <c r="F26" s="41">
        <f t="shared" si="1"/>
        <v>8</v>
      </c>
      <c r="G26" s="60">
        <v>22089</v>
      </c>
      <c r="H26" s="46">
        <f t="shared" si="2"/>
        <v>12</v>
      </c>
      <c r="I26" s="60">
        <v>3461</v>
      </c>
      <c r="J26" s="41">
        <f t="shared" si="3"/>
        <v>13</v>
      </c>
      <c r="K26" s="47">
        <f t="shared" si="4"/>
        <v>140508.83964172204</v>
      </c>
      <c r="L26" s="41">
        <f t="shared" si="5"/>
        <v>5</v>
      </c>
      <c r="M26" s="22">
        <f t="shared" si="6"/>
        <v>0.32783934829970635</v>
      </c>
      <c r="N26" s="15">
        <f t="shared" si="7"/>
        <v>13</v>
      </c>
    </row>
    <row r="27" spans="2:15" ht="18.75" customHeight="1">
      <c r="B27" s="43" t="s">
        <v>41</v>
      </c>
      <c r="C27" s="44"/>
      <c r="D27" s="60">
        <v>38610807</v>
      </c>
      <c r="E27" s="45">
        <f t="shared" si="0"/>
        <v>4.5730105600888978E-3</v>
      </c>
      <c r="F27" s="41">
        <f t="shared" si="1"/>
        <v>17</v>
      </c>
      <c r="G27" s="60">
        <v>19145</v>
      </c>
      <c r="H27" s="46">
        <f t="shared" si="2"/>
        <v>14</v>
      </c>
      <c r="I27" s="60">
        <v>2880</v>
      </c>
      <c r="J27" s="41">
        <f t="shared" si="3"/>
        <v>14</v>
      </c>
      <c r="K27" s="47">
        <f t="shared" si="4"/>
        <v>13406.530208333334</v>
      </c>
      <c r="L27" s="41">
        <f t="shared" si="5"/>
        <v>18</v>
      </c>
      <c r="M27" s="22">
        <f t="shared" si="6"/>
        <v>0.27280477408354648</v>
      </c>
      <c r="N27" s="15">
        <f t="shared" si="7"/>
        <v>14</v>
      </c>
    </row>
    <row r="28" spans="2:15" ht="18.75" customHeight="1">
      <c r="B28" s="43" t="s">
        <v>42</v>
      </c>
      <c r="C28" s="44"/>
      <c r="D28" s="60">
        <v>109845671</v>
      </c>
      <c r="E28" s="45">
        <f t="shared" si="0"/>
        <v>1.3009969293391117E-2</v>
      </c>
      <c r="F28" s="41">
        <f t="shared" si="1"/>
        <v>16</v>
      </c>
      <c r="G28" s="60">
        <v>5011</v>
      </c>
      <c r="H28" s="46">
        <f t="shared" si="2"/>
        <v>18</v>
      </c>
      <c r="I28" s="60">
        <v>2145</v>
      </c>
      <c r="J28" s="41">
        <f t="shared" si="3"/>
        <v>15</v>
      </c>
      <c r="K28" s="60">
        <f t="shared" si="4"/>
        <v>51210.103030303027</v>
      </c>
      <c r="L28" s="41">
        <f t="shared" si="5"/>
        <v>14</v>
      </c>
      <c r="M28" s="22">
        <f t="shared" si="6"/>
        <v>0.20318272236430804</v>
      </c>
      <c r="N28" s="15">
        <f t="shared" si="7"/>
        <v>15</v>
      </c>
    </row>
    <row r="29" spans="2:15" ht="18.75" customHeight="1" thickBot="1">
      <c r="B29" s="48" t="s">
        <v>43</v>
      </c>
      <c r="C29" s="49"/>
      <c r="D29" s="61">
        <v>432233</v>
      </c>
      <c r="E29" s="50">
        <f t="shared" si="0"/>
        <v>5.1193078492736619E-5</v>
      </c>
      <c r="F29" s="41">
        <f t="shared" si="1"/>
        <v>20</v>
      </c>
      <c r="G29" s="61">
        <v>188</v>
      </c>
      <c r="H29" s="46">
        <f t="shared" si="2"/>
        <v>20</v>
      </c>
      <c r="I29" s="61">
        <v>33</v>
      </c>
      <c r="J29" s="41">
        <f t="shared" si="3"/>
        <v>20</v>
      </c>
      <c r="K29" s="51">
        <f t="shared" si="4"/>
        <v>13097.969696969696</v>
      </c>
      <c r="L29" s="41">
        <f t="shared" si="5"/>
        <v>19</v>
      </c>
      <c r="M29" s="28">
        <f t="shared" si="6"/>
        <v>3.1258880363739701E-3</v>
      </c>
      <c r="N29" s="15">
        <f t="shared" si="7"/>
        <v>20</v>
      </c>
    </row>
    <row r="30" spans="2:15" ht="18.75" customHeight="1" thickTop="1">
      <c r="B30" s="52" t="s">
        <v>44</v>
      </c>
      <c r="C30" s="53"/>
      <c r="D30" s="62">
        <v>8443192180</v>
      </c>
      <c r="E30" s="70"/>
      <c r="F30" s="71"/>
      <c r="G30" s="62">
        <v>252424</v>
      </c>
      <c r="H30" s="71"/>
      <c r="I30" s="62">
        <v>8544</v>
      </c>
      <c r="J30" s="71"/>
      <c r="K30" s="54">
        <f>IFERROR(D30/I30,0)</f>
        <v>988201.33192883898</v>
      </c>
      <c r="L30" s="71"/>
      <c r="M30" s="30">
        <f t="shared" si="6"/>
        <v>0.8093208297811878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736" priority="43" stopIfTrue="1">
      <formula>$F8&lt;=5</formula>
    </cfRule>
  </conditionalFormatting>
  <conditionalFormatting sqref="H8:H29">
    <cfRule type="expression" dxfId="735" priority="44" stopIfTrue="1">
      <formula>$H8&lt;=5</formula>
    </cfRule>
  </conditionalFormatting>
  <conditionalFormatting sqref="J8:J29">
    <cfRule type="expression" dxfId="734" priority="45" stopIfTrue="1">
      <formula>$J8&lt;=5</formula>
    </cfRule>
  </conditionalFormatting>
  <conditionalFormatting sqref="L8:L29">
    <cfRule type="expression" dxfId="733" priority="46" stopIfTrue="1">
      <formula>$L8&lt;=5</formula>
    </cfRule>
  </conditionalFormatting>
  <conditionalFormatting sqref="D8:D29">
    <cfRule type="expression" dxfId="732" priority="2" stopIfTrue="1">
      <formula>$F8&lt;=5</formula>
    </cfRule>
  </conditionalFormatting>
  <conditionalFormatting sqref="G8:G29">
    <cfRule type="expression" dxfId="731" priority="39" stopIfTrue="1">
      <formula>$H8&lt;=5</formula>
    </cfRule>
  </conditionalFormatting>
  <conditionalFormatting sqref="I8:I29">
    <cfRule type="expression" dxfId="730" priority="37" stopIfTrue="1">
      <formula>$J8&lt;=5</formula>
    </cfRule>
  </conditionalFormatting>
  <conditionalFormatting sqref="K8:K29">
    <cfRule type="expression" dxfId="729" priority="35" stopIfTrue="1">
      <formula>$L8&lt;=5</formula>
    </cfRule>
  </conditionalFormatting>
  <conditionalFormatting sqref="N8:N29">
    <cfRule type="expression" dxfId="728" priority="25" stopIfTrue="1">
      <formula>$N8&lt;=5</formula>
    </cfRule>
  </conditionalFormatting>
  <conditionalFormatting sqref="M8:M29">
    <cfRule type="expression" dxfId="727" priority="16" stopIfTrue="1">
      <formula>$N8&lt;=5</formula>
    </cfRule>
  </conditionalFormatting>
  <conditionalFormatting sqref="E8:E29">
    <cfRule type="expression" dxfId="726" priority="41" stopIfTrue="1">
      <formula>$F8&lt;=5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2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201</v>
      </c>
    </row>
    <row r="3" spans="1:14" s="1" customFormat="1" ht="18.75" customHeight="1">
      <c r="A3" s="35"/>
      <c r="B3" s="129" t="s">
        <v>179</v>
      </c>
      <c r="C3" s="130"/>
      <c r="D3" s="137">
        <v>6809</v>
      </c>
      <c r="E3" s="137"/>
      <c r="F3" s="137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28</v>
      </c>
      <c r="C8" s="39"/>
      <c r="D8" s="59">
        <v>119782251</v>
      </c>
      <c r="E8" s="40">
        <f t="shared" ref="E8:E29" si="0">IFERROR(D8/$D$30,0)</f>
        <v>2.1626592439414231E-2</v>
      </c>
      <c r="F8" s="41">
        <f>_xlfn.IFS(D8&gt;0,RANK(D8,$D$8:$D$29,0),D8=0,"-")</f>
        <v>12</v>
      </c>
      <c r="G8" s="59">
        <v>12451</v>
      </c>
      <c r="H8" s="46">
        <f>_xlfn.IFS(G8&gt;0,RANK(G8,$G$8:$G$29,0),G8=0,"-")</f>
        <v>14</v>
      </c>
      <c r="I8" s="59">
        <v>2285</v>
      </c>
      <c r="J8" s="41">
        <f>_xlfn.IFS(I8&gt;0,RANK(I8,$I$8:$I$29,0),I8=0,"-")</f>
        <v>12</v>
      </c>
      <c r="K8" s="42">
        <f>IFERROR(D8/I8,0)</f>
        <v>52421.116411378556</v>
      </c>
      <c r="L8" s="41">
        <f>_xlfn.IFS(K8&gt;0,RANK(K8,$K$8:$K$29,0),K8=0,"-")</f>
        <v>13</v>
      </c>
      <c r="M8" s="16">
        <f>IFERROR(I8/$D$3,0)</f>
        <v>0.33558525480981055</v>
      </c>
      <c r="N8" s="15">
        <f>_xlfn.IFS(M8&gt;0,RANK(M8,$M$8:$M$29,0),M8=0,"-")</f>
        <v>12</v>
      </c>
    </row>
    <row r="9" spans="1:14" ht="18.75" customHeight="1">
      <c r="B9" s="43" t="s">
        <v>29</v>
      </c>
      <c r="C9" s="44"/>
      <c r="D9" s="60">
        <v>699426180</v>
      </c>
      <c r="E9" s="45">
        <f t="shared" si="0"/>
        <v>0.12628085388307134</v>
      </c>
      <c r="F9" s="41">
        <f t="shared" ref="F9:F29" si="1">_xlfn.IFS(D9&gt;0,RANK(D9,$D$8:$D$29,0),D9=0,"-")</f>
        <v>2</v>
      </c>
      <c r="G9" s="60">
        <v>14177</v>
      </c>
      <c r="H9" s="46">
        <f t="shared" ref="H9:H29" si="2">_xlfn.IFS(G9&gt;0,RANK(G9,$G$8:$G$29,0),G9=0,"-")</f>
        <v>11</v>
      </c>
      <c r="I9" s="60">
        <v>2509</v>
      </c>
      <c r="J9" s="41">
        <f t="shared" ref="J9:J29" si="3">_xlfn.IFS(I9&gt;0,RANK(I9,$I$8:$I$29,0),I9=0,"-")</f>
        <v>9</v>
      </c>
      <c r="K9" s="47">
        <f t="shared" ref="K9:K29" si="4">IFERROR(D9/I9,0)</f>
        <v>278766.91111996811</v>
      </c>
      <c r="L9" s="41">
        <f t="shared" ref="L9:L29" si="5">_xlfn.IFS(K9&gt;0,RANK(K9,$K$8:$K$29,0),K9=0,"-")</f>
        <v>1</v>
      </c>
      <c r="M9" s="22">
        <f t="shared" ref="M9:M30" si="6">IFERROR(I9/$D$3,0)</f>
        <v>0.36848289029226022</v>
      </c>
      <c r="N9" s="15">
        <f t="shared" ref="N9:N29" si="7">_xlfn.IFS(M9&gt;0,RANK(M9,$M$8:$M$29,0),M9=0,"-")</f>
        <v>9</v>
      </c>
    </row>
    <row r="10" spans="1:14" ht="18.75" customHeight="1">
      <c r="B10" s="43" t="s">
        <v>30</v>
      </c>
      <c r="C10" s="44"/>
      <c r="D10" s="60">
        <v>130977928</v>
      </c>
      <c r="E10" s="45">
        <f t="shared" si="0"/>
        <v>2.3647963231338352E-2</v>
      </c>
      <c r="F10" s="41">
        <f t="shared" si="1"/>
        <v>11</v>
      </c>
      <c r="G10" s="60">
        <v>6964</v>
      </c>
      <c r="H10" s="46">
        <f t="shared" si="2"/>
        <v>16</v>
      </c>
      <c r="I10" s="60">
        <v>1152</v>
      </c>
      <c r="J10" s="41">
        <f t="shared" si="3"/>
        <v>17</v>
      </c>
      <c r="K10" s="47">
        <f t="shared" si="4"/>
        <v>113696.11805555556</v>
      </c>
      <c r="L10" s="41">
        <f t="shared" si="5"/>
        <v>7</v>
      </c>
      <c r="M10" s="22">
        <f t="shared" si="6"/>
        <v>0.16918783962402703</v>
      </c>
      <c r="N10" s="15">
        <f t="shared" si="7"/>
        <v>17</v>
      </c>
    </row>
    <row r="11" spans="1:14" ht="18.75" customHeight="1">
      <c r="B11" s="43" t="s">
        <v>31</v>
      </c>
      <c r="C11" s="44"/>
      <c r="D11" s="60">
        <v>340592386</v>
      </c>
      <c r="E11" s="45">
        <f t="shared" si="0"/>
        <v>6.1493690914104233E-2</v>
      </c>
      <c r="F11" s="41">
        <f t="shared" si="1"/>
        <v>8</v>
      </c>
      <c r="G11" s="60">
        <v>58476</v>
      </c>
      <c r="H11" s="46">
        <f t="shared" si="2"/>
        <v>4</v>
      </c>
      <c r="I11" s="60">
        <v>4161</v>
      </c>
      <c r="J11" s="41">
        <f t="shared" si="3"/>
        <v>3</v>
      </c>
      <c r="K11" s="47">
        <f t="shared" si="4"/>
        <v>81853.493391011769</v>
      </c>
      <c r="L11" s="41">
        <f t="shared" si="5"/>
        <v>11</v>
      </c>
      <c r="M11" s="22">
        <f t="shared" si="6"/>
        <v>0.61110295197532682</v>
      </c>
      <c r="N11" s="15">
        <f t="shared" si="7"/>
        <v>3</v>
      </c>
    </row>
    <row r="12" spans="1:14" ht="18.75" customHeight="1">
      <c r="B12" s="43" t="s">
        <v>32</v>
      </c>
      <c r="C12" s="44"/>
      <c r="D12" s="60">
        <v>110368906</v>
      </c>
      <c r="E12" s="45">
        <f t="shared" si="0"/>
        <v>1.9927020306589664E-2</v>
      </c>
      <c r="F12" s="41">
        <f t="shared" si="1"/>
        <v>13</v>
      </c>
      <c r="G12" s="60">
        <v>12203</v>
      </c>
      <c r="H12" s="46">
        <f t="shared" si="2"/>
        <v>15</v>
      </c>
      <c r="I12" s="60">
        <v>1235</v>
      </c>
      <c r="J12" s="41">
        <f t="shared" si="3"/>
        <v>16</v>
      </c>
      <c r="K12" s="47">
        <f t="shared" si="4"/>
        <v>89367.535222672072</v>
      </c>
      <c r="L12" s="41">
        <f t="shared" si="5"/>
        <v>10</v>
      </c>
      <c r="M12" s="22">
        <f t="shared" si="6"/>
        <v>0.18137758848582758</v>
      </c>
      <c r="N12" s="15">
        <f t="shared" si="7"/>
        <v>16</v>
      </c>
    </row>
    <row r="13" spans="1:14" ht="18.75" customHeight="1">
      <c r="B13" s="43" t="s">
        <v>33</v>
      </c>
      <c r="C13" s="44"/>
      <c r="D13" s="60">
        <v>277489578</v>
      </c>
      <c r="E13" s="45">
        <f t="shared" si="0"/>
        <v>5.0100527912028014E-2</v>
      </c>
      <c r="F13" s="41">
        <f t="shared" si="1"/>
        <v>9</v>
      </c>
      <c r="G13" s="60">
        <v>40869</v>
      </c>
      <c r="H13" s="46">
        <f t="shared" si="2"/>
        <v>5</v>
      </c>
      <c r="I13" s="60">
        <v>2803</v>
      </c>
      <c r="J13" s="41">
        <f t="shared" si="3"/>
        <v>7</v>
      </c>
      <c r="K13" s="47">
        <f t="shared" si="4"/>
        <v>98997.352122725657</v>
      </c>
      <c r="L13" s="41">
        <f t="shared" si="5"/>
        <v>8</v>
      </c>
      <c r="M13" s="22">
        <f t="shared" si="6"/>
        <v>0.41166103686297545</v>
      </c>
      <c r="N13" s="15">
        <f t="shared" si="7"/>
        <v>7</v>
      </c>
    </row>
    <row r="14" spans="1:14" ht="18.75" customHeight="1">
      <c r="B14" s="43" t="s">
        <v>34</v>
      </c>
      <c r="C14" s="44"/>
      <c r="D14" s="60">
        <v>156757788</v>
      </c>
      <c r="E14" s="45">
        <f t="shared" si="0"/>
        <v>2.8302496943224908E-2</v>
      </c>
      <c r="F14" s="41">
        <f t="shared" si="1"/>
        <v>10</v>
      </c>
      <c r="G14" s="60">
        <v>17107</v>
      </c>
      <c r="H14" s="46">
        <f t="shared" si="2"/>
        <v>10</v>
      </c>
      <c r="I14" s="60">
        <v>2333</v>
      </c>
      <c r="J14" s="41">
        <f t="shared" si="3"/>
        <v>11</v>
      </c>
      <c r="K14" s="47">
        <f t="shared" si="4"/>
        <v>67191.507929704239</v>
      </c>
      <c r="L14" s="41">
        <f t="shared" si="5"/>
        <v>12</v>
      </c>
      <c r="M14" s="22">
        <f t="shared" si="6"/>
        <v>0.34263474812747835</v>
      </c>
      <c r="N14" s="15">
        <f t="shared" si="7"/>
        <v>11</v>
      </c>
    </row>
    <row r="15" spans="1:14" ht="18.75" customHeight="1">
      <c r="B15" s="43" t="s">
        <v>35</v>
      </c>
      <c r="C15" s="44"/>
      <c r="D15" s="60">
        <v>22388231</v>
      </c>
      <c r="E15" s="45">
        <f t="shared" si="0"/>
        <v>4.042177728622409E-3</v>
      </c>
      <c r="F15" s="41">
        <f t="shared" si="1"/>
        <v>18</v>
      </c>
      <c r="G15" s="60">
        <v>4556</v>
      </c>
      <c r="H15" s="46">
        <f t="shared" si="2"/>
        <v>17</v>
      </c>
      <c r="I15" s="60">
        <v>845</v>
      </c>
      <c r="J15" s="41">
        <f t="shared" si="3"/>
        <v>18</v>
      </c>
      <c r="K15" s="47">
        <f t="shared" si="4"/>
        <v>26494.947928994083</v>
      </c>
      <c r="L15" s="41">
        <f t="shared" si="5"/>
        <v>17</v>
      </c>
      <c r="M15" s="22">
        <f t="shared" si="6"/>
        <v>0.12410045527977677</v>
      </c>
      <c r="N15" s="15">
        <f t="shared" si="7"/>
        <v>18</v>
      </c>
    </row>
    <row r="16" spans="1:14" ht="18.75" customHeight="1">
      <c r="B16" s="43" t="s">
        <v>36</v>
      </c>
      <c r="C16" s="44"/>
      <c r="D16" s="60">
        <v>1079494944</v>
      </c>
      <c r="E16" s="45">
        <f t="shared" si="0"/>
        <v>0.1949019742023072</v>
      </c>
      <c r="F16" s="41">
        <f t="shared" si="1"/>
        <v>1</v>
      </c>
      <c r="G16" s="60">
        <v>74072</v>
      </c>
      <c r="H16" s="46">
        <f t="shared" si="2"/>
        <v>1</v>
      </c>
      <c r="I16" s="60">
        <v>4570</v>
      </c>
      <c r="J16" s="41">
        <f t="shared" si="3"/>
        <v>1</v>
      </c>
      <c r="K16" s="47">
        <f t="shared" si="4"/>
        <v>236213.33566739605</v>
      </c>
      <c r="L16" s="41">
        <f t="shared" si="5"/>
        <v>2</v>
      </c>
      <c r="M16" s="22">
        <f t="shared" si="6"/>
        <v>0.6711705096196211</v>
      </c>
      <c r="N16" s="15">
        <f t="shared" si="7"/>
        <v>1</v>
      </c>
    </row>
    <row r="17" spans="2:15" ht="18.75" customHeight="1">
      <c r="B17" s="43" t="s">
        <v>37</v>
      </c>
      <c r="C17" s="44"/>
      <c r="D17" s="60">
        <v>487506173</v>
      </c>
      <c r="E17" s="45">
        <f t="shared" si="0"/>
        <v>8.8018861117992897E-2</v>
      </c>
      <c r="F17" s="41">
        <f t="shared" si="1"/>
        <v>4</v>
      </c>
      <c r="G17" s="60">
        <v>30031</v>
      </c>
      <c r="H17" s="46">
        <f t="shared" si="2"/>
        <v>6</v>
      </c>
      <c r="I17" s="60">
        <v>3483</v>
      </c>
      <c r="J17" s="41">
        <f t="shared" si="3"/>
        <v>5</v>
      </c>
      <c r="K17" s="47">
        <f t="shared" si="4"/>
        <v>139967.31926500142</v>
      </c>
      <c r="L17" s="41">
        <f t="shared" si="5"/>
        <v>6</v>
      </c>
      <c r="M17" s="22">
        <f t="shared" si="6"/>
        <v>0.51152885886326915</v>
      </c>
      <c r="N17" s="15">
        <f t="shared" si="7"/>
        <v>5</v>
      </c>
    </row>
    <row r="18" spans="2:15" ht="18.75" customHeight="1">
      <c r="B18" s="17" t="s">
        <v>283</v>
      </c>
      <c r="C18" s="69"/>
      <c r="D18" s="60">
        <v>387388977</v>
      </c>
      <c r="E18" s="45">
        <f t="shared" si="0"/>
        <v>6.9942779094213328E-2</v>
      </c>
      <c r="F18" s="41">
        <f t="shared" si="1"/>
        <v>6</v>
      </c>
      <c r="G18" s="60">
        <v>59508</v>
      </c>
      <c r="H18" s="46">
        <f t="shared" si="2"/>
        <v>2</v>
      </c>
      <c r="I18" s="60">
        <v>4182</v>
      </c>
      <c r="J18" s="41">
        <f t="shared" si="3"/>
        <v>2</v>
      </c>
      <c r="K18" s="47">
        <f t="shared" si="4"/>
        <v>92632.467001434721</v>
      </c>
      <c r="L18" s="41">
        <f t="shared" si="5"/>
        <v>9</v>
      </c>
      <c r="M18" s="22">
        <f t="shared" si="6"/>
        <v>0.61418710530180642</v>
      </c>
      <c r="N18" s="15">
        <f t="shared" si="7"/>
        <v>2</v>
      </c>
    </row>
    <row r="19" spans="2:15" ht="18.75" customHeight="1">
      <c r="B19" s="17" t="s">
        <v>16</v>
      </c>
      <c r="C19" s="69"/>
      <c r="D19" s="60">
        <v>92460318</v>
      </c>
      <c r="E19" s="45">
        <f t="shared" si="0"/>
        <v>1.6693638644381757E-2</v>
      </c>
      <c r="F19" s="41">
        <f t="shared" si="1"/>
        <v>15</v>
      </c>
      <c r="G19" s="60">
        <v>24430</v>
      </c>
      <c r="H19" s="46">
        <f t="shared" si="2"/>
        <v>7</v>
      </c>
      <c r="I19" s="60">
        <v>2706</v>
      </c>
      <c r="J19" s="41">
        <f t="shared" si="3"/>
        <v>8</v>
      </c>
      <c r="K19" s="47">
        <f t="shared" si="4"/>
        <v>34168.631929046562</v>
      </c>
      <c r="L19" s="41">
        <f t="shared" si="5"/>
        <v>16</v>
      </c>
      <c r="M19" s="22">
        <f t="shared" si="6"/>
        <v>0.39741518578352181</v>
      </c>
      <c r="N19" s="15">
        <f t="shared" si="7"/>
        <v>8</v>
      </c>
    </row>
    <row r="20" spans="2:15" ht="18.75" customHeight="1">
      <c r="B20" s="17" t="s">
        <v>17</v>
      </c>
      <c r="C20" s="69"/>
      <c r="D20" s="60">
        <v>637693079</v>
      </c>
      <c r="E20" s="45">
        <f t="shared" si="0"/>
        <v>0.11513499041663677</v>
      </c>
      <c r="F20" s="41">
        <f t="shared" si="1"/>
        <v>3</v>
      </c>
      <c r="G20" s="60">
        <v>59294</v>
      </c>
      <c r="H20" s="46">
        <f t="shared" si="2"/>
        <v>3</v>
      </c>
      <c r="I20" s="60">
        <v>3978</v>
      </c>
      <c r="J20" s="41">
        <f t="shared" si="3"/>
        <v>4</v>
      </c>
      <c r="K20" s="47">
        <f t="shared" si="4"/>
        <v>160304.94695827048</v>
      </c>
      <c r="L20" s="41">
        <f t="shared" si="5"/>
        <v>5</v>
      </c>
      <c r="M20" s="22">
        <f t="shared" si="6"/>
        <v>0.58422675870171836</v>
      </c>
      <c r="N20" s="15">
        <f t="shared" si="7"/>
        <v>4</v>
      </c>
    </row>
    <row r="21" spans="2:15" ht="18.75" customHeight="1">
      <c r="B21" s="17" t="s">
        <v>18</v>
      </c>
      <c r="C21" s="69"/>
      <c r="D21" s="60">
        <v>422351328</v>
      </c>
      <c r="E21" s="45">
        <f t="shared" si="0"/>
        <v>7.6255204428420362E-2</v>
      </c>
      <c r="F21" s="41">
        <f t="shared" si="1"/>
        <v>5</v>
      </c>
      <c r="G21" s="60">
        <v>24403</v>
      </c>
      <c r="H21" s="46">
        <f t="shared" si="2"/>
        <v>8</v>
      </c>
      <c r="I21" s="60">
        <v>2362</v>
      </c>
      <c r="J21" s="41">
        <f t="shared" si="3"/>
        <v>10</v>
      </c>
      <c r="K21" s="47">
        <f t="shared" si="4"/>
        <v>178810.89246401354</v>
      </c>
      <c r="L21" s="41">
        <f t="shared" si="5"/>
        <v>4</v>
      </c>
      <c r="M21" s="22">
        <f t="shared" si="6"/>
        <v>0.34689381700690264</v>
      </c>
      <c r="N21" s="15">
        <f t="shared" si="7"/>
        <v>10</v>
      </c>
    </row>
    <row r="22" spans="2:15" ht="18.75" customHeight="1">
      <c r="B22" s="17" t="s">
        <v>284</v>
      </c>
      <c r="C22" s="69"/>
      <c r="D22" s="60">
        <v>0</v>
      </c>
      <c r="E22" s="45">
        <f t="shared" si="0"/>
        <v>0</v>
      </c>
      <c r="F22" s="41" t="str">
        <f t="shared" si="1"/>
        <v>-</v>
      </c>
      <c r="G22" s="60">
        <v>0</v>
      </c>
      <c r="H22" s="46" t="str">
        <f t="shared" si="2"/>
        <v>-</v>
      </c>
      <c r="I22" s="60">
        <v>0</v>
      </c>
      <c r="J22" s="41" t="str">
        <f t="shared" si="3"/>
        <v>-</v>
      </c>
      <c r="K22" s="60">
        <f t="shared" si="4"/>
        <v>0</v>
      </c>
      <c r="L22" s="41" t="str">
        <f t="shared" si="5"/>
        <v>-</v>
      </c>
      <c r="M22" s="22">
        <f t="shared" si="6"/>
        <v>0</v>
      </c>
      <c r="N22" s="15" t="str">
        <f t="shared" si="7"/>
        <v>-</v>
      </c>
    </row>
    <row r="23" spans="2:15" ht="18.75" customHeight="1">
      <c r="B23" s="17" t="s">
        <v>285</v>
      </c>
      <c r="C23" s="69"/>
      <c r="D23" s="60">
        <v>0</v>
      </c>
      <c r="E23" s="45">
        <f t="shared" si="0"/>
        <v>0</v>
      </c>
      <c r="F23" s="41" t="str">
        <f t="shared" si="1"/>
        <v>-</v>
      </c>
      <c r="G23" s="60">
        <v>0</v>
      </c>
      <c r="H23" s="46" t="str">
        <f t="shared" si="2"/>
        <v>-</v>
      </c>
      <c r="I23" s="60">
        <v>0</v>
      </c>
      <c r="J23" s="41" t="str">
        <f t="shared" si="3"/>
        <v>-</v>
      </c>
      <c r="K23" s="47">
        <f t="shared" si="4"/>
        <v>0</v>
      </c>
      <c r="L23" s="41" t="str">
        <f t="shared" si="5"/>
        <v>-</v>
      </c>
      <c r="M23" s="22">
        <f t="shared" si="6"/>
        <v>0</v>
      </c>
      <c r="N23" s="15" t="str">
        <f t="shared" si="7"/>
        <v>-</v>
      </c>
    </row>
    <row r="24" spans="2:15" ht="18.75" customHeight="1">
      <c r="B24" s="43" t="s">
        <v>38</v>
      </c>
      <c r="C24" s="44"/>
      <c r="D24" s="60">
        <v>857929</v>
      </c>
      <c r="E24" s="45">
        <f t="shared" si="0"/>
        <v>1.548984149993492E-4</v>
      </c>
      <c r="F24" s="41">
        <f t="shared" si="1"/>
        <v>19</v>
      </c>
      <c r="G24" s="60">
        <v>620</v>
      </c>
      <c r="H24" s="46">
        <f t="shared" si="2"/>
        <v>19</v>
      </c>
      <c r="I24" s="60">
        <v>155</v>
      </c>
      <c r="J24" s="41">
        <f t="shared" si="3"/>
        <v>19</v>
      </c>
      <c r="K24" s="47">
        <f t="shared" si="4"/>
        <v>5535.0258064516129</v>
      </c>
      <c r="L24" s="41">
        <f t="shared" si="5"/>
        <v>20</v>
      </c>
      <c r="M24" s="22">
        <f t="shared" si="6"/>
        <v>2.2763988838302246E-2</v>
      </c>
      <c r="N24" s="15">
        <f t="shared" si="7"/>
        <v>19</v>
      </c>
    </row>
    <row r="25" spans="2:15" ht="18.75" customHeight="1">
      <c r="B25" s="43" t="s">
        <v>71</v>
      </c>
      <c r="C25" s="44"/>
      <c r="D25" s="60">
        <v>104364828</v>
      </c>
      <c r="E25" s="45">
        <f t="shared" si="0"/>
        <v>1.8842988684238088E-2</v>
      </c>
      <c r="F25" s="41">
        <f t="shared" si="1"/>
        <v>14</v>
      </c>
      <c r="G25" s="60">
        <v>23968</v>
      </c>
      <c r="H25" s="46">
        <f t="shared" si="2"/>
        <v>9</v>
      </c>
      <c r="I25" s="60">
        <v>2911</v>
      </c>
      <c r="J25" s="41">
        <f t="shared" si="3"/>
        <v>6</v>
      </c>
      <c r="K25" s="47">
        <f t="shared" si="4"/>
        <v>35851.881827550671</v>
      </c>
      <c r="L25" s="41">
        <f t="shared" si="5"/>
        <v>15</v>
      </c>
      <c r="M25" s="22">
        <f t="shared" si="6"/>
        <v>0.42752239682772802</v>
      </c>
      <c r="N25" s="15">
        <f t="shared" si="7"/>
        <v>6</v>
      </c>
    </row>
    <row r="26" spans="2:15" ht="18.75" customHeight="1">
      <c r="B26" s="43" t="s">
        <v>72</v>
      </c>
      <c r="C26" s="44"/>
      <c r="D26" s="60">
        <v>375003724</v>
      </c>
      <c r="E26" s="45">
        <f t="shared" si="0"/>
        <v>6.7706631278874371E-2</v>
      </c>
      <c r="F26" s="41">
        <f t="shared" si="1"/>
        <v>7</v>
      </c>
      <c r="G26" s="60">
        <v>12645</v>
      </c>
      <c r="H26" s="46">
        <f t="shared" si="2"/>
        <v>13</v>
      </c>
      <c r="I26" s="60">
        <v>2084</v>
      </c>
      <c r="J26" s="41">
        <f t="shared" si="3"/>
        <v>13</v>
      </c>
      <c r="K26" s="47">
        <f t="shared" si="4"/>
        <v>179944.20537428022</v>
      </c>
      <c r="L26" s="41">
        <f t="shared" si="5"/>
        <v>3</v>
      </c>
      <c r="M26" s="22">
        <f t="shared" si="6"/>
        <v>0.30606550154207668</v>
      </c>
      <c r="N26" s="15">
        <f t="shared" si="7"/>
        <v>13</v>
      </c>
    </row>
    <row r="27" spans="2:15" ht="18.75" customHeight="1">
      <c r="B27" s="43" t="s">
        <v>73</v>
      </c>
      <c r="C27" s="44"/>
      <c r="D27" s="60">
        <v>28566826</v>
      </c>
      <c r="E27" s="45">
        <f t="shared" si="0"/>
        <v>5.1577182598585647E-3</v>
      </c>
      <c r="F27" s="41">
        <f t="shared" si="1"/>
        <v>17</v>
      </c>
      <c r="G27" s="60">
        <v>13389</v>
      </c>
      <c r="H27" s="46">
        <f t="shared" si="2"/>
        <v>12</v>
      </c>
      <c r="I27" s="60">
        <v>1752</v>
      </c>
      <c r="J27" s="41">
        <f t="shared" si="3"/>
        <v>14</v>
      </c>
      <c r="K27" s="47">
        <f t="shared" si="4"/>
        <v>16305.26598173516</v>
      </c>
      <c r="L27" s="41">
        <f t="shared" si="5"/>
        <v>18</v>
      </c>
      <c r="M27" s="22">
        <f t="shared" si="6"/>
        <v>0.25730650609487443</v>
      </c>
      <c r="N27" s="15">
        <f t="shared" si="7"/>
        <v>14</v>
      </c>
    </row>
    <row r="28" spans="2:15" ht="18.75" customHeight="1">
      <c r="B28" s="43" t="s">
        <v>42</v>
      </c>
      <c r="C28" s="44"/>
      <c r="D28" s="60">
        <v>65065938</v>
      </c>
      <c r="E28" s="45">
        <f t="shared" si="0"/>
        <v>1.1747604599734856E-2</v>
      </c>
      <c r="F28" s="41">
        <f t="shared" si="1"/>
        <v>16</v>
      </c>
      <c r="G28" s="60">
        <v>3014</v>
      </c>
      <c r="H28" s="46">
        <f t="shared" si="2"/>
        <v>18</v>
      </c>
      <c r="I28" s="60">
        <v>1282</v>
      </c>
      <c r="J28" s="41">
        <f t="shared" si="3"/>
        <v>15</v>
      </c>
      <c r="K28" s="60">
        <f t="shared" si="4"/>
        <v>50753.461778471137</v>
      </c>
      <c r="L28" s="41">
        <f t="shared" si="5"/>
        <v>14</v>
      </c>
      <c r="M28" s="22">
        <f t="shared" si="6"/>
        <v>0.18828021735937731</v>
      </c>
      <c r="N28" s="15">
        <f t="shared" si="7"/>
        <v>15</v>
      </c>
    </row>
    <row r="29" spans="2:15" ht="18.75" customHeight="1" thickBot="1">
      <c r="B29" s="48" t="s">
        <v>74</v>
      </c>
      <c r="C29" s="49"/>
      <c r="D29" s="61">
        <v>118458</v>
      </c>
      <c r="E29" s="50">
        <f t="shared" si="0"/>
        <v>2.1387499949288237E-5</v>
      </c>
      <c r="F29" s="41">
        <f t="shared" si="1"/>
        <v>20</v>
      </c>
      <c r="G29" s="61">
        <v>74</v>
      </c>
      <c r="H29" s="46">
        <f t="shared" si="2"/>
        <v>20</v>
      </c>
      <c r="I29" s="61">
        <v>15</v>
      </c>
      <c r="J29" s="41">
        <f t="shared" si="3"/>
        <v>20</v>
      </c>
      <c r="K29" s="51">
        <f t="shared" si="4"/>
        <v>7897.2</v>
      </c>
      <c r="L29" s="41">
        <f t="shared" si="5"/>
        <v>19</v>
      </c>
      <c r="M29" s="28">
        <f t="shared" si="6"/>
        <v>2.2029666617711854E-3</v>
      </c>
      <c r="N29" s="15">
        <f t="shared" si="7"/>
        <v>20</v>
      </c>
    </row>
    <row r="30" spans="2:15" ht="18.75" customHeight="1" thickTop="1">
      <c r="B30" s="52" t="s">
        <v>44</v>
      </c>
      <c r="C30" s="53"/>
      <c r="D30" s="62">
        <v>5538655770</v>
      </c>
      <c r="E30" s="70"/>
      <c r="F30" s="71"/>
      <c r="G30" s="62">
        <v>143148</v>
      </c>
      <c r="H30" s="71"/>
      <c r="I30" s="62">
        <v>5238</v>
      </c>
      <c r="J30" s="71"/>
      <c r="K30" s="54">
        <f>IFERROR(D30/I30,0)</f>
        <v>1057398.9633447882</v>
      </c>
      <c r="L30" s="71"/>
      <c r="M30" s="30">
        <f t="shared" si="6"/>
        <v>0.76927595829049789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725" priority="42" stopIfTrue="1">
      <formula>$F8&lt;=5</formula>
    </cfRule>
  </conditionalFormatting>
  <conditionalFormatting sqref="H8:H29">
    <cfRule type="expression" dxfId="724" priority="43" stopIfTrue="1">
      <formula>$H8&lt;=5</formula>
    </cfRule>
  </conditionalFormatting>
  <conditionalFormatting sqref="J8:J29">
    <cfRule type="expression" dxfId="723" priority="44" stopIfTrue="1">
      <formula>$J8&lt;=5</formula>
    </cfRule>
  </conditionalFormatting>
  <conditionalFormatting sqref="L8:L29">
    <cfRule type="expression" dxfId="722" priority="45" stopIfTrue="1">
      <formula>$L8&lt;=5</formula>
    </cfRule>
  </conditionalFormatting>
  <conditionalFormatting sqref="E8:E29">
    <cfRule type="expression" dxfId="721" priority="40" stopIfTrue="1">
      <formula>$F8&lt;=5</formula>
    </cfRule>
  </conditionalFormatting>
  <conditionalFormatting sqref="G8:G29">
    <cfRule type="expression" dxfId="720" priority="38" stopIfTrue="1">
      <formula>$H8&lt;=5</formula>
    </cfRule>
  </conditionalFormatting>
  <conditionalFormatting sqref="I8:I29">
    <cfRule type="expression" dxfId="719" priority="36" stopIfTrue="1">
      <formula>$J8&lt;=5</formula>
    </cfRule>
  </conditionalFormatting>
  <conditionalFormatting sqref="K8:K29">
    <cfRule type="expression" dxfId="718" priority="34" stopIfTrue="1">
      <formula>$L8&lt;=5</formula>
    </cfRule>
  </conditionalFormatting>
  <conditionalFormatting sqref="D8:D29">
    <cfRule type="expression" dxfId="717" priority="32" stopIfTrue="1">
      <formula>$F8&lt;=5</formula>
    </cfRule>
  </conditionalFormatting>
  <conditionalFormatting sqref="N8:N29">
    <cfRule type="expression" dxfId="716" priority="24" stopIfTrue="1">
      <formula>$N8&lt;=5</formula>
    </cfRule>
  </conditionalFormatting>
  <conditionalFormatting sqref="M8:M29">
    <cfRule type="expression" dxfId="715" priority="15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3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202</v>
      </c>
    </row>
    <row r="3" spans="1:14" s="1" customFormat="1" ht="18.75" customHeight="1">
      <c r="A3" s="35"/>
      <c r="B3" s="129" t="s">
        <v>179</v>
      </c>
      <c r="C3" s="130"/>
      <c r="D3" s="137">
        <v>15290</v>
      </c>
      <c r="E3" s="137"/>
      <c r="F3" s="137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46</v>
      </c>
      <c r="C8" s="39"/>
      <c r="D8" s="59">
        <v>235392930</v>
      </c>
      <c r="E8" s="40">
        <f t="shared" ref="E8:E29" si="0">IFERROR(D8/$D$30,0)</f>
        <v>1.8178938923223965E-2</v>
      </c>
      <c r="F8" s="41">
        <f>_xlfn.IFS(D8&gt;0,RANK(D8,$D$8:$D$29,0),D8=0,"-")</f>
        <v>14</v>
      </c>
      <c r="G8" s="59">
        <v>31222</v>
      </c>
      <c r="H8" s="46">
        <f>_xlfn.IFS(G8&gt;0,RANK(G8,$G$8:$G$29,0),G8=0,"-")</f>
        <v>12</v>
      </c>
      <c r="I8" s="59">
        <v>5828</v>
      </c>
      <c r="J8" s="41">
        <f>_xlfn.IFS(I8&gt;0,RANK(I8,$I$8:$I$29,0),I8=0,"-")</f>
        <v>12</v>
      </c>
      <c r="K8" s="42">
        <f>IFERROR(D8/I8,0)</f>
        <v>40390.001715854494</v>
      </c>
      <c r="L8" s="41">
        <f>_xlfn.IFS(K8&gt;0,RANK(K8,$K$8:$K$29,0),K8=0,"-")</f>
        <v>14</v>
      </c>
      <c r="M8" s="16">
        <f>IFERROR(I8/$D$3,0)</f>
        <v>0.38116415958142574</v>
      </c>
      <c r="N8" s="15">
        <f>_xlfn.IFS(M8&gt;0,RANK(M8,$M$8:$M$29,0),M8=0,"-")</f>
        <v>12</v>
      </c>
    </row>
    <row r="9" spans="1:14" ht="18.75" customHeight="1">
      <c r="B9" s="43" t="s">
        <v>47</v>
      </c>
      <c r="C9" s="44"/>
      <c r="D9" s="60">
        <v>1561729747</v>
      </c>
      <c r="E9" s="45">
        <f t="shared" si="0"/>
        <v>0.12060935596194421</v>
      </c>
      <c r="F9" s="41">
        <f t="shared" ref="F9:F29" si="1">_xlfn.IFS(D9&gt;0,RANK(D9,$D$8:$D$29,0),D9=0,"-")</f>
        <v>3</v>
      </c>
      <c r="G9" s="60">
        <v>38816</v>
      </c>
      <c r="H9" s="46">
        <f t="shared" ref="H9:H29" si="2">_xlfn.IFS(G9&gt;0,RANK(G9,$G$8:$G$29,0),G9=0,"-")</f>
        <v>11</v>
      </c>
      <c r="I9" s="60">
        <v>6959</v>
      </c>
      <c r="J9" s="41">
        <f t="shared" ref="J9:J29" si="3">_xlfn.IFS(I9&gt;0,RANK(I9,$I$8:$I$29,0),I9=0,"-")</f>
        <v>7</v>
      </c>
      <c r="K9" s="47">
        <f t="shared" ref="K9:K29" si="4">IFERROR(D9/I9,0)</f>
        <v>224418.70196867365</v>
      </c>
      <c r="L9" s="41">
        <f t="shared" ref="L9:L29" si="5">_xlfn.IFS(K9&gt;0,RANK(K9,$K$8:$K$29,0),K9=0,"-")</f>
        <v>1</v>
      </c>
      <c r="M9" s="22">
        <f t="shared" ref="M9:M30" si="6">IFERROR(I9/$D$3,0)</f>
        <v>0.455134074558535</v>
      </c>
      <c r="N9" s="15">
        <f t="shared" ref="N9:N29" si="7">_xlfn.IFS(M9&gt;0,RANK(M9,$M$8:$M$29,0),M9=0,"-")</f>
        <v>7</v>
      </c>
    </row>
    <row r="10" spans="1:14" ht="18.75" customHeight="1">
      <c r="B10" s="43" t="s">
        <v>48</v>
      </c>
      <c r="C10" s="44"/>
      <c r="D10" s="60">
        <v>183225565</v>
      </c>
      <c r="E10" s="45">
        <f t="shared" si="0"/>
        <v>1.4150154617252959E-2</v>
      </c>
      <c r="F10" s="41">
        <f t="shared" si="1"/>
        <v>15</v>
      </c>
      <c r="G10" s="60">
        <v>19871</v>
      </c>
      <c r="H10" s="46">
        <f t="shared" si="2"/>
        <v>16</v>
      </c>
      <c r="I10" s="60">
        <v>3150</v>
      </c>
      <c r="J10" s="41">
        <f t="shared" si="3"/>
        <v>15</v>
      </c>
      <c r="K10" s="47">
        <f t="shared" si="4"/>
        <v>58166.846031746034</v>
      </c>
      <c r="L10" s="41">
        <f t="shared" si="5"/>
        <v>12</v>
      </c>
      <c r="M10" s="22">
        <f t="shared" si="6"/>
        <v>0.20601700457815567</v>
      </c>
      <c r="N10" s="15">
        <f t="shared" si="7"/>
        <v>15</v>
      </c>
    </row>
    <row r="11" spans="1:14" ht="18.75" customHeight="1">
      <c r="B11" s="43" t="s">
        <v>49</v>
      </c>
      <c r="C11" s="44"/>
      <c r="D11" s="60">
        <v>851844858</v>
      </c>
      <c r="E11" s="45">
        <f t="shared" si="0"/>
        <v>6.5786324362606771E-2</v>
      </c>
      <c r="F11" s="41">
        <f t="shared" si="1"/>
        <v>8</v>
      </c>
      <c r="G11" s="60">
        <v>154027</v>
      </c>
      <c r="H11" s="46">
        <f t="shared" si="2"/>
        <v>2</v>
      </c>
      <c r="I11" s="60">
        <v>10888</v>
      </c>
      <c r="J11" s="41">
        <f t="shared" si="3"/>
        <v>2</v>
      </c>
      <c r="K11" s="47">
        <f t="shared" si="4"/>
        <v>78237.036921381339</v>
      </c>
      <c r="L11" s="41">
        <f t="shared" si="5"/>
        <v>10</v>
      </c>
      <c r="M11" s="22">
        <f t="shared" si="6"/>
        <v>0.71209941137998689</v>
      </c>
      <c r="N11" s="15">
        <f t="shared" si="7"/>
        <v>2</v>
      </c>
    </row>
    <row r="12" spans="1:14" ht="18.75" customHeight="1">
      <c r="B12" s="43" t="s">
        <v>50</v>
      </c>
      <c r="C12" s="44"/>
      <c r="D12" s="60">
        <v>290031605</v>
      </c>
      <c r="E12" s="45">
        <f t="shared" si="0"/>
        <v>2.2398577701970991E-2</v>
      </c>
      <c r="F12" s="41">
        <f t="shared" si="1"/>
        <v>11</v>
      </c>
      <c r="G12" s="60">
        <v>30615</v>
      </c>
      <c r="H12" s="46">
        <f t="shared" si="2"/>
        <v>13</v>
      </c>
      <c r="I12" s="60">
        <v>2920</v>
      </c>
      <c r="J12" s="41">
        <f t="shared" si="3"/>
        <v>16</v>
      </c>
      <c r="K12" s="47">
        <f t="shared" si="4"/>
        <v>99325.892123287675</v>
      </c>
      <c r="L12" s="41">
        <f t="shared" si="5"/>
        <v>7</v>
      </c>
      <c r="M12" s="22">
        <f t="shared" si="6"/>
        <v>0.19097449313276652</v>
      </c>
      <c r="N12" s="15">
        <f t="shared" si="7"/>
        <v>16</v>
      </c>
    </row>
    <row r="13" spans="1:14" ht="18.75" customHeight="1">
      <c r="B13" s="43" t="s">
        <v>51</v>
      </c>
      <c r="C13" s="44"/>
      <c r="D13" s="60">
        <v>554245496</v>
      </c>
      <c r="E13" s="45">
        <f t="shared" si="0"/>
        <v>4.2803303481782448E-2</v>
      </c>
      <c r="F13" s="41">
        <f t="shared" si="1"/>
        <v>9</v>
      </c>
      <c r="G13" s="60">
        <v>91668</v>
      </c>
      <c r="H13" s="46">
        <f t="shared" si="2"/>
        <v>5</v>
      </c>
      <c r="I13" s="60">
        <v>6551</v>
      </c>
      <c r="J13" s="41">
        <f t="shared" si="3"/>
        <v>9</v>
      </c>
      <c r="K13" s="47">
        <f t="shared" si="4"/>
        <v>84604.716226530305</v>
      </c>
      <c r="L13" s="41">
        <f t="shared" si="5"/>
        <v>9</v>
      </c>
      <c r="M13" s="22">
        <f t="shared" si="6"/>
        <v>0.42844996729888818</v>
      </c>
      <c r="N13" s="15">
        <f t="shared" si="7"/>
        <v>9</v>
      </c>
    </row>
    <row r="14" spans="1:14" ht="18.75" customHeight="1">
      <c r="B14" s="43" t="s">
        <v>52</v>
      </c>
      <c r="C14" s="44"/>
      <c r="D14" s="60">
        <v>467713111</v>
      </c>
      <c r="E14" s="45">
        <f t="shared" si="0"/>
        <v>3.6120575407511478E-2</v>
      </c>
      <c r="F14" s="41">
        <f t="shared" si="1"/>
        <v>10</v>
      </c>
      <c r="G14" s="60">
        <v>48398</v>
      </c>
      <c r="H14" s="46">
        <f t="shared" si="2"/>
        <v>10</v>
      </c>
      <c r="I14" s="60">
        <v>6504</v>
      </c>
      <c r="J14" s="41">
        <f t="shared" si="3"/>
        <v>10</v>
      </c>
      <c r="K14" s="47">
        <f t="shared" si="4"/>
        <v>71911.609932349325</v>
      </c>
      <c r="L14" s="41">
        <f t="shared" si="5"/>
        <v>11</v>
      </c>
      <c r="M14" s="22">
        <f t="shared" si="6"/>
        <v>0.42537606278613471</v>
      </c>
      <c r="N14" s="15">
        <f t="shared" si="7"/>
        <v>10</v>
      </c>
    </row>
    <row r="15" spans="1:14" ht="18.75" customHeight="1">
      <c r="B15" s="43" t="s">
        <v>53</v>
      </c>
      <c r="C15" s="44"/>
      <c r="D15" s="60">
        <v>30840844</v>
      </c>
      <c r="E15" s="45">
        <f t="shared" si="0"/>
        <v>2.3817784986859131E-3</v>
      </c>
      <c r="F15" s="41">
        <f t="shared" si="1"/>
        <v>18</v>
      </c>
      <c r="G15" s="60">
        <v>8337</v>
      </c>
      <c r="H15" s="46">
        <f t="shared" si="2"/>
        <v>17</v>
      </c>
      <c r="I15" s="60">
        <v>1760</v>
      </c>
      <c r="J15" s="41">
        <f t="shared" si="3"/>
        <v>18</v>
      </c>
      <c r="K15" s="47">
        <f t="shared" si="4"/>
        <v>17523.206818181818</v>
      </c>
      <c r="L15" s="41">
        <f t="shared" si="5"/>
        <v>17</v>
      </c>
      <c r="M15" s="22">
        <f t="shared" si="6"/>
        <v>0.11510791366906475</v>
      </c>
      <c r="N15" s="15">
        <f t="shared" si="7"/>
        <v>18</v>
      </c>
    </row>
    <row r="16" spans="1:14" ht="18.75" customHeight="1">
      <c r="B16" s="43" t="s">
        <v>54</v>
      </c>
      <c r="C16" s="44"/>
      <c r="D16" s="60">
        <v>2305671487</v>
      </c>
      <c r="E16" s="45">
        <f t="shared" si="0"/>
        <v>0.17806253203608102</v>
      </c>
      <c r="F16" s="41">
        <f t="shared" si="1"/>
        <v>1</v>
      </c>
      <c r="G16" s="60">
        <v>184487</v>
      </c>
      <c r="H16" s="46">
        <f t="shared" si="2"/>
        <v>1</v>
      </c>
      <c r="I16" s="60">
        <v>11657</v>
      </c>
      <c r="J16" s="41">
        <f t="shared" si="3"/>
        <v>1</v>
      </c>
      <c r="K16" s="47">
        <f t="shared" si="4"/>
        <v>197792.87012095738</v>
      </c>
      <c r="L16" s="41">
        <f t="shared" si="5"/>
        <v>2</v>
      </c>
      <c r="M16" s="22">
        <f t="shared" si="6"/>
        <v>0.76239372138652717</v>
      </c>
      <c r="N16" s="15">
        <f t="shared" si="7"/>
        <v>1</v>
      </c>
    </row>
    <row r="17" spans="2:15" ht="18.75" customHeight="1">
      <c r="B17" s="43" t="s">
        <v>55</v>
      </c>
      <c r="C17" s="44"/>
      <c r="D17" s="60">
        <v>981966617</v>
      </c>
      <c r="E17" s="45">
        <f t="shared" si="0"/>
        <v>7.5835375153739157E-2</v>
      </c>
      <c r="F17" s="41">
        <f t="shared" si="1"/>
        <v>5</v>
      </c>
      <c r="G17" s="60">
        <v>69114</v>
      </c>
      <c r="H17" s="46">
        <f t="shared" si="2"/>
        <v>6</v>
      </c>
      <c r="I17" s="60">
        <v>8585</v>
      </c>
      <c r="J17" s="41">
        <f t="shared" si="3"/>
        <v>5</v>
      </c>
      <c r="K17" s="47">
        <f t="shared" si="4"/>
        <v>114381.66767617938</v>
      </c>
      <c r="L17" s="41">
        <f t="shared" si="5"/>
        <v>6</v>
      </c>
      <c r="M17" s="22">
        <f t="shared" si="6"/>
        <v>0.56147809025506867</v>
      </c>
      <c r="N17" s="15">
        <f t="shared" si="7"/>
        <v>5</v>
      </c>
    </row>
    <row r="18" spans="2:15" ht="18.75" customHeight="1">
      <c r="B18" s="17" t="s">
        <v>283</v>
      </c>
      <c r="C18" s="69"/>
      <c r="D18" s="60">
        <v>969674213</v>
      </c>
      <c r="E18" s="45">
        <f t="shared" si="0"/>
        <v>7.488605666088724E-2</v>
      </c>
      <c r="F18" s="41">
        <f t="shared" si="1"/>
        <v>6</v>
      </c>
      <c r="G18" s="60">
        <v>150698</v>
      </c>
      <c r="H18" s="46">
        <f t="shared" si="2"/>
        <v>3</v>
      </c>
      <c r="I18" s="60">
        <v>10744</v>
      </c>
      <c r="J18" s="41">
        <f t="shared" si="3"/>
        <v>3</v>
      </c>
      <c r="K18" s="47">
        <f t="shared" si="4"/>
        <v>90252.625930752052</v>
      </c>
      <c r="L18" s="41">
        <f t="shared" si="5"/>
        <v>8</v>
      </c>
      <c r="M18" s="22">
        <f t="shared" si="6"/>
        <v>0.70268149117069978</v>
      </c>
      <c r="N18" s="15">
        <f t="shared" si="7"/>
        <v>3</v>
      </c>
    </row>
    <row r="19" spans="2:15" ht="18.75" customHeight="1">
      <c r="B19" s="17" t="s">
        <v>16</v>
      </c>
      <c r="C19" s="69"/>
      <c r="D19" s="60">
        <v>242722512</v>
      </c>
      <c r="E19" s="45">
        <f t="shared" si="0"/>
        <v>1.87449883092899E-2</v>
      </c>
      <c r="F19" s="41">
        <f t="shared" si="1"/>
        <v>12</v>
      </c>
      <c r="G19" s="60">
        <v>54316</v>
      </c>
      <c r="H19" s="46">
        <f t="shared" si="2"/>
        <v>9</v>
      </c>
      <c r="I19" s="60">
        <v>6685</v>
      </c>
      <c r="J19" s="41">
        <f t="shared" si="3"/>
        <v>8</v>
      </c>
      <c r="K19" s="47">
        <f t="shared" si="4"/>
        <v>36308.528347045627</v>
      </c>
      <c r="L19" s="41">
        <f t="shared" si="5"/>
        <v>15</v>
      </c>
      <c r="M19" s="22">
        <f t="shared" si="6"/>
        <v>0.43721386527141926</v>
      </c>
      <c r="N19" s="15">
        <f t="shared" si="7"/>
        <v>8</v>
      </c>
    </row>
    <row r="20" spans="2:15" ht="18.75" customHeight="1">
      <c r="B20" s="17" t="s">
        <v>17</v>
      </c>
      <c r="C20" s="69"/>
      <c r="D20" s="60">
        <v>1906605146</v>
      </c>
      <c r="E20" s="45">
        <f t="shared" si="0"/>
        <v>0.14724341338475422</v>
      </c>
      <c r="F20" s="41">
        <f t="shared" si="1"/>
        <v>2</v>
      </c>
      <c r="G20" s="60">
        <v>144446</v>
      </c>
      <c r="H20" s="46">
        <f t="shared" si="2"/>
        <v>4</v>
      </c>
      <c r="I20" s="60">
        <v>10264</v>
      </c>
      <c r="J20" s="41">
        <f t="shared" si="3"/>
        <v>4</v>
      </c>
      <c r="K20" s="47">
        <f t="shared" si="4"/>
        <v>185756.54189399845</v>
      </c>
      <c r="L20" s="41">
        <f t="shared" si="5"/>
        <v>3</v>
      </c>
      <c r="M20" s="22">
        <f t="shared" si="6"/>
        <v>0.67128842380640941</v>
      </c>
      <c r="N20" s="15">
        <f t="shared" si="7"/>
        <v>4</v>
      </c>
    </row>
    <row r="21" spans="2:15" ht="18.75" customHeight="1">
      <c r="B21" s="17" t="s">
        <v>18</v>
      </c>
      <c r="C21" s="69"/>
      <c r="D21" s="60">
        <v>1019054376</v>
      </c>
      <c r="E21" s="45">
        <f t="shared" si="0"/>
        <v>7.869959076828735E-2</v>
      </c>
      <c r="F21" s="41">
        <f t="shared" si="1"/>
        <v>4</v>
      </c>
      <c r="G21" s="60">
        <v>67581</v>
      </c>
      <c r="H21" s="46">
        <f t="shared" si="2"/>
        <v>7</v>
      </c>
      <c r="I21" s="60">
        <v>6422</v>
      </c>
      <c r="J21" s="41">
        <f t="shared" si="3"/>
        <v>11</v>
      </c>
      <c r="K21" s="47">
        <f t="shared" si="4"/>
        <v>158681.77763936468</v>
      </c>
      <c r="L21" s="41">
        <f t="shared" si="5"/>
        <v>5</v>
      </c>
      <c r="M21" s="22">
        <f t="shared" si="6"/>
        <v>0.42001308044473512</v>
      </c>
      <c r="N21" s="15">
        <f t="shared" si="7"/>
        <v>11</v>
      </c>
    </row>
    <row r="22" spans="2:15" ht="18.75" customHeight="1">
      <c r="B22" s="17" t="s">
        <v>284</v>
      </c>
      <c r="C22" s="69"/>
      <c r="D22" s="60">
        <v>15277</v>
      </c>
      <c r="E22" s="45">
        <f t="shared" si="0"/>
        <v>1.1798130467643719E-6</v>
      </c>
      <c r="F22" s="41">
        <f t="shared" si="1"/>
        <v>21</v>
      </c>
      <c r="G22" s="60">
        <v>19</v>
      </c>
      <c r="H22" s="46">
        <f t="shared" si="2"/>
        <v>21</v>
      </c>
      <c r="I22" s="60">
        <v>7</v>
      </c>
      <c r="J22" s="41">
        <f t="shared" si="3"/>
        <v>21</v>
      </c>
      <c r="K22" s="47">
        <f t="shared" si="4"/>
        <v>2182.4285714285716</v>
      </c>
      <c r="L22" s="41">
        <f t="shared" si="5"/>
        <v>22</v>
      </c>
      <c r="M22" s="22">
        <f t="shared" si="6"/>
        <v>4.5781556572923481E-4</v>
      </c>
      <c r="N22" s="15">
        <f t="shared" si="7"/>
        <v>21</v>
      </c>
    </row>
    <row r="23" spans="2:15" ht="18.75" customHeight="1">
      <c r="B23" s="17" t="s">
        <v>285</v>
      </c>
      <c r="C23" s="69"/>
      <c r="D23" s="60">
        <v>6330</v>
      </c>
      <c r="E23" s="45">
        <f t="shared" si="0"/>
        <v>4.888536090867627E-7</v>
      </c>
      <c r="F23" s="41">
        <f t="shared" si="1"/>
        <v>22</v>
      </c>
      <c r="G23" s="60">
        <v>1</v>
      </c>
      <c r="H23" s="46">
        <f t="shared" si="2"/>
        <v>22</v>
      </c>
      <c r="I23" s="60">
        <v>1</v>
      </c>
      <c r="J23" s="41">
        <f t="shared" si="3"/>
        <v>22</v>
      </c>
      <c r="K23" s="47">
        <f t="shared" si="4"/>
        <v>6330</v>
      </c>
      <c r="L23" s="41">
        <f t="shared" si="5"/>
        <v>21</v>
      </c>
      <c r="M23" s="22">
        <f t="shared" si="6"/>
        <v>6.540222367560497E-5</v>
      </c>
      <c r="N23" s="15">
        <f t="shared" si="7"/>
        <v>22</v>
      </c>
    </row>
    <row r="24" spans="2:15" ht="18.75" customHeight="1">
      <c r="B24" s="43" t="s">
        <v>56</v>
      </c>
      <c r="C24" s="44"/>
      <c r="D24" s="60">
        <v>6861044</v>
      </c>
      <c r="E24" s="45">
        <f t="shared" si="0"/>
        <v>5.2986510608263489E-4</v>
      </c>
      <c r="F24" s="41">
        <f t="shared" si="1"/>
        <v>19</v>
      </c>
      <c r="G24" s="60">
        <v>2090</v>
      </c>
      <c r="H24" s="46">
        <f t="shared" si="2"/>
        <v>19</v>
      </c>
      <c r="I24" s="60">
        <v>480</v>
      </c>
      <c r="J24" s="41">
        <f t="shared" si="3"/>
        <v>19</v>
      </c>
      <c r="K24" s="47">
        <f t="shared" si="4"/>
        <v>14293.841666666667</v>
      </c>
      <c r="L24" s="41">
        <f t="shared" si="5"/>
        <v>19</v>
      </c>
      <c r="M24" s="22">
        <f t="shared" si="6"/>
        <v>3.1393067364290386E-2</v>
      </c>
      <c r="N24" s="15">
        <f t="shared" si="7"/>
        <v>19</v>
      </c>
    </row>
    <row r="25" spans="2:15" ht="18.75" customHeight="1">
      <c r="B25" s="43" t="s">
        <v>57</v>
      </c>
      <c r="C25" s="44"/>
      <c r="D25" s="60">
        <v>240494705</v>
      </c>
      <c r="E25" s="45">
        <f t="shared" si="0"/>
        <v>1.8572939100395942E-2</v>
      </c>
      <c r="F25" s="41">
        <f t="shared" si="1"/>
        <v>13</v>
      </c>
      <c r="G25" s="60">
        <v>63902</v>
      </c>
      <c r="H25" s="46">
        <f t="shared" si="2"/>
        <v>8</v>
      </c>
      <c r="I25" s="60">
        <v>7537</v>
      </c>
      <c r="J25" s="41">
        <f t="shared" si="3"/>
        <v>6</v>
      </c>
      <c r="K25" s="47">
        <f t="shared" si="4"/>
        <v>31908.545177126176</v>
      </c>
      <c r="L25" s="41">
        <f t="shared" si="5"/>
        <v>16</v>
      </c>
      <c r="M25" s="22">
        <f t="shared" si="6"/>
        <v>0.49293655984303464</v>
      </c>
      <c r="N25" s="15">
        <f t="shared" si="7"/>
        <v>6</v>
      </c>
    </row>
    <row r="26" spans="2:15" ht="18.75" customHeight="1">
      <c r="B26" s="43" t="s">
        <v>58</v>
      </c>
      <c r="C26" s="44"/>
      <c r="D26" s="60">
        <v>886599924</v>
      </c>
      <c r="E26" s="45">
        <f t="shared" si="0"/>
        <v>6.847039062613737E-2</v>
      </c>
      <c r="F26" s="41">
        <f t="shared" si="1"/>
        <v>7</v>
      </c>
      <c r="G26" s="60">
        <v>28825</v>
      </c>
      <c r="H26" s="46">
        <f t="shared" si="2"/>
        <v>15</v>
      </c>
      <c r="I26" s="60">
        <v>4977</v>
      </c>
      <c r="J26" s="41">
        <f t="shared" si="3"/>
        <v>13</v>
      </c>
      <c r="K26" s="47">
        <f t="shared" si="4"/>
        <v>178139.42616033755</v>
      </c>
      <c r="L26" s="41">
        <f t="shared" si="5"/>
        <v>4</v>
      </c>
      <c r="M26" s="22">
        <f t="shared" si="6"/>
        <v>0.32550686723348593</v>
      </c>
      <c r="N26" s="15">
        <f t="shared" si="7"/>
        <v>13</v>
      </c>
    </row>
    <row r="27" spans="2:15" ht="18.75" customHeight="1">
      <c r="B27" s="43" t="s">
        <v>59</v>
      </c>
      <c r="C27" s="44"/>
      <c r="D27" s="60">
        <v>66110420</v>
      </c>
      <c r="E27" s="45">
        <f t="shared" si="0"/>
        <v>5.1055793704963192E-3</v>
      </c>
      <c r="F27" s="41">
        <f t="shared" si="1"/>
        <v>17</v>
      </c>
      <c r="G27" s="60">
        <v>30026</v>
      </c>
      <c r="H27" s="46">
        <f t="shared" si="2"/>
        <v>14</v>
      </c>
      <c r="I27" s="60">
        <v>3986</v>
      </c>
      <c r="J27" s="41">
        <f t="shared" si="3"/>
        <v>14</v>
      </c>
      <c r="K27" s="47">
        <f t="shared" si="4"/>
        <v>16585.654791771198</v>
      </c>
      <c r="L27" s="41">
        <f t="shared" si="5"/>
        <v>18</v>
      </c>
      <c r="M27" s="22">
        <f t="shared" si="6"/>
        <v>0.2606932635709614</v>
      </c>
      <c r="N27" s="15">
        <f t="shared" si="7"/>
        <v>14</v>
      </c>
    </row>
    <row r="28" spans="2:15" ht="18.75" customHeight="1">
      <c r="B28" s="43" t="s">
        <v>60</v>
      </c>
      <c r="C28" s="44"/>
      <c r="D28" s="60">
        <v>147421733</v>
      </c>
      <c r="E28" s="45">
        <f t="shared" si="0"/>
        <v>1.1385094191923397E-2</v>
      </c>
      <c r="F28" s="41">
        <f t="shared" si="1"/>
        <v>16</v>
      </c>
      <c r="G28" s="60">
        <v>6525</v>
      </c>
      <c r="H28" s="46">
        <f t="shared" si="2"/>
        <v>18</v>
      </c>
      <c r="I28" s="60">
        <v>2776</v>
      </c>
      <c r="J28" s="41">
        <f t="shared" si="3"/>
        <v>17</v>
      </c>
      <c r="K28" s="60">
        <f t="shared" si="4"/>
        <v>53105.811599423629</v>
      </c>
      <c r="L28" s="41">
        <f t="shared" si="5"/>
        <v>13</v>
      </c>
      <c r="M28" s="22">
        <f t="shared" si="6"/>
        <v>0.1815565729234794</v>
      </c>
      <c r="N28" s="15">
        <f t="shared" si="7"/>
        <v>17</v>
      </c>
    </row>
    <row r="29" spans="2:15" ht="18.75" customHeight="1" thickBot="1">
      <c r="B29" s="48" t="s">
        <v>61</v>
      </c>
      <c r="C29" s="49"/>
      <c r="D29" s="61">
        <v>433750</v>
      </c>
      <c r="E29" s="50">
        <f t="shared" si="0"/>
        <v>3.349767029089784E-5</v>
      </c>
      <c r="F29" s="41">
        <f t="shared" si="1"/>
        <v>20</v>
      </c>
      <c r="G29" s="61">
        <v>515</v>
      </c>
      <c r="H29" s="46">
        <f t="shared" si="2"/>
        <v>20</v>
      </c>
      <c r="I29" s="61">
        <v>52</v>
      </c>
      <c r="J29" s="41">
        <f t="shared" si="3"/>
        <v>20</v>
      </c>
      <c r="K29" s="51">
        <f t="shared" si="4"/>
        <v>8341.3461538461543</v>
      </c>
      <c r="L29" s="41">
        <f t="shared" si="5"/>
        <v>20</v>
      </c>
      <c r="M29" s="28">
        <f t="shared" si="6"/>
        <v>3.4009156311314583E-3</v>
      </c>
      <c r="N29" s="15">
        <f t="shared" si="7"/>
        <v>20</v>
      </c>
    </row>
    <row r="30" spans="2:15" ht="18.75" customHeight="1" thickTop="1">
      <c r="B30" s="52" t="s">
        <v>62</v>
      </c>
      <c r="C30" s="53"/>
      <c r="D30" s="62">
        <v>12948661690</v>
      </c>
      <c r="E30" s="70"/>
      <c r="F30" s="71"/>
      <c r="G30" s="62">
        <v>362365</v>
      </c>
      <c r="H30" s="71"/>
      <c r="I30" s="62">
        <v>13495</v>
      </c>
      <c r="J30" s="71"/>
      <c r="K30" s="54">
        <f>IFERROR(D30/I30,0)</f>
        <v>959515.50129677658</v>
      </c>
      <c r="L30" s="71"/>
      <c r="M30" s="30">
        <f t="shared" si="6"/>
        <v>0.88260300850228912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E8:E29">
    <cfRule type="expression" dxfId="714" priority="34" stopIfTrue="1">
      <formula>$F8&lt;=5</formula>
    </cfRule>
  </conditionalFormatting>
  <conditionalFormatting sqref="H8:H29">
    <cfRule type="expression" dxfId="713" priority="35" stopIfTrue="1">
      <formula>$H8&lt;=5</formula>
    </cfRule>
  </conditionalFormatting>
  <conditionalFormatting sqref="J8:J29">
    <cfRule type="expression" dxfId="712" priority="36" stopIfTrue="1">
      <formula>$J8&lt;=5</formula>
    </cfRule>
  </conditionalFormatting>
  <conditionalFormatting sqref="L8:L29">
    <cfRule type="expression" dxfId="711" priority="37" stopIfTrue="1">
      <formula>$L8&lt;=5</formula>
    </cfRule>
  </conditionalFormatting>
  <conditionalFormatting sqref="D8:D29">
    <cfRule type="expression" dxfId="710" priority="32" stopIfTrue="1">
      <formula>$F8&lt;=5</formula>
    </cfRule>
  </conditionalFormatting>
  <conditionalFormatting sqref="G8:G29">
    <cfRule type="expression" dxfId="709" priority="30" stopIfTrue="1">
      <formula>$H8&lt;=5</formula>
    </cfRule>
  </conditionalFormatting>
  <conditionalFormatting sqref="I8:I29">
    <cfRule type="expression" dxfId="708" priority="28" stopIfTrue="1">
      <formula>$J8&lt;=5</formula>
    </cfRule>
  </conditionalFormatting>
  <conditionalFormatting sqref="K8:K29">
    <cfRule type="expression" dxfId="707" priority="26" stopIfTrue="1">
      <formula>$L8&lt;=5</formula>
    </cfRule>
  </conditionalFormatting>
  <conditionalFormatting sqref="N8:N29">
    <cfRule type="expression" dxfId="706" priority="16" stopIfTrue="1">
      <formula>$N8&lt;=5</formula>
    </cfRule>
  </conditionalFormatting>
  <conditionalFormatting sqref="M8:M29">
    <cfRule type="expression" dxfId="705" priority="7" stopIfTrue="1">
      <formula>$N8&lt;=5</formula>
    </cfRule>
  </conditionalFormatting>
  <conditionalFormatting sqref="F8:F29">
    <cfRule type="expression" dxfId="704" priority="2">
      <formula>$F8&lt;=5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4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203</v>
      </c>
    </row>
    <row r="3" spans="1:14" s="1" customFormat="1" ht="18.75" customHeight="1">
      <c r="A3" s="35"/>
      <c r="B3" s="129" t="s">
        <v>179</v>
      </c>
      <c r="C3" s="130"/>
      <c r="D3" s="137">
        <v>25886</v>
      </c>
      <c r="E3" s="137"/>
      <c r="F3" s="137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28</v>
      </c>
      <c r="C8" s="39"/>
      <c r="D8" s="59">
        <v>450554658</v>
      </c>
      <c r="E8" s="40">
        <f t="shared" ref="E8:E29" si="0">IFERROR(D8/$D$30,0)</f>
        <v>2.0213593549444239E-2</v>
      </c>
      <c r="F8" s="41">
        <f>_xlfn.IFS(D8&gt;0,RANK(D8,$D$8:$D$29,0),D8=0,"-")</f>
        <v>13</v>
      </c>
      <c r="G8" s="59">
        <v>49756</v>
      </c>
      <c r="H8" s="46">
        <f>_xlfn.IFS(G8&gt;0,RANK(G8,$G$8:$G$29,0),G8=0,"-")</f>
        <v>14</v>
      </c>
      <c r="I8" s="59">
        <v>9307</v>
      </c>
      <c r="J8" s="41">
        <f>_xlfn.IFS(I8&gt;0,RANK(I8,$I$8:$I$29,0),I8=0,"-")</f>
        <v>12</v>
      </c>
      <c r="K8" s="42">
        <f>IFERROR(D8/I8,0)</f>
        <v>48410.299559471365</v>
      </c>
      <c r="L8" s="41">
        <f>_xlfn.IFS(K8&gt;0,RANK(K8,$K$8:$K$29,0),K8=0,"-")</f>
        <v>14</v>
      </c>
      <c r="M8" s="16">
        <f>IFERROR(I8/$D$3,0)</f>
        <v>0.35953797419454531</v>
      </c>
      <c r="N8" s="15">
        <f>_xlfn.IFS(M8&gt;0,RANK(M8,$M$8:$M$29,0),M8=0,"-")</f>
        <v>12</v>
      </c>
    </row>
    <row r="9" spans="1:14" ht="18.75" customHeight="1">
      <c r="B9" s="43" t="s">
        <v>29</v>
      </c>
      <c r="C9" s="44"/>
      <c r="D9" s="60">
        <v>2622297287</v>
      </c>
      <c r="E9" s="45">
        <f t="shared" si="0"/>
        <v>0.11764621802051889</v>
      </c>
      <c r="F9" s="41">
        <f t="shared" ref="F9:F29" si="1">_xlfn.IFS(D9&gt;0,RANK(D9,$D$8:$D$29,0),D9=0,"-")</f>
        <v>3</v>
      </c>
      <c r="G9" s="60">
        <v>62411</v>
      </c>
      <c r="H9" s="46">
        <f t="shared" ref="H9:H29" si="2">_xlfn.IFS(G9&gt;0,RANK(G9,$G$8:$G$29,0),G9=0,"-")</f>
        <v>11</v>
      </c>
      <c r="I9" s="60">
        <v>10788</v>
      </c>
      <c r="J9" s="41">
        <f t="shared" ref="J9:J29" si="3">_xlfn.IFS(I9&gt;0,RANK(I9,$I$8:$I$29,0),I9=0,"-")</f>
        <v>9</v>
      </c>
      <c r="K9" s="47">
        <f t="shared" ref="K9:K29" si="4">IFERROR(D9/I9,0)</f>
        <v>243075.38811642566</v>
      </c>
      <c r="L9" s="41">
        <f t="shared" ref="L9:L29" si="5">_xlfn.IFS(K9&gt;0,RANK(K9,$K$8:$K$29,0),K9=0,"-")</f>
        <v>1</v>
      </c>
      <c r="M9" s="22">
        <f t="shared" ref="M9:M30" si="6">IFERROR(I9/$D$3,0)</f>
        <v>0.41675036699374179</v>
      </c>
      <c r="N9" s="15">
        <f t="shared" ref="N9:N29" si="7">_xlfn.IFS(M9&gt;0,RANK(M9,$M$8:$M$29,0),M9=0,"-")</f>
        <v>9</v>
      </c>
    </row>
    <row r="10" spans="1:14" ht="18.75" customHeight="1">
      <c r="B10" s="43" t="s">
        <v>30</v>
      </c>
      <c r="C10" s="44"/>
      <c r="D10" s="60">
        <v>295470971</v>
      </c>
      <c r="E10" s="45">
        <f t="shared" si="0"/>
        <v>1.3255950210270883E-2</v>
      </c>
      <c r="F10" s="41">
        <f t="shared" si="1"/>
        <v>16</v>
      </c>
      <c r="G10" s="60">
        <v>32201</v>
      </c>
      <c r="H10" s="46">
        <f t="shared" si="2"/>
        <v>16</v>
      </c>
      <c r="I10" s="60">
        <v>5771</v>
      </c>
      <c r="J10" s="41">
        <f t="shared" si="3"/>
        <v>16</v>
      </c>
      <c r="K10" s="47">
        <f t="shared" si="4"/>
        <v>51199.267198059264</v>
      </c>
      <c r="L10" s="41">
        <f t="shared" si="5"/>
        <v>13</v>
      </c>
      <c r="M10" s="22">
        <f t="shared" si="6"/>
        <v>0.22293904040794252</v>
      </c>
      <c r="N10" s="15">
        <f t="shared" si="7"/>
        <v>16</v>
      </c>
    </row>
    <row r="11" spans="1:14" ht="18.75" customHeight="1">
      <c r="B11" s="43" t="s">
        <v>31</v>
      </c>
      <c r="C11" s="44"/>
      <c r="D11" s="60">
        <v>1482261847</v>
      </c>
      <c r="E11" s="45">
        <f t="shared" si="0"/>
        <v>6.6499897353422779E-2</v>
      </c>
      <c r="F11" s="41">
        <f t="shared" si="1"/>
        <v>7</v>
      </c>
      <c r="G11" s="60">
        <v>277526</v>
      </c>
      <c r="H11" s="46">
        <f t="shared" si="2"/>
        <v>2</v>
      </c>
      <c r="I11" s="60">
        <v>18550</v>
      </c>
      <c r="J11" s="41">
        <f t="shared" si="3"/>
        <v>2</v>
      </c>
      <c r="K11" s="47">
        <f t="shared" si="4"/>
        <v>79906.299029649599</v>
      </c>
      <c r="L11" s="41">
        <f t="shared" si="5"/>
        <v>10</v>
      </c>
      <c r="M11" s="22">
        <f t="shared" si="6"/>
        <v>0.71660356949702542</v>
      </c>
      <c r="N11" s="15">
        <f t="shared" si="7"/>
        <v>2</v>
      </c>
    </row>
    <row r="12" spans="1:14" ht="18.75" customHeight="1">
      <c r="B12" s="43" t="s">
        <v>32</v>
      </c>
      <c r="C12" s="44"/>
      <c r="D12" s="60">
        <v>538846315</v>
      </c>
      <c r="E12" s="45">
        <f t="shared" si="0"/>
        <v>2.417469268961769E-2</v>
      </c>
      <c r="F12" s="41">
        <f t="shared" si="1"/>
        <v>11</v>
      </c>
      <c r="G12" s="60">
        <v>54769</v>
      </c>
      <c r="H12" s="46">
        <f t="shared" si="2"/>
        <v>12</v>
      </c>
      <c r="I12" s="60">
        <v>5377</v>
      </c>
      <c r="J12" s="41">
        <f t="shared" si="3"/>
        <v>17</v>
      </c>
      <c r="K12" s="47">
        <f t="shared" si="4"/>
        <v>100213.18858099311</v>
      </c>
      <c r="L12" s="41">
        <f t="shared" si="5"/>
        <v>7</v>
      </c>
      <c r="M12" s="22">
        <f t="shared" si="6"/>
        <v>0.20771845785366608</v>
      </c>
      <c r="N12" s="15">
        <f t="shared" si="7"/>
        <v>17</v>
      </c>
    </row>
    <row r="13" spans="1:14" ht="18.75" customHeight="1">
      <c r="B13" s="43" t="s">
        <v>33</v>
      </c>
      <c r="C13" s="44"/>
      <c r="D13" s="60">
        <v>1031856908</v>
      </c>
      <c r="E13" s="45">
        <f t="shared" si="0"/>
        <v>4.6293020767079224E-2</v>
      </c>
      <c r="F13" s="41">
        <f t="shared" si="1"/>
        <v>9</v>
      </c>
      <c r="G13" s="60">
        <v>164130</v>
      </c>
      <c r="H13" s="46">
        <f t="shared" si="2"/>
        <v>5</v>
      </c>
      <c r="I13" s="60">
        <v>11361</v>
      </c>
      <c r="J13" s="41">
        <f t="shared" si="3"/>
        <v>8</v>
      </c>
      <c r="K13" s="47">
        <f t="shared" si="4"/>
        <v>90824.479183170493</v>
      </c>
      <c r="L13" s="41">
        <f t="shared" si="5"/>
        <v>8</v>
      </c>
      <c r="M13" s="22">
        <f t="shared" si="6"/>
        <v>0.43888588426176312</v>
      </c>
      <c r="N13" s="15">
        <f t="shared" si="7"/>
        <v>8</v>
      </c>
    </row>
    <row r="14" spans="1:14" ht="18.75" customHeight="1">
      <c r="B14" s="43" t="s">
        <v>34</v>
      </c>
      <c r="C14" s="44"/>
      <c r="D14" s="60">
        <v>761892442</v>
      </c>
      <c r="E14" s="45">
        <f t="shared" si="0"/>
        <v>3.418138926660818E-2</v>
      </c>
      <c r="F14" s="41">
        <f t="shared" si="1"/>
        <v>10</v>
      </c>
      <c r="G14" s="60">
        <v>79667</v>
      </c>
      <c r="H14" s="46">
        <f t="shared" si="2"/>
        <v>10</v>
      </c>
      <c r="I14" s="60">
        <v>10720</v>
      </c>
      <c r="J14" s="41">
        <f t="shared" si="3"/>
        <v>10</v>
      </c>
      <c r="K14" s="47">
        <f t="shared" si="4"/>
        <v>71072.056156716411</v>
      </c>
      <c r="L14" s="41">
        <f t="shared" si="5"/>
        <v>11</v>
      </c>
      <c r="M14" s="22">
        <f t="shared" si="6"/>
        <v>0.41412346442092252</v>
      </c>
      <c r="N14" s="15">
        <f t="shared" si="7"/>
        <v>10</v>
      </c>
    </row>
    <row r="15" spans="1:14" ht="18.75" customHeight="1">
      <c r="B15" s="43" t="s">
        <v>35</v>
      </c>
      <c r="C15" s="44"/>
      <c r="D15" s="60">
        <v>67369819</v>
      </c>
      <c r="E15" s="45">
        <f t="shared" si="0"/>
        <v>3.0224660084762142E-3</v>
      </c>
      <c r="F15" s="41">
        <f t="shared" si="1"/>
        <v>18</v>
      </c>
      <c r="G15" s="60">
        <v>18244</v>
      </c>
      <c r="H15" s="46">
        <f t="shared" si="2"/>
        <v>17</v>
      </c>
      <c r="I15" s="60">
        <v>3438</v>
      </c>
      <c r="J15" s="41">
        <f t="shared" si="3"/>
        <v>18</v>
      </c>
      <c r="K15" s="47">
        <f t="shared" si="4"/>
        <v>19595.642524723677</v>
      </c>
      <c r="L15" s="41">
        <f t="shared" si="5"/>
        <v>17</v>
      </c>
      <c r="M15" s="22">
        <f t="shared" si="6"/>
        <v>0.13281310360812795</v>
      </c>
      <c r="N15" s="15">
        <f t="shared" si="7"/>
        <v>18</v>
      </c>
    </row>
    <row r="16" spans="1:14" ht="18.75" customHeight="1">
      <c r="B16" s="43" t="s">
        <v>36</v>
      </c>
      <c r="C16" s="44"/>
      <c r="D16" s="60">
        <v>4211191267</v>
      </c>
      <c r="E16" s="45">
        <f t="shared" si="0"/>
        <v>0.18893003794027385</v>
      </c>
      <c r="F16" s="41">
        <f t="shared" si="1"/>
        <v>1</v>
      </c>
      <c r="G16" s="60">
        <v>334383</v>
      </c>
      <c r="H16" s="46">
        <f t="shared" si="2"/>
        <v>1</v>
      </c>
      <c r="I16" s="60">
        <v>19727</v>
      </c>
      <c r="J16" s="41">
        <f t="shared" si="3"/>
        <v>1</v>
      </c>
      <c r="K16" s="47">
        <f t="shared" si="4"/>
        <v>213473.47630151568</v>
      </c>
      <c r="L16" s="41">
        <f t="shared" si="5"/>
        <v>2</v>
      </c>
      <c r="M16" s="22">
        <f t="shared" si="6"/>
        <v>0.76207216255891219</v>
      </c>
      <c r="N16" s="15">
        <f t="shared" si="7"/>
        <v>1</v>
      </c>
    </row>
    <row r="17" spans="2:15" ht="18.75" customHeight="1">
      <c r="B17" s="43" t="s">
        <v>37</v>
      </c>
      <c r="C17" s="44"/>
      <c r="D17" s="60">
        <v>1953080351</v>
      </c>
      <c r="E17" s="45">
        <f t="shared" si="0"/>
        <v>8.7622604013828417E-2</v>
      </c>
      <c r="F17" s="41">
        <f t="shared" si="1"/>
        <v>4</v>
      </c>
      <c r="G17" s="60">
        <v>123858</v>
      </c>
      <c r="H17" s="46">
        <f t="shared" si="2"/>
        <v>6</v>
      </c>
      <c r="I17" s="60">
        <v>14413</v>
      </c>
      <c r="J17" s="41">
        <f t="shared" si="3"/>
        <v>5</v>
      </c>
      <c r="K17" s="47">
        <f t="shared" si="4"/>
        <v>135508.24609727328</v>
      </c>
      <c r="L17" s="41">
        <f t="shared" si="5"/>
        <v>6</v>
      </c>
      <c r="M17" s="22">
        <f t="shared" si="6"/>
        <v>0.55678745267712282</v>
      </c>
      <c r="N17" s="15">
        <f t="shared" si="7"/>
        <v>5</v>
      </c>
    </row>
    <row r="18" spans="2:15" ht="18.75" customHeight="1">
      <c r="B18" s="17" t="s">
        <v>283</v>
      </c>
      <c r="C18" s="69"/>
      <c r="D18" s="60">
        <v>1588320916</v>
      </c>
      <c r="E18" s="45">
        <f t="shared" si="0"/>
        <v>7.1258110091728236E-2</v>
      </c>
      <c r="F18" s="41">
        <f t="shared" si="1"/>
        <v>6</v>
      </c>
      <c r="G18" s="60">
        <v>258115</v>
      </c>
      <c r="H18" s="46">
        <f t="shared" si="2"/>
        <v>3</v>
      </c>
      <c r="I18" s="60">
        <v>17828</v>
      </c>
      <c r="J18" s="41">
        <f t="shared" si="3"/>
        <v>3</v>
      </c>
      <c r="K18" s="47">
        <f t="shared" si="4"/>
        <v>89091.368409243893</v>
      </c>
      <c r="L18" s="41">
        <f t="shared" si="5"/>
        <v>9</v>
      </c>
      <c r="M18" s="22">
        <f t="shared" si="6"/>
        <v>0.68871204512091477</v>
      </c>
      <c r="N18" s="15">
        <f t="shared" si="7"/>
        <v>3</v>
      </c>
    </row>
    <row r="19" spans="2:15" ht="18.75" customHeight="1">
      <c r="B19" s="17" t="s">
        <v>16</v>
      </c>
      <c r="C19" s="69"/>
      <c r="D19" s="60">
        <v>494946498</v>
      </c>
      <c r="E19" s="45">
        <f t="shared" si="0"/>
        <v>2.2205180129982842E-2</v>
      </c>
      <c r="F19" s="41">
        <f t="shared" si="1"/>
        <v>12</v>
      </c>
      <c r="G19" s="60">
        <v>97966</v>
      </c>
      <c r="H19" s="46">
        <f t="shared" si="2"/>
        <v>9</v>
      </c>
      <c r="I19" s="60">
        <v>11502</v>
      </c>
      <c r="J19" s="41">
        <f t="shared" si="3"/>
        <v>7</v>
      </c>
      <c r="K19" s="47">
        <f t="shared" si="4"/>
        <v>43031.342201356289</v>
      </c>
      <c r="L19" s="41">
        <f t="shared" si="5"/>
        <v>15</v>
      </c>
      <c r="M19" s="22">
        <f t="shared" si="6"/>
        <v>0.44433284400834427</v>
      </c>
      <c r="N19" s="15">
        <f t="shared" si="7"/>
        <v>7</v>
      </c>
    </row>
    <row r="20" spans="2:15" ht="18.75" customHeight="1">
      <c r="B20" s="17" t="s">
        <v>17</v>
      </c>
      <c r="C20" s="69"/>
      <c r="D20" s="60">
        <v>2864936572</v>
      </c>
      <c r="E20" s="45">
        <f t="shared" si="0"/>
        <v>0.12853193809694469</v>
      </c>
      <c r="F20" s="41">
        <f t="shared" si="1"/>
        <v>2</v>
      </c>
      <c r="G20" s="60">
        <v>257664</v>
      </c>
      <c r="H20" s="46">
        <f t="shared" si="2"/>
        <v>4</v>
      </c>
      <c r="I20" s="60">
        <v>17487</v>
      </c>
      <c r="J20" s="41">
        <f t="shared" si="3"/>
        <v>4</v>
      </c>
      <c r="K20" s="47">
        <f t="shared" si="4"/>
        <v>163832.36529993708</v>
      </c>
      <c r="L20" s="41">
        <f t="shared" si="5"/>
        <v>4</v>
      </c>
      <c r="M20" s="22">
        <f t="shared" si="6"/>
        <v>0.67553890133662986</v>
      </c>
      <c r="N20" s="15">
        <f t="shared" si="7"/>
        <v>4</v>
      </c>
    </row>
    <row r="21" spans="2:15" ht="18.75" customHeight="1">
      <c r="B21" s="17" t="s">
        <v>18</v>
      </c>
      <c r="C21" s="69"/>
      <c r="D21" s="60">
        <v>1648080041</v>
      </c>
      <c r="E21" s="45">
        <f t="shared" si="0"/>
        <v>7.3939131455445742E-2</v>
      </c>
      <c r="F21" s="41">
        <f t="shared" si="1"/>
        <v>5</v>
      </c>
      <c r="G21" s="60">
        <v>121226</v>
      </c>
      <c r="H21" s="46">
        <f t="shared" si="2"/>
        <v>7</v>
      </c>
      <c r="I21" s="60">
        <v>10602</v>
      </c>
      <c r="J21" s="41">
        <f t="shared" si="3"/>
        <v>11</v>
      </c>
      <c r="K21" s="47">
        <f t="shared" si="4"/>
        <v>155449.9189775514</v>
      </c>
      <c r="L21" s="41">
        <f t="shared" si="5"/>
        <v>5</v>
      </c>
      <c r="M21" s="22">
        <f t="shared" si="6"/>
        <v>0.40956501583867727</v>
      </c>
      <c r="N21" s="15">
        <f t="shared" si="7"/>
        <v>11</v>
      </c>
    </row>
    <row r="22" spans="2:15" ht="18.75" customHeight="1">
      <c r="B22" s="17" t="s">
        <v>284</v>
      </c>
      <c r="C22" s="69"/>
      <c r="D22" s="60">
        <v>35216</v>
      </c>
      <c r="E22" s="45">
        <f t="shared" si="0"/>
        <v>1.5799235404580555E-6</v>
      </c>
      <c r="F22" s="41">
        <f t="shared" si="1"/>
        <v>21</v>
      </c>
      <c r="G22" s="60">
        <v>46</v>
      </c>
      <c r="H22" s="46">
        <f t="shared" si="2"/>
        <v>21</v>
      </c>
      <c r="I22" s="60">
        <v>26</v>
      </c>
      <c r="J22" s="41">
        <f t="shared" si="3"/>
        <v>21</v>
      </c>
      <c r="K22" s="47">
        <f t="shared" si="4"/>
        <v>1354.4615384615386</v>
      </c>
      <c r="L22" s="41">
        <f t="shared" si="5"/>
        <v>22</v>
      </c>
      <c r="M22" s="22">
        <f t="shared" si="6"/>
        <v>1.0044039249014912E-3</v>
      </c>
      <c r="N22" s="15">
        <f t="shared" si="7"/>
        <v>21</v>
      </c>
    </row>
    <row r="23" spans="2:15" ht="18.75" customHeight="1">
      <c r="B23" s="17" t="s">
        <v>285</v>
      </c>
      <c r="C23" s="69"/>
      <c r="D23" s="60">
        <v>11299</v>
      </c>
      <c r="E23" s="45">
        <f t="shared" si="0"/>
        <v>5.0691606325634849E-7</v>
      </c>
      <c r="F23" s="41">
        <f t="shared" si="1"/>
        <v>22</v>
      </c>
      <c r="G23" s="60">
        <v>13</v>
      </c>
      <c r="H23" s="46">
        <f t="shared" si="2"/>
        <v>22</v>
      </c>
      <c r="I23" s="60">
        <v>5</v>
      </c>
      <c r="J23" s="41">
        <f t="shared" si="3"/>
        <v>22</v>
      </c>
      <c r="K23" s="47">
        <f t="shared" si="4"/>
        <v>2259.8000000000002</v>
      </c>
      <c r="L23" s="41">
        <f t="shared" si="5"/>
        <v>21</v>
      </c>
      <c r="M23" s="22">
        <f t="shared" si="6"/>
        <v>1.9315460094259445E-4</v>
      </c>
      <c r="N23" s="15">
        <f t="shared" si="7"/>
        <v>22</v>
      </c>
    </row>
    <row r="24" spans="2:15" ht="18.75" customHeight="1">
      <c r="B24" s="43" t="s">
        <v>38</v>
      </c>
      <c r="C24" s="44"/>
      <c r="D24" s="60">
        <v>10330439</v>
      </c>
      <c r="E24" s="45">
        <f t="shared" si="0"/>
        <v>4.6346273737409054E-4</v>
      </c>
      <c r="F24" s="41">
        <f t="shared" si="1"/>
        <v>19</v>
      </c>
      <c r="G24" s="60">
        <v>2930</v>
      </c>
      <c r="H24" s="46">
        <f t="shared" si="2"/>
        <v>19</v>
      </c>
      <c r="I24" s="60">
        <v>869</v>
      </c>
      <c r="J24" s="41">
        <f t="shared" si="3"/>
        <v>19</v>
      </c>
      <c r="K24" s="47">
        <f t="shared" si="4"/>
        <v>11887.731875719217</v>
      </c>
      <c r="L24" s="41">
        <f t="shared" si="5"/>
        <v>19</v>
      </c>
      <c r="M24" s="22">
        <f t="shared" si="6"/>
        <v>3.3570269643822918E-2</v>
      </c>
      <c r="N24" s="15">
        <f t="shared" si="7"/>
        <v>19</v>
      </c>
    </row>
    <row r="25" spans="2:15" ht="18.75" customHeight="1">
      <c r="B25" s="43" t="s">
        <v>39</v>
      </c>
      <c r="C25" s="44"/>
      <c r="D25" s="60">
        <v>436332008</v>
      </c>
      <c r="E25" s="45">
        <f t="shared" si="0"/>
        <v>1.9575511440667097E-2</v>
      </c>
      <c r="F25" s="41">
        <f t="shared" si="1"/>
        <v>14</v>
      </c>
      <c r="G25" s="60">
        <v>109075</v>
      </c>
      <c r="H25" s="46">
        <f t="shared" si="2"/>
        <v>8</v>
      </c>
      <c r="I25" s="60">
        <v>12387</v>
      </c>
      <c r="J25" s="41">
        <f t="shared" si="3"/>
        <v>6</v>
      </c>
      <c r="K25" s="47">
        <f t="shared" si="4"/>
        <v>35224.994591103576</v>
      </c>
      <c r="L25" s="41">
        <f t="shared" si="5"/>
        <v>16</v>
      </c>
      <c r="M25" s="22">
        <f t="shared" si="6"/>
        <v>0.47852120837518347</v>
      </c>
      <c r="N25" s="15">
        <f t="shared" si="7"/>
        <v>6</v>
      </c>
    </row>
    <row r="26" spans="2:15" ht="18.75" customHeight="1">
      <c r="B26" s="43" t="s">
        <v>40</v>
      </c>
      <c r="C26" s="44"/>
      <c r="D26" s="60">
        <v>1414133459</v>
      </c>
      <c r="E26" s="45">
        <f t="shared" si="0"/>
        <v>6.3443399057913338E-2</v>
      </c>
      <c r="F26" s="41">
        <f t="shared" si="1"/>
        <v>8</v>
      </c>
      <c r="G26" s="60">
        <v>50190</v>
      </c>
      <c r="H26" s="46">
        <f t="shared" si="2"/>
        <v>13</v>
      </c>
      <c r="I26" s="60">
        <v>8359</v>
      </c>
      <c r="J26" s="41">
        <f t="shared" si="3"/>
        <v>13</v>
      </c>
      <c r="K26" s="47">
        <f t="shared" si="4"/>
        <v>169174.95621485825</v>
      </c>
      <c r="L26" s="41">
        <f t="shared" si="5"/>
        <v>3</v>
      </c>
      <c r="M26" s="22">
        <f t="shared" si="6"/>
        <v>0.32291586185582943</v>
      </c>
      <c r="N26" s="15">
        <f t="shared" si="7"/>
        <v>13</v>
      </c>
    </row>
    <row r="27" spans="2:15" ht="18.75" customHeight="1">
      <c r="B27" s="43" t="s">
        <v>41</v>
      </c>
      <c r="C27" s="44"/>
      <c r="D27" s="60">
        <v>97117366</v>
      </c>
      <c r="E27" s="45">
        <f t="shared" si="0"/>
        <v>4.3570539734972963E-3</v>
      </c>
      <c r="F27" s="41">
        <f t="shared" si="1"/>
        <v>17</v>
      </c>
      <c r="G27" s="60">
        <v>49139</v>
      </c>
      <c r="H27" s="46">
        <f t="shared" si="2"/>
        <v>15</v>
      </c>
      <c r="I27" s="60">
        <v>6804</v>
      </c>
      <c r="J27" s="41">
        <f t="shared" si="3"/>
        <v>14</v>
      </c>
      <c r="K27" s="47">
        <f t="shared" si="4"/>
        <v>14273.569370958259</v>
      </c>
      <c r="L27" s="41">
        <f t="shared" si="5"/>
        <v>18</v>
      </c>
      <c r="M27" s="22">
        <f t="shared" si="6"/>
        <v>0.26284478096268254</v>
      </c>
      <c r="N27" s="15">
        <f t="shared" si="7"/>
        <v>14</v>
      </c>
    </row>
    <row r="28" spans="2:15" ht="18.75" customHeight="1">
      <c r="B28" s="43" t="s">
        <v>42</v>
      </c>
      <c r="C28" s="44"/>
      <c r="D28" s="60">
        <v>320106995</v>
      </c>
      <c r="E28" s="45">
        <f t="shared" si="0"/>
        <v>1.4361215835580107E-2</v>
      </c>
      <c r="F28" s="41">
        <f t="shared" si="1"/>
        <v>15</v>
      </c>
      <c r="G28" s="60">
        <v>14391</v>
      </c>
      <c r="H28" s="46">
        <f t="shared" si="2"/>
        <v>18</v>
      </c>
      <c r="I28" s="60">
        <v>5985</v>
      </c>
      <c r="J28" s="41">
        <f t="shared" si="3"/>
        <v>15</v>
      </c>
      <c r="K28" s="47">
        <f t="shared" si="4"/>
        <v>53484.878028404346</v>
      </c>
      <c r="L28" s="41">
        <f t="shared" si="5"/>
        <v>12</v>
      </c>
      <c r="M28" s="22">
        <f t="shared" si="6"/>
        <v>0.23120605732828556</v>
      </c>
      <c r="N28" s="15">
        <f t="shared" si="7"/>
        <v>15</v>
      </c>
    </row>
    <row r="29" spans="2:15" ht="18.75" customHeight="1" thickBot="1">
      <c r="B29" s="48" t="s">
        <v>43</v>
      </c>
      <c r="C29" s="49"/>
      <c r="D29" s="61">
        <v>513566</v>
      </c>
      <c r="E29" s="50">
        <f t="shared" si="0"/>
        <v>2.3040521722480738E-5</v>
      </c>
      <c r="F29" s="41">
        <f t="shared" si="1"/>
        <v>20</v>
      </c>
      <c r="G29" s="61">
        <v>597</v>
      </c>
      <c r="H29" s="46">
        <f t="shared" si="2"/>
        <v>20</v>
      </c>
      <c r="I29" s="61">
        <v>89</v>
      </c>
      <c r="J29" s="41">
        <f t="shared" si="3"/>
        <v>20</v>
      </c>
      <c r="K29" s="51">
        <f t="shared" si="4"/>
        <v>5770.4044943820227</v>
      </c>
      <c r="L29" s="41">
        <f t="shared" si="5"/>
        <v>20</v>
      </c>
      <c r="M29" s="28">
        <f t="shared" si="6"/>
        <v>3.4381518967781812E-3</v>
      </c>
      <c r="N29" s="15">
        <f t="shared" si="7"/>
        <v>20</v>
      </c>
    </row>
    <row r="30" spans="2:15" ht="18.75" customHeight="1" thickTop="1">
      <c r="B30" s="52" t="s">
        <v>44</v>
      </c>
      <c r="C30" s="53"/>
      <c r="D30" s="62">
        <v>22289686240</v>
      </c>
      <c r="E30" s="70"/>
      <c r="F30" s="71"/>
      <c r="G30" s="62">
        <v>640814</v>
      </c>
      <c r="H30" s="71"/>
      <c r="I30" s="62">
        <v>22559</v>
      </c>
      <c r="J30" s="71"/>
      <c r="K30" s="54">
        <f>IFERROR(D30/I30,0)</f>
        <v>988061.80415798572</v>
      </c>
      <c r="L30" s="71"/>
      <c r="M30" s="30">
        <f t="shared" si="6"/>
        <v>0.87147492853279762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E8:E29">
    <cfRule type="expression" dxfId="703" priority="26" stopIfTrue="1">
      <formula>$F8&lt;=5</formula>
    </cfRule>
  </conditionalFormatting>
  <conditionalFormatting sqref="H8:H29">
    <cfRule type="expression" dxfId="702" priority="27" stopIfTrue="1">
      <formula>$H8&lt;=5</formula>
    </cfRule>
  </conditionalFormatting>
  <conditionalFormatting sqref="J8:J29">
    <cfRule type="expression" dxfId="701" priority="28" stopIfTrue="1">
      <formula>$J8&lt;=5</formula>
    </cfRule>
  </conditionalFormatting>
  <conditionalFormatting sqref="L8:L29">
    <cfRule type="expression" dxfId="700" priority="29" stopIfTrue="1">
      <formula>$L8&lt;=5</formula>
    </cfRule>
  </conditionalFormatting>
  <conditionalFormatting sqref="D8:D29">
    <cfRule type="expression" dxfId="699" priority="24" stopIfTrue="1">
      <formula>$F8&lt;=5</formula>
    </cfRule>
  </conditionalFormatting>
  <conditionalFormatting sqref="G8:G29">
    <cfRule type="expression" dxfId="698" priority="22" stopIfTrue="1">
      <formula>$H8&lt;=5</formula>
    </cfRule>
  </conditionalFormatting>
  <conditionalFormatting sqref="I8:I29">
    <cfRule type="expression" dxfId="697" priority="20" stopIfTrue="1">
      <formula>$J8&lt;=5</formula>
    </cfRule>
  </conditionalFormatting>
  <conditionalFormatting sqref="K8:K29">
    <cfRule type="expression" dxfId="696" priority="18" stopIfTrue="1">
      <formula>$L8&lt;=5</formula>
    </cfRule>
  </conditionalFormatting>
  <conditionalFormatting sqref="N8:N29">
    <cfRule type="expression" dxfId="695" priority="8" stopIfTrue="1">
      <formula>$N8&lt;=5</formula>
    </cfRule>
  </conditionalFormatting>
  <conditionalFormatting sqref="M8:M29">
    <cfRule type="expression" dxfId="694" priority="3">
      <formula>$N8&lt;=5</formula>
    </cfRule>
  </conditionalFormatting>
  <conditionalFormatting sqref="F8:F29">
    <cfRule type="expression" dxfId="693" priority="2">
      <formula>$F8&lt;=5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5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266</v>
      </c>
    </row>
    <row r="3" spans="1:14" s="1" customFormat="1" ht="18.75" customHeight="1">
      <c r="A3" s="35"/>
      <c r="B3" s="129" t="s">
        <v>179</v>
      </c>
      <c r="C3" s="130"/>
      <c r="D3" s="137">
        <v>13293</v>
      </c>
      <c r="E3" s="137"/>
      <c r="F3" s="137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28</v>
      </c>
      <c r="C8" s="39"/>
      <c r="D8" s="59">
        <v>202113115</v>
      </c>
      <c r="E8" s="40">
        <f t="shared" ref="E8:E29" si="0">IFERROR(D8/$D$30,0)</f>
        <v>1.8484512450663272E-2</v>
      </c>
      <c r="F8" s="41">
        <f>_xlfn.IFS(D8&gt;0,RANK(D8,$D$8:$D$29,0),D8=0,"-")</f>
        <v>14</v>
      </c>
      <c r="G8" s="59">
        <v>25091</v>
      </c>
      <c r="H8" s="46">
        <f>_xlfn.IFS(G8&gt;0,RANK(G8,$G$8:$G$29,0),G8=0,"-")</f>
        <v>15</v>
      </c>
      <c r="I8" s="59">
        <v>4537</v>
      </c>
      <c r="J8" s="41">
        <f>_xlfn.IFS(I8&gt;0,RANK(I8,$I$8:$I$29,0),I8=0,"-")</f>
        <v>13</v>
      </c>
      <c r="K8" s="42">
        <f>IFERROR(D8/I8,0)</f>
        <v>44547.744104033503</v>
      </c>
      <c r="L8" s="41">
        <f>_xlfn.IFS(K8&gt;0,RANK(K8,$K$8:$K$29,0),K8=0,"-")</f>
        <v>14</v>
      </c>
      <c r="M8" s="16">
        <f>IFERROR(I8/$D$3,0)</f>
        <v>0.34130745505153087</v>
      </c>
      <c r="N8" s="15">
        <f>_xlfn.IFS(M8&gt;0,RANK(M8,$M$8:$M$29,0),M8=0,"-")</f>
        <v>13</v>
      </c>
    </row>
    <row r="9" spans="1:14" ht="18.75" customHeight="1">
      <c r="B9" s="43" t="s">
        <v>29</v>
      </c>
      <c r="C9" s="44"/>
      <c r="D9" s="60">
        <v>1302803905</v>
      </c>
      <c r="E9" s="45">
        <f t="shared" si="0"/>
        <v>0.11914959107302478</v>
      </c>
      <c r="F9" s="41">
        <f t="shared" ref="F9:F29" si="1">_xlfn.IFS(D9&gt;0,RANK(D9,$D$8:$D$29,0),D9=0,"-")</f>
        <v>3</v>
      </c>
      <c r="G9" s="60">
        <v>34006</v>
      </c>
      <c r="H9" s="46">
        <f t="shared" ref="H9:H29" si="2">_xlfn.IFS(G9&gt;0,RANK(G9,$G$8:$G$29,0),G9=0,"-")</f>
        <v>11</v>
      </c>
      <c r="I9" s="60">
        <v>5777</v>
      </c>
      <c r="J9" s="41">
        <f t="shared" ref="J9:J29" si="3">_xlfn.IFS(I9&gt;0,RANK(I9,$I$8:$I$29,0),I9=0,"-")</f>
        <v>8</v>
      </c>
      <c r="K9" s="47">
        <f t="shared" ref="K9:K29" si="4">IFERROR(D9/I9,0)</f>
        <v>225515.64912584386</v>
      </c>
      <c r="L9" s="41">
        <f t="shared" ref="L9:L29" si="5">_xlfn.IFS(K9&gt;0,RANK(K9,$K$8:$K$29,0),K9=0,"-")</f>
        <v>1</v>
      </c>
      <c r="M9" s="22">
        <f>IFERROR(I9/$D$3,0)</f>
        <v>0.43458963364176634</v>
      </c>
      <c r="N9" s="15">
        <f t="shared" ref="N9:N29" si="6">_xlfn.IFS(M9&gt;0,RANK(M9,$M$8:$M$29,0),M9=0,"-")</f>
        <v>8</v>
      </c>
    </row>
    <row r="10" spans="1:14" ht="18.75" customHeight="1">
      <c r="B10" s="43" t="s">
        <v>30</v>
      </c>
      <c r="C10" s="44"/>
      <c r="D10" s="60">
        <v>186907599</v>
      </c>
      <c r="E10" s="45">
        <f t="shared" si="0"/>
        <v>1.7093872611082552E-2</v>
      </c>
      <c r="F10" s="41">
        <f t="shared" si="1"/>
        <v>15</v>
      </c>
      <c r="G10" s="60">
        <v>14615</v>
      </c>
      <c r="H10" s="46">
        <f t="shared" si="2"/>
        <v>16</v>
      </c>
      <c r="I10" s="60">
        <v>2509</v>
      </c>
      <c r="J10" s="41">
        <f t="shared" si="3"/>
        <v>17</v>
      </c>
      <c r="K10" s="47">
        <f t="shared" si="4"/>
        <v>74494.858110801113</v>
      </c>
      <c r="L10" s="41">
        <f t="shared" si="5"/>
        <v>11</v>
      </c>
      <c r="M10" s="22">
        <f t="shared" ref="M10:M30" si="7">IFERROR(I10/$D$3,0)</f>
        <v>0.18874595651846837</v>
      </c>
      <c r="N10" s="15">
        <f t="shared" si="6"/>
        <v>17</v>
      </c>
    </row>
    <row r="11" spans="1:14" ht="18.75" customHeight="1">
      <c r="B11" s="43" t="s">
        <v>31</v>
      </c>
      <c r="C11" s="44"/>
      <c r="D11" s="60">
        <v>720594272</v>
      </c>
      <c r="E11" s="45">
        <f t="shared" si="0"/>
        <v>6.5902867276379548E-2</v>
      </c>
      <c r="F11" s="41">
        <f t="shared" si="1"/>
        <v>8</v>
      </c>
      <c r="G11" s="60">
        <v>137094</v>
      </c>
      <c r="H11" s="46">
        <f t="shared" si="2"/>
        <v>2</v>
      </c>
      <c r="I11" s="60">
        <v>9086</v>
      </c>
      <c r="J11" s="41">
        <f t="shared" si="3"/>
        <v>2</v>
      </c>
      <c r="K11" s="47">
        <f t="shared" si="4"/>
        <v>79308.19634602686</v>
      </c>
      <c r="L11" s="41">
        <f t="shared" si="5"/>
        <v>10</v>
      </c>
      <c r="M11" s="22">
        <f t="shared" si="7"/>
        <v>0.68351764086361244</v>
      </c>
      <c r="N11" s="15">
        <f t="shared" si="6"/>
        <v>2</v>
      </c>
    </row>
    <row r="12" spans="1:14" ht="18.75" customHeight="1">
      <c r="B12" s="43" t="s">
        <v>32</v>
      </c>
      <c r="C12" s="44"/>
      <c r="D12" s="60">
        <v>207284185</v>
      </c>
      <c r="E12" s="45">
        <f t="shared" si="0"/>
        <v>1.8957439246127541E-2</v>
      </c>
      <c r="F12" s="41">
        <f t="shared" si="1"/>
        <v>12</v>
      </c>
      <c r="G12" s="60">
        <v>28187</v>
      </c>
      <c r="H12" s="46">
        <f t="shared" si="2"/>
        <v>14</v>
      </c>
      <c r="I12" s="60">
        <v>2516</v>
      </c>
      <c r="J12" s="41">
        <f t="shared" si="3"/>
        <v>16</v>
      </c>
      <c r="K12" s="47">
        <f t="shared" si="4"/>
        <v>82386.401033386326</v>
      </c>
      <c r="L12" s="41">
        <f t="shared" si="5"/>
        <v>9</v>
      </c>
      <c r="M12" s="22">
        <f t="shared" si="7"/>
        <v>0.18927254946212294</v>
      </c>
      <c r="N12" s="15">
        <f t="shared" si="6"/>
        <v>16</v>
      </c>
    </row>
    <row r="13" spans="1:14" ht="18.75" customHeight="1">
      <c r="B13" s="43" t="s">
        <v>33</v>
      </c>
      <c r="C13" s="44"/>
      <c r="D13" s="60">
        <v>538574397</v>
      </c>
      <c r="E13" s="45">
        <f t="shared" si="0"/>
        <v>4.9256007691311693E-2</v>
      </c>
      <c r="F13" s="41">
        <f t="shared" si="1"/>
        <v>9</v>
      </c>
      <c r="G13" s="60">
        <v>86345</v>
      </c>
      <c r="H13" s="46">
        <f t="shared" si="2"/>
        <v>5</v>
      </c>
      <c r="I13" s="60">
        <v>5803</v>
      </c>
      <c r="J13" s="41">
        <f t="shared" si="3"/>
        <v>7</v>
      </c>
      <c r="K13" s="47">
        <f t="shared" si="4"/>
        <v>92809.64966396692</v>
      </c>
      <c r="L13" s="41">
        <f t="shared" si="5"/>
        <v>7</v>
      </c>
      <c r="M13" s="22">
        <f t="shared" si="7"/>
        <v>0.43654555028962611</v>
      </c>
      <c r="N13" s="15">
        <f t="shared" si="6"/>
        <v>7</v>
      </c>
    </row>
    <row r="14" spans="1:14" ht="18.75" customHeight="1">
      <c r="B14" s="43" t="s">
        <v>34</v>
      </c>
      <c r="C14" s="44"/>
      <c r="D14" s="60">
        <v>404341013</v>
      </c>
      <c r="E14" s="45">
        <f t="shared" si="0"/>
        <v>3.6979522526839982E-2</v>
      </c>
      <c r="F14" s="41">
        <f t="shared" si="1"/>
        <v>10</v>
      </c>
      <c r="G14" s="60">
        <v>40347</v>
      </c>
      <c r="H14" s="46">
        <f t="shared" si="2"/>
        <v>10</v>
      </c>
      <c r="I14" s="60">
        <v>5456</v>
      </c>
      <c r="J14" s="41">
        <f t="shared" si="3"/>
        <v>10</v>
      </c>
      <c r="K14" s="47">
        <f t="shared" si="4"/>
        <v>74109.423203812315</v>
      </c>
      <c r="L14" s="41">
        <f t="shared" si="5"/>
        <v>12</v>
      </c>
      <c r="M14" s="22">
        <f t="shared" si="7"/>
        <v>0.41044158579703605</v>
      </c>
      <c r="N14" s="15">
        <f t="shared" si="6"/>
        <v>10</v>
      </c>
    </row>
    <row r="15" spans="1:14" ht="18.75" customHeight="1">
      <c r="B15" s="43" t="s">
        <v>35</v>
      </c>
      <c r="C15" s="44"/>
      <c r="D15" s="60">
        <v>33499360</v>
      </c>
      <c r="E15" s="45">
        <f t="shared" si="0"/>
        <v>3.0637266513321077E-3</v>
      </c>
      <c r="F15" s="41">
        <f t="shared" si="1"/>
        <v>18</v>
      </c>
      <c r="G15" s="60">
        <v>8746</v>
      </c>
      <c r="H15" s="46">
        <f t="shared" si="2"/>
        <v>17</v>
      </c>
      <c r="I15" s="60">
        <v>1680</v>
      </c>
      <c r="J15" s="41">
        <f t="shared" si="3"/>
        <v>18</v>
      </c>
      <c r="K15" s="47">
        <f t="shared" si="4"/>
        <v>19940.095238095237</v>
      </c>
      <c r="L15" s="41">
        <f t="shared" si="5"/>
        <v>17</v>
      </c>
      <c r="M15" s="22">
        <f t="shared" si="7"/>
        <v>0.1263823064770932</v>
      </c>
      <c r="N15" s="15">
        <f t="shared" si="6"/>
        <v>18</v>
      </c>
    </row>
    <row r="16" spans="1:14" ht="18.75" customHeight="1">
      <c r="B16" s="43" t="s">
        <v>36</v>
      </c>
      <c r="C16" s="44"/>
      <c r="D16" s="60">
        <v>2136412803</v>
      </c>
      <c r="E16" s="45">
        <f t="shared" si="0"/>
        <v>0.19538835496553464</v>
      </c>
      <c r="F16" s="41">
        <f t="shared" si="1"/>
        <v>1</v>
      </c>
      <c r="G16" s="60">
        <v>164485</v>
      </c>
      <c r="H16" s="46">
        <f t="shared" si="2"/>
        <v>1</v>
      </c>
      <c r="I16" s="60">
        <v>9779</v>
      </c>
      <c r="J16" s="41">
        <f t="shared" si="3"/>
        <v>1</v>
      </c>
      <c r="K16" s="47">
        <f t="shared" si="4"/>
        <v>218469.45526127415</v>
      </c>
      <c r="L16" s="41">
        <f t="shared" si="5"/>
        <v>2</v>
      </c>
      <c r="M16" s="22">
        <f t="shared" si="7"/>
        <v>0.73565034228541337</v>
      </c>
      <c r="N16" s="15">
        <f t="shared" si="6"/>
        <v>1</v>
      </c>
    </row>
    <row r="17" spans="2:15" ht="18.75" customHeight="1">
      <c r="B17" s="43" t="s">
        <v>37</v>
      </c>
      <c r="C17" s="44"/>
      <c r="D17" s="60">
        <v>863607889</v>
      </c>
      <c r="E17" s="45">
        <f t="shared" si="0"/>
        <v>7.8982359837022578E-2</v>
      </c>
      <c r="F17" s="41">
        <f t="shared" si="1"/>
        <v>4</v>
      </c>
      <c r="G17" s="60">
        <v>63728</v>
      </c>
      <c r="H17" s="46">
        <f t="shared" si="2"/>
        <v>6</v>
      </c>
      <c r="I17" s="60">
        <v>7326</v>
      </c>
      <c r="J17" s="41">
        <f t="shared" si="3"/>
        <v>5</v>
      </c>
      <c r="K17" s="47">
        <f t="shared" si="4"/>
        <v>117882.59473109474</v>
      </c>
      <c r="L17" s="41">
        <f t="shared" si="5"/>
        <v>6</v>
      </c>
      <c r="M17" s="22">
        <f t="shared" si="7"/>
        <v>0.5511171293161814</v>
      </c>
      <c r="N17" s="15">
        <f t="shared" si="6"/>
        <v>5</v>
      </c>
    </row>
    <row r="18" spans="2:15" ht="18.75" customHeight="1">
      <c r="B18" s="17" t="s">
        <v>283</v>
      </c>
      <c r="C18" s="69"/>
      <c r="D18" s="60">
        <v>796508796</v>
      </c>
      <c r="E18" s="45">
        <f t="shared" si="0"/>
        <v>7.2845726793755131E-2</v>
      </c>
      <c r="F18" s="41">
        <f t="shared" si="1"/>
        <v>5</v>
      </c>
      <c r="G18" s="60">
        <v>136566</v>
      </c>
      <c r="H18" s="46">
        <f t="shared" si="2"/>
        <v>3</v>
      </c>
      <c r="I18" s="60">
        <v>9066</v>
      </c>
      <c r="J18" s="41">
        <f t="shared" si="3"/>
        <v>3</v>
      </c>
      <c r="K18" s="47">
        <f t="shared" si="4"/>
        <v>87856.694904037067</v>
      </c>
      <c r="L18" s="41">
        <f t="shared" si="5"/>
        <v>8</v>
      </c>
      <c r="M18" s="22">
        <f t="shared" si="7"/>
        <v>0.68201308959602802</v>
      </c>
      <c r="N18" s="15">
        <f t="shared" si="6"/>
        <v>3</v>
      </c>
    </row>
    <row r="19" spans="2:15" ht="18.75" customHeight="1">
      <c r="B19" s="17" t="s">
        <v>16</v>
      </c>
      <c r="C19" s="69"/>
      <c r="D19" s="60">
        <v>202238257</v>
      </c>
      <c r="E19" s="45">
        <f t="shared" si="0"/>
        <v>1.849595747172042E-2</v>
      </c>
      <c r="F19" s="41">
        <f t="shared" si="1"/>
        <v>13</v>
      </c>
      <c r="G19" s="60">
        <v>49723</v>
      </c>
      <c r="H19" s="46">
        <f t="shared" si="2"/>
        <v>8</v>
      </c>
      <c r="I19" s="60">
        <v>5715</v>
      </c>
      <c r="J19" s="41">
        <f t="shared" si="3"/>
        <v>9</v>
      </c>
      <c r="K19" s="47">
        <f t="shared" si="4"/>
        <v>35387.271566054245</v>
      </c>
      <c r="L19" s="41">
        <f t="shared" si="5"/>
        <v>16</v>
      </c>
      <c r="M19" s="22">
        <f t="shared" si="7"/>
        <v>0.42992552471225459</v>
      </c>
      <c r="N19" s="15">
        <f t="shared" si="6"/>
        <v>9</v>
      </c>
    </row>
    <row r="20" spans="2:15" ht="18.75" customHeight="1">
      <c r="B20" s="17" t="s">
        <v>17</v>
      </c>
      <c r="C20" s="69"/>
      <c r="D20" s="60">
        <v>1397687390</v>
      </c>
      <c r="E20" s="45">
        <f t="shared" si="0"/>
        <v>0.12782728108757344</v>
      </c>
      <c r="F20" s="41">
        <f t="shared" si="1"/>
        <v>2</v>
      </c>
      <c r="G20" s="60">
        <v>133982</v>
      </c>
      <c r="H20" s="46">
        <f t="shared" si="2"/>
        <v>4</v>
      </c>
      <c r="I20" s="60">
        <v>8680</v>
      </c>
      <c r="J20" s="41">
        <f t="shared" si="3"/>
        <v>4</v>
      </c>
      <c r="K20" s="47">
        <f t="shared" si="4"/>
        <v>161023.89285714287</v>
      </c>
      <c r="L20" s="41">
        <f t="shared" si="5"/>
        <v>4</v>
      </c>
      <c r="M20" s="22">
        <f t="shared" si="7"/>
        <v>0.65297525013164825</v>
      </c>
      <c r="N20" s="15">
        <f t="shared" si="6"/>
        <v>4</v>
      </c>
    </row>
    <row r="21" spans="2:15" ht="18.75" customHeight="1">
      <c r="B21" s="17" t="s">
        <v>18</v>
      </c>
      <c r="C21" s="69"/>
      <c r="D21" s="60">
        <v>739228771</v>
      </c>
      <c r="E21" s="45">
        <f t="shared" si="0"/>
        <v>6.7607109125194617E-2</v>
      </c>
      <c r="F21" s="41">
        <f t="shared" si="1"/>
        <v>7</v>
      </c>
      <c r="G21" s="60">
        <v>56016</v>
      </c>
      <c r="H21" s="46">
        <f t="shared" si="2"/>
        <v>7</v>
      </c>
      <c r="I21" s="60">
        <v>5061</v>
      </c>
      <c r="J21" s="41">
        <f t="shared" si="3"/>
        <v>11</v>
      </c>
      <c r="K21" s="47">
        <f t="shared" si="4"/>
        <v>146063.77613119938</v>
      </c>
      <c r="L21" s="41">
        <f t="shared" si="5"/>
        <v>5</v>
      </c>
      <c r="M21" s="22">
        <f t="shared" si="7"/>
        <v>0.38072669826224331</v>
      </c>
      <c r="N21" s="15">
        <f t="shared" si="6"/>
        <v>11</v>
      </c>
    </row>
    <row r="22" spans="2:15" ht="18.75" customHeight="1">
      <c r="B22" s="17" t="s">
        <v>284</v>
      </c>
      <c r="C22" s="69"/>
      <c r="D22" s="60">
        <v>2026</v>
      </c>
      <c r="E22" s="45">
        <f t="shared" si="0"/>
        <v>1.8529041138692949E-7</v>
      </c>
      <c r="F22" s="41">
        <f t="shared" si="1"/>
        <v>21</v>
      </c>
      <c r="G22" s="60">
        <v>3</v>
      </c>
      <c r="H22" s="46">
        <f t="shared" si="2"/>
        <v>21</v>
      </c>
      <c r="I22" s="60">
        <v>1</v>
      </c>
      <c r="J22" s="41">
        <f t="shared" si="3"/>
        <v>21</v>
      </c>
      <c r="K22" s="47">
        <f t="shared" si="4"/>
        <v>2026</v>
      </c>
      <c r="L22" s="41">
        <f t="shared" si="5"/>
        <v>21</v>
      </c>
      <c r="M22" s="22">
        <f t="shared" si="7"/>
        <v>7.5227563379222143E-5</v>
      </c>
      <c r="N22" s="15">
        <f t="shared" si="6"/>
        <v>21</v>
      </c>
    </row>
    <row r="23" spans="2:15" ht="18.75" customHeight="1">
      <c r="B23" s="17" t="s">
        <v>285</v>
      </c>
      <c r="C23" s="69"/>
      <c r="D23" s="60">
        <v>0</v>
      </c>
      <c r="E23" s="45">
        <f t="shared" si="0"/>
        <v>0</v>
      </c>
      <c r="F23" s="41" t="str">
        <f t="shared" si="1"/>
        <v>-</v>
      </c>
      <c r="G23" s="60">
        <v>0</v>
      </c>
      <c r="H23" s="46" t="str">
        <f t="shared" si="2"/>
        <v>-</v>
      </c>
      <c r="I23" s="60">
        <v>0</v>
      </c>
      <c r="J23" s="41" t="str">
        <f t="shared" si="3"/>
        <v>-</v>
      </c>
      <c r="K23" s="47">
        <f t="shared" si="4"/>
        <v>0</v>
      </c>
      <c r="L23" s="41" t="str">
        <f t="shared" si="5"/>
        <v>-</v>
      </c>
      <c r="M23" s="22">
        <f t="shared" si="7"/>
        <v>0</v>
      </c>
      <c r="N23" s="15" t="str">
        <f t="shared" si="6"/>
        <v>-</v>
      </c>
    </row>
    <row r="24" spans="2:15" ht="18.75" customHeight="1">
      <c r="B24" s="43" t="s">
        <v>38</v>
      </c>
      <c r="C24" s="44"/>
      <c r="D24" s="60">
        <v>3291920</v>
      </c>
      <c r="E24" s="45">
        <f t="shared" si="0"/>
        <v>3.0106673793329759E-4</v>
      </c>
      <c r="F24" s="41">
        <f t="shared" si="1"/>
        <v>19</v>
      </c>
      <c r="G24" s="60">
        <v>1635</v>
      </c>
      <c r="H24" s="46">
        <f t="shared" si="2"/>
        <v>19</v>
      </c>
      <c r="I24" s="60">
        <v>407</v>
      </c>
      <c r="J24" s="41">
        <f t="shared" si="3"/>
        <v>19</v>
      </c>
      <c r="K24" s="47">
        <f t="shared" si="4"/>
        <v>8088.2555282555286</v>
      </c>
      <c r="L24" s="41">
        <f t="shared" si="5"/>
        <v>19</v>
      </c>
      <c r="M24" s="22">
        <f t="shared" si="7"/>
        <v>3.0617618295343412E-2</v>
      </c>
      <c r="N24" s="15">
        <f t="shared" si="6"/>
        <v>19</v>
      </c>
    </row>
    <row r="25" spans="2:15" ht="18.75" customHeight="1">
      <c r="B25" s="43" t="s">
        <v>75</v>
      </c>
      <c r="C25" s="44"/>
      <c r="D25" s="60">
        <v>229784713</v>
      </c>
      <c r="E25" s="45">
        <f t="shared" si="0"/>
        <v>2.1015253702960278E-2</v>
      </c>
      <c r="F25" s="41">
        <f t="shared" si="1"/>
        <v>11</v>
      </c>
      <c r="G25" s="60">
        <v>48270</v>
      </c>
      <c r="H25" s="46">
        <f t="shared" si="2"/>
        <v>9</v>
      </c>
      <c r="I25" s="60">
        <v>6087</v>
      </c>
      <c r="J25" s="41">
        <f t="shared" si="3"/>
        <v>6</v>
      </c>
      <c r="K25" s="47">
        <f t="shared" si="4"/>
        <v>37750.076063742403</v>
      </c>
      <c r="L25" s="41">
        <f t="shared" si="5"/>
        <v>15</v>
      </c>
      <c r="M25" s="22">
        <f t="shared" si="7"/>
        <v>0.45791017828932523</v>
      </c>
      <c r="N25" s="15">
        <f t="shared" si="6"/>
        <v>6</v>
      </c>
    </row>
    <row r="26" spans="2:15" ht="18.75" customHeight="1">
      <c r="B26" s="43" t="s">
        <v>40</v>
      </c>
      <c r="C26" s="44"/>
      <c r="D26" s="60">
        <v>741235400</v>
      </c>
      <c r="E26" s="45">
        <f t="shared" si="0"/>
        <v>6.779062793709538E-2</v>
      </c>
      <c r="F26" s="41">
        <f t="shared" si="1"/>
        <v>6</v>
      </c>
      <c r="G26" s="60">
        <v>30425</v>
      </c>
      <c r="H26" s="46">
        <f t="shared" si="2"/>
        <v>12</v>
      </c>
      <c r="I26" s="60">
        <v>4541</v>
      </c>
      <c r="J26" s="41">
        <f t="shared" si="3"/>
        <v>12</v>
      </c>
      <c r="K26" s="47">
        <f t="shared" si="4"/>
        <v>163231.75512001762</v>
      </c>
      <c r="L26" s="41">
        <f t="shared" si="5"/>
        <v>3</v>
      </c>
      <c r="M26" s="22">
        <f t="shared" si="7"/>
        <v>0.34160836530504779</v>
      </c>
      <c r="N26" s="15">
        <f t="shared" si="6"/>
        <v>12</v>
      </c>
    </row>
    <row r="27" spans="2:15" ht="18.75" customHeight="1">
      <c r="B27" s="43" t="s">
        <v>41</v>
      </c>
      <c r="C27" s="44"/>
      <c r="D27" s="60">
        <v>70544838</v>
      </c>
      <c r="E27" s="45">
        <f t="shared" si="0"/>
        <v>6.4517680425687542E-3</v>
      </c>
      <c r="F27" s="41">
        <f t="shared" si="1"/>
        <v>17</v>
      </c>
      <c r="G27" s="60">
        <v>28790</v>
      </c>
      <c r="H27" s="46">
        <f t="shared" si="2"/>
        <v>13</v>
      </c>
      <c r="I27" s="60">
        <v>3883</v>
      </c>
      <c r="J27" s="41">
        <f t="shared" si="3"/>
        <v>14</v>
      </c>
      <c r="K27" s="47">
        <f t="shared" si="4"/>
        <v>18167.612155549832</v>
      </c>
      <c r="L27" s="41">
        <f t="shared" si="5"/>
        <v>18</v>
      </c>
      <c r="M27" s="22">
        <f t="shared" si="7"/>
        <v>0.29210862860151959</v>
      </c>
      <c r="N27" s="15">
        <f t="shared" si="6"/>
        <v>14</v>
      </c>
    </row>
    <row r="28" spans="2:15" ht="18.75" customHeight="1">
      <c r="B28" s="43" t="s">
        <v>42</v>
      </c>
      <c r="C28" s="44"/>
      <c r="D28" s="60">
        <v>157204579</v>
      </c>
      <c r="E28" s="45">
        <f t="shared" si="0"/>
        <v>1.4377345071480285E-2</v>
      </c>
      <c r="F28" s="41">
        <f t="shared" si="1"/>
        <v>16</v>
      </c>
      <c r="G28" s="60">
        <v>7810</v>
      </c>
      <c r="H28" s="46">
        <f t="shared" si="2"/>
        <v>18</v>
      </c>
      <c r="I28" s="60">
        <v>3351</v>
      </c>
      <c r="J28" s="41">
        <f t="shared" si="3"/>
        <v>15</v>
      </c>
      <c r="K28" s="60">
        <f t="shared" si="4"/>
        <v>46912.736198149803</v>
      </c>
      <c r="L28" s="41">
        <f t="shared" si="5"/>
        <v>13</v>
      </c>
      <c r="M28" s="22">
        <f t="shared" si="7"/>
        <v>0.25208756488377343</v>
      </c>
      <c r="N28" s="15">
        <f t="shared" si="6"/>
        <v>15</v>
      </c>
    </row>
    <row r="29" spans="2:15" ht="18.75" customHeight="1" thickBot="1">
      <c r="B29" s="48" t="s">
        <v>61</v>
      </c>
      <c r="C29" s="49"/>
      <c r="D29" s="61">
        <v>321732</v>
      </c>
      <c r="E29" s="50">
        <f t="shared" si="0"/>
        <v>2.9424409988321618E-5</v>
      </c>
      <c r="F29" s="41">
        <f t="shared" si="1"/>
        <v>20</v>
      </c>
      <c r="G29" s="61">
        <v>181</v>
      </c>
      <c r="H29" s="46">
        <f t="shared" si="2"/>
        <v>20</v>
      </c>
      <c r="I29" s="61">
        <v>47</v>
      </c>
      <c r="J29" s="41">
        <f t="shared" si="3"/>
        <v>20</v>
      </c>
      <c r="K29" s="51">
        <f t="shared" si="4"/>
        <v>6845.3617021276596</v>
      </c>
      <c r="L29" s="41">
        <f t="shared" si="5"/>
        <v>20</v>
      </c>
      <c r="M29" s="28">
        <f t="shared" si="7"/>
        <v>3.5356954788234411E-3</v>
      </c>
      <c r="N29" s="15">
        <f t="shared" si="6"/>
        <v>20</v>
      </c>
    </row>
    <row r="30" spans="2:15" ht="18.75" customHeight="1" thickTop="1">
      <c r="B30" s="52" t="s">
        <v>76</v>
      </c>
      <c r="C30" s="53"/>
      <c r="D30" s="62">
        <v>10934186960</v>
      </c>
      <c r="E30" s="70"/>
      <c r="F30" s="71"/>
      <c r="G30" s="62">
        <v>316177</v>
      </c>
      <c r="H30" s="71"/>
      <c r="I30" s="62">
        <v>11194</v>
      </c>
      <c r="J30" s="71"/>
      <c r="K30" s="54">
        <f>IFERROR(D30/I30,0)</f>
        <v>976789.97319992853</v>
      </c>
      <c r="L30" s="71"/>
      <c r="M30" s="30">
        <f t="shared" si="7"/>
        <v>0.84209734446701268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692" priority="33" stopIfTrue="1">
      <formula>$F8&lt;=5</formula>
    </cfRule>
  </conditionalFormatting>
  <conditionalFormatting sqref="H8:H29">
    <cfRule type="expression" dxfId="691" priority="34" stopIfTrue="1">
      <formula>$H8&lt;=5</formula>
    </cfRule>
  </conditionalFormatting>
  <conditionalFormatting sqref="J8:J29">
    <cfRule type="expression" dxfId="690" priority="35" stopIfTrue="1">
      <formula>$J8&lt;=5</formula>
    </cfRule>
  </conditionalFormatting>
  <conditionalFormatting sqref="L8:L29">
    <cfRule type="expression" dxfId="689" priority="36" stopIfTrue="1">
      <formula>$L8&lt;=5</formula>
    </cfRule>
  </conditionalFormatting>
  <conditionalFormatting sqref="E8:E29">
    <cfRule type="expression" dxfId="688" priority="31" stopIfTrue="1">
      <formula>$F8&lt;=5</formula>
    </cfRule>
  </conditionalFormatting>
  <conditionalFormatting sqref="G8:G29">
    <cfRule type="expression" dxfId="687" priority="29" stopIfTrue="1">
      <formula>$H8&lt;=5</formula>
    </cfRule>
  </conditionalFormatting>
  <conditionalFormatting sqref="I8:I29">
    <cfRule type="expression" dxfId="686" priority="27" stopIfTrue="1">
      <formula>$J8&lt;=5</formula>
    </cfRule>
  </conditionalFormatting>
  <conditionalFormatting sqref="K8:K29">
    <cfRule type="expression" dxfId="685" priority="25" stopIfTrue="1">
      <formula>$L8&lt;=5</formula>
    </cfRule>
  </conditionalFormatting>
  <conditionalFormatting sqref="D8:D29">
    <cfRule type="expression" dxfId="684" priority="23" stopIfTrue="1">
      <formula>$F8&lt;=5</formula>
    </cfRule>
  </conditionalFormatting>
  <conditionalFormatting sqref="N8:N29">
    <cfRule type="expression" dxfId="683" priority="15" stopIfTrue="1">
      <formula>$N8&lt;=5</formula>
    </cfRule>
  </conditionalFormatting>
  <conditionalFormatting sqref="M8:M29">
    <cfRule type="expression" dxfId="682" priority="6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6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204</v>
      </c>
    </row>
    <row r="3" spans="1:14" s="1" customFormat="1" ht="18.75" customHeight="1">
      <c r="A3" s="35"/>
      <c r="B3" s="129" t="s">
        <v>179</v>
      </c>
      <c r="C3" s="130"/>
      <c r="D3" s="137">
        <v>22534</v>
      </c>
      <c r="E3" s="137"/>
      <c r="F3" s="137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28</v>
      </c>
      <c r="C8" s="39"/>
      <c r="D8" s="59">
        <v>343842537</v>
      </c>
      <c r="E8" s="40">
        <f t="shared" ref="E8:E29" si="0">IFERROR(D8/$D$30,0)</f>
        <v>1.7724249506190583E-2</v>
      </c>
      <c r="F8" s="41">
        <f>_xlfn.IFS(D8&gt;0,RANK(D8,$D$8:$D$29,0),D8=0,"-")</f>
        <v>13</v>
      </c>
      <c r="G8" s="59">
        <v>43658</v>
      </c>
      <c r="H8" s="46">
        <f>_xlfn.IFS(G8&gt;0,RANK(G8,$G$8:$G$29,0),G8=0,"-")</f>
        <v>14</v>
      </c>
      <c r="I8" s="59">
        <v>8245</v>
      </c>
      <c r="J8" s="41">
        <f>_xlfn.IFS(I8&gt;0,RANK(I8,$I$8:$I$29,0),I8=0,"-")</f>
        <v>12</v>
      </c>
      <c r="K8" s="42">
        <f>IFERROR(D8/I8,0)</f>
        <v>41703.157913887204</v>
      </c>
      <c r="L8" s="41">
        <f>_xlfn.IFS(K8&gt;0,RANK(K8,$K$8:$K$29,0),K8=0,"-")</f>
        <v>15</v>
      </c>
      <c r="M8" s="16">
        <f>IFERROR(I8/$D$3,0)</f>
        <v>0.36589154167036481</v>
      </c>
      <c r="N8" s="15">
        <f>_xlfn.IFS(M8&gt;0,RANK(M8,$M$8:$M$29,0),M8=0,"-")</f>
        <v>12</v>
      </c>
    </row>
    <row r="9" spans="1:14" ht="18.75" customHeight="1">
      <c r="B9" s="43" t="s">
        <v>29</v>
      </c>
      <c r="C9" s="44"/>
      <c r="D9" s="60">
        <v>1915848723</v>
      </c>
      <c r="E9" s="45">
        <f t="shared" si="0"/>
        <v>9.8757358757414621E-2</v>
      </c>
      <c r="F9" s="41">
        <f t="shared" ref="F9:F29" si="1">_xlfn.IFS(D9&gt;0,RANK(D9,$D$8:$D$29,0),D9=0,"-")</f>
        <v>3</v>
      </c>
      <c r="G9" s="60">
        <v>49190</v>
      </c>
      <c r="H9" s="46">
        <f t="shared" ref="H9:H29" si="2">_xlfn.IFS(G9&gt;0,RANK(G9,$G$8:$G$29,0),G9=0,"-")</f>
        <v>13</v>
      </c>
      <c r="I9" s="60">
        <v>9570</v>
      </c>
      <c r="J9" s="41">
        <f t="shared" ref="J9:J29" si="3">_xlfn.IFS(I9&gt;0,RANK(I9,$I$8:$I$29,0),I9=0,"-")</f>
        <v>9</v>
      </c>
      <c r="K9" s="47">
        <f t="shared" ref="K9:K29" si="4">IFERROR(D9/I9,0)</f>
        <v>200193.1789968652</v>
      </c>
      <c r="L9" s="41">
        <f t="shared" ref="L9:L29" si="5">_xlfn.IFS(K9&gt;0,RANK(K9,$K$8:$K$29,0),K9=0,"-")</f>
        <v>2</v>
      </c>
      <c r="M9" s="22">
        <f t="shared" ref="M9:M30" si="6">IFERROR(I9/$D$3,0)</f>
        <v>0.42469157717227302</v>
      </c>
      <c r="N9" s="15">
        <f t="shared" ref="N9:N29" si="7">_xlfn.IFS(M9&gt;0,RANK(M9,$M$8:$M$29,0),M9=0,"-")</f>
        <v>9</v>
      </c>
    </row>
    <row r="10" spans="1:14" ht="18.75" customHeight="1">
      <c r="B10" s="43" t="s">
        <v>30</v>
      </c>
      <c r="C10" s="44"/>
      <c r="D10" s="60">
        <v>229930601</v>
      </c>
      <c r="E10" s="45">
        <f t="shared" si="0"/>
        <v>1.1852365262278047E-2</v>
      </c>
      <c r="F10" s="41">
        <f t="shared" si="1"/>
        <v>16</v>
      </c>
      <c r="G10" s="60">
        <v>23347</v>
      </c>
      <c r="H10" s="46">
        <f t="shared" si="2"/>
        <v>16</v>
      </c>
      <c r="I10" s="60">
        <v>4130</v>
      </c>
      <c r="J10" s="41">
        <f t="shared" si="3"/>
        <v>17</v>
      </c>
      <c r="K10" s="47">
        <f t="shared" si="4"/>
        <v>55673.269007263923</v>
      </c>
      <c r="L10" s="41">
        <f t="shared" si="5"/>
        <v>12</v>
      </c>
      <c r="M10" s="22">
        <f t="shared" si="6"/>
        <v>0.18327860122481585</v>
      </c>
      <c r="N10" s="15">
        <f t="shared" si="7"/>
        <v>17</v>
      </c>
    </row>
    <row r="11" spans="1:14" ht="18.75" customHeight="1">
      <c r="B11" s="43" t="s">
        <v>31</v>
      </c>
      <c r="C11" s="44"/>
      <c r="D11" s="60">
        <v>1274888846</v>
      </c>
      <c r="E11" s="45">
        <f t="shared" si="0"/>
        <v>6.5717430415432807E-2</v>
      </c>
      <c r="F11" s="41">
        <f t="shared" si="1"/>
        <v>8</v>
      </c>
      <c r="G11" s="60">
        <v>219190</v>
      </c>
      <c r="H11" s="46">
        <f t="shared" si="2"/>
        <v>4</v>
      </c>
      <c r="I11" s="60">
        <v>15428</v>
      </c>
      <c r="J11" s="41">
        <f t="shared" si="3"/>
        <v>3</v>
      </c>
      <c r="K11" s="47">
        <f t="shared" si="4"/>
        <v>82634.74500907441</v>
      </c>
      <c r="L11" s="41">
        <f t="shared" si="5"/>
        <v>10</v>
      </c>
      <c r="M11" s="22">
        <f t="shared" si="6"/>
        <v>0.68465430016863404</v>
      </c>
      <c r="N11" s="15">
        <f t="shared" si="7"/>
        <v>3</v>
      </c>
    </row>
    <row r="12" spans="1:14" ht="18.75" customHeight="1">
      <c r="B12" s="43" t="s">
        <v>32</v>
      </c>
      <c r="C12" s="44"/>
      <c r="D12" s="60">
        <v>413328578</v>
      </c>
      <c r="E12" s="45">
        <f t="shared" si="0"/>
        <v>2.1306086525620754E-2</v>
      </c>
      <c r="F12" s="41">
        <f t="shared" si="1"/>
        <v>12</v>
      </c>
      <c r="G12" s="60">
        <v>50321</v>
      </c>
      <c r="H12" s="46">
        <f t="shared" si="2"/>
        <v>12</v>
      </c>
      <c r="I12" s="60">
        <v>4750</v>
      </c>
      <c r="J12" s="41">
        <f t="shared" si="3"/>
        <v>16</v>
      </c>
      <c r="K12" s="47">
        <f t="shared" si="4"/>
        <v>87016.542736842108</v>
      </c>
      <c r="L12" s="41">
        <f t="shared" si="5"/>
        <v>9</v>
      </c>
      <c r="M12" s="22">
        <f t="shared" si="6"/>
        <v>0.21079258010118043</v>
      </c>
      <c r="N12" s="15">
        <f t="shared" si="7"/>
        <v>16</v>
      </c>
    </row>
    <row r="13" spans="1:14" ht="18.75" customHeight="1">
      <c r="B13" s="43" t="s">
        <v>33</v>
      </c>
      <c r="C13" s="44"/>
      <c r="D13" s="60">
        <v>1016680159</v>
      </c>
      <c r="E13" s="45">
        <f t="shared" si="0"/>
        <v>5.2407398349639076E-2</v>
      </c>
      <c r="F13" s="41">
        <f t="shared" si="1"/>
        <v>9</v>
      </c>
      <c r="G13" s="60">
        <v>145514</v>
      </c>
      <c r="H13" s="46">
        <f t="shared" si="2"/>
        <v>5</v>
      </c>
      <c r="I13" s="60">
        <v>10174</v>
      </c>
      <c r="J13" s="41">
        <f t="shared" si="3"/>
        <v>7</v>
      </c>
      <c r="K13" s="47">
        <f t="shared" si="4"/>
        <v>99929.247002162374</v>
      </c>
      <c r="L13" s="41">
        <f t="shared" si="5"/>
        <v>7</v>
      </c>
      <c r="M13" s="22">
        <f t="shared" si="6"/>
        <v>0.45149551788408626</v>
      </c>
      <c r="N13" s="15">
        <f t="shared" si="7"/>
        <v>7</v>
      </c>
    </row>
    <row r="14" spans="1:14" ht="18.75" customHeight="1">
      <c r="B14" s="43" t="s">
        <v>34</v>
      </c>
      <c r="C14" s="44"/>
      <c r="D14" s="60">
        <v>700151737</v>
      </c>
      <c r="E14" s="45">
        <f t="shared" si="0"/>
        <v>3.6091125278024369E-2</v>
      </c>
      <c r="F14" s="41">
        <f t="shared" si="1"/>
        <v>10</v>
      </c>
      <c r="G14" s="60">
        <v>63579</v>
      </c>
      <c r="H14" s="46">
        <f t="shared" si="2"/>
        <v>10</v>
      </c>
      <c r="I14" s="60">
        <v>9076</v>
      </c>
      <c r="J14" s="41">
        <f t="shared" si="3"/>
        <v>10</v>
      </c>
      <c r="K14" s="47">
        <f t="shared" si="4"/>
        <v>77143.205927721458</v>
      </c>
      <c r="L14" s="41">
        <f t="shared" si="5"/>
        <v>11</v>
      </c>
      <c r="M14" s="22">
        <f t="shared" si="6"/>
        <v>0.40276914884175025</v>
      </c>
      <c r="N14" s="15">
        <f t="shared" si="7"/>
        <v>10</v>
      </c>
    </row>
    <row r="15" spans="1:14" ht="18.75" customHeight="1">
      <c r="B15" s="43" t="s">
        <v>35</v>
      </c>
      <c r="C15" s="44"/>
      <c r="D15" s="60">
        <v>67703598</v>
      </c>
      <c r="E15" s="45">
        <f t="shared" si="0"/>
        <v>3.4899564023948139E-3</v>
      </c>
      <c r="F15" s="41">
        <f t="shared" si="1"/>
        <v>18</v>
      </c>
      <c r="G15" s="60">
        <v>16213</v>
      </c>
      <c r="H15" s="46">
        <f t="shared" si="2"/>
        <v>17</v>
      </c>
      <c r="I15" s="60">
        <v>3255</v>
      </c>
      <c r="J15" s="41">
        <f t="shared" si="3"/>
        <v>18</v>
      </c>
      <c r="K15" s="47">
        <f t="shared" si="4"/>
        <v>20799.876497695852</v>
      </c>
      <c r="L15" s="41">
        <f t="shared" si="5"/>
        <v>17</v>
      </c>
      <c r="M15" s="22">
        <f t="shared" si="6"/>
        <v>0.14444838910091418</v>
      </c>
      <c r="N15" s="15">
        <f t="shared" si="7"/>
        <v>18</v>
      </c>
    </row>
    <row r="16" spans="1:14" ht="18.75" customHeight="1">
      <c r="B16" s="43" t="s">
        <v>36</v>
      </c>
      <c r="C16" s="44"/>
      <c r="D16" s="60">
        <v>3649635061</v>
      </c>
      <c r="E16" s="45">
        <f t="shared" si="0"/>
        <v>0.18812984278238118</v>
      </c>
      <c r="F16" s="41">
        <f t="shared" si="1"/>
        <v>1</v>
      </c>
      <c r="G16" s="60">
        <v>272220</v>
      </c>
      <c r="H16" s="46">
        <f t="shared" si="2"/>
        <v>1</v>
      </c>
      <c r="I16" s="60">
        <v>16898</v>
      </c>
      <c r="J16" s="41">
        <f t="shared" si="3"/>
        <v>1</v>
      </c>
      <c r="K16" s="47">
        <f t="shared" si="4"/>
        <v>215980.29713575571</v>
      </c>
      <c r="L16" s="41">
        <f t="shared" si="5"/>
        <v>1</v>
      </c>
      <c r="M16" s="22">
        <f t="shared" si="6"/>
        <v>0.74988905653678883</v>
      </c>
      <c r="N16" s="15">
        <f t="shared" si="7"/>
        <v>1</v>
      </c>
    </row>
    <row r="17" spans="2:15" ht="18.75" customHeight="1">
      <c r="B17" s="43" t="s">
        <v>37</v>
      </c>
      <c r="C17" s="44"/>
      <c r="D17" s="60">
        <v>1553596122</v>
      </c>
      <c r="E17" s="45">
        <f t="shared" si="0"/>
        <v>8.0084115067409783E-2</v>
      </c>
      <c r="F17" s="41">
        <f t="shared" si="1"/>
        <v>4</v>
      </c>
      <c r="G17" s="60">
        <v>105928</v>
      </c>
      <c r="H17" s="46">
        <f t="shared" si="2"/>
        <v>6</v>
      </c>
      <c r="I17" s="60">
        <v>12790</v>
      </c>
      <c r="J17" s="41">
        <f t="shared" si="3"/>
        <v>5</v>
      </c>
      <c r="K17" s="47">
        <f t="shared" si="4"/>
        <v>121469.59515246286</v>
      </c>
      <c r="L17" s="41">
        <f t="shared" si="5"/>
        <v>6</v>
      </c>
      <c r="M17" s="22">
        <f t="shared" si="6"/>
        <v>0.56758675778823109</v>
      </c>
      <c r="N17" s="15">
        <f t="shared" si="7"/>
        <v>5</v>
      </c>
    </row>
    <row r="18" spans="2:15" ht="18.75" customHeight="1">
      <c r="B18" s="17" t="s">
        <v>283</v>
      </c>
      <c r="C18" s="69"/>
      <c r="D18" s="60">
        <v>1450850633</v>
      </c>
      <c r="E18" s="45">
        <f t="shared" si="0"/>
        <v>7.4787834105314741E-2</v>
      </c>
      <c r="F18" s="41">
        <f t="shared" si="1"/>
        <v>6</v>
      </c>
      <c r="G18" s="60">
        <v>219837</v>
      </c>
      <c r="H18" s="46">
        <f t="shared" si="2"/>
        <v>3</v>
      </c>
      <c r="I18" s="60">
        <v>15533</v>
      </c>
      <c r="J18" s="41">
        <f t="shared" si="3"/>
        <v>2</v>
      </c>
      <c r="K18" s="47">
        <f t="shared" si="4"/>
        <v>93404.405652481815</v>
      </c>
      <c r="L18" s="41">
        <f t="shared" si="5"/>
        <v>8</v>
      </c>
      <c r="M18" s="22">
        <f t="shared" si="6"/>
        <v>0.68931392562350224</v>
      </c>
      <c r="N18" s="15">
        <f t="shared" si="7"/>
        <v>2</v>
      </c>
    </row>
    <row r="19" spans="2:15" ht="18.75" customHeight="1">
      <c r="B19" s="17" t="s">
        <v>16</v>
      </c>
      <c r="C19" s="69"/>
      <c r="D19" s="60">
        <v>336623936</v>
      </c>
      <c r="E19" s="45">
        <f t="shared" si="0"/>
        <v>1.7352148118369458E-2</v>
      </c>
      <c r="F19" s="41">
        <f t="shared" si="1"/>
        <v>14</v>
      </c>
      <c r="G19" s="60">
        <v>83517</v>
      </c>
      <c r="H19" s="46">
        <f t="shared" si="2"/>
        <v>9</v>
      </c>
      <c r="I19" s="60">
        <v>9865</v>
      </c>
      <c r="J19" s="41">
        <f t="shared" si="3"/>
        <v>8</v>
      </c>
      <c r="K19" s="47">
        <f t="shared" si="4"/>
        <v>34123.054840344652</v>
      </c>
      <c r="L19" s="41">
        <f t="shared" si="5"/>
        <v>16</v>
      </c>
      <c r="M19" s="22">
        <f t="shared" si="6"/>
        <v>0.43778290583118845</v>
      </c>
      <c r="N19" s="15">
        <f t="shared" si="7"/>
        <v>8</v>
      </c>
    </row>
    <row r="20" spans="2:15" ht="18.75" customHeight="1">
      <c r="B20" s="17" t="s">
        <v>17</v>
      </c>
      <c r="C20" s="69"/>
      <c r="D20" s="60">
        <v>2786871908</v>
      </c>
      <c r="E20" s="45">
        <f t="shared" si="0"/>
        <v>0.14365649308591918</v>
      </c>
      <c r="F20" s="41">
        <f t="shared" si="1"/>
        <v>2</v>
      </c>
      <c r="G20" s="60">
        <v>233997</v>
      </c>
      <c r="H20" s="46">
        <f t="shared" si="2"/>
        <v>2</v>
      </c>
      <c r="I20" s="60">
        <v>15185</v>
      </c>
      <c r="J20" s="41">
        <f t="shared" si="3"/>
        <v>4</v>
      </c>
      <c r="K20" s="47">
        <f t="shared" si="4"/>
        <v>183527.94916035561</v>
      </c>
      <c r="L20" s="41">
        <f t="shared" si="5"/>
        <v>3</v>
      </c>
      <c r="M20" s="22">
        <f t="shared" si="6"/>
        <v>0.67387059554451056</v>
      </c>
      <c r="N20" s="15">
        <f t="shared" si="7"/>
        <v>4</v>
      </c>
    </row>
    <row r="21" spans="2:15" ht="18.75" customHeight="1">
      <c r="B21" s="17" t="s">
        <v>18</v>
      </c>
      <c r="C21" s="69"/>
      <c r="D21" s="60">
        <v>1468370700</v>
      </c>
      <c r="E21" s="45">
        <f t="shared" si="0"/>
        <v>7.5690951100618825E-2</v>
      </c>
      <c r="F21" s="41">
        <f t="shared" si="1"/>
        <v>5</v>
      </c>
      <c r="G21" s="60">
        <v>89046</v>
      </c>
      <c r="H21" s="46">
        <f t="shared" si="2"/>
        <v>7</v>
      </c>
      <c r="I21" s="60">
        <v>8716</v>
      </c>
      <c r="J21" s="41">
        <f t="shared" si="3"/>
        <v>11</v>
      </c>
      <c r="K21" s="47">
        <f t="shared" si="4"/>
        <v>168468.41441027995</v>
      </c>
      <c r="L21" s="41">
        <f t="shared" si="5"/>
        <v>4</v>
      </c>
      <c r="M21" s="22">
        <f t="shared" si="6"/>
        <v>0.38679329013934499</v>
      </c>
      <c r="N21" s="15">
        <f t="shared" si="7"/>
        <v>11</v>
      </c>
    </row>
    <row r="22" spans="2:15" ht="18.75" customHeight="1">
      <c r="B22" s="17" t="s">
        <v>284</v>
      </c>
      <c r="C22" s="69"/>
      <c r="D22" s="60">
        <v>4803</v>
      </c>
      <c r="E22" s="45">
        <f t="shared" si="0"/>
        <v>2.4758301029588254E-7</v>
      </c>
      <c r="F22" s="41">
        <f t="shared" si="1"/>
        <v>21</v>
      </c>
      <c r="G22" s="60">
        <v>3</v>
      </c>
      <c r="H22" s="46">
        <f t="shared" si="2"/>
        <v>22</v>
      </c>
      <c r="I22" s="60">
        <v>3</v>
      </c>
      <c r="J22" s="41">
        <f t="shared" si="3"/>
        <v>21</v>
      </c>
      <c r="K22" s="47">
        <f t="shared" si="4"/>
        <v>1601</v>
      </c>
      <c r="L22" s="41">
        <f t="shared" si="5"/>
        <v>21</v>
      </c>
      <c r="M22" s="22">
        <f t="shared" si="6"/>
        <v>1.3313215585337713E-4</v>
      </c>
      <c r="N22" s="15">
        <f t="shared" si="7"/>
        <v>21</v>
      </c>
    </row>
    <row r="23" spans="2:15" ht="18.75" customHeight="1">
      <c r="B23" s="17" t="s">
        <v>285</v>
      </c>
      <c r="C23" s="69"/>
      <c r="D23" s="60">
        <v>1521</v>
      </c>
      <c r="E23" s="45">
        <f t="shared" si="0"/>
        <v>7.8403863972524953E-8</v>
      </c>
      <c r="F23" s="41">
        <f t="shared" si="1"/>
        <v>22</v>
      </c>
      <c r="G23" s="60">
        <v>4</v>
      </c>
      <c r="H23" s="46">
        <f t="shared" si="2"/>
        <v>21</v>
      </c>
      <c r="I23" s="60">
        <v>2</v>
      </c>
      <c r="J23" s="41">
        <f t="shared" si="3"/>
        <v>22</v>
      </c>
      <c r="K23" s="47">
        <f t="shared" si="4"/>
        <v>760.5</v>
      </c>
      <c r="L23" s="41">
        <f t="shared" si="5"/>
        <v>22</v>
      </c>
      <c r="M23" s="22">
        <f t="shared" si="6"/>
        <v>8.8754770568918079E-5</v>
      </c>
      <c r="N23" s="15">
        <f t="shared" si="7"/>
        <v>22</v>
      </c>
    </row>
    <row r="24" spans="2:15" ht="18.75" customHeight="1">
      <c r="B24" s="43" t="s">
        <v>38</v>
      </c>
      <c r="C24" s="44"/>
      <c r="D24" s="60">
        <v>5769165</v>
      </c>
      <c r="E24" s="45">
        <f t="shared" si="0"/>
        <v>2.9738647461870606E-4</v>
      </c>
      <c r="F24" s="41">
        <f t="shared" si="1"/>
        <v>19</v>
      </c>
      <c r="G24" s="60">
        <v>2035</v>
      </c>
      <c r="H24" s="46">
        <f t="shared" si="2"/>
        <v>19</v>
      </c>
      <c r="I24" s="60">
        <v>554</v>
      </c>
      <c r="J24" s="41">
        <f t="shared" si="3"/>
        <v>19</v>
      </c>
      <c r="K24" s="47">
        <f t="shared" si="4"/>
        <v>10413.655234657039</v>
      </c>
      <c r="L24" s="41">
        <f t="shared" si="5"/>
        <v>19</v>
      </c>
      <c r="M24" s="22">
        <f t="shared" si="6"/>
        <v>2.4585071447590309E-2</v>
      </c>
      <c r="N24" s="15">
        <f t="shared" si="7"/>
        <v>19</v>
      </c>
    </row>
    <row r="25" spans="2:15" ht="18.75" customHeight="1">
      <c r="B25" s="43" t="s">
        <v>39</v>
      </c>
      <c r="C25" s="44"/>
      <c r="D25" s="60">
        <v>478478463</v>
      </c>
      <c r="E25" s="45">
        <f t="shared" si="0"/>
        <v>2.4664405211594222E-2</v>
      </c>
      <c r="F25" s="41">
        <f t="shared" si="1"/>
        <v>11</v>
      </c>
      <c r="G25" s="60">
        <v>86722</v>
      </c>
      <c r="H25" s="46">
        <f t="shared" si="2"/>
        <v>8</v>
      </c>
      <c r="I25" s="60">
        <v>10501</v>
      </c>
      <c r="J25" s="41">
        <f t="shared" si="3"/>
        <v>6</v>
      </c>
      <c r="K25" s="47">
        <f t="shared" si="4"/>
        <v>45565.037901152275</v>
      </c>
      <c r="L25" s="41">
        <f t="shared" si="5"/>
        <v>14</v>
      </c>
      <c r="M25" s="22">
        <f t="shared" si="6"/>
        <v>0.46600692287210438</v>
      </c>
      <c r="N25" s="15">
        <f t="shared" si="7"/>
        <v>6</v>
      </c>
    </row>
    <row r="26" spans="2:15" ht="18.75" customHeight="1">
      <c r="B26" s="43" t="s">
        <v>40</v>
      </c>
      <c r="C26" s="44"/>
      <c r="D26" s="60">
        <v>1306677503</v>
      </c>
      <c r="E26" s="45">
        <f t="shared" si="0"/>
        <v>6.7356058646397474E-2</v>
      </c>
      <c r="F26" s="41">
        <f t="shared" si="1"/>
        <v>7</v>
      </c>
      <c r="G26" s="60">
        <v>51057</v>
      </c>
      <c r="H26" s="46">
        <f t="shared" si="2"/>
        <v>11</v>
      </c>
      <c r="I26" s="60">
        <v>8006</v>
      </c>
      <c r="J26" s="41">
        <f t="shared" si="3"/>
        <v>13</v>
      </c>
      <c r="K26" s="47">
        <f t="shared" si="4"/>
        <v>163212.27866600049</v>
      </c>
      <c r="L26" s="41">
        <f t="shared" si="5"/>
        <v>5</v>
      </c>
      <c r="M26" s="22">
        <f t="shared" si="6"/>
        <v>0.35528534658737909</v>
      </c>
      <c r="N26" s="15">
        <f t="shared" si="7"/>
        <v>13</v>
      </c>
    </row>
    <row r="27" spans="2:15" ht="18.75" customHeight="1">
      <c r="B27" s="43" t="s">
        <v>41</v>
      </c>
      <c r="C27" s="44"/>
      <c r="D27" s="60">
        <v>115320958</v>
      </c>
      <c r="E27" s="45">
        <f t="shared" si="0"/>
        <v>5.9445159133552023E-3</v>
      </c>
      <c r="F27" s="41">
        <f t="shared" si="1"/>
        <v>17</v>
      </c>
      <c r="G27" s="60">
        <v>41321</v>
      </c>
      <c r="H27" s="46">
        <f t="shared" si="2"/>
        <v>15</v>
      </c>
      <c r="I27" s="60">
        <v>5972</v>
      </c>
      <c r="J27" s="41">
        <f t="shared" si="3"/>
        <v>14</v>
      </c>
      <c r="K27" s="47">
        <f t="shared" si="4"/>
        <v>19310.274279973208</v>
      </c>
      <c r="L27" s="41">
        <f t="shared" si="5"/>
        <v>18</v>
      </c>
      <c r="M27" s="22">
        <f t="shared" si="6"/>
        <v>0.26502174491878938</v>
      </c>
      <c r="N27" s="15">
        <f t="shared" si="7"/>
        <v>14</v>
      </c>
    </row>
    <row r="28" spans="2:15" ht="18.75" customHeight="1">
      <c r="B28" s="43" t="s">
        <v>42</v>
      </c>
      <c r="C28" s="44"/>
      <c r="D28" s="60">
        <v>284370550</v>
      </c>
      <c r="E28" s="45">
        <f t="shared" si="0"/>
        <v>1.4658612702164434E-2</v>
      </c>
      <c r="F28" s="41">
        <f t="shared" si="1"/>
        <v>15</v>
      </c>
      <c r="G28" s="60">
        <v>12928</v>
      </c>
      <c r="H28" s="46">
        <f t="shared" si="2"/>
        <v>18</v>
      </c>
      <c r="I28" s="60">
        <v>5458</v>
      </c>
      <c r="J28" s="41">
        <f t="shared" si="3"/>
        <v>15</v>
      </c>
      <c r="K28" s="60">
        <f t="shared" si="4"/>
        <v>52101.603151337484</v>
      </c>
      <c r="L28" s="41">
        <f t="shared" si="5"/>
        <v>13</v>
      </c>
      <c r="M28" s="22">
        <f t="shared" si="6"/>
        <v>0.24221176888257745</v>
      </c>
      <c r="N28" s="15">
        <f t="shared" si="7"/>
        <v>15</v>
      </c>
    </row>
    <row r="29" spans="2:15" ht="18.75" customHeight="1" thickBot="1">
      <c r="B29" s="48" t="s">
        <v>43</v>
      </c>
      <c r="C29" s="49"/>
      <c r="D29" s="61">
        <v>607988</v>
      </c>
      <c r="E29" s="50">
        <f t="shared" si="0"/>
        <v>3.1340307987460549E-5</v>
      </c>
      <c r="F29" s="41">
        <f t="shared" si="1"/>
        <v>20</v>
      </c>
      <c r="G29" s="61">
        <v>455</v>
      </c>
      <c r="H29" s="46">
        <f t="shared" si="2"/>
        <v>20</v>
      </c>
      <c r="I29" s="61">
        <v>74</v>
      </c>
      <c r="J29" s="41">
        <f t="shared" si="3"/>
        <v>20</v>
      </c>
      <c r="K29" s="51">
        <f t="shared" si="4"/>
        <v>8216.0540540540533</v>
      </c>
      <c r="L29" s="41">
        <f t="shared" si="5"/>
        <v>20</v>
      </c>
      <c r="M29" s="28">
        <f t="shared" si="6"/>
        <v>3.2839265110499688E-3</v>
      </c>
      <c r="N29" s="15">
        <f t="shared" si="7"/>
        <v>20</v>
      </c>
    </row>
    <row r="30" spans="2:15" ht="18.75" customHeight="1" thickTop="1">
      <c r="B30" s="52" t="s">
        <v>44</v>
      </c>
      <c r="C30" s="53"/>
      <c r="D30" s="62">
        <v>19399554090</v>
      </c>
      <c r="E30" s="70"/>
      <c r="F30" s="71"/>
      <c r="G30" s="62">
        <v>536678</v>
      </c>
      <c r="H30" s="71"/>
      <c r="I30" s="62">
        <v>19288</v>
      </c>
      <c r="J30" s="71"/>
      <c r="K30" s="54">
        <f>IFERROR(D30/I30,0)</f>
        <v>1005783.6006843633</v>
      </c>
      <c r="L30" s="71"/>
      <c r="M30" s="30">
        <f t="shared" si="6"/>
        <v>0.85595100736664598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681" priority="33" stopIfTrue="1">
      <formula>$F8&lt;=5</formula>
    </cfRule>
  </conditionalFormatting>
  <conditionalFormatting sqref="H8:H29">
    <cfRule type="expression" dxfId="680" priority="34" stopIfTrue="1">
      <formula>$H8&lt;=5</formula>
    </cfRule>
  </conditionalFormatting>
  <conditionalFormatting sqref="J8:J29">
    <cfRule type="expression" dxfId="679" priority="35" stopIfTrue="1">
      <formula>$J8&lt;=5</formula>
    </cfRule>
  </conditionalFormatting>
  <conditionalFormatting sqref="L8:L29">
    <cfRule type="expression" dxfId="678" priority="36" stopIfTrue="1">
      <formula>$L8&lt;=5</formula>
    </cfRule>
  </conditionalFormatting>
  <conditionalFormatting sqref="E8:E29">
    <cfRule type="expression" dxfId="677" priority="31" stopIfTrue="1">
      <formula>$F8&lt;=5</formula>
    </cfRule>
  </conditionalFormatting>
  <conditionalFormatting sqref="G8:G29">
    <cfRule type="expression" dxfId="676" priority="29" stopIfTrue="1">
      <formula>$H8&lt;=5</formula>
    </cfRule>
  </conditionalFormatting>
  <conditionalFormatting sqref="I8:I29">
    <cfRule type="expression" dxfId="675" priority="27" stopIfTrue="1">
      <formula>$J8&lt;=5</formula>
    </cfRule>
  </conditionalFormatting>
  <conditionalFormatting sqref="K8:K29">
    <cfRule type="expression" dxfId="674" priority="25" stopIfTrue="1">
      <formula>$L8&lt;=5</formula>
    </cfRule>
  </conditionalFormatting>
  <conditionalFormatting sqref="D8:D29">
    <cfRule type="expression" dxfId="673" priority="23" stopIfTrue="1">
      <formula>$F8&lt;=5</formula>
    </cfRule>
  </conditionalFormatting>
  <conditionalFormatting sqref="N8:N29">
    <cfRule type="expression" dxfId="672" priority="15" stopIfTrue="1">
      <formula>$N8&lt;=5</formula>
    </cfRule>
  </conditionalFormatting>
  <conditionalFormatting sqref="M8:M29">
    <cfRule type="expression" dxfId="671" priority="6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7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205</v>
      </c>
    </row>
    <row r="3" spans="1:14" s="1" customFormat="1" ht="18.75" customHeight="1">
      <c r="A3" s="35"/>
      <c r="B3" s="129" t="s">
        <v>179</v>
      </c>
      <c r="C3" s="130"/>
      <c r="D3" s="137">
        <v>17462</v>
      </c>
      <c r="E3" s="137"/>
      <c r="F3" s="137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28</v>
      </c>
      <c r="C8" s="39"/>
      <c r="D8" s="59">
        <v>298505080</v>
      </c>
      <c r="E8" s="40">
        <f t="shared" ref="E8:E29" si="0">IFERROR(D8/$D$30,0)</f>
        <v>2.0619961992205924E-2</v>
      </c>
      <c r="F8" s="41">
        <f>_xlfn.IFS(D8&gt;0,RANK(D8,$D$8:$D$29,0),D8=0,"-")</f>
        <v>13</v>
      </c>
      <c r="G8" s="59">
        <v>32113</v>
      </c>
      <c r="H8" s="46">
        <f>_xlfn.IFS(G8&gt;0,RANK(G8,$G$8:$G$29,0),G8=0,"-")</f>
        <v>13</v>
      </c>
      <c r="I8" s="59">
        <v>6367</v>
      </c>
      <c r="J8" s="41">
        <f>_xlfn.IFS(I8&gt;0,RANK(I8,$I$8:$I$29,0),I8=0,"-")</f>
        <v>12</v>
      </c>
      <c r="K8" s="42">
        <f>IFERROR(D8/I8,0)</f>
        <v>46883.160043976757</v>
      </c>
      <c r="L8" s="41">
        <f>_xlfn.IFS(K8&gt;0,RANK(K8,$K$8:$K$29,0),K8=0,"-")</f>
        <v>14</v>
      </c>
      <c r="M8" s="16">
        <f>IFERROR(I8/$D$3,0)</f>
        <v>0.36462031840568093</v>
      </c>
      <c r="N8" s="15">
        <f>_xlfn.IFS(M8&gt;0,RANK(M8,$M$8:$M$29,0),M8=0,"-")</f>
        <v>12</v>
      </c>
    </row>
    <row r="9" spans="1:14" ht="18.75" customHeight="1">
      <c r="B9" s="43" t="s">
        <v>29</v>
      </c>
      <c r="C9" s="44"/>
      <c r="D9" s="60">
        <v>1563661831</v>
      </c>
      <c r="E9" s="45">
        <f t="shared" si="0"/>
        <v>0.10801373137061226</v>
      </c>
      <c r="F9" s="41">
        <f t="shared" ref="F9:F29" si="1">_xlfn.IFS(D9&gt;0,RANK(D9,$D$8:$D$29,0),D9=0,"-")</f>
        <v>3</v>
      </c>
      <c r="G9" s="60">
        <v>40038</v>
      </c>
      <c r="H9" s="46">
        <f t="shared" ref="H9:H29" si="2">_xlfn.IFS(G9&gt;0,RANK(G9,$G$8:$G$29,0),G9=0,"-")</f>
        <v>11</v>
      </c>
      <c r="I9" s="60">
        <v>7424</v>
      </c>
      <c r="J9" s="41">
        <f t="shared" ref="J9:J29" si="3">_xlfn.IFS(I9&gt;0,RANK(I9,$I$8:$I$29,0),I9=0,"-")</f>
        <v>8</v>
      </c>
      <c r="K9" s="47">
        <f t="shared" ref="K9:K29" si="4">IFERROR(D9/I9,0)</f>
        <v>210622.55266702586</v>
      </c>
      <c r="L9" s="41">
        <f t="shared" ref="L9:L29" si="5">_xlfn.IFS(K9&gt;0,RANK(K9,$K$8:$K$29,0),K9=0,"-")</f>
        <v>2</v>
      </c>
      <c r="M9" s="22">
        <f t="shared" ref="M9:M30" si="6">IFERROR(I9/$D$3,0)</f>
        <v>0.42515175810331002</v>
      </c>
      <c r="N9" s="15">
        <f t="shared" ref="N9:N29" si="7">_xlfn.IFS(M9&gt;0,RANK(M9,$M$8:$M$29,0),M9=0,"-")</f>
        <v>8</v>
      </c>
    </row>
    <row r="10" spans="1:14" ht="18.75" customHeight="1">
      <c r="B10" s="43" t="s">
        <v>30</v>
      </c>
      <c r="C10" s="44"/>
      <c r="D10" s="60">
        <v>236156741</v>
      </c>
      <c r="E10" s="45">
        <f t="shared" si="0"/>
        <v>1.6313099340296715E-2</v>
      </c>
      <c r="F10" s="41">
        <f t="shared" si="1"/>
        <v>15</v>
      </c>
      <c r="G10" s="60">
        <v>20146</v>
      </c>
      <c r="H10" s="46">
        <f t="shared" si="2"/>
        <v>16</v>
      </c>
      <c r="I10" s="60">
        <v>3612</v>
      </c>
      <c r="J10" s="41">
        <f t="shared" si="3"/>
        <v>16</v>
      </c>
      <c r="K10" s="47">
        <f t="shared" si="4"/>
        <v>65381.157530454046</v>
      </c>
      <c r="L10" s="41">
        <f t="shared" si="5"/>
        <v>12</v>
      </c>
      <c r="M10" s="22">
        <f t="shared" si="6"/>
        <v>0.2068491581720307</v>
      </c>
      <c r="N10" s="15">
        <f t="shared" si="7"/>
        <v>16</v>
      </c>
    </row>
    <row r="11" spans="1:14" ht="18.75" customHeight="1">
      <c r="B11" s="43" t="s">
        <v>31</v>
      </c>
      <c r="C11" s="44"/>
      <c r="D11" s="60">
        <v>997035943</v>
      </c>
      <c r="E11" s="45">
        <f t="shared" si="0"/>
        <v>6.8872674627591571E-2</v>
      </c>
      <c r="F11" s="41">
        <f t="shared" si="1"/>
        <v>7</v>
      </c>
      <c r="G11" s="60">
        <v>161887</v>
      </c>
      <c r="H11" s="46">
        <f t="shared" si="2"/>
        <v>2</v>
      </c>
      <c r="I11" s="60">
        <v>12053</v>
      </c>
      <c r="J11" s="41">
        <f t="shared" si="3"/>
        <v>2</v>
      </c>
      <c r="K11" s="47">
        <f t="shared" si="4"/>
        <v>82720.977598938029</v>
      </c>
      <c r="L11" s="41">
        <f t="shared" si="5"/>
        <v>10</v>
      </c>
      <c r="M11" s="22">
        <f t="shared" si="6"/>
        <v>0.69024166762112016</v>
      </c>
      <c r="N11" s="15">
        <f t="shared" si="7"/>
        <v>2</v>
      </c>
    </row>
    <row r="12" spans="1:14" ht="18.75" customHeight="1">
      <c r="B12" s="43" t="s">
        <v>32</v>
      </c>
      <c r="C12" s="44"/>
      <c r="D12" s="60">
        <v>303630917</v>
      </c>
      <c r="E12" s="45">
        <f t="shared" si="0"/>
        <v>2.0974041608265534E-2</v>
      </c>
      <c r="F12" s="41">
        <f t="shared" si="1"/>
        <v>12</v>
      </c>
      <c r="G12" s="60">
        <v>36018</v>
      </c>
      <c r="H12" s="46">
        <f t="shared" si="2"/>
        <v>12</v>
      </c>
      <c r="I12" s="60">
        <v>3561</v>
      </c>
      <c r="J12" s="41">
        <f t="shared" si="3"/>
        <v>17</v>
      </c>
      <c r="K12" s="47">
        <f t="shared" si="4"/>
        <v>85265.632406627352</v>
      </c>
      <c r="L12" s="41">
        <f t="shared" si="5"/>
        <v>9</v>
      </c>
      <c r="M12" s="22">
        <f t="shared" si="6"/>
        <v>0.2039285305234223</v>
      </c>
      <c r="N12" s="15">
        <f t="shared" si="7"/>
        <v>17</v>
      </c>
    </row>
    <row r="13" spans="1:14" ht="18.75" customHeight="1">
      <c r="B13" s="43" t="s">
        <v>33</v>
      </c>
      <c r="C13" s="44"/>
      <c r="D13" s="60">
        <v>681172974</v>
      </c>
      <c r="E13" s="45">
        <f t="shared" si="0"/>
        <v>4.7053674376321748E-2</v>
      </c>
      <c r="F13" s="41">
        <f t="shared" si="1"/>
        <v>9</v>
      </c>
      <c r="G13" s="60">
        <v>100749</v>
      </c>
      <c r="H13" s="46">
        <f t="shared" si="2"/>
        <v>5</v>
      </c>
      <c r="I13" s="60">
        <v>7403</v>
      </c>
      <c r="J13" s="41">
        <f t="shared" si="3"/>
        <v>9</v>
      </c>
      <c r="K13" s="47">
        <f t="shared" si="4"/>
        <v>92013.099284074022</v>
      </c>
      <c r="L13" s="41">
        <f t="shared" si="5"/>
        <v>7</v>
      </c>
      <c r="M13" s="22">
        <f t="shared" si="6"/>
        <v>0.42394914671858891</v>
      </c>
      <c r="N13" s="15">
        <f t="shared" si="7"/>
        <v>9</v>
      </c>
    </row>
    <row r="14" spans="1:14" ht="18.75" customHeight="1">
      <c r="B14" s="43" t="s">
        <v>34</v>
      </c>
      <c r="C14" s="44"/>
      <c r="D14" s="60">
        <v>591778308</v>
      </c>
      <c r="E14" s="45">
        <f t="shared" si="0"/>
        <v>4.0878521125241589E-2</v>
      </c>
      <c r="F14" s="41">
        <f t="shared" si="1"/>
        <v>10</v>
      </c>
      <c r="G14" s="60">
        <v>50503</v>
      </c>
      <c r="H14" s="46">
        <f t="shared" si="2"/>
        <v>10</v>
      </c>
      <c r="I14" s="60">
        <v>7382</v>
      </c>
      <c r="J14" s="41">
        <f t="shared" si="3"/>
        <v>10</v>
      </c>
      <c r="K14" s="47">
        <f t="shared" si="4"/>
        <v>80165.03765917095</v>
      </c>
      <c r="L14" s="41">
        <f t="shared" si="5"/>
        <v>11</v>
      </c>
      <c r="M14" s="22">
        <f t="shared" si="6"/>
        <v>0.4227465353338678</v>
      </c>
      <c r="N14" s="15">
        <f t="shared" si="7"/>
        <v>10</v>
      </c>
    </row>
    <row r="15" spans="1:14" ht="18.75" customHeight="1">
      <c r="B15" s="43" t="s">
        <v>35</v>
      </c>
      <c r="C15" s="44"/>
      <c r="D15" s="60">
        <v>53776922</v>
      </c>
      <c r="E15" s="45">
        <f t="shared" si="0"/>
        <v>3.7147712450917841E-3</v>
      </c>
      <c r="F15" s="41">
        <f t="shared" si="1"/>
        <v>18</v>
      </c>
      <c r="G15" s="60">
        <v>12006</v>
      </c>
      <c r="H15" s="46">
        <f t="shared" si="2"/>
        <v>17</v>
      </c>
      <c r="I15" s="60">
        <v>2663</v>
      </c>
      <c r="J15" s="41">
        <f t="shared" si="3"/>
        <v>18</v>
      </c>
      <c r="K15" s="47">
        <f t="shared" si="4"/>
        <v>20194.112654900488</v>
      </c>
      <c r="L15" s="41">
        <f t="shared" si="5"/>
        <v>17</v>
      </c>
      <c r="M15" s="22">
        <f t="shared" si="6"/>
        <v>0.15250257702439582</v>
      </c>
      <c r="N15" s="15">
        <f t="shared" si="7"/>
        <v>18</v>
      </c>
    </row>
    <row r="16" spans="1:14" ht="18.75" customHeight="1">
      <c r="B16" s="43" t="s">
        <v>36</v>
      </c>
      <c r="C16" s="44"/>
      <c r="D16" s="60">
        <v>2714518892</v>
      </c>
      <c r="E16" s="45">
        <f t="shared" si="0"/>
        <v>0.18751197259411778</v>
      </c>
      <c r="F16" s="41">
        <f t="shared" si="1"/>
        <v>1</v>
      </c>
      <c r="G16" s="60">
        <v>196536</v>
      </c>
      <c r="H16" s="46">
        <f t="shared" si="2"/>
        <v>1</v>
      </c>
      <c r="I16" s="60">
        <v>12880</v>
      </c>
      <c r="J16" s="41">
        <f t="shared" si="3"/>
        <v>1</v>
      </c>
      <c r="K16" s="47">
        <f t="shared" si="4"/>
        <v>210754.57236024845</v>
      </c>
      <c r="L16" s="41">
        <f t="shared" si="5"/>
        <v>1</v>
      </c>
      <c r="M16" s="22">
        <f t="shared" si="6"/>
        <v>0.73760164929561334</v>
      </c>
      <c r="N16" s="15">
        <f t="shared" si="7"/>
        <v>1</v>
      </c>
    </row>
    <row r="17" spans="2:15" ht="18.75" customHeight="1">
      <c r="B17" s="43" t="s">
        <v>37</v>
      </c>
      <c r="C17" s="44"/>
      <c r="D17" s="60">
        <v>1176254326</v>
      </c>
      <c r="E17" s="45">
        <f t="shared" si="0"/>
        <v>8.1252618867617921E-2</v>
      </c>
      <c r="F17" s="41">
        <f t="shared" si="1"/>
        <v>4</v>
      </c>
      <c r="G17" s="60">
        <v>73617</v>
      </c>
      <c r="H17" s="46">
        <f t="shared" si="2"/>
        <v>6</v>
      </c>
      <c r="I17" s="60">
        <v>9683</v>
      </c>
      <c r="J17" s="41">
        <f t="shared" si="3"/>
        <v>5</v>
      </c>
      <c r="K17" s="47">
        <f t="shared" si="4"/>
        <v>121476.22906124135</v>
      </c>
      <c r="L17" s="41">
        <f t="shared" si="5"/>
        <v>6</v>
      </c>
      <c r="M17" s="22">
        <f t="shared" si="6"/>
        <v>0.55451838277402354</v>
      </c>
      <c r="N17" s="15">
        <f t="shared" si="7"/>
        <v>5</v>
      </c>
    </row>
    <row r="18" spans="2:15" ht="18.75" customHeight="1">
      <c r="B18" s="17" t="s">
        <v>283</v>
      </c>
      <c r="C18" s="69"/>
      <c r="D18" s="60">
        <v>1025279835</v>
      </c>
      <c r="E18" s="45">
        <f t="shared" si="0"/>
        <v>7.0823689932094827E-2</v>
      </c>
      <c r="F18" s="41">
        <f t="shared" si="1"/>
        <v>6</v>
      </c>
      <c r="G18" s="60">
        <v>161019</v>
      </c>
      <c r="H18" s="46">
        <f t="shared" si="2"/>
        <v>3</v>
      </c>
      <c r="I18" s="60">
        <v>11878</v>
      </c>
      <c r="J18" s="41">
        <f t="shared" si="3"/>
        <v>3</v>
      </c>
      <c r="K18" s="47">
        <f t="shared" si="4"/>
        <v>86317.547987876751</v>
      </c>
      <c r="L18" s="41">
        <f t="shared" si="5"/>
        <v>8</v>
      </c>
      <c r="M18" s="22">
        <f t="shared" si="6"/>
        <v>0.68021990608177763</v>
      </c>
      <c r="N18" s="15">
        <f t="shared" si="7"/>
        <v>3</v>
      </c>
    </row>
    <row r="19" spans="2:15" ht="18.75" customHeight="1">
      <c r="B19" s="17" t="s">
        <v>16</v>
      </c>
      <c r="C19" s="69"/>
      <c r="D19" s="60">
        <v>244491148</v>
      </c>
      <c r="E19" s="45">
        <f t="shared" si="0"/>
        <v>1.6888818706840076E-2</v>
      </c>
      <c r="F19" s="41">
        <f t="shared" si="1"/>
        <v>14</v>
      </c>
      <c r="G19" s="60">
        <v>60389</v>
      </c>
      <c r="H19" s="46">
        <f t="shared" si="2"/>
        <v>9</v>
      </c>
      <c r="I19" s="60">
        <v>7671</v>
      </c>
      <c r="J19" s="41">
        <f t="shared" si="3"/>
        <v>7</v>
      </c>
      <c r="K19" s="47">
        <f t="shared" si="4"/>
        <v>31872.135054099857</v>
      </c>
      <c r="L19" s="41">
        <f t="shared" si="5"/>
        <v>16</v>
      </c>
      <c r="M19" s="22">
        <f t="shared" si="6"/>
        <v>0.43929675867598211</v>
      </c>
      <c r="N19" s="15">
        <f t="shared" si="7"/>
        <v>7</v>
      </c>
    </row>
    <row r="20" spans="2:15" ht="18.75" customHeight="1">
      <c r="B20" s="17" t="s">
        <v>17</v>
      </c>
      <c r="C20" s="69"/>
      <c r="D20" s="60">
        <v>1902084328</v>
      </c>
      <c r="E20" s="45">
        <f t="shared" si="0"/>
        <v>0.13139108570390343</v>
      </c>
      <c r="F20" s="41">
        <f t="shared" si="1"/>
        <v>2</v>
      </c>
      <c r="G20" s="60">
        <v>157007</v>
      </c>
      <c r="H20" s="46">
        <f t="shared" si="2"/>
        <v>4</v>
      </c>
      <c r="I20" s="60">
        <v>11384</v>
      </c>
      <c r="J20" s="41">
        <f t="shared" si="3"/>
        <v>4</v>
      </c>
      <c r="K20" s="47">
        <f t="shared" si="4"/>
        <v>167084.0063246662</v>
      </c>
      <c r="L20" s="41">
        <f t="shared" si="5"/>
        <v>4</v>
      </c>
      <c r="M20" s="22">
        <f t="shared" si="6"/>
        <v>0.65192990493643344</v>
      </c>
      <c r="N20" s="15">
        <f t="shared" si="7"/>
        <v>4</v>
      </c>
    </row>
    <row r="21" spans="2:15" ht="18.75" customHeight="1">
      <c r="B21" s="17" t="s">
        <v>18</v>
      </c>
      <c r="C21" s="69"/>
      <c r="D21" s="60">
        <v>1144783840</v>
      </c>
      <c r="E21" s="45">
        <f t="shared" si="0"/>
        <v>7.9078718761139838E-2</v>
      </c>
      <c r="F21" s="41">
        <f t="shared" si="1"/>
        <v>5</v>
      </c>
      <c r="G21" s="60">
        <v>69136</v>
      </c>
      <c r="H21" s="46">
        <f t="shared" si="2"/>
        <v>7</v>
      </c>
      <c r="I21" s="60">
        <v>6752</v>
      </c>
      <c r="J21" s="41">
        <f t="shared" si="3"/>
        <v>11</v>
      </c>
      <c r="K21" s="47">
        <f t="shared" si="4"/>
        <v>169547.36966824645</v>
      </c>
      <c r="L21" s="41">
        <f t="shared" si="5"/>
        <v>3</v>
      </c>
      <c r="M21" s="22">
        <f t="shared" si="6"/>
        <v>0.38666819379223455</v>
      </c>
      <c r="N21" s="15">
        <f t="shared" si="7"/>
        <v>11</v>
      </c>
    </row>
    <row r="22" spans="2:15" ht="18.75" customHeight="1">
      <c r="B22" s="17" t="s">
        <v>284</v>
      </c>
      <c r="C22" s="69"/>
      <c r="D22" s="60">
        <v>32573</v>
      </c>
      <c r="E22" s="45">
        <f t="shared" si="0"/>
        <v>2.2500589335770216E-6</v>
      </c>
      <c r="F22" s="41">
        <f t="shared" si="1"/>
        <v>21</v>
      </c>
      <c r="G22" s="60">
        <v>15</v>
      </c>
      <c r="H22" s="46">
        <f t="shared" si="2"/>
        <v>21</v>
      </c>
      <c r="I22" s="60">
        <v>4</v>
      </c>
      <c r="J22" s="41">
        <f t="shared" si="3"/>
        <v>21</v>
      </c>
      <c r="K22" s="47">
        <f t="shared" si="4"/>
        <v>8143.25</v>
      </c>
      <c r="L22" s="41">
        <f t="shared" si="5"/>
        <v>21</v>
      </c>
      <c r="M22" s="22">
        <f t="shared" si="6"/>
        <v>2.290688351849731E-4</v>
      </c>
      <c r="N22" s="15">
        <f t="shared" si="7"/>
        <v>21</v>
      </c>
    </row>
    <row r="23" spans="2:15" ht="18.75" customHeight="1">
      <c r="B23" s="17" t="s">
        <v>285</v>
      </c>
      <c r="C23" s="69"/>
      <c r="D23" s="60">
        <v>2102</v>
      </c>
      <c r="E23" s="45">
        <f t="shared" si="0"/>
        <v>1.4520074535286586E-7</v>
      </c>
      <c r="F23" s="41">
        <f t="shared" si="1"/>
        <v>22</v>
      </c>
      <c r="G23" s="60">
        <v>7</v>
      </c>
      <c r="H23" s="46">
        <f t="shared" si="2"/>
        <v>22</v>
      </c>
      <c r="I23" s="60">
        <v>4</v>
      </c>
      <c r="J23" s="41">
        <f t="shared" si="3"/>
        <v>21</v>
      </c>
      <c r="K23" s="60">
        <f t="shared" si="4"/>
        <v>525.5</v>
      </c>
      <c r="L23" s="41">
        <f t="shared" si="5"/>
        <v>22</v>
      </c>
      <c r="M23" s="22">
        <f t="shared" si="6"/>
        <v>2.290688351849731E-4</v>
      </c>
      <c r="N23" s="15">
        <f t="shared" si="7"/>
        <v>21</v>
      </c>
    </row>
    <row r="24" spans="2:15" ht="18.75" customHeight="1">
      <c r="B24" s="43" t="s">
        <v>38</v>
      </c>
      <c r="C24" s="44"/>
      <c r="D24" s="60">
        <v>5870067</v>
      </c>
      <c r="E24" s="45">
        <f t="shared" si="0"/>
        <v>4.0548910736025749E-4</v>
      </c>
      <c r="F24" s="41">
        <f t="shared" si="1"/>
        <v>19</v>
      </c>
      <c r="G24" s="60">
        <v>1752</v>
      </c>
      <c r="H24" s="46">
        <f t="shared" si="2"/>
        <v>19</v>
      </c>
      <c r="I24" s="60">
        <v>456</v>
      </c>
      <c r="J24" s="41">
        <f t="shared" si="3"/>
        <v>19</v>
      </c>
      <c r="K24" s="47">
        <f t="shared" si="4"/>
        <v>12872.953947368422</v>
      </c>
      <c r="L24" s="41">
        <f t="shared" si="5"/>
        <v>19</v>
      </c>
      <c r="M24" s="22">
        <f t="shared" si="6"/>
        <v>2.6113847211086932E-2</v>
      </c>
      <c r="N24" s="15">
        <f t="shared" si="7"/>
        <v>19</v>
      </c>
    </row>
    <row r="25" spans="2:15" ht="18.75" customHeight="1">
      <c r="B25" s="43" t="s">
        <v>39</v>
      </c>
      <c r="C25" s="44"/>
      <c r="D25" s="60">
        <v>345831601</v>
      </c>
      <c r="E25" s="45">
        <f t="shared" si="0"/>
        <v>2.3889156152128881E-2</v>
      </c>
      <c r="F25" s="41">
        <f t="shared" si="1"/>
        <v>11</v>
      </c>
      <c r="G25" s="60">
        <v>62104</v>
      </c>
      <c r="H25" s="46">
        <f t="shared" si="2"/>
        <v>8</v>
      </c>
      <c r="I25" s="60">
        <v>7996</v>
      </c>
      <c r="J25" s="41">
        <f t="shared" si="3"/>
        <v>6</v>
      </c>
      <c r="K25" s="47">
        <f t="shared" si="4"/>
        <v>43250.575412706356</v>
      </c>
      <c r="L25" s="41">
        <f t="shared" si="5"/>
        <v>15</v>
      </c>
      <c r="M25" s="22">
        <f t="shared" si="6"/>
        <v>0.45790860153476121</v>
      </c>
      <c r="N25" s="15">
        <f t="shared" si="7"/>
        <v>6</v>
      </c>
    </row>
    <row r="26" spans="2:15" ht="18.75" customHeight="1">
      <c r="B26" s="43" t="s">
        <v>40</v>
      </c>
      <c r="C26" s="44"/>
      <c r="D26" s="60">
        <v>894078202</v>
      </c>
      <c r="E26" s="45">
        <f t="shared" si="0"/>
        <v>6.1760619093315969E-2</v>
      </c>
      <c r="F26" s="41">
        <f t="shared" si="1"/>
        <v>8</v>
      </c>
      <c r="G26" s="60">
        <v>30828</v>
      </c>
      <c r="H26" s="46">
        <f t="shared" si="2"/>
        <v>14</v>
      </c>
      <c r="I26" s="60">
        <v>5645</v>
      </c>
      <c r="J26" s="41">
        <f t="shared" si="3"/>
        <v>13</v>
      </c>
      <c r="K26" s="47">
        <f t="shared" si="4"/>
        <v>158384.09247121346</v>
      </c>
      <c r="L26" s="41">
        <f t="shared" si="5"/>
        <v>5</v>
      </c>
      <c r="M26" s="22">
        <f t="shared" si="6"/>
        <v>0.32327339365479324</v>
      </c>
      <c r="N26" s="15">
        <f t="shared" si="7"/>
        <v>13</v>
      </c>
    </row>
    <row r="27" spans="2:15" ht="18.75" customHeight="1">
      <c r="B27" s="43" t="s">
        <v>41</v>
      </c>
      <c r="C27" s="44"/>
      <c r="D27" s="60">
        <v>67004909</v>
      </c>
      <c r="E27" s="45">
        <f t="shared" si="0"/>
        <v>4.6285265124171981E-3</v>
      </c>
      <c r="F27" s="41">
        <f t="shared" si="1"/>
        <v>17</v>
      </c>
      <c r="G27" s="60">
        <v>29582</v>
      </c>
      <c r="H27" s="46">
        <f t="shared" si="2"/>
        <v>15</v>
      </c>
      <c r="I27" s="60">
        <v>4607</v>
      </c>
      <c r="J27" s="41">
        <f t="shared" si="3"/>
        <v>14</v>
      </c>
      <c r="K27" s="47">
        <f t="shared" si="4"/>
        <v>14544.152159756892</v>
      </c>
      <c r="L27" s="41">
        <f t="shared" si="5"/>
        <v>18</v>
      </c>
      <c r="M27" s="22">
        <f t="shared" si="6"/>
        <v>0.26383003092429275</v>
      </c>
      <c r="N27" s="15">
        <f t="shared" si="7"/>
        <v>14</v>
      </c>
    </row>
    <row r="28" spans="2:15" ht="18.75" customHeight="1">
      <c r="B28" s="43" t="s">
        <v>42</v>
      </c>
      <c r="C28" s="44"/>
      <c r="D28" s="60">
        <v>230058455</v>
      </c>
      <c r="E28" s="45">
        <f t="shared" si="0"/>
        <v>1.5891845452297215E-2</v>
      </c>
      <c r="F28" s="41">
        <f t="shared" si="1"/>
        <v>16</v>
      </c>
      <c r="G28" s="60">
        <v>9073</v>
      </c>
      <c r="H28" s="46">
        <f t="shared" si="2"/>
        <v>18</v>
      </c>
      <c r="I28" s="60">
        <v>4277</v>
      </c>
      <c r="J28" s="41">
        <f t="shared" si="3"/>
        <v>15</v>
      </c>
      <c r="K28" s="47">
        <f t="shared" si="4"/>
        <v>53789.678512976388</v>
      </c>
      <c r="L28" s="41">
        <f t="shared" si="5"/>
        <v>13</v>
      </c>
      <c r="M28" s="22">
        <f t="shared" si="6"/>
        <v>0.24493185202153248</v>
      </c>
      <c r="N28" s="15">
        <f t="shared" si="7"/>
        <v>15</v>
      </c>
    </row>
    <row r="29" spans="2:15" ht="18.75" customHeight="1" thickBot="1">
      <c r="B29" s="48" t="s">
        <v>43</v>
      </c>
      <c r="C29" s="49"/>
      <c r="D29" s="61">
        <v>500716</v>
      </c>
      <c r="E29" s="50">
        <f t="shared" si="0"/>
        <v>3.4588171460564024E-5</v>
      </c>
      <c r="F29" s="41">
        <f t="shared" si="1"/>
        <v>20</v>
      </c>
      <c r="G29" s="61">
        <v>262</v>
      </c>
      <c r="H29" s="46">
        <f t="shared" si="2"/>
        <v>20</v>
      </c>
      <c r="I29" s="61">
        <v>55</v>
      </c>
      <c r="J29" s="41">
        <f t="shared" si="3"/>
        <v>20</v>
      </c>
      <c r="K29" s="51">
        <f t="shared" si="4"/>
        <v>9103.9272727272728</v>
      </c>
      <c r="L29" s="41">
        <f t="shared" si="5"/>
        <v>20</v>
      </c>
      <c r="M29" s="28">
        <f t="shared" si="6"/>
        <v>3.1496964837933799E-3</v>
      </c>
      <c r="N29" s="15">
        <f t="shared" si="7"/>
        <v>20</v>
      </c>
    </row>
    <row r="30" spans="2:15" ht="18.75" customHeight="1" thickTop="1">
      <c r="B30" s="52" t="s">
        <v>44</v>
      </c>
      <c r="C30" s="53"/>
      <c r="D30" s="62">
        <v>14476509710</v>
      </c>
      <c r="E30" s="70"/>
      <c r="F30" s="71"/>
      <c r="G30" s="62">
        <v>403807</v>
      </c>
      <c r="H30" s="71"/>
      <c r="I30" s="62">
        <v>14946</v>
      </c>
      <c r="J30" s="71"/>
      <c r="K30" s="54">
        <f>IFERROR(D30/I30,0)</f>
        <v>968587.5625585441</v>
      </c>
      <c r="L30" s="71"/>
      <c r="M30" s="30">
        <f t="shared" si="6"/>
        <v>0.85591570266865191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670" priority="33" stopIfTrue="1">
      <formula>$F8&lt;=5</formula>
    </cfRule>
  </conditionalFormatting>
  <conditionalFormatting sqref="H8:H29">
    <cfRule type="expression" dxfId="669" priority="34" stopIfTrue="1">
      <formula>$H8&lt;=5</formula>
    </cfRule>
  </conditionalFormatting>
  <conditionalFormatting sqref="J8:J29">
    <cfRule type="expression" dxfId="668" priority="35" stopIfTrue="1">
      <formula>$J8&lt;=5</formula>
    </cfRule>
  </conditionalFormatting>
  <conditionalFormatting sqref="L8:L29">
    <cfRule type="expression" dxfId="667" priority="36" stopIfTrue="1">
      <formula>$L8&lt;=5</formula>
    </cfRule>
  </conditionalFormatting>
  <conditionalFormatting sqref="E8:E29">
    <cfRule type="expression" dxfId="666" priority="31" stopIfTrue="1">
      <formula>$F8&lt;=5</formula>
    </cfRule>
  </conditionalFormatting>
  <conditionalFormatting sqref="G8:G29">
    <cfRule type="expression" dxfId="665" priority="29" stopIfTrue="1">
      <formula>$H8&lt;=5</formula>
    </cfRule>
  </conditionalFormatting>
  <conditionalFormatting sqref="I8:I29">
    <cfRule type="expression" dxfId="664" priority="27" stopIfTrue="1">
      <formula>$J8&lt;=5</formula>
    </cfRule>
  </conditionalFormatting>
  <conditionalFormatting sqref="K8:K29">
    <cfRule type="expression" dxfId="663" priority="25" stopIfTrue="1">
      <formula>$L8&lt;=5</formula>
    </cfRule>
  </conditionalFormatting>
  <conditionalFormatting sqref="D8:D29">
    <cfRule type="expression" dxfId="662" priority="23" stopIfTrue="1">
      <formula>$F8&lt;=5</formula>
    </cfRule>
  </conditionalFormatting>
  <conditionalFormatting sqref="N8:N29">
    <cfRule type="expression" dxfId="661" priority="15" stopIfTrue="1">
      <formula>$N8&lt;=5</formula>
    </cfRule>
  </conditionalFormatting>
  <conditionalFormatting sqref="M8:M29">
    <cfRule type="expression" dxfId="660" priority="6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8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206</v>
      </c>
    </row>
    <row r="3" spans="1:14" s="1" customFormat="1" ht="18.75" customHeight="1">
      <c r="A3" s="35"/>
      <c r="B3" s="129" t="s">
        <v>179</v>
      </c>
      <c r="C3" s="130"/>
      <c r="D3" s="137">
        <v>28655</v>
      </c>
      <c r="E3" s="137"/>
      <c r="F3" s="137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28</v>
      </c>
      <c r="C8" s="39"/>
      <c r="D8" s="59">
        <v>492794144</v>
      </c>
      <c r="E8" s="40">
        <f t="shared" ref="E8:E29" si="0">IFERROR(D8/$D$30,0)</f>
        <v>2.0293727982672705E-2</v>
      </c>
      <c r="F8" s="41">
        <f>_xlfn.IFS(D8&gt;0,RANK(D8,$D$8:$D$29,0),D8=0,"-")</f>
        <v>11</v>
      </c>
      <c r="G8" s="59">
        <v>49872</v>
      </c>
      <c r="H8" s="46">
        <f>_xlfn.IFS(G8&gt;0,RANK(G8,$G$8:$G$29,0),G8=0,"-")</f>
        <v>15</v>
      </c>
      <c r="I8" s="59">
        <v>9978</v>
      </c>
      <c r="J8" s="41">
        <f>_xlfn.IFS(I8&gt;0,RANK(I8,$I$8:$I$29,0),I8=0,"-")</f>
        <v>12</v>
      </c>
      <c r="K8" s="42">
        <f>IFERROR(D8/I8,0)</f>
        <v>49388.068149929844</v>
      </c>
      <c r="L8" s="41">
        <f>_xlfn.IFS(K8&gt;0,RANK(K8,$K$8:$K$29,0),K8=0,"-")</f>
        <v>14</v>
      </c>
      <c r="M8" s="16">
        <f>IFERROR(I8/$D$3,0)</f>
        <v>0.34821148141685571</v>
      </c>
      <c r="N8" s="15">
        <f>_xlfn.IFS(M8&gt;0,RANK(M8,$M$8:$M$29,0),M8=0,"-")</f>
        <v>12</v>
      </c>
    </row>
    <row r="9" spans="1:14" ht="18.75" customHeight="1">
      <c r="B9" s="43" t="s">
        <v>29</v>
      </c>
      <c r="C9" s="44"/>
      <c r="D9" s="60">
        <v>3081055008</v>
      </c>
      <c r="E9" s="45">
        <f t="shared" si="0"/>
        <v>0.12688075333947857</v>
      </c>
      <c r="F9" s="41">
        <f t="shared" ref="F9:F29" si="1">_xlfn.IFS(D9&gt;0,RANK(D9,$D$8:$D$29,0),D9=0,"-")</f>
        <v>3</v>
      </c>
      <c r="G9" s="60">
        <v>68946</v>
      </c>
      <c r="H9" s="46">
        <f t="shared" ref="H9:H29" si="2">_xlfn.IFS(G9&gt;0,RANK(G9,$G$8:$G$29,0),G9=0,"-")</f>
        <v>11</v>
      </c>
      <c r="I9" s="60">
        <v>12448</v>
      </c>
      <c r="J9" s="41">
        <f t="shared" ref="J9:J29" si="3">_xlfn.IFS(I9&gt;0,RANK(I9,$I$8:$I$29,0),I9=0,"-")</f>
        <v>8</v>
      </c>
      <c r="K9" s="47">
        <f t="shared" ref="K9:K29" si="4">IFERROR(D9/I9,0)</f>
        <v>247514.05912596401</v>
      </c>
      <c r="L9" s="41">
        <f t="shared" ref="L9:L29" si="5">_xlfn.IFS(K9&gt;0,RANK(K9,$K$8:$K$29,0),K9=0,"-")</f>
        <v>1</v>
      </c>
      <c r="M9" s="22">
        <f t="shared" ref="M9:M30" si="6">IFERROR(I9/$D$3,0)</f>
        <v>0.43440935264351771</v>
      </c>
      <c r="N9" s="15">
        <f t="shared" ref="N9:N29" si="7">_xlfn.IFS(M9&gt;0,RANK(M9,$M$8:$M$29,0),M9=0,"-")</f>
        <v>8</v>
      </c>
    </row>
    <row r="10" spans="1:14" ht="18.75" customHeight="1">
      <c r="B10" s="43" t="s">
        <v>30</v>
      </c>
      <c r="C10" s="44"/>
      <c r="D10" s="60">
        <v>320890897</v>
      </c>
      <c r="E10" s="45">
        <f t="shared" si="0"/>
        <v>1.3214590017193559E-2</v>
      </c>
      <c r="F10" s="41">
        <f t="shared" si="1"/>
        <v>16</v>
      </c>
      <c r="G10" s="60">
        <v>30214</v>
      </c>
      <c r="H10" s="46">
        <f t="shared" si="2"/>
        <v>16</v>
      </c>
      <c r="I10" s="60">
        <v>5506</v>
      </c>
      <c r="J10" s="41">
        <f t="shared" si="3"/>
        <v>16</v>
      </c>
      <c r="K10" s="47">
        <f t="shared" si="4"/>
        <v>58280.22103160189</v>
      </c>
      <c r="L10" s="41">
        <f t="shared" si="5"/>
        <v>12</v>
      </c>
      <c r="M10" s="22">
        <f t="shared" si="6"/>
        <v>0.19214796719595184</v>
      </c>
      <c r="N10" s="15">
        <f t="shared" si="7"/>
        <v>16</v>
      </c>
    </row>
    <row r="11" spans="1:14" ht="18.75" customHeight="1">
      <c r="B11" s="43" t="s">
        <v>77</v>
      </c>
      <c r="C11" s="44"/>
      <c r="D11" s="60">
        <v>1619777978</v>
      </c>
      <c r="E11" s="45">
        <f t="shared" si="0"/>
        <v>6.6703985991066514E-2</v>
      </c>
      <c r="F11" s="41">
        <f t="shared" si="1"/>
        <v>7</v>
      </c>
      <c r="G11" s="60">
        <v>294793</v>
      </c>
      <c r="H11" s="46">
        <f t="shared" si="2"/>
        <v>2</v>
      </c>
      <c r="I11" s="60">
        <v>20124</v>
      </c>
      <c r="J11" s="41">
        <f t="shared" si="3"/>
        <v>2</v>
      </c>
      <c r="K11" s="47">
        <f t="shared" si="4"/>
        <v>80489.861757105944</v>
      </c>
      <c r="L11" s="41">
        <f t="shared" si="5"/>
        <v>10</v>
      </c>
      <c r="M11" s="22">
        <f t="shared" si="6"/>
        <v>0.70228581399406731</v>
      </c>
      <c r="N11" s="15">
        <f t="shared" si="7"/>
        <v>2</v>
      </c>
    </row>
    <row r="12" spans="1:14" ht="18.75" customHeight="1">
      <c r="B12" s="43" t="s">
        <v>32</v>
      </c>
      <c r="C12" s="44"/>
      <c r="D12" s="60">
        <v>447267228</v>
      </c>
      <c r="E12" s="45">
        <f t="shared" si="0"/>
        <v>1.8418886610381581E-2</v>
      </c>
      <c r="F12" s="41">
        <f t="shared" si="1"/>
        <v>14</v>
      </c>
      <c r="G12" s="60">
        <v>53699</v>
      </c>
      <c r="H12" s="46">
        <f t="shared" si="2"/>
        <v>14</v>
      </c>
      <c r="I12" s="60">
        <v>5217</v>
      </c>
      <c r="J12" s="41">
        <f t="shared" si="3"/>
        <v>17</v>
      </c>
      <c r="K12" s="47">
        <f t="shared" si="4"/>
        <v>85732.648648648654</v>
      </c>
      <c r="L12" s="41">
        <f t="shared" si="5"/>
        <v>8</v>
      </c>
      <c r="M12" s="22">
        <f t="shared" si="6"/>
        <v>0.18206246728319664</v>
      </c>
      <c r="N12" s="15">
        <f t="shared" si="7"/>
        <v>17</v>
      </c>
    </row>
    <row r="13" spans="1:14" ht="18.75" customHeight="1">
      <c r="B13" s="43" t="s">
        <v>33</v>
      </c>
      <c r="C13" s="44"/>
      <c r="D13" s="60">
        <v>1183679858</v>
      </c>
      <c r="E13" s="45">
        <f t="shared" si="0"/>
        <v>4.8745053790291502E-2</v>
      </c>
      <c r="F13" s="41">
        <f t="shared" si="1"/>
        <v>9</v>
      </c>
      <c r="G13" s="60">
        <v>168133</v>
      </c>
      <c r="H13" s="46">
        <f t="shared" si="2"/>
        <v>5</v>
      </c>
      <c r="I13" s="60">
        <v>11873</v>
      </c>
      <c r="J13" s="41">
        <f t="shared" si="3"/>
        <v>10</v>
      </c>
      <c r="K13" s="47">
        <f t="shared" si="4"/>
        <v>99695.094584351042</v>
      </c>
      <c r="L13" s="41">
        <f t="shared" si="5"/>
        <v>7</v>
      </c>
      <c r="M13" s="22">
        <f t="shared" si="6"/>
        <v>0.41434304658872795</v>
      </c>
      <c r="N13" s="15">
        <f t="shared" si="7"/>
        <v>10</v>
      </c>
    </row>
    <row r="14" spans="1:14" ht="18.75" customHeight="1">
      <c r="B14" s="43" t="s">
        <v>34</v>
      </c>
      <c r="C14" s="44"/>
      <c r="D14" s="60">
        <v>984413911</v>
      </c>
      <c r="E14" s="45">
        <f t="shared" si="0"/>
        <v>4.053909401202823E-2</v>
      </c>
      <c r="F14" s="41">
        <f t="shared" si="1"/>
        <v>10</v>
      </c>
      <c r="G14" s="60">
        <v>93012</v>
      </c>
      <c r="H14" s="46">
        <f t="shared" si="2"/>
        <v>10</v>
      </c>
      <c r="I14" s="60">
        <v>12931</v>
      </c>
      <c r="J14" s="41">
        <f t="shared" si="3"/>
        <v>7</v>
      </c>
      <c r="K14" s="47">
        <f t="shared" si="4"/>
        <v>76128.212125899008</v>
      </c>
      <c r="L14" s="41">
        <f t="shared" si="5"/>
        <v>11</v>
      </c>
      <c r="M14" s="22">
        <f t="shared" si="6"/>
        <v>0.45126504972954107</v>
      </c>
      <c r="N14" s="15">
        <f t="shared" si="7"/>
        <v>7</v>
      </c>
    </row>
    <row r="15" spans="1:14" ht="18.75" customHeight="1">
      <c r="B15" s="43" t="s">
        <v>35</v>
      </c>
      <c r="C15" s="44"/>
      <c r="D15" s="60">
        <v>80820327</v>
      </c>
      <c r="E15" s="45">
        <f t="shared" si="0"/>
        <v>3.3282573496016595E-3</v>
      </c>
      <c r="F15" s="41">
        <f t="shared" si="1"/>
        <v>18</v>
      </c>
      <c r="G15" s="60">
        <v>18466</v>
      </c>
      <c r="H15" s="46">
        <f t="shared" si="2"/>
        <v>17</v>
      </c>
      <c r="I15" s="60">
        <v>3926</v>
      </c>
      <c r="J15" s="41">
        <f t="shared" si="3"/>
        <v>18</v>
      </c>
      <c r="K15" s="47">
        <f t="shared" si="4"/>
        <v>20585.921293937849</v>
      </c>
      <c r="L15" s="41">
        <f t="shared" si="5"/>
        <v>17</v>
      </c>
      <c r="M15" s="22">
        <f t="shared" si="6"/>
        <v>0.137009247949747</v>
      </c>
      <c r="N15" s="15">
        <f t="shared" si="7"/>
        <v>18</v>
      </c>
    </row>
    <row r="16" spans="1:14" ht="18.75" customHeight="1">
      <c r="B16" s="43" t="s">
        <v>36</v>
      </c>
      <c r="C16" s="44"/>
      <c r="D16" s="60">
        <v>4433341324</v>
      </c>
      <c r="E16" s="45">
        <f t="shared" si="0"/>
        <v>0.18256918021249469</v>
      </c>
      <c r="F16" s="41">
        <f t="shared" si="1"/>
        <v>1</v>
      </c>
      <c r="G16" s="60">
        <v>345554</v>
      </c>
      <c r="H16" s="46">
        <f t="shared" si="2"/>
        <v>1</v>
      </c>
      <c r="I16" s="60">
        <v>21173</v>
      </c>
      <c r="J16" s="41">
        <f t="shared" si="3"/>
        <v>1</v>
      </c>
      <c r="K16" s="47">
        <f t="shared" si="4"/>
        <v>209386.5453171492</v>
      </c>
      <c r="L16" s="41">
        <f t="shared" si="5"/>
        <v>2</v>
      </c>
      <c r="M16" s="22">
        <f t="shared" si="6"/>
        <v>0.73889373582271856</v>
      </c>
      <c r="N16" s="15">
        <f t="shared" si="7"/>
        <v>1</v>
      </c>
    </row>
    <row r="17" spans="2:15" ht="18.75" customHeight="1">
      <c r="B17" s="43" t="s">
        <v>37</v>
      </c>
      <c r="C17" s="44"/>
      <c r="D17" s="60">
        <v>1752267039</v>
      </c>
      <c r="E17" s="45">
        <f t="shared" si="0"/>
        <v>7.2160010575266387E-2</v>
      </c>
      <c r="F17" s="41">
        <f t="shared" si="1"/>
        <v>5</v>
      </c>
      <c r="G17" s="60">
        <v>123726</v>
      </c>
      <c r="H17" s="46">
        <f t="shared" si="2"/>
        <v>6</v>
      </c>
      <c r="I17" s="60">
        <v>15888</v>
      </c>
      <c r="J17" s="41">
        <f t="shared" si="3"/>
        <v>5</v>
      </c>
      <c r="K17" s="47">
        <f t="shared" si="4"/>
        <v>110288.71091389727</v>
      </c>
      <c r="L17" s="41">
        <f t="shared" si="5"/>
        <v>6</v>
      </c>
      <c r="M17" s="22">
        <f t="shared" si="6"/>
        <v>0.55445820973652071</v>
      </c>
      <c r="N17" s="15">
        <f t="shared" si="7"/>
        <v>5</v>
      </c>
    </row>
    <row r="18" spans="2:15" ht="18.75" customHeight="1">
      <c r="B18" s="17" t="s">
        <v>283</v>
      </c>
      <c r="C18" s="69"/>
      <c r="D18" s="60">
        <v>1650554263</v>
      </c>
      <c r="E18" s="45">
        <f t="shared" si="0"/>
        <v>6.7971382456125176E-2</v>
      </c>
      <c r="F18" s="41">
        <f t="shared" si="1"/>
        <v>6</v>
      </c>
      <c r="G18" s="60">
        <v>269134</v>
      </c>
      <c r="H18" s="46">
        <f t="shared" si="2"/>
        <v>3</v>
      </c>
      <c r="I18" s="60">
        <v>19441</v>
      </c>
      <c r="J18" s="41">
        <f t="shared" si="3"/>
        <v>3</v>
      </c>
      <c r="K18" s="47">
        <f t="shared" si="4"/>
        <v>84900.687361761229</v>
      </c>
      <c r="L18" s="41">
        <f t="shared" si="5"/>
        <v>9</v>
      </c>
      <c r="M18" s="22">
        <f t="shared" si="6"/>
        <v>0.67845053219333451</v>
      </c>
      <c r="N18" s="15">
        <f t="shared" si="7"/>
        <v>3</v>
      </c>
    </row>
    <row r="19" spans="2:15" ht="18.75" customHeight="1">
      <c r="B19" s="17" t="s">
        <v>16</v>
      </c>
      <c r="C19" s="69"/>
      <c r="D19" s="60">
        <v>462930971</v>
      </c>
      <c r="E19" s="45">
        <f t="shared" si="0"/>
        <v>1.906393433163148E-2</v>
      </c>
      <c r="F19" s="41">
        <f t="shared" si="1"/>
        <v>13</v>
      </c>
      <c r="G19" s="60">
        <v>98931</v>
      </c>
      <c r="H19" s="46">
        <f t="shared" si="2"/>
        <v>9</v>
      </c>
      <c r="I19" s="60">
        <v>12284</v>
      </c>
      <c r="J19" s="41">
        <f t="shared" si="3"/>
        <v>9</v>
      </c>
      <c r="K19" s="47">
        <f t="shared" si="4"/>
        <v>37685.686339954409</v>
      </c>
      <c r="L19" s="41">
        <f t="shared" si="5"/>
        <v>15</v>
      </c>
      <c r="M19" s="22">
        <f t="shared" si="6"/>
        <v>0.42868609317745593</v>
      </c>
      <c r="N19" s="15">
        <f t="shared" si="7"/>
        <v>9</v>
      </c>
    </row>
    <row r="20" spans="2:15" ht="18.75" customHeight="1">
      <c r="B20" s="17" t="s">
        <v>17</v>
      </c>
      <c r="C20" s="69"/>
      <c r="D20" s="60">
        <v>3413401684</v>
      </c>
      <c r="E20" s="45">
        <f t="shared" si="0"/>
        <v>0.14056710314863835</v>
      </c>
      <c r="F20" s="41">
        <f t="shared" si="1"/>
        <v>2</v>
      </c>
      <c r="G20" s="60">
        <v>268921</v>
      </c>
      <c r="H20" s="46">
        <f t="shared" si="2"/>
        <v>4</v>
      </c>
      <c r="I20" s="60">
        <v>18870</v>
      </c>
      <c r="J20" s="41">
        <f t="shared" si="3"/>
        <v>4</v>
      </c>
      <c r="K20" s="47">
        <f t="shared" si="4"/>
        <v>180890.39130895602</v>
      </c>
      <c r="L20" s="41">
        <f t="shared" si="5"/>
        <v>3</v>
      </c>
      <c r="M20" s="22">
        <f t="shared" si="6"/>
        <v>0.65852381783283898</v>
      </c>
      <c r="N20" s="15">
        <f t="shared" si="7"/>
        <v>4</v>
      </c>
    </row>
    <row r="21" spans="2:15" ht="18.75" customHeight="1">
      <c r="B21" s="17" t="s">
        <v>18</v>
      </c>
      <c r="C21" s="69"/>
      <c r="D21" s="60">
        <v>1789289462</v>
      </c>
      <c r="E21" s="45">
        <f t="shared" si="0"/>
        <v>7.368462889869648E-2</v>
      </c>
      <c r="F21" s="41">
        <f t="shared" si="1"/>
        <v>4</v>
      </c>
      <c r="G21" s="60">
        <v>115264</v>
      </c>
      <c r="H21" s="46">
        <f t="shared" si="2"/>
        <v>7</v>
      </c>
      <c r="I21" s="60">
        <v>10832</v>
      </c>
      <c r="J21" s="41">
        <f t="shared" si="3"/>
        <v>11</v>
      </c>
      <c r="K21" s="47">
        <f t="shared" si="4"/>
        <v>165185.51163220088</v>
      </c>
      <c r="L21" s="41">
        <f t="shared" si="5"/>
        <v>5</v>
      </c>
      <c r="M21" s="22">
        <f t="shared" si="6"/>
        <v>0.37801430814866516</v>
      </c>
      <c r="N21" s="15">
        <f t="shared" si="7"/>
        <v>11</v>
      </c>
    </row>
    <row r="22" spans="2:15" ht="18.75" customHeight="1">
      <c r="B22" s="17" t="s">
        <v>284</v>
      </c>
      <c r="C22" s="69"/>
      <c r="D22" s="60">
        <v>33182</v>
      </c>
      <c r="E22" s="45">
        <f t="shared" si="0"/>
        <v>1.3664660794367023E-6</v>
      </c>
      <c r="F22" s="41">
        <f t="shared" si="1"/>
        <v>21</v>
      </c>
      <c r="G22" s="60">
        <v>29</v>
      </c>
      <c r="H22" s="46">
        <f t="shared" si="2"/>
        <v>21</v>
      </c>
      <c r="I22" s="60">
        <v>11</v>
      </c>
      <c r="J22" s="41">
        <f t="shared" si="3"/>
        <v>21</v>
      </c>
      <c r="K22" s="47">
        <f t="shared" si="4"/>
        <v>3016.5454545454545</v>
      </c>
      <c r="L22" s="41">
        <f t="shared" si="5"/>
        <v>22</v>
      </c>
      <c r="M22" s="22">
        <f t="shared" si="6"/>
        <v>3.8387715930902113E-4</v>
      </c>
      <c r="N22" s="15">
        <f t="shared" si="7"/>
        <v>21</v>
      </c>
    </row>
    <row r="23" spans="2:15" ht="18.75" customHeight="1">
      <c r="B23" s="17" t="s">
        <v>285</v>
      </c>
      <c r="C23" s="69"/>
      <c r="D23" s="60">
        <v>9712</v>
      </c>
      <c r="E23" s="45">
        <f t="shared" si="0"/>
        <v>3.9994932684857012E-7</v>
      </c>
      <c r="F23" s="41">
        <f t="shared" si="1"/>
        <v>22</v>
      </c>
      <c r="G23" s="60">
        <v>3</v>
      </c>
      <c r="H23" s="46">
        <f t="shared" si="2"/>
        <v>22</v>
      </c>
      <c r="I23" s="60">
        <v>3</v>
      </c>
      <c r="J23" s="41">
        <f t="shared" si="3"/>
        <v>22</v>
      </c>
      <c r="K23" s="47">
        <f t="shared" si="4"/>
        <v>3237.3333333333335</v>
      </c>
      <c r="L23" s="41">
        <f t="shared" si="5"/>
        <v>21</v>
      </c>
      <c r="M23" s="22">
        <f t="shared" si="6"/>
        <v>1.0469377072064213E-4</v>
      </c>
      <c r="N23" s="15">
        <f t="shared" si="7"/>
        <v>22</v>
      </c>
    </row>
    <row r="24" spans="2:15" ht="18.75" customHeight="1">
      <c r="B24" s="43" t="s">
        <v>38</v>
      </c>
      <c r="C24" s="44"/>
      <c r="D24" s="60">
        <v>9437116</v>
      </c>
      <c r="E24" s="45">
        <f t="shared" si="0"/>
        <v>3.8862934427428652E-4</v>
      </c>
      <c r="F24" s="41">
        <f t="shared" si="1"/>
        <v>19</v>
      </c>
      <c r="G24" s="60">
        <v>2916</v>
      </c>
      <c r="H24" s="46">
        <f t="shared" si="2"/>
        <v>19</v>
      </c>
      <c r="I24" s="60">
        <v>814</v>
      </c>
      <c r="J24" s="41">
        <f t="shared" si="3"/>
        <v>19</v>
      </c>
      <c r="K24" s="47">
        <f t="shared" si="4"/>
        <v>11593.508599508599</v>
      </c>
      <c r="L24" s="41">
        <f t="shared" si="5"/>
        <v>19</v>
      </c>
      <c r="M24" s="22">
        <f t="shared" si="6"/>
        <v>2.8406909788867563E-2</v>
      </c>
      <c r="N24" s="15">
        <f t="shared" si="7"/>
        <v>19</v>
      </c>
    </row>
    <row r="25" spans="2:15" ht="18.75" customHeight="1">
      <c r="B25" s="43" t="s">
        <v>39</v>
      </c>
      <c r="C25" s="44"/>
      <c r="D25" s="60">
        <v>479917728</v>
      </c>
      <c r="E25" s="45">
        <f t="shared" si="0"/>
        <v>1.9763465018152303E-2</v>
      </c>
      <c r="F25" s="41">
        <f t="shared" si="1"/>
        <v>12</v>
      </c>
      <c r="G25" s="60">
        <v>103997</v>
      </c>
      <c r="H25" s="46">
        <f t="shared" si="2"/>
        <v>8</v>
      </c>
      <c r="I25" s="60">
        <v>13267</v>
      </c>
      <c r="J25" s="41">
        <f t="shared" si="3"/>
        <v>6</v>
      </c>
      <c r="K25" s="47">
        <f t="shared" si="4"/>
        <v>36173.794226275721</v>
      </c>
      <c r="L25" s="41">
        <f t="shared" si="5"/>
        <v>16</v>
      </c>
      <c r="M25" s="22">
        <f t="shared" si="6"/>
        <v>0.46299075205025303</v>
      </c>
      <c r="N25" s="15">
        <f t="shared" si="7"/>
        <v>6</v>
      </c>
    </row>
    <row r="26" spans="2:15" ht="18.75" customHeight="1">
      <c r="B26" s="43" t="s">
        <v>40</v>
      </c>
      <c r="C26" s="44"/>
      <c r="D26" s="60">
        <v>1615594785</v>
      </c>
      <c r="E26" s="45">
        <f t="shared" si="0"/>
        <v>6.6531718154943409E-2</v>
      </c>
      <c r="F26" s="41">
        <f t="shared" si="1"/>
        <v>8</v>
      </c>
      <c r="G26" s="60">
        <v>57665</v>
      </c>
      <c r="H26" s="46">
        <f t="shared" si="2"/>
        <v>13</v>
      </c>
      <c r="I26" s="60">
        <v>9495</v>
      </c>
      <c r="J26" s="41">
        <f t="shared" si="3"/>
        <v>13</v>
      </c>
      <c r="K26" s="47">
        <f t="shared" si="4"/>
        <v>170152.16271721959</v>
      </c>
      <c r="L26" s="41">
        <f t="shared" si="5"/>
        <v>4</v>
      </c>
      <c r="M26" s="22">
        <f t="shared" si="6"/>
        <v>0.33135578433083229</v>
      </c>
      <c r="N26" s="15">
        <f t="shared" si="7"/>
        <v>13</v>
      </c>
    </row>
    <row r="27" spans="2:15" ht="18.75" customHeight="1">
      <c r="B27" s="43" t="s">
        <v>41</v>
      </c>
      <c r="C27" s="44"/>
      <c r="D27" s="60">
        <v>128935938</v>
      </c>
      <c r="E27" s="45">
        <f t="shared" si="0"/>
        <v>5.3097036253798363E-3</v>
      </c>
      <c r="F27" s="41">
        <f t="shared" si="1"/>
        <v>17</v>
      </c>
      <c r="G27" s="60">
        <v>61115</v>
      </c>
      <c r="H27" s="46">
        <f t="shared" si="2"/>
        <v>12</v>
      </c>
      <c r="I27" s="60">
        <v>8618</v>
      </c>
      <c r="J27" s="41">
        <f t="shared" si="3"/>
        <v>14</v>
      </c>
      <c r="K27" s="47">
        <f t="shared" si="4"/>
        <v>14961.236713854723</v>
      </c>
      <c r="L27" s="41">
        <f t="shared" si="5"/>
        <v>18</v>
      </c>
      <c r="M27" s="22">
        <f t="shared" si="6"/>
        <v>0.30075030535683128</v>
      </c>
      <c r="N27" s="15">
        <f t="shared" si="7"/>
        <v>14</v>
      </c>
    </row>
    <row r="28" spans="2:15" ht="18.75" customHeight="1">
      <c r="B28" s="43" t="s">
        <v>42</v>
      </c>
      <c r="C28" s="44"/>
      <c r="D28" s="60">
        <v>336071449</v>
      </c>
      <c r="E28" s="45">
        <f t="shared" si="0"/>
        <v>1.3839739476994807E-2</v>
      </c>
      <c r="F28" s="41">
        <f t="shared" si="1"/>
        <v>15</v>
      </c>
      <c r="G28" s="60">
        <v>15094</v>
      </c>
      <c r="H28" s="46">
        <f t="shared" si="2"/>
        <v>18</v>
      </c>
      <c r="I28" s="60">
        <v>6606</v>
      </c>
      <c r="J28" s="41">
        <f t="shared" si="3"/>
        <v>15</v>
      </c>
      <c r="K28" s="60">
        <f t="shared" si="4"/>
        <v>50873.667726309417</v>
      </c>
      <c r="L28" s="41">
        <f t="shared" si="5"/>
        <v>13</v>
      </c>
      <c r="M28" s="22">
        <f t="shared" si="6"/>
        <v>0.23053568312685396</v>
      </c>
      <c r="N28" s="15">
        <f t="shared" si="7"/>
        <v>15</v>
      </c>
    </row>
    <row r="29" spans="2:15" ht="18.75" customHeight="1" thickBot="1">
      <c r="B29" s="48" t="s">
        <v>61</v>
      </c>
      <c r="C29" s="49"/>
      <c r="D29" s="61">
        <v>592246</v>
      </c>
      <c r="E29" s="50">
        <f t="shared" si="0"/>
        <v>2.4389249282203278E-5</v>
      </c>
      <c r="F29" s="41">
        <f t="shared" si="1"/>
        <v>20</v>
      </c>
      <c r="G29" s="61">
        <v>675</v>
      </c>
      <c r="H29" s="46">
        <f t="shared" si="2"/>
        <v>20</v>
      </c>
      <c r="I29" s="61">
        <v>88</v>
      </c>
      <c r="J29" s="41">
        <f t="shared" si="3"/>
        <v>20</v>
      </c>
      <c r="K29" s="51">
        <f t="shared" si="4"/>
        <v>6730.068181818182</v>
      </c>
      <c r="L29" s="41">
        <f t="shared" si="5"/>
        <v>20</v>
      </c>
      <c r="M29" s="28">
        <f t="shared" si="6"/>
        <v>3.0710172744721691E-3</v>
      </c>
      <c r="N29" s="15">
        <f t="shared" si="7"/>
        <v>20</v>
      </c>
    </row>
    <row r="30" spans="2:15" ht="18.75" customHeight="1" thickTop="1">
      <c r="B30" s="52" t="s">
        <v>76</v>
      </c>
      <c r="C30" s="53"/>
      <c r="D30" s="62">
        <v>24283076250</v>
      </c>
      <c r="E30" s="70"/>
      <c r="F30" s="71"/>
      <c r="G30" s="62">
        <v>701307</v>
      </c>
      <c r="H30" s="71"/>
      <c r="I30" s="62">
        <v>24619</v>
      </c>
      <c r="J30" s="71"/>
      <c r="K30" s="54">
        <f>IFERROR(D30/I30,0)</f>
        <v>986355.10175068036</v>
      </c>
      <c r="L30" s="71"/>
      <c r="M30" s="30">
        <f t="shared" si="6"/>
        <v>0.85915198045716279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659" priority="33" stopIfTrue="1">
      <formula>$F8&lt;=5</formula>
    </cfRule>
  </conditionalFormatting>
  <conditionalFormatting sqref="H8:H29">
    <cfRule type="expression" dxfId="658" priority="34" stopIfTrue="1">
      <formula>$H8&lt;=5</formula>
    </cfRule>
  </conditionalFormatting>
  <conditionalFormatting sqref="J8:J29">
    <cfRule type="expression" dxfId="657" priority="35" stopIfTrue="1">
      <formula>$J8&lt;=5</formula>
    </cfRule>
  </conditionalFormatting>
  <conditionalFormatting sqref="L8:L29">
    <cfRule type="expression" dxfId="656" priority="36" stopIfTrue="1">
      <formula>$L8&lt;=5</formula>
    </cfRule>
  </conditionalFormatting>
  <conditionalFormatting sqref="E8:E29">
    <cfRule type="expression" dxfId="655" priority="31" stopIfTrue="1">
      <formula>$F8&lt;=5</formula>
    </cfRule>
  </conditionalFormatting>
  <conditionalFormatting sqref="G8:G29">
    <cfRule type="expression" dxfId="654" priority="29" stopIfTrue="1">
      <formula>$H8&lt;=5</formula>
    </cfRule>
  </conditionalFormatting>
  <conditionalFormatting sqref="I8:I29">
    <cfRule type="expression" dxfId="653" priority="27" stopIfTrue="1">
      <formula>$J8&lt;=5</formula>
    </cfRule>
  </conditionalFormatting>
  <conditionalFormatting sqref="K8:K29">
    <cfRule type="expression" dxfId="652" priority="25" stopIfTrue="1">
      <formula>$L8&lt;=5</formula>
    </cfRule>
  </conditionalFormatting>
  <conditionalFormatting sqref="D8:D29">
    <cfRule type="expression" dxfId="651" priority="23" stopIfTrue="1">
      <formula>$F8&lt;=5</formula>
    </cfRule>
  </conditionalFormatting>
  <conditionalFormatting sqref="N8:N29">
    <cfRule type="expression" dxfId="650" priority="15" stopIfTrue="1">
      <formula>$N8&lt;=5</formula>
    </cfRule>
  </conditionalFormatting>
  <conditionalFormatting sqref="M8:M29">
    <cfRule type="expression" dxfId="649" priority="6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9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207</v>
      </c>
    </row>
    <row r="3" spans="1:14" s="1" customFormat="1" ht="18.75" customHeight="1">
      <c r="A3" s="35"/>
      <c r="B3" s="129" t="s">
        <v>179</v>
      </c>
      <c r="C3" s="130"/>
      <c r="D3" s="137">
        <v>18894</v>
      </c>
      <c r="E3" s="137"/>
      <c r="F3" s="137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46</v>
      </c>
      <c r="C8" s="39"/>
      <c r="D8" s="59">
        <v>292810413</v>
      </c>
      <c r="E8" s="40">
        <f t="shared" ref="E8:E29" si="0">IFERROR(D8/$D$30,0)</f>
        <v>1.9004063982294699E-2</v>
      </c>
      <c r="F8" s="41">
        <f>_xlfn.IFS(D8&gt;0,RANK(D8,$D$8:$D$29,0),D8=0,"-")</f>
        <v>12</v>
      </c>
      <c r="G8" s="59">
        <v>37511</v>
      </c>
      <c r="H8" s="46">
        <f>_xlfn.IFS(G8&gt;0,RANK(G8,$G$8:$G$29,0),G8=0,"-")</f>
        <v>13</v>
      </c>
      <c r="I8" s="59">
        <v>6779</v>
      </c>
      <c r="J8" s="41">
        <f>_xlfn.IFS(I8&gt;0,RANK(I8,$I$8:$I$29,0),I8=0,"-")</f>
        <v>12</v>
      </c>
      <c r="K8" s="42">
        <f>IFERROR(D8/I8,0)</f>
        <v>43193.747307862519</v>
      </c>
      <c r="L8" s="41">
        <f>_xlfn.IFS(K8&gt;0,RANK(K8,$K$8:$K$29,0),K8=0,"-")</f>
        <v>14</v>
      </c>
      <c r="M8" s="16">
        <f>IFERROR(I8/$D$3,0)</f>
        <v>0.35879115062982958</v>
      </c>
      <c r="N8" s="15">
        <f>_xlfn.IFS(M8&gt;0,RANK(M8,$M$8:$M$29,0),M8=0,"-")</f>
        <v>12</v>
      </c>
    </row>
    <row r="9" spans="1:14" ht="18.75" customHeight="1">
      <c r="B9" s="43" t="s">
        <v>78</v>
      </c>
      <c r="C9" s="44"/>
      <c r="D9" s="60">
        <v>1871251630</v>
      </c>
      <c r="E9" s="45">
        <f t="shared" si="0"/>
        <v>0.12144850088884389</v>
      </c>
      <c r="F9" s="41">
        <f t="shared" ref="F9:F29" si="1">_xlfn.IFS(D9&gt;0,RANK(D9,$D$8:$D$29,0),D9=0,"-")</f>
        <v>3</v>
      </c>
      <c r="G9" s="60">
        <v>49456</v>
      </c>
      <c r="H9" s="46">
        <f t="shared" ref="H9:H29" si="2">_xlfn.IFS(G9&gt;0,RANK(G9,$G$8:$G$29,0),G9=0,"-")</f>
        <v>11</v>
      </c>
      <c r="I9" s="60">
        <v>8035</v>
      </c>
      <c r="J9" s="41">
        <f t="shared" ref="J9:J29" si="3">_xlfn.IFS(I9&gt;0,RANK(I9,$I$8:$I$29,0),I9=0,"-")</f>
        <v>9</v>
      </c>
      <c r="K9" s="47">
        <f t="shared" ref="K9:K29" si="4">IFERROR(D9/I9,0)</f>
        <v>232887.57062850031</v>
      </c>
      <c r="L9" s="41">
        <f t="shared" ref="L9:L29" si="5">_xlfn.IFS(K9&gt;0,RANK(K9,$K$8:$K$29,0),K9=0,"-")</f>
        <v>1</v>
      </c>
      <c r="M9" s="22">
        <f t="shared" ref="M9:M30" si="6">IFERROR(I9/$D$3,0)</f>
        <v>0.42526728061818569</v>
      </c>
      <c r="N9" s="15">
        <f t="shared" ref="N9:N29" si="7">_xlfn.IFS(M9&gt;0,RANK(M9,$M$8:$M$29,0),M9=0,"-")</f>
        <v>9</v>
      </c>
    </row>
    <row r="10" spans="1:14" ht="18.75" customHeight="1">
      <c r="B10" s="43" t="s">
        <v>48</v>
      </c>
      <c r="C10" s="44"/>
      <c r="D10" s="60">
        <v>236861643</v>
      </c>
      <c r="E10" s="45">
        <f t="shared" si="0"/>
        <v>1.5372861137023311E-2</v>
      </c>
      <c r="F10" s="41">
        <f t="shared" si="1"/>
        <v>15</v>
      </c>
      <c r="G10" s="60">
        <v>19304</v>
      </c>
      <c r="H10" s="46">
        <f t="shared" si="2"/>
        <v>16</v>
      </c>
      <c r="I10" s="60">
        <v>3293</v>
      </c>
      <c r="J10" s="41">
        <f t="shared" si="3"/>
        <v>17</v>
      </c>
      <c r="K10" s="47">
        <f t="shared" si="4"/>
        <v>71928.831764348623</v>
      </c>
      <c r="L10" s="41">
        <f t="shared" si="5"/>
        <v>12</v>
      </c>
      <c r="M10" s="22">
        <f t="shared" si="6"/>
        <v>0.17428813379908967</v>
      </c>
      <c r="N10" s="15">
        <f t="shared" si="7"/>
        <v>17</v>
      </c>
    </row>
    <row r="11" spans="1:14" ht="18.75" customHeight="1">
      <c r="B11" s="43" t="s">
        <v>49</v>
      </c>
      <c r="C11" s="44"/>
      <c r="D11" s="60">
        <v>974644682</v>
      </c>
      <c r="E11" s="45">
        <f t="shared" si="0"/>
        <v>6.3256663951808539E-2</v>
      </c>
      <c r="F11" s="41">
        <f t="shared" si="1"/>
        <v>8</v>
      </c>
      <c r="G11" s="60">
        <v>184349</v>
      </c>
      <c r="H11" s="46">
        <f t="shared" si="2"/>
        <v>3</v>
      </c>
      <c r="I11" s="60">
        <v>12705</v>
      </c>
      <c r="J11" s="41">
        <f t="shared" si="3"/>
        <v>2</v>
      </c>
      <c r="K11" s="47">
        <f t="shared" si="4"/>
        <v>76713.473593073591</v>
      </c>
      <c r="L11" s="41">
        <f t="shared" si="5"/>
        <v>10</v>
      </c>
      <c r="M11" s="22">
        <f t="shared" si="6"/>
        <v>0.67243569387107016</v>
      </c>
      <c r="N11" s="15">
        <f t="shared" si="7"/>
        <v>2</v>
      </c>
    </row>
    <row r="12" spans="1:14" ht="18.75" customHeight="1">
      <c r="B12" s="43" t="s">
        <v>50</v>
      </c>
      <c r="C12" s="44"/>
      <c r="D12" s="60">
        <v>308606206</v>
      </c>
      <c r="E12" s="45">
        <f t="shared" si="0"/>
        <v>2.002924699319767E-2</v>
      </c>
      <c r="F12" s="41">
        <f t="shared" si="1"/>
        <v>11</v>
      </c>
      <c r="G12" s="60">
        <v>34890</v>
      </c>
      <c r="H12" s="46">
        <f t="shared" si="2"/>
        <v>15</v>
      </c>
      <c r="I12" s="60">
        <v>3335</v>
      </c>
      <c r="J12" s="41">
        <f t="shared" si="3"/>
        <v>16</v>
      </c>
      <c r="K12" s="47">
        <f t="shared" si="4"/>
        <v>92535.594002998507</v>
      </c>
      <c r="L12" s="41">
        <f t="shared" si="5"/>
        <v>8</v>
      </c>
      <c r="M12" s="22">
        <f t="shared" si="6"/>
        <v>0.17651106171271302</v>
      </c>
      <c r="N12" s="15">
        <f t="shared" si="7"/>
        <v>16</v>
      </c>
    </row>
    <row r="13" spans="1:14" ht="18.75" customHeight="1">
      <c r="B13" s="43" t="s">
        <v>66</v>
      </c>
      <c r="C13" s="44"/>
      <c r="D13" s="60">
        <v>757767068</v>
      </c>
      <c r="E13" s="45">
        <f t="shared" si="0"/>
        <v>4.918081189943152E-2</v>
      </c>
      <c r="F13" s="41">
        <f t="shared" si="1"/>
        <v>9</v>
      </c>
      <c r="G13" s="60">
        <v>111749</v>
      </c>
      <c r="H13" s="46">
        <f t="shared" si="2"/>
        <v>5</v>
      </c>
      <c r="I13" s="60">
        <v>8033</v>
      </c>
      <c r="J13" s="41">
        <f t="shared" si="3"/>
        <v>10</v>
      </c>
      <c r="K13" s="47">
        <f t="shared" si="4"/>
        <v>94331.764969500815</v>
      </c>
      <c r="L13" s="41">
        <f t="shared" si="5"/>
        <v>7</v>
      </c>
      <c r="M13" s="22">
        <f t="shared" si="6"/>
        <v>0.42516142690801312</v>
      </c>
      <c r="N13" s="15">
        <f t="shared" si="7"/>
        <v>10</v>
      </c>
    </row>
    <row r="14" spans="1:14" ht="18.75" customHeight="1">
      <c r="B14" s="43" t="s">
        <v>79</v>
      </c>
      <c r="C14" s="44"/>
      <c r="D14" s="60">
        <v>614069740</v>
      </c>
      <c r="E14" s="45">
        <f t="shared" si="0"/>
        <v>3.9854527402176335E-2</v>
      </c>
      <c r="F14" s="41">
        <f t="shared" si="1"/>
        <v>10</v>
      </c>
      <c r="G14" s="60">
        <v>63259</v>
      </c>
      <c r="H14" s="46">
        <f t="shared" si="2"/>
        <v>10</v>
      </c>
      <c r="I14" s="60">
        <v>8126</v>
      </c>
      <c r="J14" s="41">
        <f t="shared" si="3"/>
        <v>8</v>
      </c>
      <c r="K14" s="47">
        <f t="shared" si="4"/>
        <v>75568.513413733701</v>
      </c>
      <c r="L14" s="41">
        <f t="shared" si="5"/>
        <v>11</v>
      </c>
      <c r="M14" s="22">
        <f t="shared" si="6"/>
        <v>0.43008362443103632</v>
      </c>
      <c r="N14" s="15">
        <f t="shared" si="7"/>
        <v>8</v>
      </c>
    </row>
    <row r="15" spans="1:14" ht="18.75" customHeight="1">
      <c r="B15" s="43" t="s">
        <v>68</v>
      </c>
      <c r="C15" s="44"/>
      <c r="D15" s="60">
        <v>46089337</v>
      </c>
      <c r="E15" s="45">
        <f t="shared" si="0"/>
        <v>2.991303144842538E-3</v>
      </c>
      <c r="F15" s="41">
        <f t="shared" si="1"/>
        <v>18</v>
      </c>
      <c r="G15" s="60">
        <v>12316</v>
      </c>
      <c r="H15" s="46">
        <f t="shared" si="2"/>
        <v>17</v>
      </c>
      <c r="I15" s="60">
        <v>2529</v>
      </c>
      <c r="J15" s="41">
        <f t="shared" si="3"/>
        <v>18</v>
      </c>
      <c r="K15" s="47">
        <f t="shared" si="4"/>
        <v>18224.33254250692</v>
      </c>
      <c r="L15" s="41">
        <f t="shared" si="5"/>
        <v>17</v>
      </c>
      <c r="M15" s="22">
        <f t="shared" si="6"/>
        <v>0.1338520165131788</v>
      </c>
      <c r="N15" s="15">
        <f t="shared" si="7"/>
        <v>18</v>
      </c>
    </row>
    <row r="16" spans="1:14" ht="18.75" customHeight="1">
      <c r="B16" s="43" t="s">
        <v>69</v>
      </c>
      <c r="C16" s="44"/>
      <c r="D16" s="60">
        <v>2893840889</v>
      </c>
      <c r="E16" s="45">
        <f t="shared" si="0"/>
        <v>0.18781687729505908</v>
      </c>
      <c r="F16" s="41">
        <f t="shared" si="1"/>
        <v>1</v>
      </c>
      <c r="G16" s="60">
        <v>225038</v>
      </c>
      <c r="H16" s="46">
        <f t="shared" si="2"/>
        <v>1</v>
      </c>
      <c r="I16" s="60">
        <v>13589</v>
      </c>
      <c r="J16" s="41">
        <f t="shared" si="3"/>
        <v>1</v>
      </c>
      <c r="K16" s="47">
        <f t="shared" si="4"/>
        <v>212954.66104937816</v>
      </c>
      <c r="L16" s="41">
        <f t="shared" si="5"/>
        <v>2</v>
      </c>
      <c r="M16" s="22">
        <f t="shared" si="6"/>
        <v>0.71922303376733354</v>
      </c>
      <c r="N16" s="15">
        <f t="shared" si="7"/>
        <v>1</v>
      </c>
    </row>
    <row r="17" spans="2:15" ht="18.75" customHeight="1">
      <c r="B17" s="43" t="s">
        <v>70</v>
      </c>
      <c r="C17" s="44"/>
      <c r="D17" s="60">
        <v>1240823613</v>
      </c>
      <c r="E17" s="45">
        <f t="shared" si="0"/>
        <v>8.0532283980604469E-2</v>
      </c>
      <c r="F17" s="41">
        <f t="shared" si="1"/>
        <v>4</v>
      </c>
      <c r="G17" s="60">
        <v>85407</v>
      </c>
      <c r="H17" s="46">
        <f t="shared" si="2"/>
        <v>6</v>
      </c>
      <c r="I17" s="60">
        <v>10432</v>
      </c>
      <c r="J17" s="41">
        <f t="shared" si="3"/>
        <v>5</v>
      </c>
      <c r="K17" s="47">
        <f t="shared" si="4"/>
        <v>118943.98130751534</v>
      </c>
      <c r="L17" s="41">
        <f t="shared" si="5"/>
        <v>6</v>
      </c>
      <c r="M17" s="22">
        <f t="shared" si="6"/>
        <v>0.55213295225997672</v>
      </c>
      <c r="N17" s="15">
        <f t="shared" si="7"/>
        <v>5</v>
      </c>
    </row>
    <row r="18" spans="2:15" ht="18.75" customHeight="1">
      <c r="B18" s="17" t="s">
        <v>283</v>
      </c>
      <c r="C18" s="69"/>
      <c r="D18" s="60">
        <v>1128101554</v>
      </c>
      <c r="E18" s="45">
        <f t="shared" si="0"/>
        <v>7.3216365125450919E-2</v>
      </c>
      <c r="F18" s="41">
        <f t="shared" si="1"/>
        <v>5</v>
      </c>
      <c r="G18" s="60">
        <v>187267</v>
      </c>
      <c r="H18" s="46">
        <f t="shared" si="2"/>
        <v>2</v>
      </c>
      <c r="I18" s="60">
        <v>12692</v>
      </c>
      <c r="J18" s="41">
        <f t="shared" si="3"/>
        <v>3</v>
      </c>
      <c r="K18" s="47">
        <f t="shared" si="4"/>
        <v>88882.883233532935</v>
      </c>
      <c r="L18" s="41">
        <f t="shared" si="5"/>
        <v>9</v>
      </c>
      <c r="M18" s="22">
        <f t="shared" si="6"/>
        <v>0.67174764475494864</v>
      </c>
      <c r="N18" s="15">
        <f t="shared" si="7"/>
        <v>3</v>
      </c>
    </row>
    <row r="19" spans="2:15" ht="18.75" customHeight="1">
      <c r="B19" s="17" t="s">
        <v>16</v>
      </c>
      <c r="C19" s="69"/>
      <c r="D19" s="60">
        <v>288734352</v>
      </c>
      <c r="E19" s="45">
        <f t="shared" si="0"/>
        <v>1.873951832202907E-2</v>
      </c>
      <c r="F19" s="41">
        <f t="shared" si="1"/>
        <v>13</v>
      </c>
      <c r="G19" s="60">
        <v>71043</v>
      </c>
      <c r="H19" s="46">
        <f t="shared" si="2"/>
        <v>9</v>
      </c>
      <c r="I19" s="60">
        <v>8385</v>
      </c>
      <c r="J19" s="41">
        <f t="shared" si="3"/>
        <v>7</v>
      </c>
      <c r="K19" s="47">
        <f t="shared" si="4"/>
        <v>34434.627549194993</v>
      </c>
      <c r="L19" s="41">
        <f t="shared" si="5"/>
        <v>15</v>
      </c>
      <c r="M19" s="22">
        <f t="shared" si="6"/>
        <v>0.44379167989838042</v>
      </c>
      <c r="N19" s="15">
        <f t="shared" si="7"/>
        <v>7</v>
      </c>
    </row>
    <row r="20" spans="2:15" ht="18.75" customHeight="1">
      <c r="B20" s="17" t="s">
        <v>17</v>
      </c>
      <c r="C20" s="69"/>
      <c r="D20" s="60">
        <v>2104867627</v>
      </c>
      <c r="E20" s="45">
        <f t="shared" si="0"/>
        <v>0.13661071219406673</v>
      </c>
      <c r="F20" s="41">
        <f t="shared" si="1"/>
        <v>2</v>
      </c>
      <c r="G20" s="60">
        <v>181882</v>
      </c>
      <c r="H20" s="46">
        <f t="shared" si="2"/>
        <v>4</v>
      </c>
      <c r="I20" s="60">
        <v>12097</v>
      </c>
      <c r="J20" s="41">
        <f t="shared" si="3"/>
        <v>4</v>
      </c>
      <c r="K20" s="47">
        <f t="shared" si="4"/>
        <v>173999.14251467306</v>
      </c>
      <c r="L20" s="41">
        <f t="shared" si="5"/>
        <v>3</v>
      </c>
      <c r="M20" s="22">
        <f t="shared" si="6"/>
        <v>0.64025616597861756</v>
      </c>
      <c r="N20" s="15">
        <f t="shared" si="7"/>
        <v>4</v>
      </c>
    </row>
    <row r="21" spans="2:15" ht="18.75" customHeight="1">
      <c r="B21" s="17" t="s">
        <v>18</v>
      </c>
      <c r="C21" s="69"/>
      <c r="D21" s="60">
        <v>1051002971</v>
      </c>
      <c r="E21" s="45">
        <f t="shared" si="0"/>
        <v>6.8212491153672936E-2</v>
      </c>
      <c r="F21" s="41">
        <f t="shared" si="1"/>
        <v>6</v>
      </c>
      <c r="G21" s="60">
        <v>74920</v>
      </c>
      <c r="H21" s="46">
        <f t="shared" si="2"/>
        <v>7</v>
      </c>
      <c r="I21" s="60">
        <v>7136</v>
      </c>
      <c r="J21" s="41">
        <f t="shared" si="3"/>
        <v>11</v>
      </c>
      <c r="K21" s="47">
        <f t="shared" si="4"/>
        <v>147281.80647421523</v>
      </c>
      <c r="L21" s="41">
        <f t="shared" si="5"/>
        <v>5</v>
      </c>
      <c r="M21" s="22">
        <f t="shared" si="6"/>
        <v>0.37768603789562827</v>
      </c>
      <c r="N21" s="15">
        <f t="shared" si="7"/>
        <v>11</v>
      </c>
    </row>
    <row r="22" spans="2:15" ht="18.75" customHeight="1">
      <c r="B22" s="17" t="s">
        <v>284</v>
      </c>
      <c r="C22" s="69"/>
      <c r="D22" s="60">
        <v>36182</v>
      </c>
      <c r="E22" s="45">
        <f t="shared" si="0"/>
        <v>2.3482943654991762E-6</v>
      </c>
      <c r="F22" s="41">
        <f t="shared" si="1"/>
        <v>21</v>
      </c>
      <c r="G22" s="60">
        <v>27</v>
      </c>
      <c r="H22" s="46">
        <f t="shared" si="2"/>
        <v>21</v>
      </c>
      <c r="I22" s="60">
        <v>10</v>
      </c>
      <c r="J22" s="41">
        <f t="shared" si="3"/>
        <v>21</v>
      </c>
      <c r="K22" s="47">
        <f t="shared" si="4"/>
        <v>3618.2</v>
      </c>
      <c r="L22" s="41">
        <f t="shared" si="5"/>
        <v>21</v>
      </c>
      <c r="M22" s="22">
        <f t="shared" si="6"/>
        <v>5.2926855086270772E-4</v>
      </c>
      <c r="N22" s="15">
        <f t="shared" si="7"/>
        <v>21</v>
      </c>
    </row>
    <row r="23" spans="2:15" ht="18.75" customHeight="1">
      <c r="B23" s="17" t="s">
        <v>285</v>
      </c>
      <c r="C23" s="69"/>
      <c r="D23" s="60">
        <v>571</v>
      </c>
      <c r="E23" s="45">
        <f t="shared" si="0"/>
        <v>3.7059202993201862E-8</v>
      </c>
      <c r="F23" s="41">
        <f t="shared" si="1"/>
        <v>22</v>
      </c>
      <c r="G23" s="60">
        <v>1</v>
      </c>
      <c r="H23" s="46">
        <f t="shared" si="2"/>
        <v>22</v>
      </c>
      <c r="I23" s="60">
        <v>1</v>
      </c>
      <c r="J23" s="41">
        <f t="shared" si="3"/>
        <v>22</v>
      </c>
      <c r="K23" s="47">
        <f t="shared" si="4"/>
        <v>571</v>
      </c>
      <c r="L23" s="41">
        <f t="shared" si="5"/>
        <v>22</v>
      </c>
      <c r="M23" s="22">
        <f t="shared" si="6"/>
        <v>5.2926855086270773E-5</v>
      </c>
      <c r="N23" s="15">
        <f t="shared" si="7"/>
        <v>22</v>
      </c>
    </row>
    <row r="24" spans="2:15" ht="18.75" customHeight="1">
      <c r="B24" s="43" t="s">
        <v>38</v>
      </c>
      <c r="C24" s="44"/>
      <c r="D24" s="60">
        <v>5430301</v>
      </c>
      <c r="E24" s="45">
        <f t="shared" si="0"/>
        <v>3.5243892657300713E-4</v>
      </c>
      <c r="F24" s="41">
        <f t="shared" si="1"/>
        <v>19</v>
      </c>
      <c r="G24" s="60">
        <v>1947</v>
      </c>
      <c r="H24" s="46">
        <f t="shared" si="2"/>
        <v>19</v>
      </c>
      <c r="I24" s="60">
        <v>485</v>
      </c>
      <c r="J24" s="41">
        <f t="shared" si="3"/>
        <v>19</v>
      </c>
      <c r="K24" s="47">
        <f t="shared" si="4"/>
        <v>11196.496907216495</v>
      </c>
      <c r="L24" s="41">
        <f t="shared" si="5"/>
        <v>20</v>
      </c>
      <c r="M24" s="22">
        <f t="shared" si="6"/>
        <v>2.5669524716841325E-2</v>
      </c>
      <c r="N24" s="15">
        <f t="shared" si="7"/>
        <v>19</v>
      </c>
    </row>
    <row r="25" spans="2:15" ht="18.75" customHeight="1">
      <c r="B25" s="43" t="s">
        <v>39</v>
      </c>
      <c r="C25" s="44"/>
      <c r="D25" s="60">
        <v>280260994</v>
      </c>
      <c r="E25" s="45">
        <f t="shared" si="0"/>
        <v>1.8189578052053467E-2</v>
      </c>
      <c r="F25" s="41">
        <f t="shared" si="1"/>
        <v>14</v>
      </c>
      <c r="G25" s="60">
        <v>72831</v>
      </c>
      <c r="H25" s="46">
        <f t="shared" si="2"/>
        <v>8</v>
      </c>
      <c r="I25" s="60">
        <v>8952</v>
      </c>
      <c r="J25" s="41">
        <f t="shared" si="3"/>
        <v>6</v>
      </c>
      <c r="K25" s="47">
        <f t="shared" si="4"/>
        <v>31307.081546023233</v>
      </c>
      <c r="L25" s="41">
        <f t="shared" si="5"/>
        <v>16</v>
      </c>
      <c r="M25" s="22">
        <f t="shared" si="6"/>
        <v>0.47380120673229598</v>
      </c>
      <c r="N25" s="15">
        <f t="shared" si="7"/>
        <v>6</v>
      </c>
    </row>
    <row r="26" spans="2:15" ht="18.75" customHeight="1">
      <c r="B26" s="43" t="s">
        <v>40</v>
      </c>
      <c r="C26" s="44"/>
      <c r="D26" s="60">
        <v>1029810415</v>
      </c>
      <c r="E26" s="45">
        <f t="shared" si="0"/>
        <v>6.6837045908928985E-2</v>
      </c>
      <c r="F26" s="41">
        <f t="shared" si="1"/>
        <v>7</v>
      </c>
      <c r="G26" s="60">
        <v>37014</v>
      </c>
      <c r="H26" s="46">
        <f t="shared" si="2"/>
        <v>14</v>
      </c>
      <c r="I26" s="60">
        <v>6305</v>
      </c>
      <c r="J26" s="41">
        <f t="shared" si="3"/>
        <v>13</v>
      </c>
      <c r="K26" s="47">
        <f t="shared" si="4"/>
        <v>163332.3417922284</v>
      </c>
      <c r="L26" s="41">
        <f t="shared" si="5"/>
        <v>4</v>
      </c>
      <c r="M26" s="22">
        <f t="shared" si="6"/>
        <v>0.33370382131893722</v>
      </c>
      <c r="N26" s="15">
        <f t="shared" si="7"/>
        <v>13</v>
      </c>
    </row>
    <row r="27" spans="2:15" ht="18.75" customHeight="1">
      <c r="B27" s="43" t="s">
        <v>41</v>
      </c>
      <c r="C27" s="44"/>
      <c r="D27" s="60">
        <v>78276055</v>
      </c>
      <c r="E27" s="45">
        <f t="shared" si="0"/>
        <v>5.080294591509691E-3</v>
      </c>
      <c r="F27" s="41">
        <f t="shared" si="1"/>
        <v>17</v>
      </c>
      <c r="G27" s="60">
        <v>44251</v>
      </c>
      <c r="H27" s="46">
        <f t="shared" si="2"/>
        <v>12</v>
      </c>
      <c r="I27" s="60">
        <v>5689</v>
      </c>
      <c r="J27" s="41">
        <f t="shared" si="3"/>
        <v>14</v>
      </c>
      <c r="K27" s="47">
        <f t="shared" si="4"/>
        <v>13759.194058709791</v>
      </c>
      <c r="L27" s="41">
        <f t="shared" si="5"/>
        <v>18</v>
      </c>
      <c r="M27" s="22">
        <f t="shared" si="6"/>
        <v>0.30110087858579443</v>
      </c>
      <c r="N27" s="15">
        <f t="shared" si="7"/>
        <v>14</v>
      </c>
    </row>
    <row r="28" spans="2:15" ht="18.75" customHeight="1">
      <c r="B28" s="43" t="s">
        <v>42</v>
      </c>
      <c r="C28" s="44"/>
      <c r="D28" s="60">
        <v>203553627</v>
      </c>
      <c r="E28" s="45">
        <f t="shared" si="0"/>
        <v>1.3211094891410674E-2</v>
      </c>
      <c r="F28" s="41">
        <f t="shared" si="1"/>
        <v>16</v>
      </c>
      <c r="G28" s="60">
        <v>8760</v>
      </c>
      <c r="H28" s="46">
        <f t="shared" si="2"/>
        <v>18</v>
      </c>
      <c r="I28" s="60">
        <v>3967</v>
      </c>
      <c r="J28" s="41">
        <f t="shared" si="3"/>
        <v>15</v>
      </c>
      <c r="K28" s="60">
        <f t="shared" si="4"/>
        <v>51311.728510209228</v>
      </c>
      <c r="L28" s="41">
        <f t="shared" si="5"/>
        <v>13</v>
      </c>
      <c r="M28" s="22">
        <f t="shared" si="6"/>
        <v>0.20996083412723615</v>
      </c>
      <c r="N28" s="15">
        <f t="shared" si="7"/>
        <v>15</v>
      </c>
    </row>
    <row r="29" spans="2:15" ht="18.75" customHeight="1" thickBot="1">
      <c r="B29" s="48" t="s">
        <v>43</v>
      </c>
      <c r="C29" s="49"/>
      <c r="D29" s="61">
        <v>938870</v>
      </c>
      <c r="E29" s="50">
        <f t="shared" si="0"/>
        <v>6.0934805453988496E-5</v>
      </c>
      <c r="F29" s="41">
        <f t="shared" si="1"/>
        <v>20</v>
      </c>
      <c r="G29" s="61">
        <v>778</v>
      </c>
      <c r="H29" s="46">
        <f t="shared" si="2"/>
        <v>20</v>
      </c>
      <c r="I29" s="61">
        <v>76</v>
      </c>
      <c r="J29" s="41">
        <f t="shared" si="3"/>
        <v>20</v>
      </c>
      <c r="K29" s="51">
        <f t="shared" si="4"/>
        <v>12353.552631578947</v>
      </c>
      <c r="L29" s="41">
        <f t="shared" si="5"/>
        <v>19</v>
      </c>
      <c r="M29" s="28">
        <f t="shared" si="6"/>
        <v>4.022440986556579E-3</v>
      </c>
      <c r="N29" s="15">
        <f t="shared" si="7"/>
        <v>20</v>
      </c>
    </row>
    <row r="30" spans="2:15" ht="18.75" customHeight="1" thickTop="1">
      <c r="B30" s="52" t="s">
        <v>44</v>
      </c>
      <c r="C30" s="53"/>
      <c r="D30" s="62">
        <v>15407778740</v>
      </c>
      <c r="E30" s="70"/>
      <c r="F30" s="71"/>
      <c r="G30" s="62">
        <v>474137</v>
      </c>
      <c r="H30" s="71"/>
      <c r="I30" s="62">
        <v>15840</v>
      </c>
      <c r="J30" s="71"/>
      <c r="K30" s="54">
        <f>IFERROR(D30/I30,0)</f>
        <v>972713.30429292924</v>
      </c>
      <c r="L30" s="71"/>
      <c r="M30" s="30">
        <f t="shared" si="6"/>
        <v>0.83836138456652909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648" priority="33" stopIfTrue="1">
      <formula>$F8&lt;=5</formula>
    </cfRule>
  </conditionalFormatting>
  <conditionalFormatting sqref="H8:H29">
    <cfRule type="expression" dxfId="647" priority="34" stopIfTrue="1">
      <formula>$H8&lt;=5</formula>
    </cfRule>
  </conditionalFormatting>
  <conditionalFormatting sqref="J8:J29">
    <cfRule type="expression" dxfId="646" priority="35" stopIfTrue="1">
      <formula>$J8&lt;=5</formula>
    </cfRule>
  </conditionalFormatting>
  <conditionalFormatting sqref="L8:L29">
    <cfRule type="expression" dxfId="645" priority="36" stopIfTrue="1">
      <formula>$L8&lt;=5</formula>
    </cfRule>
  </conditionalFormatting>
  <conditionalFormatting sqref="E8:E29">
    <cfRule type="expression" dxfId="644" priority="31" stopIfTrue="1">
      <formula>$F8&lt;=5</formula>
    </cfRule>
  </conditionalFormatting>
  <conditionalFormatting sqref="G8:G29">
    <cfRule type="expression" dxfId="643" priority="29" stopIfTrue="1">
      <formula>$H8&lt;=5</formula>
    </cfRule>
  </conditionalFormatting>
  <conditionalFormatting sqref="I8:I29">
    <cfRule type="expression" dxfId="642" priority="27" stopIfTrue="1">
      <formula>$J8&lt;=5</formula>
    </cfRule>
  </conditionalFormatting>
  <conditionalFormatting sqref="K8:K29">
    <cfRule type="expression" dxfId="641" priority="25" stopIfTrue="1">
      <formula>$L8&lt;=5</formula>
    </cfRule>
  </conditionalFormatting>
  <conditionalFormatting sqref="D8:D29">
    <cfRule type="expression" dxfId="640" priority="23" stopIfTrue="1">
      <formula>$F8&lt;=5</formula>
    </cfRule>
  </conditionalFormatting>
  <conditionalFormatting sqref="M8:M29">
    <cfRule type="expression" dxfId="639" priority="17" stopIfTrue="1">
      <formula>$N8&lt;=5</formula>
    </cfRule>
  </conditionalFormatting>
  <conditionalFormatting sqref="N8:N29">
    <cfRule type="expression" dxfId="638" priority="15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FA1A7-30EF-418F-8A58-C8587A97D8F8}">
  <dimension ref="B1:P156"/>
  <sheetViews>
    <sheetView showGridLines="0" zoomScaleNormal="100" zoomScaleSheetLayoutView="100" workbookViewId="0"/>
  </sheetViews>
  <sheetFormatPr defaultColWidth="9" defaultRowHeight="13.5"/>
  <cols>
    <col min="1" max="1" width="4.625" style="1" customWidth="1"/>
    <col min="2" max="2" width="35.125" style="1" customWidth="1"/>
    <col min="3" max="3" width="3.625" style="1" customWidth="1"/>
    <col min="4" max="4" width="13.625" style="1" customWidth="1"/>
    <col min="5" max="5" width="6.375" style="1" customWidth="1"/>
    <col min="6" max="6" width="3.625" style="1" customWidth="1"/>
    <col min="7" max="7" width="9" style="1"/>
    <col min="8" max="8" width="3.625" style="1" customWidth="1"/>
    <col min="9" max="9" width="9" style="1"/>
    <col min="10" max="10" width="3.625" style="1" customWidth="1"/>
    <col min="11" max="11" width="9" style="1"/>
    <col min="12" max="12" width="3.625" style="1" customWidth="1"/>
    <col min="13" max="13" width="9" style="1"/>
    <col min="14" max="14" width="3.625" style="1" customWidth="1"/>
    <col min="15" max="22" width="9" style="1"/>
    <col min="23" max="24" width="9" style="1" customWidth="1"/>
    <col min="25" max="25" width="7" style="1" customWidth="1"/>
    <col min="26" max="16384" width="9" style="1"/>
  </cols>
  <sheetData>
    <row r="1" spans="2:16" ht="16.5" customHeight="1">
      <c r="B1" s="35" t="s">
        <v>192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2:16" ht="16.5" customHeight="1">
      <c r="B2" s="35" t="s">
        <v>267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2:16" ht="18.75" customHeight="1">
      <c r="B3" s="129" t="s">
        <v>179</v>
      </c>
      <c r="C3" s="130"/>
      <c r="D3" s="136">
        <v>1473357</v>
      </c>
      <c r="E3" s="136"/>
      <c r="F3" s="136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2:16" ht="18.75" customHeight="1"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2:16" ht="18.75" customHeight="1">
      <c r="B5" s="75" t="s">
        <v>269</v>
      </c>
      <c r="C5" s="7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2:16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  <c r="O6" s="35"/>
      <c r="P6" s="35"/>
    </row>
    <row r="7" spans="2:16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  <c r="O7" s="35"/>
      <c r="P7" s="35"/>
    </row>
    <row r="8" spans="2:16" ht="18.75" customHeight="1">
      <c r="B8" s="76" t="s">
        <v>6</v>
      </c>
      <c r="C8" s="77"/>
      <c r="D8" s="63">
        <v>24307182931</v>
      </c>
      <c r="E8" s="67">
        <v>1.8730070374375348E-2</v>
      </c>
      <c r="F8" s="68">
        <v>12</v>
      </c>
      <c r="G8" s="63">
        <v>2832132</v>
      </c>
      <c r="H8" s="68">
        <v>15</v>
      </c>
      <c r="I8" s="63">
        <v>547215</v>
      </c>
      <c r="J8" s="68">
        <v>12</v>
      </c>
      <c r="K8" s="63">
        <v>44419.803790100799</v>
      </c>
      <c r="L8" s="68">
        <v>14</v>
      </c>
      <c r="M8" s="78">
        <f>IFERROR(I8/$D$3,0)</f>
        <v>0.37140692988868279</v>
      </c>
      <c r="N8" s="68">
        <f>_xlfn.IFS(M8&gt;0,RANK(M8,$M$8:$M$29,0),M8=0,"-")</f>
        <v>12</v>
      </c>
      <c r="O8" s="35"/>
      <c r="P8" s="35"/>
    </row>
    <row r="9" spans="2:16" ht="18.75" customHeight="1">
      <c r="B9" s="79" t="s">
        <v>7</v>
      </c>
      <c r="C9" s="80"/>
      <c r="D9" s="64">
        <v>161519303965</v>
      </c>
      <c r="E9" s="81">
        <v>0.12445983307371741</v>
      </c>
      <c r="F9" s="23">
        <v>3</v>
      </c>
      <c r="G9" s="64">
        <v>3695157</v>
      </c>
      <c r="H9" s="23">
        <v>11</v>
      </c>
      <c r="I9" s="64">
        <v>661247</v>
      </c>
      <c r="J9" s="23">
        <v>10</v>
      </c>
      <c r="K9" s="64">
        <v>244264.70587390201</v>
      </c>
      <c r="L9" s="23">
        <v>1</v>
      </c>
      <c r="M9" s="82">
        <f t="shared" ref="M9:M30" si="0">IFERROR(I9/$D$3,0)</f>
        <v>0.44880297171697014</v>
      </c>
      <c r="N9" s="68">
        <f t="shared" ref="N9:N29" si="1">_xlfn.IFS(M9&gt;0,RANK(M9,$M$8:$M$29,0),M9=0,"-")</f>
        <v>10</v>
      </c>
      <c r="O9" s="35"/>
      <c r="P9" s="35"/>
    </row>
    <row r="10" spans="2:16" ht="18.75" customHeight="1">
      <c r="B10" s="79" t="s">
        <v>8</v>
      </c>
      <c r="C10" s="80"/>
      <c r="D10" s="64">
        <v>17991056179</v>
      </c>
      <c r="E10" s="81">
        <v>1.3863134584479277E-2</v>
      </c>
      <c r="F10" s="23">
        <v>15</v>
      </c>
      <c r="G10" s="64">
        <v>1668144</v>
      </c>
      <c r="H10" s="23">
        <v>16</v>
      </c>
      <c r="I10" s="64">
        <v>300762</v>
      </c>
      <c r="J10" s="23">
        <v>16</v>
      </c>
      <c r="K10" s="64">
        <v>59818.248911099101</v>
      </c>
      <c r="L10" s="23">
        <v>12</v>
      </c>
      <c r="M10" s="82">
        <f t="shared" si="0"/>
        <v>0.20413382499964366</v>
      </c>
      <c r="N10" s="68">
        <f t="shared" si="1"/>
        <v>16</v>
      </c>
      <c r="O10" s="35"/>
      <c r="P10" s="35"/>
    </row>
    <row r="11" spans="2:16" ht="18.75" customHeight="1">
      <c r="B11" s="79" t="s">
        <v>9</v>
      </c>
      <c r="C11" s="80"/>
      <c r="D11" s="64">
        <v>83392387357</v>
      </c>
      <c r="E11" s="81">
        <v>6.4258589253951046E-2</v>
      </c>
      <c r="F11" s="23">
        <v>8</v>
      </c>
      <c r="G11" s="64">
        <v>15045122</v>
      </c>
      <c r="H11" s="23">
        <v>2</v>
      </c>
      <c r="I11" s="64">
        <v>1092338</v>
      </c>
      <c r="J11" s="23">
        <v>2</v>
      </c>
      <c r="K11" s="64">
        <v>76343.0251048668</v>
      </c>
      <c r="L11" s="23">
        <v>10</v>
      </c>
      <c r="M11" s="82">
        <f t="shared" si="0"/>
        <v>0.74139397308323784</v>
      </c>
      <c r="N11" s="68">
        <f t="shared" si="1"/>
        <v>2</v>
      </c>
      <c r="O11" s="35"/>
      <c r="P11" s="35"/>
    </row>
    <row r="12" spans="2:16" ht="18.75" customHeight="1">
      <c r="B12" s="79" t="s">
        <v>10</v>
      </c>
      <c r="C12" s="80"/>
      <c r="D12" s="64">
        <v>32995459898</v>
      </c>
      <c r="E12" s="81">
        <v>2.5424883158148625E-2</v>
      </c>
      <c r="F12" s="23">
        <v>11</v>
      </c>
      <c r="G12" s="64">
        <v>2954156</v>
      </c>
      <c r="H12" s="23">
        <v>13</v>
      </c>
      <c r="I12" s="64">
        <v>291205</v>
      </c>
      <c r="J12" s="23">
        <v>17</v>
      </c>
      <c r="K12" s="64">
        <v>113306.63930220999</v>
      </c>
      <c r="L12" s="23">
        <v>7</v>
      </c>
      <c r="M12" s="82">
        <f t="shared" si="0"/>
        <v>0.19764727761160397</v>
      </c>
      <c r="N12" s="68">
        <f t="shared" si="1"/>
        <v>17</v>
      </c>
      <c r="O12" s="35"/>
      <c r="P12" s="35"/>
    </row>
    <row r="13" spans="2:16" ht="18.75" customHeight="1">
      <c r="B13" s="79" t="s">
        <v>11</v>
      </c>
      <c r="C13" s="80"/>
      <c r="D13" s="64">
        <v>67630899495</v>
      </c>
      <c r="E13" s="81">
        <v>5.2113464181328013E-2</v>
      </c>
      <c r="F13" s="23">
        <v>9</v>
      </c>
      <c r="G13" s="64">
        <v>9032691</v>
      </c>
      <c r="H13" s="23">
        <v>5</v>
      </c>
      <c r="I13" s="64">
        <v>666132</v>
      </c>
      <c r="J13" s="23">
        <v>8</v>
      </c>
      <c r="K13" s="64">
        <v>101527.774517663</v>
      </c>
      <c r="L13" s="23">
        <v>8</v>
      </c>
      <c r="M13" s="82">
        <f t="shared" si="0"/>
        <v>0.45211852931774171</v>
      </c>
      <c r="N13" s="68">
        <f t="shared" si="1"/>
        <v>8</v>
      </c>
      <c r="O13" s="35"/>
      <c r="P13" s="35"/>
    </row>
    <row r="14" spans="2:16" ht="18.75" customHeight="1">
      <c r="B14" s="79" t="s">
        <v>12</v>
      </c>
      <c r="C14" s="80"/>
      <c r="D14" s="64">
        <v>49045651455</v>
      </c>
      <c r="E14" s="81">
        <v>3.7792470888828013E-2</v>
      </c>
      <c r="F14" s="23">
        <v>10</v>
      </c>
      <c r="G14" s="64">
        <v>4774452</v>
      </c>
      <c r="H14" s="23">
        <v>10</v>
      </c>
      <c r="I14" s="64">
        <v>679386</v>
      </c>
      <c r="J14" s="23">
        <v>7</v>
      </c>
      <c r="K14" s="64">
        <v>72191.142377087497</v>
      </c>
      <c r="L14" s="23">
        <v>11</v>
      </c>
      <c r="M14" s="82">
        <f t="shared" si="0"/>
        <v>0.4611143124171535</v>
      </c>
      <c r="N14" s="68">
        <f t="shared" si="1"/>
        <v>7</v>
      </c>
      <c r="O14" s="35"/>
      <c r="P14" s="35"/>
    </row>
    <row r="15" spans="2:16" ht="18.75" customHeight="1">
      <c r="B15" s="79" t="s">
        <v>13</v>
      </c>
      <c r="C15" s="80"/>
      <c r="D15" s="64">
        <v>3988487694</v>
      </c>
      <c r="E15" s="81">
        <v>3.073357180386213E-3</v>
      </c>
      <c r="F15" s="23">
        <v>18</v>
      </c>
      <c r="G15" s="64">
        <v>964187</v>
      </c>
      <c r="H15" s="23">
        <v>17</v>
      </c>
      <c r="I15" s="64">
        <v>209909</v>
      </c>
      <c r="J15" s="23">
        <v>18</v>
      </c>
      <c r="K15" s="64">
        <v>19001.032323530701</v>
      </c>
      <c r="L15" s="23">
        <v>17</v>
      </c>
      <c r="M15" s="82">
        <f t="shared" si="0"/>
        <v>0.14246988340232544</v>
      </c>
      <c r="N15" s="68">
        <f t="shared" si="1"/>
        <v>18</v>
      </c>
      <c r="O15" s="35"/>
      <c r="P15" s="35"/>
    </row>
    <row r="16" spans="2:16" ht="18.75" customHeight="1">
      <c r="B16" s="79" t="s">
        <v>14</v>
      </c>
      <c r="C16" s="80"/>
      <c r="D16" s="64">
        <v>245151670241</v>
      </c>
      <c r="E16" s="81">
        <v>0.18890333976766946</v>
      </c>
      <c r="F16" s="23">
        <v>1</v>
      </c>
      <c r="G16" s="64">
        <v>18279514</v>
      </c>
      <c r="H16" s="23">
        <v>1</v>
      </c>
      <c r="I16" s="64">
        <v>1167917</v>
      </c>
      <c r="J16" s="23">
        <v>1</v>
      </c>
      <c r="K16" s="64">
        <v>209905.04482852801</v>
      </c>
      <c r="L16" s="23">
        <v>2</v>
      </c>
      <c r="M16" s="82">
        <f t="shared" si="0"/>
        <v>0.79269111288031346</v>
      </c>
      <c r="N16" s="68">
        <f t="shared" si="1"/>
        <v>1</v>
      </c>
      <c r="O16" s="35"/>
      <c r="P16" s="35"/>
    </row>
    <row r="17" spans="2:16" ht="18.75" customHeight="1">
      <c r="B17" s="79" t="s">
        <v>15</v>
      </c>
      <c r="C17" s="80"/>
      <c r="D17" s="64">
        <v>97872595351</v>
      </c>
      <c r="E17" s="81">
        <v>7.5416415133367123E-2</v>
      </c>
      <c r="F17" s="23">
        <v>4</v>
      </c>
      <c r="G17" s="64">
        <v>6675742</v>
      </c>
      <c r="H17" s="23">
        <v>6</v>
      </c>
      <c r="I17" s="64">
        <v>861564</v>
      </c>
      <c r="J17" s="23">
        <v>5</v>
      </c>
      <c r="K17" s="64">
        <v>113598.752212256</v>
      </c>
      <c r="L17" s="23">
        <v>6</v>
      </c>
      <c r="M17" s="82">
        <f t="shared" si="0"/>
        <v>0.58476255245673658</v>
      </c>
      <c r="N17" s="68">
        <f t="shared" si="1"/>
        <v>5</v>
      </c>
      <c r="O17" s="35"/>
      <c r="P17" s="35"/>
    </row>
    <row r="18" spans="2:16" ht="18.75" customHeight="1">
      <c r="B18" s="79" t="s">
        <v>283</v>
      </c>
      <c r="C18" s="83"/>
      <c r="D18" s="64">
        <v>92171245440</v>
      </c>
      <c r="E18" s="81">
        <v>7.102319995227846E-2</v>
      </c>
      <c r="F18" s="23">
        <v>5</v>
      </c>
      <c r="G18" s="64">
        <v>14467142</v>
      </c>
      <c r="H18" s="23">
        <v>3</v>
      </c>
      <c r="I18" s="64">
        <v>1062574</v>
      </c>
      <c r="J18" s="23">
        <v>3</v>
      </c>
      <c r="K18" s="64">
        <v>86743.366052623198</v>
      </c>
      <c r="L18" s="23">
        <v>9</v>
      </c>
      <c r="M18" s="82">
        <f t="shared" si="0"/>
        <v>0.72119248763198596</v>
      </c>
      <c r="N18" s="68">
        <f t="shared" si="1"/>
        <v>3</v>
      </c>
      <c r="O18" s="35"/>
      <c r="P18" s="35"/>
    </row>
    <row r="19" spans="2:16" ht="18.75" customHeight="1">
      <c r="B19" s="79" t="s">
        <v>16</v>
      </c>
      <c r="C19" s="83"/>
      <c r="D19" s="64">
        <v>23131753544</v>
      </c>
      <c r="E19" s="81">
        <v>1.7824335012070525E-2</v>
      </c>
      <c r="F19" s="23">
        <v>14</v>
      </c>
      <c r="G19" s="64">
        <v>5204199</v>
      </c>
      <c r="H19" s="23">
        <v>9</v>
      </c>
      <c r="I19" s="64">
        <v>665948</v>
      </c>
      <c r="J19" s="23">
        <v>9</v>
      </c>
      <c r="K19" s="64">
        <v>34735.074726555198</v>
      </c>
      <c r="L19" s="23">
        <v>15</v>
      </c>
      <c r="M19" s="82">
        <f t="shared" si="0"/>
        <v>0.45199364444598289</v>
      </c>
      <c r="N19" s="68">
        <f t="shared" si="1"/>
        <v>9</v>
      </c>
      <c r="O19" s="35"/>
      <c r="P19" s="35"/>
    </row>
    <row r="20" spans="2:16" ht="18.75" customHeight="1">
      <c r="B20" s="79" t="s">
        <v>17</v>
      </c>
      <c r="C20" s="83"/>
      <c r="D20" s="64">
        <v>172271213988</v>
      </c>
      <c r="E20" s="81">
        <v>0.1327447927895925</v>
      </c>
      <c r="F20" s="23">
        <v>2</v>
      </c>
      <c r="G20" s="64">
        <v>14073575</v>
      </c>
      <c r="H20" s="23">
        <v>4</v>
      </c>
      <c r="I20" s="64">
        <v>1017047</v>
      </c>
      <c r="J20" s="23">
        <v>4</v>
      </c>
      <c r="K20" s="64">
        <v>169383.729550355</v>
      </c>
      <c r="L20" s="23">
        <v>3</v>
      </c>
      <c r="M20" s="82">
        <f t="shared" si="0"/>
        <v>0.69029230525934993</v>
      </c>
      <c r="N20" s="68">
        <f t="shared" si="1"/>
        <v>4</v>
      </c>
      <c r="O20" s="35"/>
      <c r="P20" s="35"/>
    </row>
    <row r="21" spans="2:16" ht="18.75" customHeight="1">
      <c r="B21" s="79" t="s">
        <v>18</v>
      </c>
      <c r="C21" s="83"/>
      <c r="D21" s="64">
        <v>91884821928</v>
      </c>
      <c r="E21" s="81">
        <v>7.080249430523311E-2</v>
      </c>
      <c r="F21" s="23">
        <v>6</v>
      </c>
      <c r="G21" s="64">
        <v>5991027</v>
      </c>
      <c r="H21" s="23">
        <v>7</v>
      </c>
      <c r="I21" s="64">
        <v>605314</v>
      </c>
      <c r="J21" s="23">
        <v>11</v>
      </c>
      <c r="K21" s="64">
        <v>151796.95484988001</v>
      </c>
      <c r="L21" s="23">
        <v>5</v>
      </c>
      <c r="M21" s="82">
        <f t="shared" si="0"/>
        <v>0.41084000686866795</v>
      </c>
      <c r="N21" s="68">
        <f t="shared" si="1"/>
        <v>11</v>
      </c>
      <c r="O21" s="35"/>
      <c r="P21" s="35"/>
    </row>
    <row r="22" spans="2:16" ht="18.75" customHeight="1">
      <c r="B22" s="79" t="s">
        <v>284</v>
      </c>
      <c r="C22" s="83"/>
      <c r="D22" s="64">
        <v>2655027</v>
      </c>
      <c r="E22" s="81">
        <v>2.0458496855448155E-6</v>
      </c>
      <c r="F22" s="23">
        <v>21</v>
      </c>
      <c r="G22" s="64">
        <v>1084</v>
      </c>
      <c r="H22" s="23">
        <v>21</v>
      </c>
      <c r="I22" s="64">
        <v>534</v>
      </c>
      <c r="J22" s="23">
        <v>21</v>
      </c>
      <c r="K22" s="64">
        <v>4971.9606741572998</v>
      </c>
      <c r="L22" s="23">
        <v>21</v>
      </c>
      <c r="M22" s="82">
        <f t="shared" si="0"/>
        <v>3.6243761695230686E-4</v>
      </c>
      <c r="N22" s="68">
        <f t="shared" si="1"/>
        <v>21</v>
      </c>
      <c r="O22" s="35"/>
      <c r="P22" s="35"/>
    </row>
    <row r="23" spans="2:16" ht="18.75" customHeight="1">
      <c r="B23" s="79" t="s">
        <v>285</v>
      </c>
      <c r="C23" s="83"/>
      <c r="D23" s="64">
        <v>582052</v>
      </c>
      <c r="E23" s="81">
        <v>4.4850425294007591E-7</v>
      </c>
      <c r="F23" s="23">
        <v>22</v>
      </c>
      <c r="G23" s="64">
        <v>354</v>
      </c>
      <c r="H23" s="23">
        <v>22</v>
      </c>
      <c r="I23" s="64">
        <v>169</v>
      </c>
      <c r="J23" s="23">
        <v>22</v>
      </c>
      <c r="K23" s="64">
        <v>3444.0946745562101</v>
      </c>
      <c r="L23" s="23">
        <v>22</v>
      </c>
      <c r="M23" s="82">
        <f t="shared" si="0"/>
        <v>1.1470403982198476E-4</v>
      </c>
      <c r="N23" s="68">
        <f t="shared" si="1"/>
        <v>22</v>
      </c>
      <c r="O23" s="35"/>
      <c r="P23" s="35"/>
    </row>
    <row r="24" spans="2:16" ht="18.75" customHeight="1">
      <c r="B24" s="79" t="s">
        <v>19</v>
      </c>
      <c r="C24" s="80"/>
      <c r="D24" s="64">
        <v>459720941</v>
      </c>
      <c r="E24" s="81">
        <v>3.5424119701352066E-4</v>
      </c>
      <c r="F24" s="23">
        <v>19</v>
      </c>
      <c r="G24" s="64">
        <v>144883</v>
      </c>
      <c r="H24" s="23">
        <v>19</v>
      </c>
      <c r="I24" s="64">
        <v>39642</v>
      </c>
      <c r="J24" s="23">
        <v>19</v>
      </c>
      <c r="K24" s="64">
        <v>11596.815019423801</v>
      </c>
      <c r="L24" s="23">
        <v>19</v>
      </c>
      <c r="M24" s="82">
        <f t="shared" si="0"/>
        <v>2.6905902642740353E-2</v>
      </c>
      <c r="N24" s="68">
        <f t="shared" si="1"/>
        <v>19</v>
      </c>
      <c r="O24" s="35"/>
      <c r="P24" s="35"/>
    </row>
    <row r="25" spans="2:16" ht="18.75" customHeight="1">
      <c r="B25" s="79" t="s">
        <v>20</v>
      </c>
      <c r="C25" s="80"/>
      <c r="D25" s="64">
        <v>24192829186</v>
      </c>
      <c r="E25" s="81">
        <v>1.8641954293729418E-2</v>
      </c>
      <c r="F25" s="23">
        <v>13</v>
      </c>
      <c r="G25" s="64">
        <v>5552482</v>
      </c>
      <c r="H25" s="23">
        <v>8</v>
      </c>
      <c r="I25" s="64">
        <v>717043</v>
      </c>
      <c r="J25" s="23">
        <v>6</v>
      </c>
      <c r="K25" s="64">
        <v>33739.718797896399</v>
      </c>
      <c r="L25" s="23">
        <v>16</v>
      </c>
      <c r="M25" s="82">
        <f t="shared" si="0"/>
        <v>0.48667295163358237</v>
      </c>
      <c r="N25" s="68">
        <f t="shared" si="1"/>
        <v>6</v>
      </c>
      <c r="O25" s="35"/>
      <c r="P25" s="35"/>
    </row>
    <row r="26" spans="2:16" ht="18.75" customHeight="1">
      <c r="B26" s="79" t="s">
        <v>21</v>
      </c>
      <c r="C26" s="80"/>
      <c r="D26" s="64">
        <v>85935927549</v>
      </c>
      <c r="E26" s="81">
        <v>6.6218531997272984E-2</v>
      </c>
      <c r="F26" s="23">
        <v>7</v>
      </c>
      <c r="G26" s="64">
        <v>2988478</v>
      </c>
      <c r="H26" s="23">
        <v>12</v>
      </c>
      <c r="I26" s="64">
        <v>508013</v>
      </c>
      <c r="J26" s="23">
        <v>13</v>
      </c>
      <c r="K26" s="64">
        <v>169160.882790401</v>
      </c>
      <c r="L26" s="23">
        <v>4</v>
      </c>
      <c r="M26" s="82">
        <f t="shared" si="0"/>
        <v>0.34479966498275705</v>
      </c>
      <c r="N26" s="68">
        <f t="shared" si="1"/>
        <v>13</v>
      </c>
      <c r="O26" s="35"/>
      <c r="P26" s="35"/>
    </row>
    <row r="27" spans="2:16" ht="18.75" customHeight="1">
      <c r="B27" s="79" t="s">
        <v>22</v>
      </c>
      <c r="C27" s="80"/>
      <c r="D27" s="64">
        <v>6790509973</v>
      </c>
      <c r="E27" s="81">
        <v>5.2324751096508564E-3</v>
      </c>
      <c r="F27" s="23">
        <v>17</v>
      </c>
      <c r="G27" s="64">
        <v>2910596</v>
      </c>
      <c r="H27" s="23">
        <v>14</v>
      </c>
      <c r="I27" s="64">
        <v>420409</v>
      </c>
      <c r="J27" s="23">
        <v>14</v>
      </c>
      <c r="K27" s="64">
        <v>16152.1517688727</v>
      </c>
      <c r="L27" s="23">
        <v>18</v>
      </c>
      <c r="M27" s="82">
        <f t="shared" si="0"/>
        <v>0.28534089158296327</v>
      </c>
      <c r="N27" s="68">
        <f t="shared" si="1"/>
        <v>14</v>
      </c>
      <c r="O27" s="35"/>
      <c r="P27" s="35"/>
    </row>
    <row r="28" spans="2:16" ht="18.75" customHeight="1">
      <c r="B28" s="79" t="s">
        <v>23</v>
      </c>
      <c r="C28" s="80"/>
      <c r="D28" s="64">
        <v>16976165935</v>
      </c>
      <c r="E28" s="81">
        <v>1.3081103785338664E-2</v>
      </c>
      <c r="F28" s="23">
        <v>16</v>
      </c>
      <c r="G28" s="64">
        <v>769438</v>
      </c>
      <c r="H28" s="23">
        <v>18</v>
      </c>
      <c r="I28" s="64">
        <v>344822</v>
      </c>
      <c r="J28" s="23">
        <v>15</v>
      </c>
      <c r="K28" s="64">
        <v>49231.678764696</v>
      </c>
      <c r="L28" s="23">
        <v>13</v>
      </c>
      <c r="M28" s="82">
        <f t="shared" si="0"/>
        <v>0.2340383220088546</v>
      </c>
      <c r="N28" s="68">
        <f>_xlfn.IFS(M28&gt;0,RANK(M28,$M$8:$M$29,0),M28=0,"-")</f>
        <v>15</v>
      </c>
      <c r="O28" s="35"/>
      <c r="P28" s="35"/>
    </row>
    <row r="29" spans="2:16" ht="18.75" customHeight="1" thickBot="1">
      <c r="B29" s="84" t="s">
        <v>24</v>
      </c>
      <c r="C29" s="85"/>
      <c r="D29" s="65">
        <v>50378631</v>
      </c>
      <c r="E29" s="86">
        <v>3.8819607630931169E-5</v>
      </c>
      <c r="F29" s="87">
        <v>20</v>
      </c>
      <c r="G29" s="65">
        <v>39605</v>
      </c>
      <c r="H29" s="87">
        <v>20</v>
      </c>
      <c r="I29" s="65">
        <v>6233</v>
      </c>
      <c r="J29" s="87">
        <v>20</v>
      </c>
      <c r="K29" s="65">
        <v>8082.5655382640798</v>
      </c>
      <c r="L29" s="87">
        <v>20</v>
      </c>
      <c r="M29" s="88">
        <f t="shared" si="0"/>
        <v>4.2304750308309524E-3</v>
      </c>
      <c r="N29" s="89">
        <f t="shared" si="1"/>
        <v>20</v>
      </c>
      <c r="O29" s="35"/>
      <c r="P29" s="35"/>
    </row>
    <row r="30" spans="2:16" ht="18.75" customHeight="1" thickTop="1">
      <c r="B30" s="90" t="s">
        <v>25</v>
      </c>
      <c r="C30" s="91"/>
      <c r="D30" s="66">
        <v>1297762498760</v>
      </c>
      <c r="E30" s="92"/>
      <c r="F30" s="93"/>
      <c r="G30" s="66">
        <v>37160995</v>
      </c>
      <c r="H30" s="93"/>
      <c r="I30" s="66">
        <v>1371311</v>
      </c>
      <c r="J30" s="93"/>
      <c r="K30" s="66">
        <v>946366.28653894004</v>
      </c>
      <c r="L30" s="93"/>
      <c r="M30" s="94">
        <f t="shared" si="0"/>
        <v>0.93073912161139494</v>
      </c>
      <c r="N30" s="95"/>
      <c r="O30" s="35"/>
      <c r="P30" s="35"/>
    </row>
    <row r="31" spans="2:16" ht="13.5" customHeight="1">
      <c r="B31" s="96" t="s">
        <v>325</v>
      </c>
      <c r="C31" s="97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</row>
    <row r="32" spans="2:16" ht="13.5" customHeight="1">
      <c r="B32" s="98" t="s">
        <v>186</v>
      </c>
      <c r="C32" s="97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</row>
    <row r="33" spans="2:16" ht="13.5" customHeight="1">
      <c r="B33" s="99" t="s">
        <v>268</v>
      </c>
      <c r="C33" s="97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</row>
    <row r="34" spans="2:16" ht="13.5" customHeight="1">
      <c r="B34" s="99" t="s">
        <v>26</v>
      </c>
      <c r="C34" s="97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</row>
    <row r="35" spans="2:16" ht="13.5" customHeight="1">
      <c r="B35" s="99" t="s">
        <v>191</v>
      </c>
      <c r="C35" s="97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</row>
    <row r="36" spans="2:16" ht="13.5" customHeight="1">
      <c r="B36" s="99" t="s">
        <v>27</v>
      </c>
      <c r="C36" s="97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</row>
    <row r="37" spans="2:16" ht="13.5" customHeight="1">
      <c r="B37" s="99" t="s">
        <v>183</v>
      </c>
      <c r="C37" s="97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</row>
    <row r="38" spans="2:16" ht="13.5" customHeight="1">
      <c r="B38" s="99" t="s">
        <v>189</v>
      </c>
      <c r="C38" s="97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</row>
    <row r="39" spans="2:16" ht="13.5" customHeight="1">
      <c r="B39" s="99" t="s">
        <v>184</v>
      </c>
      <c r="C39" s="97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</row>
    <row r="40" spans="2:16" ht="13.5" customHeight="1">
      <c r="B40" s="99" t="s">
        <v>177</v>
      </c>
      <c r="C40" s="97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</row>
    <row r="41" spans="2:16" ht="13.5" customHeight="1">
      <c r="B41" s="99"/>
      <c r="C41" s="97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</row>
    <row r="42" spans="2:16" ht="13.5" customHeight="1">
      <c r="B42" s="99"/>
      <c r="C42" s="97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</row>
    <row r="43" spans="2:16" ht="16.5" customHeight="1">
      <c r="B43" s="35" t="s">
        <v>192</v>
      </c>
      <c r="C43" s="97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</row>
    <row r="44" spans="2:16" ht="16.5" customHeight="1">
      <c r="B44" s="35" t="s">
        <v>267</v>
      </c>
      <c r="C44" s="97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</row>
    <row r="45" spans="2:16" ht="18.75" customHeight="1">
      <c r="B45" s="35"/>
      <c r="C45" s="97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</row>
    <row r="46" spans="2:16" ht="18.75" customHeight="1">
      <c r="B46" s="35"/>
      <c r="C46" s="97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</row>
    <row r="47" spans="2:16" ht="18.75" customHeight="1">
      <c r="B47" s="35"/>
      <c r="C47" s="97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</row>
    <row r="48" spans="2:16" ht="18.75" customHeight="1">
      <c r="B48" s="35"/>
      <c r="C48" s="97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</row>
    <row r="49" spans="2:16" ht="18.75" customHeight="1">
      <c r="B49" s="35"/>
      <c r="C49" s="97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</row>
    <row r="50" spans="2:16" ht="18.75" customHeight="1">
      <c r="B50" s="35"/>
      <c r="C50" s="97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</row>
    <row r="51" spans="2:16" ht="18.75" customHeight="1">
      <c r="B51" s="35"/>
      <c r="C51" s="97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</row>
    <row r="52" spans="2:16" ht="18.75" customHeight="1">
      <c r="B52" s="35"/>
      <c r="C52" s="97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</row>
    <row r="53" spans="2:16" ht="18.75" customHeight="1">
      <c r="B53" s="35"/>
      <c r="C53" s="97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</row>
    <row r="54" spans="2:16" ht="18.75" customHeight="1">
      <c r="B54" s="35"/>
      <c r="C54" s="97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</row>
    <row r="55" spans="2:16" ht="18.75" customHeight="1">
      <c r="B55" s="35"/>
      <c r="C55" s="97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</row>
    <row r="56" spans="2:16" ht="18.75" customHeight="1">
      <c r="B56" s="35"/>
      <c r="C56" s="97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</row>
    <row r="57" spans="2:16" ht="18.75" customHeight="1">
      <c r="B57" s="35"/>
      <c r="C57" s="97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</row>
    <row r="58" spans="2:16" ht="18.75" customHeight="1">
      <c r="B58" s="35"/>
      <c r="C58" s="97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</row>
    <row r="59" spans="2:16" ht="18.75" customHeight="1">
      <c r="B59" s="35"/>
      <c r="C59" s="97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</row>
    <row r="60" spans="2:16" ht="18.75" customHeight="1">
      <c r="B60" s="35"/>
      <c r="C60" s="97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</row>
    <row r="61" spans="2:16" ht="18.75" customHeight="1">
      <c r="B61" s="35"/>
      <c r="C61" s="97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</row>
    <row r="62" spans="2:16" ht="18.75" customHeight="1">
      <c r="B62" s="35"/>
      <c r="C62" s="97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</row>
    <row r="63" spans="2:16" ht="18.75" customHeight="1">
      <c r="B63" s="35"/>
      <c r="C63" s="97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</row>
    <row r="64" spans="2:16" ht="18.75" customHeight="1">
      <c r="B64" s="35"/>
      <c r="C64" s="97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</row>
    <row r="65" spans="2:16" ht="18.75" customHeight="1">
      <c r="B65" s="35"/>
      <c r="C65" s="97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</row>
    <row r="66" spans="2:16" ht="18.75" customHeight="1">
      <c r="B66" s="35"/>
      <c r="C66" s="97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</row>
    <row r="67" spans="2:16" ht="18.75" customHeight="1">
      <c r="B67" s="35"/>
      <c r="C67" s="97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</row>
    <row r="68" spans="2:16" ht="18.75" customHeight="1">
      <c r="B68" s="35"/>
      <c r="C68" s="97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</row>
    <row r="69" spans="2:16" ht="18.75" customHeight="1">
      <c r="B69" s="35"/>
      <c r="C69" s="97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</row>
    <row r="70" spans="2:16" ht="18.75" customHeight="1">
      <c r="B70" s="35"/>
      <c r="C70" s="97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</row>
    <row r="71" spans="2:16" ht="18.75" customHeight="1">
      <c r="B71" s="35"/>
      <c r="C71" s="97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</row>
    <row r="72" spans="2:16" ht="18.75" customHeight="1">
      <c r="B72" s="35"/>
      <c r="C72" s="97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</row>
    <row r="73" spans="2:16" ht="18.75" customHeight="1">
      <c r="B73" s="35"/>
      <c r="C73" s="97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</row>
    <row r="74" spans="2:16" ht="18.75" customHeight="1">
      <c r="B74" s="35"/>
      <c r="C74" s="97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</row>
    <row r="75" spans="2:16" ht="18.75" customHeight="1">
      <c r="B75" s="35"/>
      <c r="C75" s="97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</row>
    <row r="76" spans="2:16" ht="18.75" customHeight="1">
      <c r="B76" s="35"/>
      <c r="C76" s="97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</row>
    <row r="77" spans="2:16" ht="18.75" customHeight="1">
      <c r="B77" s="35"/>
      <c r="C77" s="97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</row>
    <row r="78" spans="2:16" ht="18.75" customHeight="1">
      <c r="B78" s="35"/>
      <c r="C78" s="97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</row>
    <row r="79" spans="2:16" ht="18.75" customHeight="1">
      <c r="B79" s="35"/>
      <c r="C79" s="97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</row>
    <row r="80" spans="2:16" ht="18.75" customHeight="1">
      <c r="B80" s="35"/>
      <c r="C80" s="97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</row>
    <row r="81" spans="2:16" ht="18.75" customHeight="1">
      <c r="B81" s="35"/>
      <c r="C81" s="97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</row>
    <row r="82" spans="2:16" ht="18.75" customHeight="1">
      <c r="B82" s="35"/>
      <c r="C82" s="97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</row>
    <row r="83" spans="2:16" ht="18.75" customHeight="1">
      <c r="B83" s="35"/>
      <c r="C83" s="97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</row>
    <row r="84" spans="2:16" ht="18.75" customHeight="1">
      <c r="B84" s="35"/>
      <c r="C84" s="97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</row>
    <row r="85" spans="2:16" ht="18.75" customHeight="1">
      <c r="B85" s="35"/>
      <c r="C85" s="97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</row>
    <row r="86" spans="2:16" ht="18.75" customHeight="1">
      <c r="B86" s="35"/>
      <c r="C86" s="97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</row>
    <row r="87" spans="2:16" ht="18.75" customHeight="1">
      <c r="B87" s="35"/>
      <c r="C87" s="97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</row>
    <row r="88" spans="2:16" ht="18.75" customHeight="1">
      <c r="B88" s="35"/>
      <c r="C88" s="97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</row>
    <row r="89" spans="2:16" ht="18.75" customHeight="1">
      <c r="B89" s="35"/>
      <c r="C89" s="97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</row>
    <row r="90" spans="2:16" ht="13.5" customHeight="1">
      <c r="B90" s="96" t="s">
        <v>325</v>
      </c>
      <c r="C90" s="97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</row>
    <row r="91" spans="2:16" ht="13.5" customHeight="1">
      <c r="B91" s="98" t="s">
        <v>186</v>
      </c>
      <c r="C91" s="97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</row>
    <row r="92" spans="2:16" ht="13.5" customHeight="1">
      <c r="B92" s="99" t="s">
        <v>268</v>
      </c>
      <c r="C92" s="97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</row>
    <row r="93" spans="2:16" ht="13.5" customHeight="1">
      <c r="B93" s="99" t="s">
        <v>26</v>
      </c>
      <c r="C93" s="97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</row>
    <row r="94" spans="2:16" ht="13.5" customHeight="1">
      <c r="B94" s="99" t="s">
        <v>182</v>
      </c>
      <c r="C94" s="97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</row>
    <row r="95" spans="2:16" ht="13.5" customHeight="1">
      <c r="B95" s="99" t="s">
        <v>27</v>
      </c>
      <c r="C95" s="97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</row>
    <row r="96" spans="2:16" ht="13.5" customHeight="1">
      <c r="B96" s="99" t="s">
        <v>183</v>
      </c>
      <c r="C96" s="97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</row>
    <row r="97" spans="2:16" ht="13.5" customHeight="1">
      <c r="B97" s="99" t="s">
        <v>271</v>
      </c>
      <c r="C97" s="97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</row>
    <row r="98" spans="2:16" ht="13.5" customHeight="1">
      <c r="B98" s="99"/>
      <c r="C98" s="97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</row>
    <row r="99" spans="2:16" ht="13.5" customHeight="1">
      <c r="B99" s="99"/>
      <c r="C99" s="97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</row>
    <row r="100" spans="2:16" ht="16.5" customHeight="1">
      <c r="B100" s="35" t="s">
        <v>281</v>
      </c>
      <c r="C100" s="100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</row>
    <row r="101" spans="2:16" ht="16.5" customHeight="1">
      <c r="B101" s="35" t="s">
        <v>267</v>
      </c>
      <c r="C101" s="100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75" t="s">
        <v>272</v>
      </c>
    </row>
    <row r="102" spans="2:16" ht="18.75" customHeight="1">
      <c r="B102" s="35"/>
      <c r="C102" s="100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75" t="s">
        <v>270</v>
      </c>
    </row>
    <row r="103" spans="2:16" ht="18.75" customHeight="1">
      <c r="B103" s="35"/>
      <c r="C103" s="100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</row>
    <row r="104" spans="2:16" ht="18.75" customHeight="1">
      <c r="B104" s="35"/>
      <c r="C104" s="100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</row>
    <row r="105" spans="2:16" ht="18.75" customHeight="1"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</row>
    <row r="106" spans="2:16" ht="18.75" customHeight="1"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</row>
    <row r="107" spans="2:16" ht="18.75" customHeight="1"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</row>
    <row r="108" spans="2:16" ht="18.75" customHeight="1">
      <c r="B108" s="35"/>
      <c r="C108" s="100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</row>
    <row r="109" spans="2:16" ht="18.75" customHeight="1"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</row>
    <row r="110" spans="2:16" ht="18.75" customHeight="1"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</row>
    <row r="111" spans="2:16" ht="18.75" customHeight="1"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</row>
    <row r="112" spans="2:16" ht="18.75" customHeight="1"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</row>
    <row r="113" spans="2:16" ht="18.75" customHeight="1"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</row>
    <row r="114" spans="2:16" ht="18.75" customHeight="1"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</row>
    <row r="115" spans="2:16" ht="18.75" customHeight="1"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</row>
    <row r="116" spans="2:16" ht="18.75" customHeight="1"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</row>
    <row r="117" spans="2:16" ht="18.75" customHeight="1"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</row>
    <row r="118" spans="2:16" ht="18.75" customHeight="1"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</row>
    <row r="119" spans="2:16" ht="18.75" customHeight="1"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</row>
    <row r="120" spans="2:16" ht="18.75" customHeight="1"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</row>
    <row r="121" spans="2:16" ht="18.75" customHeight="1"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</row>
    <row r="122" spans="2:16" ht="18.75" customHeight="1"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</row>
    <row r="123" spans="2:16" ht="18.75" customHeight="1"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</row>
    <row r="124" spans="2:16" ht="18.75" customHeight="1"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</row>
    <row r="125" spans="2:16" ht="18.75" customHeight="1"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</row>
    <row r="126" spans="2:16" ht="18.75" customHeight="1"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</row>
    <row r="127" spans="2:16" ht="18.75" customHeight="1"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</row>
    <row r="128" spans="2:16" ht="18.75" customHeight="1"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</row>
    <row r="129" spans="2:16" ht="18.75" customHeight="1"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</row>
    <row r="130" spans="2:16" ht="18.75" customHeight="1"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</row>
    <row r="131" spans="2:16" ht="18.75" customHeight="1"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</row>
    <row r="132" spans="2:16" ht="18.75" customHeight="1"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</row>
    <row r="133" spans="2:16" ht="18.75" customHeight="1"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</row>
    <row r="134" spans="2:16" ht="18.75" customHeight="1"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</row>
    <row r="135" spans="2:16" ht="18.75" customHeight="1"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</row>
    <row r="136" spans="2:16" ht="18.75" customHeight="1"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</row>
    <row r="137" spans="2:16" ht="18.75" customHeight="1"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</row>
    <row r="138" spans="2:16" ht="18.75" customHeight="1"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</row>
    <row r="139" spans="2:16" ht="18.75" customHeight="1"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</row>
    <row r="140" spans="2:16" ht="18.75" customHeight="1"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</row>
    <row r="141" spans="2:16" ht="18.75" customHeight="1"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</row>
    <row r="142" spans="2:16" ht="18.75" customHeight="1"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</row>
    <row r="143" spans="2:16" ht="18.75" customHeight="1"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</row>
    <row r="144" spans="2:16" ht="18.75" customHeight="1"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</row>
    <row r="145" spans="2:16" ht="18.75" customHeight="1"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</row>
    <row r="146" spans="2:16" ht="18.75" customHeight="1"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</row>
    <row r="147" spans="2:16" ht="18.75" customHeight="1"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</row>
    <row r="148" spans="2:16" ht="13.5" customHeight="1">
      <c r="B148" s="96" t="s">
        <v>325</v>
      </c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</row>
    <row r="149" spans="2:16" ht="13.5" customHeight="1">
      <c r="B149" s="98" t="s">
        <v>186</v>
      </c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</row>
    <row r="150" spans="2:16" ht="13.5" customHeight="1">
      <c r="B150" s="99" t="s">
        <v>268</v>
      </c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</row>
    <row r="151" spans="2:16" ht="13.5" customHeight="1">
      <c r="B151" s="99" t="s">
        <v>26</v>
      </c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</row>
    <row r="152" spans="2:16" ht="13.5" customHeight="1">
      <c r="B152" s="99" t="s">
        <v>182</v>
      </c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</row>
    <row r="153" spans="2:16" ht="13.5" customHeight="1">
      <c r="B153" s="99" t="s">
        <v>27</v>
      </c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</row>
    <row r="154" spans="2:16" ht="13.5" customHeight="1">
      <c r="B154" s="99" t="s">
        <v>287</v>
      </c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</row>
    <row r="155" spans="2:16" ht="13.5" customHeight="1">
      <c r="B155" s="99" t="s">
        <v>288</v>
      </c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</row>
    <row r="156" spans="2:16" ht="13.5" customHeight="1">
      <c r="B156" s="99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</row>
  </sheetData>
  <mergeCells count="8">
    <mergeCell ref="K6:L6"/>
    <mergeCell ref="M6:N6"/>
    <mergeCell ref="B3:C3"/>
    <mergeCell ref="D3:F3"/>
    <mergeCell ref="B6:C7"/>
    <mergeCell ref="D6:F6"/>
    <mergeCell ref="G6:H6"/>
    <mergeCell ref="I6:J6"/>
  </mergeCells>
  <phoneticPr fontId="3"/>
  <conditionalFormatting sqref="E8:E29">
    <cfRule type="expression" dxfId="832" priority="8" stopIfTrue="1">
      <formula>$F8&lt;=5</formula>
    </cfRule>
  </conditionalFormatting>
  <conditionalFormatting sqref="H8:H29">
    <cfRule type="expression" dxfId="831" priority="9" stopIfTrue="1">
      <formula>$H8&lt;=5</formula>
    </cfRule>
  </conditionalFormatting>
  <conditionalFormatting sqref="J8:J29">
    <cfRule type="expression" dxfId="830" priority="10" stopIfTrue="1">
      <formula>$J8&lt;=5</formula>
    </cfRule>
  </conditionalFormatting>
  <conditionalFormatting sqref="L8:L29">
    <cfRule type="expression" dxfId="829" priority="11" stopIfTrue="1">
      <formula>$L8&lt;=5</formula>
    </cfRule>
  </conditionalFormatting>
  <conditionalFormatting sqref="D8:D29">
    <cfRule type="expression" dxfId="828" priority="7" stopIfTrue="1">
      <formula>$F8&lt;=5</formula>
    </cfRule>
  </conditionalFormatting>
  <conditionalFormatting sqref="G8:G29">
    <cfRule type="expression" dxfId="827" priority="6" stopIfTrue="1">
      <formula>$H8&lt;=5</formula>
    </cfRule>
  </conditionalFormatting>
  <conditionalFormatting sqref="I8:I29">
    <cfRule type="expression" dxfId="826" priority="5" stopIfTrue="1">
      <formula>$J8&lt;=5</formula>
    </cfRule>
  </conditionalFormatting>
  <conditionalFormatting sqref="K8:K29">
    <cfRule type="expression" dxfId="825" priority="4" stopIfTrue="1">
      <formula>$L8&lt;=5</formula>
    </cfRule>
  </conditionalFormatting>
  <conditionalFormatting sqref="M8:M29">
    <cfRule type="expression" dxfId="824" priority="3" stopIfTrue="1">
      <formula>$N8&lt;=5</formula>
    </cfRule>
  </conditionalFormatting>
  <conditionalFormatting sqref="N8:N29">
    <cfRule type="expression" dxfId="823" priority="2" stopIfTrue="1">
      <formula>$N8&lt;=5</formula>
    </cfRule>
  </conditionalFormatting>
  <conditionalFormatting sqref="F8:F29">
    <cfRule type="expression" dxfId="822" priority="1">
      <formula>$F8&lt;=5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orientation="landscape" r:id="rId1"/>
  <headerFooter>
    <oddHeader>&amp;R&amp;"ＭＳ 明朝,標準"&amp;12 疾病別大分類 全体</oddHeader>
  </headerFooter>
  <rowBreaks count="2" manualBreakCount="2">
    <brk id="42" max="13" man="1"/>
    <brk id="99" max="1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30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208</v>
      </c>
    </row>
    <row r="3" spans="1:14" s="1" customFormat="1" ht="18.75" customHeight="1">
      <c r="A3" s="35"/>
      <c r="B3" s="129" t="s">
        <v>179</v>
      </c>
      <c r="C3" s="130"/>
      <c r="D3" s="137">
        <v>26607</v>
      </c>
      <c r="E3" s="137"/>
      <c r="F3" s="137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28</v>
      </c>
      <c r="C8" s="39"/>
      <c r="D8" s="59">
        <v>422391375</v>
      </c>
      <c r="E8" s="40">
        <f t="shared" ref="E8:E29" si="0">IFERROR(D8/$D$30,0)</f>
        <v>1.7958270443417603E-2</v>
      </c>
      <c r="F8" s="41">
        <f>_xlfn.IFS(D8&gt;0,RANK(D8,$D$8:$D$29,0),D8=0,"-")</f>
        <v>13</v>
      </c>
      <c r="G8" s="59">
        <v>53613</v>
      </c>
      <c r="H8" s="46">
        <f>_xlfn.IFS(G8&gt;0,RANK(G8,$G$8:$G$29,0),G8=0,"-")</f>
        <v>14</v>
      </c>
      <c r="I8" s="59">
        <v>9572</v>
      </c>
      <c r="J8" s="41">
        <f>_xlfn.IFS(I8&gt;0,RANK(I8,$I$8:$I$29,0),I8=0,"-")</f>
        <v>12</v>
      </c>
      <c r="K8" s="42">
        <f>IFERROR(D8/I8,0)</f>
        <v>44127.807668198911</v>
      </c>
      <c r="L8" s="41">
        <f>_xlfn.IFS(K8&gt;0,RANK(K8,$K$8:$K$29,0),K8=0,"-")</f>
        <v>14</v>
      </c>
      <c r="M8" s="16">
        <f>IFERROR(I8/$D$3,0)</f>
        <v>0.35975495170443866</v>
      </c>
      <c r="N8" s="15">
        <f>_xlfn.IFS(M8&gt;0,RANK(M8,$M$8:$M$29,0),M8=0,"-")</f>
        <v>12</v>
      </c>
    </row>
    <row r="9" spans="1:14" ht="18.75" customHeight="1">
      <c r="B9" s="43" t="s">
        <v>29</v>
      </c>
      <c r="C9" s="44"/>
      <c r="D9" s="60">
        <v>2637862832</v>
      </c>
      <c r="E9" s="45">
        <f t="shared" si="0"/>
        <v>0.11215061891283991</v>
      </c>
      <c r="F9" s="41">
        <f t="shared" ref="F9:F29" si="1">_xlfn.IFS(D9&gt;0,RANK(D9,$D$8:$D$29,0),D9=0,"-")</f>
        <v>3</v>
      </c>
      <c r="G9" s="60">
        <v>69300</v>
      </c>
      <c r="H9" s="46">
        <f t="shared" ref="H9:H29" si="2">_xlfn.IFS(G9&gt;0,RANK(G9,$G$8:$G$29,0),G9=0,"-")</f>
        <v>11</v>
      </c>
      <c r="I9" s="60">
        <v>11660</v>
      </c>
      <c r="J9" s="41">
        <f t="shared" ref="J9:J29" si="3">_xlfn.IFS(I9&gt;0,RANK(I9,$I$8:$I$29,0),I9=0,"-")</f>
        <v>8</v>
      </c>
      <c r="K9" s="47">
        <f t="shared" ref="K9:K29" si="4">IFERROR(D9/I9,0)</f>
        <v>226231.80377358489</v>
      </c>
      <c r="L9" s="41">
        <f t="shared" ref="L9:L29" si="5">_xlfn.IFS(K9&gt;0,RANK(K9,$K$8:$K$29,0),K9=0,"-")</f>
        <v>2</v>
      </c>
      <c r="M9" s="22">
        <f t="shared" ref="M9:M30" si="6">IFERROR(I9/$D$3,0)</f>
        <v>0.43823054083511859</v>
      </c>
      <c r="N9" s="15">
        <f t="shared" ref="N9:N29" si="7">_xlfn.IFS(M9&gt;0,RANK(M9,$M$8:$M$29,0),M9=0,"-")</f>
        <v>8</v>
      </c>
    </row>
    <row r="10" spans="1:14" ht="18.75" customHeight="1">
      <c r="B10" s="43" t="s">
        <v>30</v>
      </c>
      <c r="C10" s="44"/>
      <c r="D10" s="60">
        <v>276067240</v>
      </c>
      <c r="E10" s="45">
        <f t="shared" si="0"/>
        <v>1.1737195525092987E-2</v>
      </c>
      <c r="F10" s="41">
        <f t="shared" si="1"/>
        <v>16</v>
      </c>
      <c r="G10" s="60">
        <v>29727</v>
      </c>
      <c r="H10" s="46">
        <f t="shared" si="2"/>
        <v>16</v>
      </c>
      <c r="I10" s="60">
        <v>4959</v>
      </c>
      <c r="J10" s="41">
        <f t="shared" si="3"/>
        <v>17</v>
      </c>
      <c r="K10" s="47">
        <f t="shared" si="4"/>
        <v>55669.941520467837</v>
      </c>
      <c r="L10" s="41">
        <f t="shared" si="5"/>
        <v>12</v>
      </c>
      <c r="M10" s="22">
        <f t="shared" si="6"/>
        <v>0.18637952418536474</v>
      </c>
      <c r="N10" s="15">
        <f t="shared" si="7"/>
        <v>17</v>
      </c>
    </row>
    <row r="11" spans="1:14" ht="18.75" customHeight="1">
      <c r="B11" s="43" t="s">
        <v>31</v>
      </c>
      <c r="C11" s="44"/>
      <c r="D11" s="60">
        <v>1446964985</v>
      </c>
      <c r="E11" s="45">
        <f t="shared" si="0"/>
        <v>6.151874792136959E-2</v>
      </c>
      <c r="F11" s="41">
        <f t="shared" si="1"/>
        <v>8</v>
      </c>
      <c r="G11" s="60">
        <v>276066</v>
      </c>
      <c r="H11" s="46">
        <f t="shared" si="2"/>
        <v>3</v>
      </c>
      <c r="I11" s="60">
        <v>18294</v>
      </c>
      <c r="J11" s="41">
        <f t="shared" si="3"/>
        <v>2</v>
      </c>
      <c r="K11" s="47">
        <f t="shared" si="4"/>
        <v>79095.057669181158</v>
      </c>
      <c r="L11" s="41">
        <f t="shared" si="5"/>
        <v>10</v>
      </c>
      <c r="M11" s="22">
        <f t="shared" si="6"/>
        <v>0.68756342315931895</v>
      </c>
      <c r="N11" s="15">
        <f t="shared" si="7"/>
        <v>2</v>
      </c>
    </row>
    <row r="12" spans="1:14" ht="18.75" customHeight="1">
      <c r="B12" s="43" t="s">
        <v>32</v>
      </c>
      <c r="C12" s="44"/>
      <c r="D12" s="60">
        <v>579443635</v>
      </c>
      <c r="E12" s="45">
        <f t="shared" si="0"/>
        <v>2.4635459244514539E-2</v>
      </c>
      <c r="F12" s="41">
        <f t="shared" si="1"/>
        <v>11</v>
      </c>
      <c r="G12" s="60">
        <v>57709</v>
      </c>
      <c r="H12" s="46">
        <f t="shared" si="2"/>
        <v>13</v>
      </c>
      <c r="I12" s="60">
        <v>5457</v>
      </c>
      <c r="J12" s="41">
        <f t="shared" si="3"/>
        <v>16</v>
      </c>
      <c r="K12" s="47">
        <f t="shared" si="4"/>
        <v>106183.5504856148</v>
      </c>
      <c r="L12" s="41">
        <f t="shared" si="5"/>
        <v>8</v>
      </c>
      <c r="M12" s="22">
        <f t="shared" si="6"/>
        <v>0.20509640320216485</v>
      </c>
      <c r="N12" s="15">
        <f t="shared" si="7"/>
        <v>16</v>
      </c>
    </row>
    <row r="13" spans="1:14" ht="18.75" customHeight="1">
      <c r="B13" s="43" t="s">
        <v>33</v>
      </c>
      <c r="C13" s="44"/>
      <c r="D13" s="60">
        <v>1298973462</v>
      </c>
      <c r="E13" s="45">
        <f t="shared" si="0"/>
        <v>5.5226782813494801E-2</v>
      </c>
      <c r="F13" s="41">
        <f t="shared" si="1"/>
        <v>9</v>
      </c>
      <c r="G13" s="60">
        <v>176656</v>
      </c>
      <c r="H13" s="46">
        <f t="shared" si="2"/>
        <v>5</v>
      </c>
      <c r="I13" s="60">
        <v>12100</v>
      </c>
      <c r="J13" s="41">
        <f t="shared" si="3"/>
        <v>7</v>
      </c>
      <c r="K13" s="47">
        <f t="shared" si="4"/>
        <v>107353.17867768595</v>
      </c>
      <c r="L13" s="41">
        <f t="shared" si="5"/>
        <v>7</v>
      </c>
      <c r="M13" s="22">
        <f t="shared" si="6"/>
        <v>0.45476754237606642</v>
      </c>
      <c r="N13" s="15">
        <f t="shared" si="7"/>
        <v>7</v>
      </c>
    </row>
    <row r="14" spans="1:14" ht="18.75" customHeight="1">
      <c r="B14" s="43" t="s">
        <v>34</v>
      </c>
      <c r="C14" s="44"/>
      <c r="D14" s="60">
        <v>782088595</v>
      </c>
      <c r="E14" s="45">
        <f t="shared" si="0"/>
        <v>3.3251054190494539E-2</v>
      </c>
      <c r="F14" s="41">
        <f t="shared" si="1"/>
        <v>10</v>
      </c>
      <c r="G14" s="60">
        <v>88566</v>
      </c>
      <c r="H14" s="46">
        <f t="shared" si="2"/>
        <v>10</v>
      </c>
      <c r="I14" s="60">
        <v>10978</v>
      </c>
      <c r="J14" s="41">
        <f t="shared" si="3"/>
        <v>10</v>
      </c>
      <c r="K14" s="47">
        <f t="shared" si="4"/>
        <v>71241.446073966115</v>
      </c>
      <c r="L14" s="41">
        <f t="shared" si="5"/>
        <v>11</v>
      </c>
      <c r="M14" s="22">
        <f t="shared" si="6"/>
        <v>0.41259818844664936</v>
      </c>
      <c r="N14" s="15">
        <f t="shared" si="7"/>
        <v>10</v>
      </c>
    </row>
    <row r="15" spans="1:14" ht="18.75" customHeight="1">
      <c r="B15" s="43" t="s">
        <v>35</v>
      </c>
      <c r="C15" s="44"/>
      <c r="D15" s="60">
        <v>81041126</v>
      </c>
      <c r="E15" s="45">
        <f t="shared" si="0"/>
        <v>3.4455212485034331E-3</v>
      </c>
      <c r="F15" s="41">
        <f t="shared" si="1"/>
        <v>18</v>
      </c>
      <c r="G15" s="60">
        <v>23682</v>
      </c>
      <c r="H15" s="46">
        <f t="shared" si="2"/>
        <v>17</v>
      </c>
      <c r="I15" s="60">
        <v>4054</v>
      </c>
      <c r="J15" s="41">
        <f t="shared" si="3"/>
        <v>18</v>
      </c>
      <c r="K15" s="47">
        <f t="shared" si="4"/>
        <v>19990.410952146027</v>
      </c>
      <c r="L15" s="41">
        <f t="shared" si="5"/>
        <v>17</v>
      </c>
      <c r="M15" s="22">
        <f t="shared" si="6"/>
        <v>0.15236591874318789</v>
      </c>
      <c r="N15" s="15">
        <f t="shared" si="7"/>
        <v>18</v>
      </c>
    </row>
    <row r="16" spans="1:14" ht="18.75" customHeight="1">
      <c r="B16" s="43" t="s">
        <v>36</v>
      </c>
      <c r="C16" s="44"/>
      <c r="D16" s="60">
        <v>4810467843</v>
      </c>
      <c r="E16" s="45">
        <f t="shared" si="0"/>
        <v>0.20452046986981617</v>
      </c>
      <c r="F16" s="41">
        <f t="shared" si="1"/>
        <v>1</v>
      </c>
      <c r="G16" s="60">
        <v>338484</v>
      </c>
      <c r="H16" s="46">
        <f t="shared" si="2"/>
        <v>1</v>
      </c>
      <c r="I16" s="60">
        <v>19688</v>
      </c>
      <c r="J16" s="41">
        <f t="shared" si="3"/>
        <v>1</v>
      </c>
      <c r="K16" s="47">
        <f t="shared" si="4"/>
        <v>244335.01843762698</v>
      </c>
      <c r="L16" s="41">
        <f t="shared" si="5"/>
        <v>1</v>
      </c>
      <c r="M16" s="22">
        <f t="shared" si="6"/>
        <v>0.73995565076859471</v>
      </c>
      <c r="N16" s="15">
        <f t="shared" si="7"/>
        <v>1</v>
      </c>
    </row>
    <row r="17" spans="2:15" ht="18.75" customHeight="1">
      <c r="B17" s="43" t="s">
        <v>37</v>
      </c>
      <c r="C17" s="44"/>
      <c r="D17" s="60">
        <v>1683796085</v>
      </c>
      <c r="E17" s="45">
        <f t="shared" si="0"/>
        <v>7.1587790981758978E-2</v>
      </c>
      <c r="F17" s="41">
        <f t="shared" si="1"/>
        <v>5</v>
      </c>
      <c r="G17" s="60">
        <v>127449</v>
      </c>
      <c r="H17" s="46">
        <f t="shared" si="2"/>
        <v>6</v>
      </c>
      <c r="I17" s="60">
        <v>14888</v>
      </c>
      <c r="J17" s="41">
        <f t="shared" si="3"/>
        <v>5</v>
      </c>
      <c r="K17" s="47">
        <f t="shared" si="4"/>
        <v>113097.53391993552</v>
      </c>
      <c r="L17" s="41">
        <f t="shared" si="5"/>
        <v>6</v>
      </c>
      <c r="M17" s="22">
        <f t="shared" si="6"/>
        <v>0.55955199759461793</v>
      </c>
      <c r="N17" s="15">
        <f t="shared" si="7"/>
        <v>5</v>
      </c>
    </row>
    <row r="18" spans="2:15" ht="18.75" customHeight="1">
      <c r="B18" s="17" t="s">
        <v>283</v>
      </c>
      <c r="C18" s="69"/>
      <c r="D18" s="60">
        <v>1736095799</v>
      </c>
      <c r="E18" s="45">
        <f t="shared" si="0"/>
        <v>7.38113506084805E-2</v>
      </c>
      <c r="F18" s="41">
        <f t="shared" si="1"/>
        <v>4</v>
      </c>
      <c r="G18" s="60">
        <v>275106</v>
      </c>
      <c r="H18" s="46">
        <f t="shared" si="2"/>
        <v>4</v>
      </c>
      <c r="I18" s="60">
        <v>18170</v>
      </c>
      <c r="J18" s="41">
        <f t="shared" si="3"/>
        <v>3</v>
      </c>
      <c r="K18" s="47">
        <f t="shared" si="4"/>
        <v>95547.374738580082</v>
      </c>
      <c r="L18" s="41">
        <f t="shared" si="5"/>
        <v>9</v>
      </c>
      <c r="M18" s="22">
        <f t="shared" si="6"/>
        <v>0.68290299545232458</v>
      </c>
      <c r="N18" s="15">
        <f t="shared" si="7"/>
        <v>3</v>
      </c>
    </row>
    <row r="19" spans="2:15" ht="18.75" customHeight="1">
      <c r="B19" s="17" t="s">
        <v>16</v>
      </c>
      <c r="C19" s="69"/>
      <c r="D19" s="60">
        <v>364019984</v>
      </c>
      <c r="E19" s="45">
        <f t="shared" si="0"/>
        <v>1.5476569140363125E-2</v>
      </c>
      <c r="F19" s="41">
        <f t="shared" si="1"/>
        <v>14</v>
      </c>
      <c r="G19" s="60">
        <v>96288</v>
      </c>
      <c r="H19" s="46">
        <f t="shared" si="2"/>
        <v>9</v>
      </c>
      <c r="I19" s="60">
        <v>11531</v>
      </c>
      <c r="J19" s="41">
        <f t="shared" si="3"/>
        <v>9</v>
      </c>
      <c r="K19" s="47">
        <f t="shared" si="4"/>
        <v>31568.813112479402</v>
      </c>
      <c r="L19" s="41">
        <f t="shared" si="5"/>
        <v>16</v>
      </c>
      <c r="M19" s="22">
        <f t="shared" si="6"/>
        <v>0.43338219265606798</v>
      </c>
      <c r="N19" s="15">
        <f t="shared" si="7"/>
        <v>9</v>
      </c>
    </row>
    <row r="20" spans="2:15" ht="18.75" customHeight="1">
      <c r="B20" s="17" t="s">
        <v>17</v>
      </c>
      <c r="C20" s="69"/>
      <c r="D20" s="60">
        <v>3499386299</v>
      </c>
      <c r="E20" s="45">
        <f t="shared" si="0"/>
        <v>0.14877890331788193</v>
      </c>
      <c r="F20" s="41">
        <f t="shared" si="1"/>
        <v>2</v>
      </c>
      <c r="G20" s="60">
        <v>276458</v>
      </c>
      <c r="H20" s="46">
        <f t="shared" si="2"/>
        <v>2</v>
      </c>
      <c r="I20" s="60">
        <v>17652</v>
      </c>
      <c r="J20" s="41">
        <f t="shared" si="3"/>
        <v>4</v>
      </c>
      <c r="K20" s="47">
        <f t="shared" si="4"/>
        <v>198243.04888964424</v>
      </c>
      <c r="L20" s="41">
        <f t="shared" si="5"/>
        <v>3</v>
      </c>
      <c r="M20" s="22">
        <f t="shared" si="6"/>
        <v>0.66343443454729956</v>
      </c>
      <c r="N20" s="15">
        <f t="shared" si="7"/>
        <v>4</v>
      </c>
    </row>
    <row r="21" spans="2:15" ht="18.75" customHeight="1">
      <c r="B21" s="17" t="s">
        <v>18</v>
      </c>
      <c r="C21" s="69"/>
      <c r="D21" s="60">
        <v>1508412503</v>
      </c>
      <c r="E21" s="45">
        <f t="shared" si="0"/>
        <v>6.413123295689091E-2</v>
      </c>
      <c r="F21" s="41">
        <f t="shared" si="1"/>
        <v>7</v>
      </c>
      <c r="G21" s="60">
        <v>112765</v>
      </c>
      <c r="H21" s="46">
        <f t="shared" si="2"/>
        <v>7</v>
      </c>
      <c r="I21" s="60">
        <v>10210</v>
      </c>
      <c r="J21" s="41">
        <f t="shared" si="3"/>
        <v>11</v>
      </c>
      <c r="K21" s="47">
        <f t="shared" si="4"/>
        <v>147738.73682664055</v>
      </c>
      <c r="L21" s="41">
        <f t="shared" si="5"/>
        <v>5</v>
      </c>
      <c r="M21" s="22">
        <f t="shared" si="6"/>
        <v>0.38373360393881312</v>
      </c>
      <c r="N21" s="15">
        <f t="shared" si="7"/>
        <v>11</v>
      </c>
    </row>
    <row r="22" spans="2:15" ht="18.75" customHeight="1">
      <c r="B22" s="17" t="s">
        <v>284</v>
      </c>
      <c r="C22" s="69"/>
      <c r="D22" s="60">
        <v>57981</v>
      </c>
      <c r="E22" s="45">
        <f t="shared" si="0"/>
        <v>2.4651035513681974E-6</v>
      </c>
      <c r="F22" s="41">
        <f t="shared" si="1"/>
        <v>21</v>
      </c>
      <c r="G22" s="60">
        <v>13</v>
      </c>
      <c r="H22" s="46">
        <f t="shared" si="2"/>
        <v>21</v>
      </c>
      <c r="I22" s="60">
        <v>8</v>
      </c>
      <c r="J22" s="41">
        <f t="shared" si="3"/>
        <v>21</v>
      </c>
      <c r="K22" s="47">
        <f t="shared" si="4"/>
        <v>7247.625</v>
      </c>
      <c r="L22" s="41">
        <f t="shared" si="5"/>
        <v>21</v>
      </c>
      <c r="M22" s="22">
        <f t="shared" si="6"/>
        <v>3.0067275528996131E-4</v>
      </c>
      <c r="N22" s="15">
        <f t="shared" si="7"/>
        <v>21</v>
      </c>
    </row>
    <row r="23" spans="2:15" ht="18.75" customHeight="1">
      <c r="B23" s="17" t="s">
        <v>285</v>
      </c>
      <c r="C23" s="69"/>
      <c r="D23" s="60">
        <v>711</v>
      </c>
      <c r="E23" s="45">
        <f t="shared" si="0"/>
        <v>3.0228671892909545E-8</v>
      </c>
      <c r="F23" s="41">
        <f t="shared" si="1"/>
        <v>22</v>
      </c>
      <c r="G23" s="60">
        <v>1</v>
      </c>
      <c r="H23" s="46">
        <f t="shared" si="2"/>
        <v>22</v>
      </c>
      <c r="I23" s="60">
        <v>1</v>
      </c>
      <c r="J23" s="41">
        <f t="shared" si="3"/>
        <v>22</v>
      </c>
      <c r="K23" s="47">
        <f t="shared" si="4"/>
        <v>711</v>
      </c>
      <c r="L23" s="41">
        <f t="shared" si="5"/>
        <v>22</v>
      </c>
      <c r="M23" s="22">
        <f t="shared" si="6"/>
        <v>3.7584094411245164E-5</v>
      </c>
      <c r="N23" s="15">
        <f t="shared" si="7"/>
        <v>22</v>
      </c>
    </row>
    <row r="24" spans="2:15" ht="18.75" customHeight="1">
      <c r="B24" s="43" t="s">
        <v>38</v>
      </c>
      <c r="C24" s="44"/>
      <c r="D24" s="60">
        <v>6186832</v>
      </c>
      <c r="E24" s="45">
        <f t="shared" si="0"/>
        <v>2.6303757325534931E-4</v>
      </c>
      <c r="F24" s="41">
        <f t="shared" si="1"/>
        <v>19</v>
      </c>
      <c r="G24" s="60">
        <v>2531</v>
      </c>
      <c r="H24" s="46">
        <f t="shared" si="2"/>
        <v>19</v>
      </c>
      <c r="I24" s="60">
        <v>659</v>
      </c>
      <c r="J24" s="41">
        <f t="shared" si="3"/>
        <v>19</v>
      </c>
      <c r="K24" s="47">
        <f t="shared" si="4"/>
        <v>9388.2124430955992</v>
      </c>
      <c r="L24" s="41">
        <f t="shared" si="5"/>
        <v>20</v>
      </c>
      <c r="M24" s="22">
        <f t="shared" si="6"/>
        <v>2.4767918217010562E-2</v>
      </c>
      <c r="N24" s="15">
        <f t="shared" si="7"/>
        <v>19</v>
      </c>
    </row>
    <row r="25" spans="2:15" ht="18.75" customHeight="1">
      <c r="B25" s="43" t="s">
        <v>39</v>
      </c>
      <c r="C25" s="44"/>
      <c r="D25" s="60">
        <v>429378765</v>
      </c>
      <c r="E25" s="45">
        <f t="shared" si="0"/>
        <v>1.8255344310784405E-2</v>
      </c>
      <c r="F25" s="41">
        <f t="shared" si="1"/>
        <v>12</v>
      </c>
      <c r="G25" s="60">
        <v>103921</v>
      </c>
      <c r="H25" s="46">
        <f t="shared" si="2"/>
        <v>8</v>
      </c>
      <c r="I25" s="60">
        <v>12295</v>
      </c>
      <c r="J25" s="41">
        <f t="shared" si="3"/>
        <v>6</v>
      </c>
      <c r="K25" s="47">
        <f t="shared" si="4"/>
        <v>34923.039040260272</v>
      </c>
      <c r="L25" s="41">
        <f t="shared" si="5"/>
        <v>15</v>
      </c>
      <c r="M25" s="22">
        <f t="shared" si="6"/>
        <v>0.46209644078625928</v>
      </c>
      <c r="N25" s="15">
        <f t="shared" si="7"/>
        <v>6</v>
      </c>
    </row>
    <row r="26" spans="2:15" ht="18.75" customHeight="1">
      <c r="B26" s="43" t="s">
        <v>40</v>
      </c>
      <c r="C26" s="44"/>
      <c r="D26" s="60">
        <v>1516367237</v>
      </c>
      <c r="E26" s="45">
        <f t="shared" si="0"/>
        <v>6.4469434144065835E-2</v>
      </c>
      <c r="F26" s="41">
        <f t="shared" si="1"/>
        <v>6</v>
      </c>
      <c r="G26" s="60">
        <v>60329</v>
      </c>
      <c r="H26" s="46">
        <f t="shared" si="2"/>
        <v>12</v>
      </c>
      <c r="I26" s="60">
        <v>9298</v>
      </c>
      <c r="J26" s="41">
        <f t="shared" si="3"/>
        <v>13</v>
      </c>
      <c r="K26" s="47">
        <f t="shared" si="4"/>
        <v>163085.31264788128</v>
      </c>
      <c r="L26" s="41">
        <f t="shared" si="5"/>
        <v>4</v>
      </c>
      <c r="M26" s="22">
        <f t="shared" si="6"/>
        <v>0.3494569098357575</v>
      </c>
      <c r="N26" s="15">
        <f t="shared" si="7"/>
        <v>13</v>
      </c>
    </row>
    <row r="27" spans="2:15" ht="18.75" customHeight="1">
      <c r="B27" s="43" t="s">
        <v>41</v>
      </c>
      <c r="C27" s="44"/>
      <c r="D27" s="60">
        <v>123128119</v>
      </c>
      <c r="E27" s="45">
        <f t="shared" si="0"/>
        <v>5.2348797609593836E-3</v>
      </c>
      <c r="F27" s="41">
        <f t="shared" si="1"/>
        <v>17</v>
      </c>
      <c r="G27" s="60">
        <v>51792</v>
      </c>
      <c r="H27" s="46">
        <f t="shared" si="2"/>
        <v>15</v>
      </c>
      <c r="I27" s="60">
        <v>6598</v>
      </c>
      <c r="J27" s="41">
        <f t="shared" si="3"/>
        <v>14</v>
      </c>
      <c r="K27" s="47">
        <f t="shared" si="4"/>
        <v>18661.430585025766</v>
      </c>
      <c r="L27" s="41">
        <f t="shared" si="5"/>
        <v>18</v>
      </c>
      <c r="M27" s="22">
        <f t="shared" si="6"/>
        <v>0.24797985492539557</v>
      </c>
      <c r="N27" s="15">
        <f t="shared" si="7"/>
        <v>14</v>
      </c>
    </row>
    <row r="28" spans="2:15" ht="18.75" customHeight="1">
      <c r="B28" s="43" t="s">
        <v>42</v>
      </c>
      <c r="C28" s="44"/>
      <c r="D28" s="60">
        <v>317605380</v>
      </c>
      <c r="E28" s="45">
        <f t="shared" si="0"/>
        <v>1.3503219160960415E-2</v>
      </c>
      <c r="F28" s="41">
        <f t="shared" si="1"/>
        <v>15</v>
      </c>
      <c r="G28" s="60">
        <v>13960</v>
      </c>
      <c r="H28" s="46">
        <f t="shared" si="2"/>
        <v>18</v>
      </c>
      <c r="I28" s="60">
        <v>5991</v>
      </c>
      <c r="J28" s="41">
        <f t="shared" si="3"/>
        <v>15</v>
      </c>
      <c r="K28" s="47">
        <f t="shared" si="4"/>
        <v>53013.750625938912</v>
      </c>
      <c r="L28" s="41">
        <f t="shared" si="5"/>
        <v>13</v>
      </c>
      <c r="M28" s="22">
        <f t="shared" si="6"/>
        <v>0.22516630961776976</v>
      </c>
      <c r="N28" s="15">
        <f t="shared" si="7"/>
        <v>15</v>
      </c>
    </row>
    <row r="29" spans="2:15" ht="18.75" customHeight="1" thickBot="1">
      <c r="B29" s="48" t="s">
        <v>43</v>
      </c>
      <c r="C29" s="49"/>
      <c r="D29" s="61">
        <v>978992</v>
      </c>
      <c r="E29" s="50">
        <f t="shared" si="0"/>
        <v>4.1622542832325316E-5</v>
      </c>
      <c r="F29" s="41">
        <f t="shared" si="1"/>
        <v>20</v>
      </c>
      <c r="G29" s="61">
        <v>985</v>
      </c>
      <c r="H29" s="46">
        <f t="shared" si="2"/>
        <v>20</v>
      </c>
      <c r="I29" s="61">
        <v>104</v>
      </c>
      <c r="J29" s="41">
        <f t="shared" si="3"/>
        <v>20</v>
      </c>
      <c r="K29" s="51">
        <f t="shared" si="4"/>
        <v>9413.3846153846152</v>
      </c>
      <c r="L29" s="41">
        <f t="shared" si="5"/>
        <v>19</v>
      </c>
      <c r="M29" s="28">
        <f t="shared" si="6"/>
        <v>3.9087458187694966E-3</v>
      </c>
      <c r="N29" s="15">
        <f t="shared" si="7"/>
        <v>20</v>
      </c>
    </row>
    <row r="30" spans="2:15" ht="18.75" customHeight="1" thickTop="1">
      <c r="B30" s="52" t="s">
        <v>44</v>
      </c>
      <c r="C30" s="53"/>
      <c r="D30" s="62">
        <v>23520715780</v>
      </c>
      <c r="E30" s="70"/>
      <c r="F30" s="71"/>
      <c r="G30" s="62">
        <v>685516</v>
      </c>
      <c r="H30" s="71"/>
      <c r="I30" s="62">
        <v>22561</v>
      </c>
      <c r="J30" s="71"/>
      <c r="K30" s="54">
        <f>IFERROR(D30/I30,0)</f>
        <v>1042538.7075041</v>
      </c>
      <c r="L30" s="71"/>
      <c r="M30" s="30">
        <f t="shared" si="6"/>
        <v>0.84793475401210205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637" priority="24" stopIfTrue="1">
      <formula>$F8&lt;=5</formula>
    </cfRule>
  </conditionalFormatting>
  <conditionalFormatting sqref="H8:H29">
    <cfRule type="expression" dxfId="636" priority="25" stopIfTrue="1">
      <formula>$H8&lt;=5</formula>
    </cfRule>
  </conditionalFormatting>
  <conditionalFormatting sqref="J8:J29">
    <cfRule type="expression" dxfId="635" priority="26" stopIfTrue="1">
      <formula>$J8&lt;=5</formula>
    </cfRule>
  </conditionalFormatting>
  <conditionalFormatting sqref="L8:L29">
    <cfRule type="expression" dxfId="634" priority="27" stopIfTrue="1">
      <formula>$L8&lt;=5</formula>
    </cfRule>
  </conditionalFormatting>
  <conditionalFormatting sqref="E8:E29">
    <cfRule type="expression" dxfId="633" priority="22" stopIfTrue="1">
      <formula>$F8&lt;=5</formula>
    </cfRule>
  </conditionalFormatting>
  <conditionalFormatting sqref="G8:G29">
    <cfRule type="expression" dxfId="632" priority="20" stopIfTrue="1">
      <formula>$H8&lt;=5</formula>
    </cfRule>
  </conditionalFormatting>
  <conditionalFormatting sqref="I8:I29">
    <cfRule type="expression" dxfId="631" priority="18" stopIfTrue="1">
      <formula>$J8&lt;=5</formula>
    </cfRule>
  </conditionalFormatting>
  <conditionalFormatting sqref="K8:K29">
    <cfRule type="expression" dxfId="630" priority="16" stopIfTrue="1">
      <formula>$L8&lt;=5</formula>
    </cfRule>
  </conditionalFormatting>
  <conditionalFormatting sqref="D8:D29">
    <cfRule type="expression" dxfId="629" priority="14" stopIfTrue="1">
      <formula>$F8&lt;=5</formula>
    </cfRule>
  </conditionalFormatting>
  <conditionalFormatting sqref="M8:M29">
    <cfRule type="expression" dxfId="628" priority="8" stopIfTrue="1">
      <formula>$N8&lt;=5</formula>
    </cfRule>
  </conditionalFormatting>
  <conditionalFormatting sqref="N8:N29">
    <cfRule type="expression" dxfId="627" priority="6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1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209</v>
      </c>
    </row>
    <row r="3" spans="1:14" s="1" customFormat="1" ht="18.75" customHeight="1">
      <c r="A3" s="35"/>
      <c r="B3" s="129" t="s">
        <v>179</v>
      </c>
      <c r="C3" s="130"/>
      <c r="D3" s="137">
        <v>23766</v>
      </c>
      <c r="E3" s="137"/>
      <c r="F3" s="137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28</v>
      </c>
      <c r="C8" s="39"/>
      <c r="D8" s="59">
        <v>357230754</v>
      </c>
      <c r="E8" s="40">
        <f t="shared" ref="E8:E29" si="0">IFERROR(D8/$D$30,0)</f>
        <v>1.760135544942254E-2</v>
      </c>
      <c r="F8" s="41">
        <f>_xlfn.IFS(D8&gt;0,RANK(D8,$D$8:$D$29,0),D8=0,"-")</f>
        <v>14</v>
      </c>
      <c r="G8" s="59">
        <v>48186</v>
      </c>
      <c r="H8" s="46">
        <f>_xlfn.IFS(G8&gt;0,RANK(G8,$G$8:$G$29,0),G8=0,"-")</f>
        <v>13</v>
      </c>
      <c r="I8" s="59">
        <v>8537</v>
      </c>
      <c r="J8" s="41">
        <f>_xlfn.IFS(I8&gt;0,RANK(I8,$I$8:$I$29,0),I8=0,"-")</f>
        <v>12</v>
      </c>
      <c r="K8" s="42">
        <f>IFERROR(D8/I8,0)</f>
        <v>41844.998711491156</v>
      </c>
      <c r="L8" s="41">
        <f>_xlfn.IFS(K8&gt;0,RANK(K8,$K$8:$K$29,0),K8=0,"-")</f>
        <v>14</v>
      </c>
      <c r="M8" s="16">
        <f>IFERROR(I8/$D$3,0)</f>
        <v>0.35921063704451739</v>
      </c>
      <c r="N8" s="15">
        <f>_xlfn.IFS(M8&gt;0,RANK(M8,$M$8:$M$29,0),M8=0,"-")</f>
        <v>12</v>
      </c>
    </row>
    <row r="9" spans="1:14" ht="18.75" customHeight="1">
      <c r="B9" s="43" t="s">
        <v>29</v>
      </c>
      <c r="C9" s="44"/>
      <c r="D9" s="60">
        <v>2134628862</v>
      </c>
      <c r="E9" s="45">
        <f t="shared" si="0"/>
        <v>0.10517672661704355</v>
      </c>
      <c r="F9" s="41">
        <f t="shared" ref="F9:F29" si="1">_xlfn.IFS(D9&gt;0,RANK(D9,$D$8:$D$29,0),D9=0,"-")</f>
        <v>3</v>
      </c>
      <c r="G9" s="60">
        <v>57675</v>
      </c>
      <c r="H9" s="46">
        <f t="shared" ref="H9:H29" si="2">_xlfn.IFS(G9&gt;0,RANK(G9,$G$8:$G$29,0),G9=0,"-")</f>
        <v>11</v>
      </c>
      <c r="I9" s="60">
        <v>10027</v>
      </c>
      <c r="J9" s="41">
        <f t="shared" ref="J9:J29" si="3">_xlfn.IFS(I9&gt;0,RANK(I9,$I$8:$I$29,0),I9=0,"-")</f>
        <v>9</v>
      </c>
      <c r="K9" s="47">
        <f t="shared" ref="K9:K29" si="4">IFERROR(D9/I9,0)</f>
        <v>212888.08836142416</v>
      </c>
      <c r="L9" s="41">
        <f t="shared" ref="L9:L29" si="5">_xlfn.IFS(K9&gt;0,RANK(K9,$K$8:$K$29,0),K9=0,"-")</f>
        <v>2</v>
      </c>
      <c r="M9" s="22">
        <f t="shared" ref="M9:M30" si="6">IFERROR(I9/$D$3,0)</f>
        <v>0.42190524278380881</v>
      </c>
      <c r="N9" s="15">
        <f t="shared" ref="N9:N29" si="7">_xlfn.IFS(M9&gt;0,RANK(M9,$M$8:$M$29,0),M9=0,"-")</f>
        <v>9</v>
      </c>
    </row>
    <row r="10" spans="1:14" ht="18.75" customHeight="1">
      <c r="B10" s="43" t="s">
        <v>30</v>
      </c>
      <c r="C10" s="44"/>
      <c r="D10" s="60">
        <v>259140050</v>
      </c>
      <c r="E10" s="45">
        <f t="shared" si="0"/>
        <v>1.276826275497862E-2</v>
      </c>
      <c r="F10" s="41">
        <f t="shared" si="1"/>
        <v>16</v>
      </c>
      <c r="G10" s="60">
        <v>27361</v>
      </c>
      <c r="H10" s="46">
        <f t="shared" si="2"/>
        <v>16</v>
      </c>
      <c r="I10" s="60">
        <v>4387</v>
      </c>
      <c r="J10" s="41">
        <f t="shared" si="3"/>
        <v>16</v>
      </c>
      <c r="K10" s="47">
        <f t="shared" si="4"/>
        <v>59069.990882151811</v>
      </c>
      <c r="L10" s="41">
        <f t="shared" si="5"/>
        <v>12</v>
      </c>
      <c r="M10" s="22">
        <f t="shared" si="6"/>
        <v>0.18459143313977952</v>
      </c>
      <c r="N10" s="15">
        <f t="shared" si="7"/>
        <v>16</v>
      </c>
    </row>
    <row r="11" spans="1:14" ht="18.75" customHeight="1">
      <c r="B11" s="43" t="s">
        <v>31</v>
      </c>
      <c r="C11" s="44"/>
      <c r="D11" s="60">
        <v>1331801041</v>
      </c>
      <c r="E11" s="45">
        <f t="shared" si="0"/>
        <v>6.5620059997835364E-2</v>
      </c>
      <c r="F11" s="41">
        <f t="shared" si="1"/>
        <v>8</v>
      </c>
      <c r="G11" s="60">
        <v>239837</v>
      </c>
      <c r="H11" s="46">
        <f t="shared" si="2"/>
        <v>3</v>
      </c>
      <c r="I11" s="60">
        <v>16375</v>
      </c>
      <c r="J11" s="41">
        <f t="shared" si="3"/>
        <v>2</v>
      </c>
      <c r="K11" s="47">
        <f t="shared" si="4"/>
        <v>81331.361282442755</v>
      </c>
      <c r="L11" s="41">
        <f t="shared" si="5"/>
        <v>10</v>
      </c>
      <c r="M11" s="22">
        <f t="shared" si="6"/>
        <v>0.68900950938315242</v>
      </c>
      <c r="N11" s="15">
        <f t="shared" si="7"/>
        <v>2</v>
      </c>
    </row>
    <row r="12" spans="1:14" ht="18.75" customHeight="1">
      <c r="B12" s="43" t="s">
        <v>32</v>
      </c>
      <c r="C12" s="44"/>
      <c r="D12" s="60">
        <v>433256370</v>
      </c>
      <c r="E12" s="45">
        <f t="shared" si="0"/>
        <v>2.1347264432604054E-2</v>
      </c>
      <c r="F12" s="41">
        <f t="shared" si="1"/>
        <v>11</v>
      </c>
      <c r="G12" s="60">
        <v>45667</v>
      </c>
      <c r="H12" s="46">
        <f t="shared" si="2"/>
        <v>14</v>
      </c>
      <c r="I12" s="60">
        <v>4346</v>
      </c>
      <c r="J12" s="41">
        <f t="shared" si="3"/>
        <v>17</v>
      </c>
      <c r="K12" s="47">
        <f t="shared" si="4"/>
        <v>99690.835250805336</v>
      </c>
      <c r="L12" s="41">
        <f t="shared" si="5"/>
        <v>7</v>
      </c>
      <c r="M12" s="22">
        <f t="shared" si="6"/>
        <v>0.18286627955903392</v>
      </c>
      <c r="N12" s="15">
        <f t="shared" si="7"/>
        <v>17</v>
      </c>
    </row>
    <row r="13" spans="1:14" ht="18.75" customHeight="1">
      <c r="B13" s="43" t="s">
        <v>33</v>
      </c>
      <c r="C13" s="44"/>
      <c r="D13" s="60">
        <v>1011872641</v>
      </c>
      <c r="E13" s="45">
        <f t="shared" si="0"/>
        <v>4.9856653785712211E-2</v>
      </c>
      <c r="F13" s="41">
        <f t="shared" si="1"/>
        <v>9</v>
      </c>
      <c r="G13" s="60">
        <v>147592</v>
      </c>
      <c r="H13" s="46">
        <f t="shared" si="2"/>
        <v>5</v>
      </c>
      <c r="I13" s="60">
        <v>10286</v>
      </c>
      <c r="J13" s="41">
        <f t="shared" si="3"/>
        <v>8</v>
      </c>
      <c r="K13" s="47">
        <f t="shared" si="4"/>
        <v>98373.774159051143</v>
      </c>
      <c r="L13" s="41">
        <f t="shared" si="5"/>
        <v>8</v>
      </c>
      <c r="M13" s="22">
        <f t="shared" si="6"/>
        <v>0.43280316418412856</v>
      </c>
      <c r="N13" s="15">
        <f t="shared" si="7"/>
        <v>8</v>
      </c>
    </row>
    <row r="14" spans="1:14" ht="18.75" customHeight="1">
      <c r="B14" s="43" t="s">
        <v>34</v>
      </c>
      <c r="C14" s="44"/>
      <c r="D14" s="60">
        <v>694242706</v>
      </c>
      <c r="E14" s="45">
        <f t="shared" si="0"/>
        <v>3.4206496780159502E-2</v>
      </c>
      <c r="F14" s="41">
        <f t="shared" si="1"/>
        <v>10</v>
      </c>
      <c r="G14" s="60">
        <v>67971</v>
      </c>
      <c r="H14" s="46">
        <f t="shared" si="2"/>
        <v>10</v>
      </c>
      <c r="I14" s="60">
        <v>9730</v>
      </c>
      <c r="J14" s="41">
        <f t="shared" si="3"/>
        <v>10</v>
      </c>
      <c r="K14" s="47">
        <f t="shared" si="4"/>
        <v>71350.740596094547</v>
      </c>
      <c r="L14" s="41">
        <f t="shared" si="5"/>
        <v>11</v>
      </c>
      <c r="M14" s="22">
        <f t="shared" si="6"/>
        <v>0.40940839855255406</v>
      </c>
      <c r="N14" s="15">
        <f t="shared" si="7"/>
        <v>10</v>
      </c>
    </row>
    <row r="15" spans="1:14" ht="18.75" customHeight="1">
      <c r="B15" s="43" t="s">
        <v>35</v>
      </c>
      <c r="C15" s="44"/>
      <c r="D15" s="60">
        <v>61367773</v>
      </c>
      <c r="E15" s="45">
        <f t="shared" si="0"/>
        <v>3.0236925953818507E-3</v>
      </c>
      <c r="F15" s="41">
        <f t="shared" si="1"/>
        <v>18</v>
      </c>
      <c r="G15" s="60">
        <v>20261</v>
      </c>
      <c r="H15" s="46">
        <f t="shared" si="2"/>
        <v>17</v>
      </c>
      <c r="I15" s="60">
        <v>3576</v>
      </c>
      <c r="J15" s="41">
        <f t="shared" si="3"/>
        <v>18</v>
      </c>
      <c r="K15" s="47">
        <f t="shared" si="4"/>
        <v>17161.010346756153</v>
      </c>
      <c r="L15" s="41">
        <f t="shared" si="5"/>
        <v>17</v>
      </c>
      <c r="M15" s="22">
        <f t="shared" si="6"/>
        <v>0.15046705377429942</v>
      </c>
      <c r="N15" s="15">
        <f t="shared" si="7"/>
        <v>18</v>
      </c>
    </row>
    <row r="16" spans="1:14" ht="18.75" customHeight="1">
      <c r="B16" s="43" t="s">
        <v>36</v>
      </c>
      <c r="C16" s="44"/>
      <c r="D16" s="60">
        <v>3962895943</v>
      </c>
      <c r="E16" s="45">
        <f t="shared" si="0"/>
        <v>0.19525849698208664</v>
      </c>
      <c r="F16" s="41">
        <f t="shared" si="1"/>
        <v>1</v>
      </c>
      <c r="G16" s="60">
        <v>293923</v>
      </c>
      <c r="H16" s="46">
        <f t="shared" si="2"/>
        <v>1</v>
      </c>
      <c r="I16" s="60">
        <v>17599</v>
      </c>
      <c r="J16" s="41">
        <f t="shared" si="3"/>
        <v>1</v>
      </c>
      <c r="K16" s="47">
        <f t="shared" si="4"/>
        <v>225177.33638274902</v>
      </c>
      <c r="L16" s="41">
        <f t="shared" si="5"/>
        <v>1</v>
      </c>
      <c r="M16" s="22">
        <f t="shared" si="6"/>
        <v>0.74051165530589913</v>
      </c>
      <c r="N16" s="15">
        <f t="shared" si="7"/>
        <v>1</v>
      </c>
    </row>
    <row r="17" spans="2:15" ht="18.75" customHeight="1">
      <c r="B17" s="43" t="s">
        <v>37</v>
      </c>
      <c r="C17" s="44"/>
      <c r="D17" s="60">
        <v>1663027406</v>
      </c>
      <c r="E17" s="45">
        <f t="shared" si="0"/>
        <v>8.1940135801233771E-2</v>
      </c>
      <c r="F17" s="41">
        <f t="shared" si="1"/>
        <v>4</v>
      </c>
      <c r="G17" s="60">
        <v>116307</v>
      </c>
      <c r="H17" s="46">
        <f t="shared" si="2"/>
        <v>6</v>
      </c>
      <c r="I17" s="60">
        <v>13557</v>
      </c>
      <c r="J17" s="41">
        <f t="shared" si="3"/>
        <v>5</v>
      </c>
      <c r="K17" s="47">
        <f t="shared" si="4"/>
        <v>122669.27830640998</v>
      </c>
      <c r="L17" s="41">
        <f t="shared" si="5"/>
        <v>6</v>
      </c>
      <c r="M17" s="22">
        <f t="shared" si="6"/>
        <v>0.57043675839434482</v>
      </c>
      <c r="N17" s="15">
        <f t="shared" si="7"/>
        <v>5</v>
      </c>
    </row>
    <row r="18" spans="2:15" ht="18.75" customHeight="1">
      <c r="B18" s="17" t="s">
        <v>283</v>
      </c>
      <c r="C18" s="69"/>
      <c r="D18" s="60">
        <v>1393630043</v>
      </c>
      <c r="E18" s="45">
        <f t="shared" si="0"/>
        <v>6.8666478115814805E-2</v>
      </c>
      <c r="F18" s="41">
        <f t="shared" si="1"/>
        <v>6</v>
      </c>
      <c r="G18" s="60">
        <v>235608</v>
      </c>
      <c r="H18" s="46">
        <f t="shared" si="2"/>
        <v>4</v>
      </c>
      <c r="I18" s="60">
        <v>16099</v>
      </c>
      <c r="J18" s="41">
        <f t="shared" si="3"/>
        <v>3</v>
      </c>
      <c r="K18" s="47">
        <f t="shared" si="4"/>
        <v>86566.249021678363</v>
      </c>
      <c r="L18" s="41">
        <f t="shared" si="5"/>
        <v>9</v>
      </c>
      <c r="M18" s="22">
        <f t="shared" si="6"/>
        <v>0.6773962804005722</v>
      </c>
      <c r="N18" s="15">
        <f t="shared" si="7"/>
        <v>3</v>
      </c>
    </row>
    <row r="19" spans="2:15" ht="18.75" customHeight="1">
      <c r="B19" s="17" t="s">
        <v>16</v>
      </c>
      <c r="C19" s="69"/>
      <c r="D19" s="60">
        <v>388494718</v>
      </c>
      <c r="E19" s="45">
        <f t="shared" si="0"/>
        <v>1.9141783133658122E-2</v>
      </c>
      <c r="F19" s="41">
        <f t="shared" si="1"/>
        <v>12</v>
      </c>
      <c r="G19" s="60">
        <v>93773</v>
      </c>
      <c r="H19" s="46">
        <f t="shared" si="2"/>
        <v>8</v>
      </c>
      <c r="I19" s="60">
        <v>10665</v>
      </c>
      <c r="J19" s="41">
        <f t="shared" si="3"/>
        <v>7</v>
      </c>
      <c r="K19" s="47">
        <f t="shared" si="4"/>
        <v>36427.071542428501</v>
      </c>
      <c r="L19" s="41">
        <f t="shared" si="5"/>
        <v>15</v>
      </c>
      <c r="M19" s="22">
        <f t="shared" si="6"/>
        <v>0.4487503155768745</v>
      </c>
      <c r="N19" s="15">
        <f t="shared" si="7"/>
        <v>7</v>
      </c>
    </row>
    <row r="20" spans="2:15" ht="18.75" customHeight="1">
      <c r="B20" s="17" t="s">
        <v>17</v>
      </c>
      <c r="C20" s="69"/>
      <c r="D20" s="60">
        <v>2874259643</v>
      </c>
      <c r="E20" s="45">
        <f t="shared" si="0"/>
        <v>0.1416195696028269</v>
      </c>
      <c r="F20" s="41">
        <f t="shared" si="1"/>
        <v>2</v>
      </c>
      <c r="G20" s="60">
        <v>244135</v>
      </c>
      <c r="H20" s="46">
        <f t="shared" si="2"/>
        <v>2</v>
      </c>
      <c r="I20" s="60">
        <v>15856</v>
      </c>
      <c r="J20" s="41">
        <f t="shared" si="3"/>
        <v>4</v>
      </c>
      <c r="K20" s="47">
        <f t="shared" si="4"/>
        <v>181272.68182391525</v>
      </c>
      <c r="L20" s="41">
        <f t="shared" si="5"/>
        <v>3</v>
      </c>
      <c r="M20" s="22">
        <f t="shared" si="6"/>
        <v>0.66717158966590928</v>
      </c>
      <c r="N20" s="15">
        <f t="shared" si="7"/>
        <v>4</v>
      </c>
    </row>
    <row r="21" spans="2:15" ht="18.75" customHeight="1">
      <c r="B21" s="17" t="s">
        <v>18</v>
      </c>
      <c r="C21" s="69"/>
      <c r="D21" s="60">
        <v>1591699145</v>
      </c>
      <c r="E21" s="45">
        <f t="shared" si="0"/>
        <v>7.8425673338547303E-2</v>
      </c>
      <c r="F21" s="41">
        <f t="shared" si="1"/>
        <v>5</v>
      </c>
      <c r="G21" s="60">
        <v>98815</v>
      </c>
      <c r="H21" s="46">
        <f t="shared" si="2"/>
        <v>7</v>
      </c>
      <c r="I21" s="60">
        <v>9527</v>
      </c>
      <c r="J21" s="41">
        <f t="shared" si="3"/>
        <v>11</v>
      </c>
      <c r="K21" s="47">
        <f t="shared" si="4"/>
        <v>167072.44095727932</v>
      </c>
      <c r="L21" s="41">
        <f t="shared" si="5"/>
        <v>4</v>
      </c>
      <c r="M21" s="22">
        <f t="shared" si="6"/>
        <v>0.40086678448203317</v>
      </c>
      <c r="N21" s="15">
        <f t="shared" si="7"/>
        <v>11</v>
      </c>
    </row>
    <row r="22" spans="2:15" ht="18.75" customHeight="1">
      <c r="B22" s="17" t="s">
        <v>284</v>
      </c>
      <c r="C22" s="69"/>
      <c r="D22" s="60">
        <v>81386</v>
      </c>
      <c r="E22" s="45">
        <f t="shared" si="0"/>
        <v>4.0100240490680236E-6</v>
      </c>
      <c r="F22" s="41">
        <f t="shared" si="1"/>
        <v>21</v>
      </c>
      <c r="G22" s="60">
        <v>22</v>
      </c>
      <c r="H22" s="46">
        <f t="shared" si="2"/>
        <v>21</v>
      </c>
      <c r="I22" s="60">
        <v>11</v>
      </c>
      <c r="J22" s="41">
        <f t="shared" si="3"/>
        <v>21</v>
      </c>
      <c r="K22" s="47">
        <f t="shared" si="4"/>
        <v>7398.727272727273</v>
      </c>
      <c r="L22" s="41">
        <f t="shared" si="5"/>
        <v>20</v>
      </c>
      <c r="M22" s="22">
        <f t="shared" si="6"/>
        <v>4.628460826390642E-4</v>
      </c>
      <c r="N22" s="15">
        <f t="shared" si="7"/>
        <v>21</v>
      </c>
    </row>
    <row r="23" spans="2:15" ht="18.75" customHeight="1">
      <c r="B23" s="17" t="s">
        <v>285</v>
      </c>
      <c r="C23" s="69"/>
      <c r="D23" s="60">
        <v>5968</v>
      </c>
      <c r="E23" s="45">
        <f t="shared" si="0"/>
        <v>2.9405332028651074E-7</v>
      </c>
      <c r="F23" s="41">
        <f t="shared" si="1"/>
        <v>22</v>
      </c>
      <c r="G23" s="60">
        <v>6</v>
      </c>
      <c r="H23" s="46">
        <f t="shared" si="2"/>
        <v>22</v>
      </c>
      <c r="I23" s="60">
        <v>4</v>
      </c>
      <c r="J23" s="41">
        <f t="shared" si="3"/>
        <v>22</v>
      </c>
      <c r="K23" s="47">
        <f t="shared" si="4"/>
        <v>1492</v>
      </c>
      <c r="L23" s="41">
        <f t="shared" si="5"/>
        <v>22</v>
      </c>
      <c r="M23" s="22">
        <f t="shared" si="6"/>
        <v>1.6830766641420518E-4</v>
      </c>
      <c r="N23" s="15">
        <f t="shared" si="7"/>
        <v>22</v>
      </c>
    </row>
    <row r="24" spans="2:15" ht="18.75" customHeight="1">
      <c r="B24" s="43" t="s">
        <v>38</v>
      </c>
      <c r="C24" s="44"/>
      <c r="D24" s="60">
        <v>6301631</v>
      </c>
      <c r="E24" s="45">
        <f t="shared" si="0"/>
        <v>3.1049187646957187E-4</v>
      </c>
      <c r="F24" s="41">
        <f t="shared" si="1"/>
        <v>19</v>
      </c>
      <c r="G24" s="60">
        <v>2975</v>
      </c>
      <c r="H24" s="46">
        <f t="shared" si="2"/>
        <v>19</v>
      </c>
      <c r="I24" s="60">
        <v>744</v>
      </c>
      <c r="J24" s="41">
        <f t="shared" si="3"/>
        <v>19</v>
      </c>
      <c r="K24" s="47">
        <f t="shared" si="4"/>
        <v>8469.9341397849457</v>
      </c>
      <c r="L24" s="41">
        <f t="shared" si="5"/>
        <v>19</v>
      </c>
      <c r="M24" s="22">
        <f t="shared" si="6"/>
        <v>3.1305225953042158E-2</v>
      </c>
      <c r="N24" s="15">
        <f t="shared" si="7"/>
        <v>19</v>
      </c>
    </row>
    <row r="25" spans="2:15" ht="18.75" customHeight="1">
      <c r="B25" s="43" t="s">
        <v>39</v>
      </c>
      <c r="C25" s="44"/>
      <c r="D25" s="60">
        <v>374675168</v>
      </c>
      <c r="E25" s="45">
        <f t="shared" si="0"/>
        <v>1.8460870841036564E-2</v>
      </c>
      <c r="F25" s="41">
        <f t="shared" si="1"/>
        <v>13</v>
      </c>
      <c r="G25" s="60">
        <v>89924</v>
      </c>
      <c r="H25" s="46">
        <f t="shared" si="2"/>
        <v>9</v>
      </c>
      <c r="I25" s="60">
        <v>11061</v>
      </c>
      <c r="J25" s="41">
        <f t="shared" si="3"/>
        <v>6</v>
      </c>
      <c r="K25" s="47">
        <f t="shared" si="4"/>
        <v>33873.534761775605</v>
      </c>
      <c r="L25" s="41">
        <f t="shared" si="5"/>
        <v>16</v>
      </c>
      <c r="M25" s="22">
        <f t="shared" si="6"/>
        <v>0.46541277455188085</v>
      </c>
      <c r="N25" s="15">
        <f t="shared" si="7"/>
        <v>6</v>
      </c>
    </row>
    <row r="26" spans="2:15" ht="18.75" customHeight="1">
      <c r="B26" s="43" t="s">
        <v>40</v>
      </c>
      <c r="C26" s="44"/>
      <c r="D26" s="60">
        <v>1372273866</v>
      </c>
      <c r="E26" s="45">
        <f t="shared" si="0"/>
        <v>6.7614223632658565E-2</v>
      </c>
      <c r="F26" s="41">
        <f t="shared" si="1"/>
        <v>7</v>
      </c>
      <c r="G26" s="60">
        <v>52685</v>
      </c>
      <c r="H26" s="46">
        <f t="shared" si="2"/>
        <v>12</v>
      </c>
      <c r="I26" s="60">
        <v>8302</v>
      </c>
      <c r="J26" s="41">
        <f t="shared" si="3"/>
        <v>13</v>
      </c>
      <c r="K26" s="47">
        <f t="shared" si="4"/>
        <v>165294.37075403516</v>
      </c>
      <c r="L26" s="41">
        <f t="shared" si="5"/>
        <v>5</v>
      </c>
      <c r="M26" s="22">
        <f t="shared" si="6"/>
        <v>0.34932256164268283</v>
      </c>
      <c r="N26" s="15">
        <f t="shared" si="7"/>
        <v>13</v>
      </c>
    </row>
    <row r="27" spans="2:15" ht="18.75" customHeight="1">
      <c r="B27" s="43" t="s">
        <v>41</v>
      </c>
      <c r="C27" s="44"/>
      <c r="D27" s="60">
        <v>107841693</v>
      </c>
      <c r="E27" s="45">
        <f t="shared" si="0"/>
        <v>5.3135401963754292E-3</v>
      </c>
      <c r="F27" s="41">
        <f t="shared" si="1"/>
        <v>17</v>
      </c>
      <c r="G27" s="60">
        <v>45169</v>
      </c>
      <c r="H27" s="46">
        <f t="shared" si="2"/>
        <v>15</v>
      </c>
      <c r="I27" s="60">
        <v>6413</v>
      </c>
      <c r="J27" s="41">
        <f t="shared" si="3"/>
        <v>14</v>
      </c>
      <c r="K27" s="47">
        <f t="shared" si="4"/>
        <v>16816.106814283488</v>
      </c>
      <c r="L27" s="41">
        <f t="shared" si="5"/>
        <v>18</v>
      </c>
      <c r="M27" s="22">
        <f t="shared" si="6"/>
        <v>0.26983926617857446</v>
      </c>
      <c r="N27" s="15">
        <f t="shared" si="7"/>
        <v>14</v>
      </c>
    </row>
    <row r="28" spans="2:15" ht="18.75" customHeight="1">
      <c r="B28" s="43" t="s">
        <v>42</v>
      </c>
      <c r="C28" s="44"/>
      <c r="D28" s="60">
        <v>276409093</v>
      </c>
      <c r="E28" s="45">
        <f t="shared" si="0"/>
        <v>1.3619137324737421E-2</v>
      </c>
      <c r="F28" s="41">
        <f t="shared" si="1"/>
        <v>15</v>
      </c>
      <c r="G28" s="60">
        <v>12558</v>
      </c>
      <c r="H28" s="46">
        <f t="shared" si="2"/>
        <v>18</v>
      </c>
      <c r="I28" s="60">
        <v>5433</v>
      </c>
      <c r="J28" s="41">
        <f t="shared" si="3"/>
        <v>15</v>
      </c>
      <c r="K28" s="60">
        <f t="shared" si="4"/>
        <v>50875.960427020065</v>
      </c>
      <c r="L28" s="41">
        <f t="shared" si="5"/>
        <v>13</v>
      </c>
      <c r="M28" s="22">
        <f t="shared" si="6"/>
        <v>0.22860388790709416</v>
      </c>
      <c r="N28" s="15">
        <f t="shared" si="7"/>
        <v>15</v>
      </c>
    </row>
    <row r="29" spans="2:15" ht="18.75" customHeight="1" thickBot="1">
      <c r="B29" s="48" t="s">
        <v>43</v>
      </c>
      <c r="C29" s="49"/>
      <c r="D29" s="61">
        <v>502980</v>
      </c>
      <c r="E29" s="50">
        <f t="shared" si="0"/>
        <v>2.478266404787352E-5</v>
      </c>
      <c r="F29" s="41">
        <f t="shared" si="1"/>
        <v>20</v>
      </c>
      <c r="G29" s="61">
        <v>831</v>
      </c>
      <c r="H29" s="46">
        <f t="shared" si="2"/>
        <v>20</v>
      </c>
      <c r="I29" s="61">
        <v>73</v>
      </c>
      <c r="J29" s="41">
        <f t="shared" si="3"/>
        <v>20</v>
      </c>
      <c r="K29" s="51">
        <f t="shared" si="4"/>
        <v>6890.1369863013697</v>
      </c>
      <c r="L29" s="41">
        <f t="shared" si="5"/>
        <v>21</v>
      </c>
      <c r="M29" s="28">
        <f t="shared" si="6"/>
        <v>3.0716149120592444E-3</v>
      </c>
      <c r="N29" s="15">
        <f t="shared" si="7"/>
        <v>20</v>
      </c>
    </row>
    <row r="30" spans="2:15" ht="18.75" customHeight="1" thickTop="1">
      <c r="B30" s="52" t="s">
        <v>44</v>
      </c>
      <c r="C30" s="53"/>
      <c r="D30" s="62">
        <v>20295638880</v>
      </c>
      <c r="E30" s="70"/>
      <c r="F30" s="71"/>
      <c r="G30" s="62">
        <v>581670</v>
      </c>
      <c r="H30" s="71"/>
      <c r="I30" s="62">
        <v>20255</v>
      </c>
      <c r="J30" s="71"/>
      <c r="K30" s="54">
        <f>IFERROR(D30/I30,0)</f>
        <v>1002006.3628733646</v>
      </c>
      <c r="L30" s="71"/>
      <c r="M30" s="30">
        <f t="shared" si="6"/>
        <v>0.85226794580493137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626" priority="33" stopIfTrue="1">
      <formula>$F8&lt;=5</formula>
    </cfRule>
  </conditionalFormatting>
  <conditionalFormatting sqref="H8:H29">
    <cfRule type="expression" dxfId="625" priority="34" stopIfTrue="1">
      <formula>$H8&lt;=5</formula>
    </cfRule>
  </conditionalFormatting>
  <conditionalFormatting sqref="J8:J29">
    <cfRule type="expression" dxfId="624" priority="35" stopIfTrue="1">
      <formula>$J8&lt;=5</formula>
    </cfRule>
  </conditionalFormatting>
  <conditionalFormatting sqref="L8:L29">
    <cfRule type="expression" dxfId="623" priority="36" stopIfTrue="1">
      <formula>$L8&lt;=5</formula>
    </cfRule>
  </conditionalFormatting>
  <conditionalFormatting sqref="E8:E29">
    <cfRule type="expression" dxfId="622" priority="31" stopIfTrue="1">
      <formula>$F8&lt;=5</formula>
    </cfRule>
  </conditionalFormatting>
  <conditionalFormatting sqref="G8:G29">
    <cfRule type="expression" dxfId="621" priority="29" stopIfTrue="1">
      <formula>$H8&lt;=5</formula>
    </cfRule>
  </conditionalFormatting>
  <conditionalFormatting sqref="I8:I29">
    <cfRule type="expression" dxfId="620" priority="27" stopIfTrue="1">
      <formula>$J8&lt;=5</formula>
    </cfRule>
  </conditionalFormatting>
  <conditionalFormatting sqref="K8:K29">
    <cfRule type="expression" dxfId="619" priority="25" stopIfTrue="1">
      <formula>$L8&lt;=5</formula>
    </cfRule>
  </conditionalFormatting>
  <conditionalFormatting sqref="D8:D29">
    <cfRule type="expression" dxfId="618" priority="23" stopIfTrue="1">
      <formula>$F8&lt;=5</formula>
    </cfRule>
  </conditionalFormatting>
  <conditionalFormatting sqref="M8:M29">
    <cfRule type="expression" dxfId="617" priority="17" stopIfTrue="1">
      <formula>$N8&lt;=5</formula>
    </cfRule>
  </conditionalFormatting>
  <conditionalFormatting sqref="N8:N29">
    <cfRule type="expression" dxfId="616" priority="15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2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210</v>
      </c>
    </row>
    <row r="3" spans="1:14" s="1" customFormat="1" ht="18.75" customHeight="1">
      <c r="A3" s="35"/>
      <c r="B3" s="129" t="s">
        <v>179</v>
      </c>
      <c r="C3" s="130"/>
      <c r="D3" s="137">
        <v>16375</v>
      </c>
      <c r="E3" s="137"/>
      <c r="F3" s="137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80</v>
      </c>
      <c r="C8" s="39"/>
      <c r="D8" s="59">
        <v>261418514</v>
      </c>
      <c r="E8" s="40">
        <f t="shared" ref="E8:E29" si="0">IFERROR(D8/$D$30,0)</f>
        <v>1.8688581135953237E-2</v>
      </c>
      <c r="F8" s="41">
        <f>_xlfn.IFS(D8&gt;0,RANK(D8,$D$8:$D$29,0),D8=0,"-")</f>
        <v>13</v>
      </c>
      <c r="G8" s="59">
        <v>32878</v>
      </c>
      <c r="H8" s="46">
        <f>_xlfn.IFS(G8&gt;0,RANK(G8,$G$8:$G$29,0),G8=0,"-")</f>
        <v>13</v>
      </c>
      <c r="I8" s="59">
        <v>5861</v>
      </c>
      <c r="J8" s="41">
        <f>_xlfn.IFS(I8&gt;0,RANK(I8,$I$8:$I$29,0),I8=0,"-")</f>
        <v>12</v>
      </c>
      <c r="K8" s="42">
        <f>IFERROR(D8/I8,0)</f>
        <v>44603.056475004269</v>
      </c>
      <c r="L8" s="41">
        <f>_xlfn.IFS(K8&gt;0,RANK(K8,$K$8:$K$29,0),K8=0,"-")</f>
        <v>14</v>
      </c>
      <c r="M8" s="16">
        <f>IFERROR(I8/$D$3,0)</f>
        <v>0.35792366412213739</v>
      </c>
      <c r="N8" s="15">
        <f>_xlfn.IFS(M8&gt;0,RANK(M8,$M$8:$M$29,0),M8=0,"-")</f>
        <v>12</v>
      </c>
    </row>
    <row r="9" spans="1:14" ht="18.75" customHeight="1">
      <c r="B9" s="43" t="s">
        <v>47</v>
      </c>
      <c r="C9" s="44"/>
      <c r="D9" s="60">
        <v>1486832791</v>
      </c>
      <c r="E9" s="45">
        <f t="shared" si="0"/>
        <v>0.10629237702039458</v>
      </c>
      <c r="F9" s="41">
        <f t="shared" ref="F9:F29" si="1">_xlfn.IFS(D9&gt;0,RANK(D9,$D$8:$D$29,0),D9=0,"-")</f>
        <v>3</v>
      </c>
      <c r="G9" s="60">
        <v>35297</v>
      </c>
      <c r="H9" s="46">
        <f t="shared" ref="H9:H29" si="2">_xlfn.IFS(G9&gt;0,RANK(G9,$G$8:$G$29,0),G9=0,"-")</f>
        <v>11</v>
      </c>
      <c r="I9" s="60">
        <v>6105</v>
      </c>
      <c r="J9" s="41">
        <f t="shared" ref="J9:J29" si="3">_xlfn.IFS(I9&gt;0,RANK(I9,$I$8:$I$29,0),I9=0,"-")</f>
        <v>10</v>
      </c>
      <c r="K9" s="47">
        <f t="shared" ref="K9:K29" si="4">IFERROR(D9/I9,0)</f>
        <v>243543.4547092547</v>
      </c>
      <c r="L9" s="41">
        <f t="shared" ref="L9:L29" si="5">_xlfn.IFS(K9&gt;0,RANK(K9,$K$8:$K$29,0),K9=0,"-")</f>
        <v>1</v>
      </c>
      <c r="M9" s="22">
        <f t="shared" ref="M9:M30" si="6">IFERROR(I9/$D$3,0)</f>
        <v>0.37282442748091604</v>
      </c>
      <c r="N9" s="15">
        <f t="shared" ref="N9:N29" si="7">_xlfn.IFS(M9&gt;0,RANK(M9,$M$8:$M$29,0),M9=0,"-")</f>
        <v>10</v>
      </c>
    </row>
    <row r="10" spans="1:14" ht="18.75" customHeight="1">
      <c r="B10" s="43" t="s">
        <v>48</v>
      </c>
      <c r="C10" s="44"/>
      <c r="D10" s="60">
        <v>217921062</v>
      </c>
      <c r="E10" s="45">
        <f t="shared" si="0"/>
        <v>1.5578986300947666E-2</v>
      </c>
      <c r="F10" s="41">
        <f t="shared" si="1"/>
        <v>15</v>
      </c>
      <c r="G10" s="60">
        <v>18564</v>
      </c>
      <c r="H10" s="46">
        <f t="shared" si="2"/>
        <v>16</v>
      </c>
      <c r="I10" s="60">
        <v>3289</v>
      </c>
      <c r="J10" s="41">
        <f t="shared" si="3"/>
        <v>16</v>
      </c>
      <c r="K10" s="47">
        <f t="shared" si="4"/>
        <v>66257.543934326546</v>
      </c>
      <c r="L10" s="41">
        <f t="shared" si="5"/>
        <v>12</v>
      </c>
      <c r="M10" s="22">
        <f t="shared" si="6"/>
        <v>0.20085496183206106</v>
      </c>
      <c r="N10" s="15">
        <f t="shared" si="7"/>
        <v>16</v>
      </c>
    </row>
    <row r="11" spans="1:14" ht="18.75" customHeight="1">
      <c r="B11" s="43" t="s">
        <v>49</v>
      </c>
      <c r="C11" s="44"/>
      <c r="D11" s="60">
        <v>853729695</v>
      </c>
      <c r="E11" s="45">
        <f t="shared" si="0"/>
        <v>6.1032389898674544E-2</v>
      </c>
      <c r="F11" s="41">
        <f t="shared" si="1"/>
        <v>8</v>
      </c>
      <c r="G11" s="60">
        <v>156818</v>
      </c>
      <c r="H11" s="46">
        <f t="shared" si="2"/>
        <v>4</v>
      </c>
      <c r="I11" s="60">
        <v>10754</v>
      </c>
      <c r="J11" s="41">
        <f t="shared" si="3"/>
        <v>3</v>
      </c>
      <c r="K11" s="47">
        <f t="shared" si="4"/>
        <v>79387.176399479256</v>
      </c>
      <c r="L11" s="41">
        <f t="shared" si="5"/>
        <v>10</v>
      </c>
      <c r="M11" s="22">
        <f t="shared" si="6"/>
        <v>0.65673282442748093</v>
      </c>
      <c r="N11" s="15">
        <f t="shared" si="7"/>
        <v>3</v>
      </c>
    </row>
    <row r="12" spans="1:14" ht="18.75" customHeight="1">
      <c r="B12" s="43" t="s">
        <v>50</v>
      </c>
      <c r="C12" s="44"/>
      <c r="D12" s="60">
        <v>357624557</v>
      </c>
      <c r="E12" s="45">
        <f t="shared" si="0"/>
        <v>2.556626708429623E-2</v>
      </c>
      <c r="F12" s="41">
        <f t="shared" si="1"/>
        <v>11</v>
      </c>
      <c r="G12" s="60">
        <v>32389</v>
      </c>
      <c r="H12" s="46">
        <f t="shared" si="2"/>
        <v>14</v>
      </c>
      <c r="I12" s="60">
        <v>3125</v>
      </c>
      <c r="J12" s="41">
        <f t="shared" si="3"/>
        <v>17</v>
      </c>
      <c r="K12" s="47">
        <f t="shared" si="4"/>
        <v>114439.85824</v>
      </c>
      <c r="L12" s="41">
        <f t="shared" si="5"/>
        <v>7</v>
      </c>
      <c r="M12" s="22">
        <f t="shared" si="6"/>
        <v>0.19083969465648856</v>
      </c>
      <c r="N12" s="15">
        <f t="shared" si="7"/>
        <v>17</v>
      </c>
    </row>
    <row r="13" spans="1:14" ht="18.75" customHeight="1">
      <c r="B13" s="43" t="s">
        <v>66</v>
      </c>
      <c r="C13" s="44"/>
      <c r="D13" s="60">
        <v>648412858</v>
      </c>
      <c r="E13" s="45">
        <f t="shared" si="0"/>
        <v>4.6354468629288915E-2</v>
      </c>
      <c r="F13" s="41">
        <f t="shared" si="1"/>
        <v>9</v>
      </c>
      <c r="G13" s="60">
        <v>99679</v>
      </c>
      <c r="H13" s="46">
        <f t="shared" si="2"/>
        <v>5</v>
      </c>
      <c r="I13" s="60">
        <v>6967</v>
      </c>
      <c r="J13" s="41">
        <f t="shared" si="3"/>
        <v>8</v>
      </c>
      <c r="K13" s="47">
        <f t="shared" si="4"/>
        <v>93069.162910865503</v>
      </c>
      <c r="L13" s="41">
        <f t="shared" si="5"/>
        <v>9</v>
      </c>
      <c r="M13" s="22">
        <f t="shared" si="6"/>
        <v>0.42546564885496185</v>
      </c>
      <c r="N13" s="15">
        <f t="shared" si="7"/>
        <v>8</v>
      </c>
    </row>
    <row r="14" spans="1:14" ht="18.75" customHeight="1">
      <c r="B14" s="43" t="s">
        <v>81</v>
      </c>
      <c r="C14" s="44"/>
      <c r="D14" s="60">
        <v>444575942</v>
      </c>
      <c r="E14" s="45">
        <f t="shared" si="0"/>
        <v>3.1782345619024675E-2</v>
      </c>
      <c r="F14" s="41">
        <f t="shared" si="1"/>
        <v>10</v>
      </c>
      <c r="G14" s="60">
        <v>48405</v>
      </c>
      <c r="H14" s="46">
        <f t="shared" si="2"/>
        <v>10</v>
      </c>
      <c r="I14" s="60">
        <v>5872</v>
      </c>
      <c r="J14" s="41">
        <f t="shared" si="3"/>
        <v>11</v>
      </c>
      <c r="K14" s="47">
        <f t="shared" si="4"/>
        <v>75711.16178474114</v>
      </c>
      <c r="L14" s="41">
        <f t="shared" si="5"/>
        <v>11</v>
      </c>
      <c r="M14" s="22">
        <f t="shared" si="6"/>
        <v>0.35859541984732823</v>
      </c>
      <c r="N14" s="15">
        <f t="shared" si="7"/>
        <v>11</v>
      </c>
    </row>
    <row r="15" spans="1:14" ht="18.75" customHeight="1">
      <c r="B15" s="43" t="s">
        <v>68</v>
      </c>
      <c r="C15" s="44"/>
      <c r="D15" s="60">
        <v>46009817</v>
      </c>
      <c r="E15" s="45">
        <f t="shared" si="0"/>
        <v>3.2892016135278794E-3</v>
      </c>
      <c r="F15" s="41">
        <f t="shared" si="1"/>
        <v>18</v>
      </c>
      <c r="G15" s="60">
        <v>13588</v>
      </c>
      <c r="H15" s="46">
        <f t="shared" si="2"/>
        <v>17</v>
      </c>
      <c r="I15" s="60">
        <v>2098</v>
      </c>
      <c r="J15" s="41">
        <f t="shared" si="3"/>
        <v>18</v>
      </c>
      <c r="K15" s="47">
        <f t="shared" si="4"/>
        <v>21930.322688274548</v>
      </c>
      <c r="L15" s="41">
        <f t="shared" si="5"/>
        <v>18</v>
      </c>
      <c r="M15" s="22">
        <f t="shared" si="6"/>
        <v>0.12812213740458014</v>
      </c>
      <c r="N15" s="15">
        <f t="shared" si="7"/>
        <v>18</v>
      </c>
    </row>
    <row r="16" spans="1:14" ht="18.75" customHeight="1">
      <c r="B16" s="43" t="s">
        <v>69</v>
      </c>
      <c r="C16" s="44"/>
      <c r="D16" s="60">
        <v>2681474824</v>
      </c>
      <c r="E16" s="45">
        <f t="shared" si="0"/>
        <v>0.19169629207034633</v>
      </c>
      <c r="F16" s="41">
        <f t="shared" si="1"/>
        <v>1</v>
      </c>
      <c r="G16" s="60">
        <v>199058</v>
      </c>
      <c r="H16" s="46">
        <f t="shared" si="2"/>
        <v>1</v>
      </c>
      <c r="I16" s="60">
        <v>11641</v>
      </c>
      <c r="J16" s="41">
        <f t="shared" si="3"/>
        <v>1</v>
      </c>
      <c r="K16" s="47">
        <f t="shared" si="4"/>
        <v>230347.46361996391</v>
      </c>
      <c r="L16" s="41">
        <f t="shared" si="5"/>
        <v>2</v>
      </c>
      <c r="M16" s="22">
        <f t="shared" si="6"/>
        <v>0.71090076335877861</v>
      </c>
      <c r="N16" s="15">
        <f t="shared" si="7"/>
        <v>1</v>
      </c>
    </row>
    <row r="17" spans="2:15" ht="18.75" customHeight="1">
      <c r="B17" s="43" t="s">
        <v>70</v>
      </c>
      <c r="C17" s="44"/>
      <c r="D17" s="60">
        <v>1241015338</v>
      </c>
      <c r="E17" s="45">
        <f t="shared" si="0"/>
        <v>8.8719102102980466E-2</v>
      </c>
      <c r="F17" s="41">
        <f t="shared" si="1"/>
        <v>4</v>
      </c>
      <c r="G17" s="60">
        <v>81198</v>
      </c>
      <c r="H17" s="46">
        <f t="shared" si="2"/>
        <v>6</v>
      </c>
      <c r="I17" s="60">
        <v>8826</v>
      </c>
      <c r="J17" s="41">
        <f t="shared" si="3"/>
        <v>5</v>
      </c>
      <c r="K17" s="47">
        <f t="shared" si="4"/>
        <v>140609.0344436891</v>
      </c>
      <c r="L17" s="41">
        <f t="shared" si="5"/>
        <v>6</v>
      </c>
      <c r="M17" s="22">
        <f t="shared" si="6"/>
        <v>0.53899236641221371</v>
      </c>
      <c r="N17" s="15">
        <f t="shared" si="7"/>
        <v>5</v>
      </c>
    </row>
    <row r="18" spans="2:15" ht="18.75" customHeight="1">
      <c r="B18" s="17" t="s">
        <v>283</v>
      </c>
      <c r="C18" s="69"/>
      <c r="D18" s="60">
        <v>1021405273</v>
      </c>
      <c r="E18" s="45">
        <f t="shared" si="0"/>
        <v>7.3019370453429197E-2</v>
      </c>
      <c r="F18" s="41">
        <f t="shared" si="1"/>
        <v>6</v>
      </c>
      <c r="G18" s="60">
        <v>164839</v>
      </c>
      <c r="H18" s="46">
        <f t="shared" si="2"/>
        <v>2</v>
      </c>
      <c r="I18" s="60">
        <v>10903</v>
      </c>
      <c r="J18" s="41">
        <f t="shared" si="3"/>
        <v>2</v>
      </c>
      <c r="K18" s="47">
        <f t="shared" si="4"/>
        <v>93681.121984774829</v>
      </c>
      <c r="L18" s="41">
        <f t="shared" si="5"/>
        <v>8</v>
      </c>
      <c r="M18" s="22">
        <f t="shared" si="6"/>
        <v>0.6658320610687023</v>
      </c>
      <c r="N18" s="15">
        <f t="shared" si="7"/>
        <v>2</v>
      </c>
    </row>
    <row r="19" spans="2:15" ht="18.75" customHeight="1">
      <c r="B19" s="17" t="s">
        <v>16</v>
      </c>
      <c r="C19" s="69"/>
      <c r="D19" s="60">
        <v>246334500</v>
      </c>
      <c r="E19" s="45">
        <f t="shared" si="0"/>
        <v>1.7610238155643682E-2</v>
      </c>
      <c r="F19" s="41">
        <f t="shared" si="1"/>
        <v>14</v>
      </c>
      <c r="G19" s="60">
        <v>65906</v>
      </c>
      <c r="H19" s="46">
        <f t="shared" si="2"/>
        <v>8</v>
      </c>
      <c r="I19" s="60">
        <v>7137</v>
      </c>
      <c r="J19" s="41">
        <f t="shared" si="3"/>
        <v>7</v>
      </c>
      <c r="K19" s="47">
        <f t="shared" si="4"/>
        <v>34515.132408575031</v>
      </c>
      <c r="L19" s="41">
        <f t="shared" si="5"/>
        <v>16</v>
      </c>
      <c r="M19" s="22">
        <f t="shared" si="6"/>
        <v>0.4358473282442748</v>
      </c>
      <c r="N19" s="15">
        <f t="shared" si="7"/>
        <v>7</v>
      </c>
    </row>
    <row r="20" spans="2:15" ht="18.75" customHeight="1">
      <c r="B20" s="17" t="s">
        <v>17</v>
      </c>
      <c r="C20" s="69"/>
      <c r="D20" s="60">
        <v>1821847698</v>
      </c>
      <c r="E20" s="45">
        <f t="shared" si="0"/>
        <v>0.13024229998271136</v>
      </c>
      <c r="F20" s="41">
        <f t="shared" si="1"/>
        <v>2</v>
      </c>
      <c r="G20" s="60">
        <v>160631</v>
      </c>
      <c r="H20" s="46">
        <f t="shared" si="2"/>
        <v>3</v>
      </c>
      <c r="I20" s="60">
        <v>10453</v>
      </c>
      <c r="J20" s="41">
        <f t="shared" si="3"/>
        <v>4</v>
      </c>
      <c r="K20" s="47">
        <f t="shared" si="4"/>
        <v>174289.45738065627</v>
      </c>
      <c r="L20" s="41">
        <f t="shared" si="5"/>
        <v>5</v>
      </c>
      <c r="M20" s="22">
        <f t="shared" si="6"/>
        <v>0.63835114503816792</v>
      </c>
      <c r="N20" s="15">
        <f t="shared" si="7"/>
        <v>4</v>
      </c>
    </row>
    <row r="21" spans="2:15" ht="18.75" customHeight="1">
      <c r="B21" s="17" t="s">
        <v>18</v>
      </c>
      <c r="C21" s="69"/>
      <c r="D21" s="60">
        <v>1100654252</v>
      </c>
      <c r="E21" s="45">
        <f t="shared" si="0"/>
        <v>7.8684810713650979E-2</v>
      </c>
      <c r="F21" s="41">
        <f t="shared" si="1"/>
        <v>5</v>
      </c>
      <c r="G21" s="60">
        <v>67523</v>
      </c>
      <c r="H21" s="46">
        <f t="shared" si="2"/>
        <v>7</v>
      </c>
      <c r="I21" s="60">
        <v>6272</v>
      </c>
      <c r="J21" s="41">
        <f t="shared" si="3"/>
        <v>9</v>
      </c>
      <c r="K21" s="47">
        <f t="shared" si="4"/>
        <v>175486.96619897959</v>
      </c>
      <c r="L21" s="41">
        <f t="shared" si="5"/>
        <v>4</v>
      </c>
      <c r="M21" s="22">
        <f t="shared" si="6"/>
        <v>0.38302290076335876</v>
      </c>
      <c r="N21" s="15">
        <f t="shared" si="7"/>
        <v>9</v>
      </c>
    </row>
    <row r="22" spans="2:15" ht="18.75" customHeight="1">
      <c r="B22" s="17" t="s">
        <v>284</v>
      </c>
      <c r="C22" s="69"/>
      <c r="D22" s="60">
        <v>7667</v>
      </c>
      <c r="E22" s="45">
        <f t="shared" si="0"/>
        <v>5.4810713050474102E-7</v>
      </c>
      <c r="F22" s="41">
        <f t="shared" si="1"/>
        <v>21</v>
      </c>
      <c r="G22" s="60">
        <v>3</v>
      </c>
      <c r="H22" s="46">
        <f t="shared" si="2"/>
        <v>22</v>
      </c>
      <c r="I22" s="60">
        <v>3</v>
      </c>
      <c r="J22" s="41">
        <f t="shared" si="3"/>
        <v>21</v>
      </c>
      <c r="K22" s="47">
        <f t="shared" si="4"/>
        <v>2555.6666666666665</v>
      </c>
      <c r="L22" s="41">
        <f t="shared" si="5"/>
        <v>21</v>
      </c>
      <c r="M22" s="22">
        <f t="shared" si="6"/>
        <v>1.83206106870229E-4</v>
      </c>
      <c r="N22" s="15">
        <f t="shared" si="7"/>
        <v>21</v>
      </c>
    </row>
    <row r="23" spans="2:15" ht="18.75" customHeight="1">
      <c r="B23" s="17" t="s">
        <v>285</v>
      </c>
      <c r="C23" s="69"/>
      <c r="D23" s="60">
        <v>2231</v>
      </c>
      <c r="E23" s="45">
        <f t="shared" si="0"/>
        <v>1.5949224053163912E-7</v>
      </c>
      <c r="F23" s="41">
        <f t="shared" si="1"/>
        <v>22</v>
      </c>
      <c r="G23" s="60">
        <v>5</v>
      </c>
      <c r="H23" s="46">
        <f t="shared" si="2"/>
        <v>21</v>
      </c>
      <c r="I23" s="60">
        <v>3</v>
      </c>
      <c r="J23" s="41">
        <f t="shared" si="3"/>
        <v>21</v>
      </c>
      <c r="K23" s="47">
        <f t="shared" si="4"/>
        <v>743.66666666666663</v>
      </c>
      <c r="L23" s="41">
        <f t="shared" si="5"/>
        <v>22</v>
      </c>
      <c r="M23" s="22">
        <f t="shared" si="6"/>
        <v>1.83206106870229E-4</v>
      </c>
      <c r="N23" s="15">
        <f t="shared" si="7"/>
        <v>21</v>
      </c>
    </row>
    <row r="24" spans="2:15" ht="18.75" customHeight="1">
      <c r="B24" s="43" t="s">
        <v>38</v>
      </c>
      <c r="C24" s="44"/>
      <c r="D24" s="60">
        <v>5161642</v>
      </c>
      <c r="E24" s="45">
        <f t="shared" si="0"/>
        <v>3.6900127628965076E-4</v>
      </c>
      <c r="F24" s="41">
        <f t="shared" si="1"/>
        <v>19</v>
      </c>
      <c r="G24" s="60">
        <v>1622</v>
      </c>
      <c r="H24" s="46">
        <f t="shared" si="2"/>
        <v>19</v>
      </c>
      <c r="I24" s="60">
        <v>403</v>
      </c>
      <c r="J24" s="41">
        <f t="shared" si="3"/>
        <v>19</v>
      </c>
      <c r="K24" s="47">
        <f t="shared" si="4"/>
        <v>12808.044665012407</v>
      </c>
      <c r="L24" s="41">
        <f t="shared" si="5"/>
        <v>19</v>
      </c>
      <c r="M24" s="22">
        <f t="shared" si="6"/>
        <v>2.4610687022900764E-2</v>
      </c>
      <c r="N24" s="15">
        <f t="shared" si="7"/>
        <v>19</v>
      </c>
    </row>
    <row r="25" spans="2:15" ht="18.75" customHeight="1">
      <c r="B25" s="43" t="s">
        <v>39</v>
      </c>
      <c r="C25" s="44"/>
      <c r="D25" s="60">
        <v>272286664</v>
      </c>
      <c r="E25" s="45">
        <f t="shared" si="0"/>
        <v>1.9465535682763605E-2</v>
      </c>
      <c r="F25" s="41">
        <f t="shared" si="1"/>
        <v>12</v>
      </c>
      <c r="G25" s="60">
        <v>62427</v>
      </c>
      <c r="H25" s="46">
        <f t="shared" si="2"/>
        <v>9</v>
      </c>
      <c r="I25" s="60">
        <v>7244</v>
      </c>
      <c r="J25" s="41">
        <f t="shared" si="3"/>
        <v>6</v>
      </c>
      <c r="K25" s="47">
        <f t="shared" si="4"/>
        <v>37587.888459414688</v>
      </c>
      <c r="L25" s="41">
        <f t="shared" si="5"/>
        <v>15</v>
      </c>
      <c r="M25" s="22">
        <f t="shared" si="6"/>
        <v>0.442381679389313</v>
      </c>
      <c r="N25" s="15">
        <f t="shared" si="7"/>
        <v>6</v>
      </c>
    </row>
    <row r="26" spans="2:15" ht="18.75" customHeight="1">
      <c r="B26" s="43" t="s">
        <v>40</v>
      </c>
      <c r="C26" s="44"/>
      <c r="D26" s="60">
        <v>989127595</v>
      </c>
      <c r="E26" s="45">
        <f t="shared" si="0"/>
        <v>7.0711867457741703E-2</v>
      </c>
      <c r="F26" s="41">
        <f t="shared" si="1"/>
        <v>7</v>
      </c>
      <c r="G26" s="60">
        <v>33237</v>
      </c>
      <c r="H26" s="46">
        <f t="shared" si="2"/>
        <v>12</v>
      </c>
      <c r="I26" s="60">
        <v>5221</v>
      </c>
      <c r="J26" s="41">
        <f t="shared" si="3"/>
        <v>13</v>
      </c>
      <c r="K26" s="47">
        <f t="shared" si="4"/>
        <v>189451.75158015706</v>
      </c>
      <c r="L26" s="41">
        <f t="shared" si="5"/>
        <v>3</v>
      </c>
      <c r="M26" s="22">
        <f t="shared" si="6"/>
        <v>0.31883969465648854</v>
      </c>
      <c r="N26" s="15">
        <f t="shared" si="7"/>
        <v>13</v>
      </c>
    </row>
    <row r="27" spans="2:15" ht="18.75" customHeight="1">
      <c r="B27" s="43" t="s">
        <v>41</v>
      </c>
      <c r="C27" s="44"/>
      <c r="D27" s="60">
        <v>117179822</v>
      </c>
      <c r="E27" s="45">
        <f t="shared" si="0"/>
        <v>8.3770830819716088E-3</v>
      </c>
      <c r="F27" s="41">
        <f t="shared" si="1"/>
        <v>17</v>
      </c>
      <c r="G27" s="60">
        <v>32388</v>
      </c>
      <c r="H27" s="46">
        <f t="shared" si="2"/>
        <v>15</v>
      </c>
      <c r="I27" s="60">
        <v>4262</v>
      </c>
      <c r="J27" s="41">
        <f t="shared" si="3"/>
        <v>14</v>
      </c>
      <c r="K27" s="47">
        <f t="shared" si="4"/>
        <v>27494.092444861566</v>
      </c>
      <c r="L27" s="41">
        <f t="shared" si="5"/>
        <v>17</v>
      </c>
      <c r="M27" s="22">
        <f t="shared" si="6"/>
        <v>0.26027480916030532</v>
      </c>
      <c r="N27" s="15">
        <f t="shared" si="7"/>
        <v>14</v>
      </c>
    </row>
    <row r="28" spans="2:15" ht="18.75" customHeight="1">
      <c r="B28" s="43" t="s">
        <v>42</v>
      </c>
      <c r="C28" s="44"/>
      <c r="D28" s="60">
        <v>174796325</v>
      </c>
      <c r="E28" s="45">
        <f t="shared" si="0"/>
        <v>1.2496036535610294E-2</v>
      </c>
      <c r="F28" s="41">
        <f t="shared" si="1"/>
        <v>16</v>
      </c>
      <c r="G28" s="60">
        <v>8468</v>
      </c>
      <c r="H28" s="46">
        <f t="shared" si="2"/>
        <v>18</v>
      </c>
      <c r="I28" s="60">
        <v>3712</v>
      </c>
      <c r="J28" s="41">
        <f t="shared" si="3"/>
        <v>15</v>
      </c>
      <c r="K28" s="60">
        <f t="shared" si="4"/>
        <v>47089.527209051725</v>
      </c>
      <c r="L28" s="41">
        <f t="shared" si="5"/>
        <v>13</v>
      </c>
      <c r="M28" s="22">
        <f t="shared" si="6"/>
        <v>0.22668702290076337</v>
      </c>
      <c r="N28" s="15">
        <f t="shared" si="7"/>
        <v>15</v>
      </c>
    </row>
    <row r="29" spans="2:15" ht="18.75" customHeight="1" thickBot="1">
      <c r="B29" s="48" t="s">
        <v>43</v>
      </c>
      <c r="C29" s="49"/>
      <c r="D29" s="61">
        <v>322253</v>
      </c>
      <c r="E29" s="50">
        <f t="shared" si="0"/>
        <v>2.3037585382358719E-5</v>
      </c>
      <c r="F29" s="41">
        <f t="shared" si="1"/>
        <v>20</v>
      </c>
      <c r="G29" s="61">
        <v>376</v>
      </c>
      <c r="H29" s="46">
        <f t="shared" si="2"/>
        <v>20</v>
      </c>
      <c r="I29" s="61">
        <v>31</v>
      </c>
      <c r="J29" s="41">
        <f t="shared" si="3"/>
        <v>20</v>
      </c>
      <c r="K29" s="51">
        <f t="shared" si="4"/>
        <v>10395.258064516129</v>
      </c>
      <c r="L29" s="41">
        <f t="shared" si="5"/>
        <v>20</v>
      </c>
      <c r="M29" s="28">
        <f t="shared" si="6"/>
        <v>1.8931297709923664E-3</v>
      </c>
      <c r="N29" s="15">
        <f t="shared" si="7"/>
        <v>20</v>
      </c>
    </row>
    <row r="30" spans="2:15" ht="18.75" customHeight="1" thickTop="1">
      <c r="B30" s="52" t="s">
        <v>44</v>
      </c>
      <c r="C30" s="53"/>
      <c r="D30" s="62">
        <v>13988141320</v>
      </c>
      <c r="E30" s="70"/>
      <c r="F30" s="71"/>
      <c r="G30" s="62">
        <v>384357</v>
      </c>
      <c r="H30" s="71"/>
      <c r="I30" s="62">
        <v>13330</v>
      </c>
      <c r="J30" s="71"/>
      <c r="K30" s="54">
        <f>IFERROR(D30/I30,0)</f>
        <v>1049372.942235559</v>
      </c>
      <c r="L30" s="71"/>
      <c r="M30" s="30">
        <f t="shared" si="6"/>
        <v>0.81404580152671757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615" priority="33" stopIfTrue="1">
      <formula>$F8&lt;=5</formula>
    </cfRule>
  </conditionalFormatting>
  <conditionalFormatting sqref="H8:H29">
    <cfRule type="expression" dxfId="614" priority="34" stopIfTrue="1">
      <formula>$H8&lt;=5</formula>
    </cfRule>
  </conditionalFormatting>
  <conditionalFormatting sqref="J8:J29">
    <cfRule type="expression" dxfId="613" priority="35" stopIfTrue="1">
      <formula>$J8&lt;=5</formula>
    </cfRule>
  </conditionalFormatting>
  <conditionalFormatting sqref="L8:L29">
    <cfRule type="expression" dxfId="612" priority="36" stopIfTrue="1">
      <formula>$L8&lt;=5</formula>
    </cfRule>
  </conditionalFormatting>
  <conditionalFormatting sqref="E8:E29">
    <cfRule type="expression" dxfId="611" priority="31" stopIfTrue="1">
      <formula>$F8&lt;=5</formula>
    </cfRule>
  </conditionalFormatting>
  <conditionalFormatting sqref="G8:G29">
    <cfRule type="expression" dxfId="610" priority="29" stopIfTrue="1">
      <formula>$H8&lt;=5</formula>
    </cfRule>
  </conditionalFormatting>
  <conditionalFormatting sqref="I8:I29">
    <cfRule type="expression" dxfId="609" priority="27" stopIfTrue="1">
      <formula>$J8&lt;=5</formula>
    </cfRule>
  </conditionalFormatting>
  <conditionalFormatting sqref="K8:K29">
    <cfRule type="expression" dxfId="608" priority="25" stopIfTrue="1">
      <formula>$L8&lt;=5</formula>
    </cfRule>
  </conditionalFormatting>
  <conditionalFormatting sqref="D8:D29">
    <cfRule type="expression" dxfId="607" priority="23" stopIfTrue="1">
      <formula>$F8&lt;=5</formula>
    </cfRule>
  </conditionalFormatting>
  <conditionalFormatting sqref="M8:M29">
    <cfRule type="expression" dxfId="606" priority="17" stopIfTrue="1">
      <formula>$N8&lt;=5</formula>
    </cfRule>
  </conditionalFormatting>
  <conditionalFormatting sqref="N8:N29">
    <cfRule type="expression" dxfId="605" priority="15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3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211</v>
      </c>
    </row>
    <row r="3" spans="1:14" s="1" customFormat="1" ht="18.75" customHeight="1">
      <c r="A3" s="35"/>
      <c r="B3" s="129" t="s">
        <v>179</v>
      </c>
      <c r="C3" s="130"/>
      <c r="D3" s="137">
        <v>25909</v>
      </c>
      <c r="E3" s="137"/>
      <c r="F3" s="137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28</v>
      </c>
      <c r="C8" s="39"/>
      <c r="D8" s="59">
        <v>377080940</v>
      </c>
      <c r="E8" s="40">
        <f t="shared" ref="E8:E29" si="0">IFERROR(D8/$D$30,0)</f>
        <v>1.7015771720109155E-2</v>
      </c>
      <c r="F8" s="41">
        <f>_xlfn.IFS(D8&gt;0,RANK(D8,$D$8:$D$29,0),D8=0,"-")</f>
        <v>14</v>
      </c>
      <c r="G8" s="59">
        <v>48242</v>
      </c>
      <c r="H8" s="46">
        <f>_xlfn.IFS(G8&gt;0,RANK(G8,$G$8:$G$29,0),G8=0,"-")</f>
        <v>14</v>
      </c>
      <c r="I8" s="59">
        <v>9233</v>
      </c>
      <c r="J8" s="41">
        <f>_xlfn.IFS(I8&gt;0,RANK(I8,$I$8:$I$29,0),I8=0,"-")</f>
        <v>12</v>
      </c>
      <c r="K8" s="42">
        <f>IFERROR(D8/I8,0)</f>
        <v>40840.565363370522</v>
      </c>
      <c r="L8" s="41">
        <f>_xlfn.IFS(K8&gt;0,RANK(K8,$K$8:$K$29,0),K8=0,"-")</f>
        <v>14</v>
      </c>
      <c r="M8" s="16">
        <f>IFERROR(I8/$D$3,0)</f>
        <v>0.35636265390404881</v>
      </c>
      <c r="N8" s="15">
        <f>_xlfn.IFS(M8&gt;0,RANK(M8,$M$8:$M$29,0),M8=0,"-")</f>
        <v>12</v>
      </c>
    </row>
    <row r="9" spans="1:14" ht="18.75" customHeight="1">
      <c r="B9" s="43" t="s">
        <v>29</v>
      </c>
      <c r="C9" s="44"/>
      <c r="D9" s="60">
        <v>2930890305</v>
      </c>
      <c r="E9" s="45">
        <f t="shared" si="0"/>
        <v>0.13225638072972104</v>
      </c>
      <c r="F9" s="41">
        <f t="shared" ref="F9:F29" si="1">_xlfn.IFS(D9&gt;0,RANK(D9,$D$8:$D$29,0),D9=0,"-")</f>
        <v>3</v>
      </c>
      <c r="G9" s="60">
        <v>67189</v>
      </c>
      <c r="H9" s="46">
        <f t="shared" ref="H9:H29" si="2">_xlfn.IFS(G9&gt;0,RANK(G9,$G$8:$G$29,0),G9=0,"-")</f>
        <v>11</v>
      </c>
      <c r="I9" s="60">
        <v>11115</v>
      </c>
      <c r="J9" s="41">
        <f t="shared" ref="J9:J29" si="3">_xlfn.IFS(I9&gt;0,RANK(I9,$I$8:$I$29,0),I9=0,"-")</f>
        <v>7</v>
      </c>
      <c r="K9" s="47">
        <f t="shared" ref="K9:K29" si="4">IFERROR(D9/I9,0)</f>
        <v>263687.83670715248</v>
      </c>
      <c r="L9" s="41">
        <f t="shared" ref="L9:L29" si="5">_xlfn.IFS(K9&gt;0,RANK(K9,$K$8:$K$29,0),K9=0,"-")</f>
        <v>1</v>
      </c>
      <c r="M9" s="22">
        <f t="shared" ref="M9:M30" si="6">IFERROR(I9/$D$3,0)</f>
        <v>0.42900150526843955</v>
      </c>
      <c r="N9" s="15">
        <f t="shared" ref="N9:N29" si="7">_xlfn.IFS(M9&gt;0,RANK(M9,$M$8:$M$29,0),M9=0,"-")</f>
        <v>7</v>
      </c>
    </row>
    <row r="10" spans="1:14" ht="18.75" customHeight="1">
      <c r="B10" s="43" t="s">
        <v>30</v>
      </c>
      <c r="C10" s="44"/>
      <c r="D10" s="60">
        <v>280013086</v>
      </c>
      <c r="E10" s="45">
        <f t="shared" si="0"/>
        <v>1.2635586274976648E-2</v>
      </c>
      <c r="F10" s="41">
        <f t="shared" si="1"/>
        <v>16</v>
      </c>
      <c r="G10" s="60">
        <v>30959</v>
      </c>
      <c r="H10" s="46">
        <f t="shared" si="2"/>
        <v>16</v>
      </c>
      <c r="I10" s="60">
        <v>5550</v>
      </c>
      <c r="J10" s="41">
        <f t="shared" si="3"/>
        <v>15</v>
      </c>
      <c r="K10" s="47">
        <f t="shared" si="4"/>
        <v>50452.808288288288</v>
      </c>
      <c r="L10" s="41">
        <f t="shared" si="5"/>
        <v>13</v>
      </c>
      <c r="M10" s="22">
        <f t="shared" si="6"/>
        <v>0.21421127793430855</v>
      </c>
      <c r="N10" s="15">
        <f t="shared" si="7"/>
        <v>15</v>
      </c>
    </row>
    <row r="11" spans="1:14" ht="18.75" customHeight="1">
      <c r="B11" s="43" t="s">
        <v>31</v>
      </c>
      <c r="C11" s="44"/>
      <c r="D11" s="60">
        <v>1386954930</v>
      </c>
      <c r="E11" s="45">
        <f t="shared" si="0"/>
        <v>6.2586320260472381E-2</v>
      </c>
      <c r="F11" s="41">
        <f t="shared" si="1"/>
        <v>7</v>
      </c>
      <c r="G11" s="60">
        <v>259921</v>
      </c>
      <c r="H11" s="46">
        <f t="shared" si="2"/>
        <v>2</v>
      </c>
      <c r="I11" s="60">
        <v>18313</v>
      </c>
      <c r="J11" s="41">
        <f t="shared" si="3"/>
        <v>2</v>
      </c>
      <c r="K11" s="47">
        <f t="shared" si="4"/>
        <v>75736.08529459947</v>
      </c>
      <c r="L11" s="41">
        <f t="shared" si="5"/>
        <v>10</v>
      </c>
      <c r="M11" s="22">
        <f t="shared" si="6"/>
        <v>0.7068200239299085</v>
      </c>
      <c r="N11" s="15">
        <f t="shared" si="7"/>
        <v>2</v>
      </c>
    </row>
    <row r="12" spans="1:14" ht="18.75" customHeight="1">
      <c r="B12" s="43" t="s">
        <v>32</v>
      </c>
      <c r="C12" s="44"/>
      <c r="D12" s="60">
        <v>458701125</v>
      </c>
      <c r="E12" s="45">
        <f t="shared" si="0"/>
        <v>2.0698881335018564E-2</v>
      </c>
      <c r="F12" s="41">
        <f t="shared" si="1"/>
        <v>11</v>
      </c>
      <c r="G12" s="60">
        <v>50664</v>
      </c>
      <c r="H12" s="46">
        <f t="shared" si="2"/>
        <v>12</v>
      </c>
      <c r="I12" s="60">
        <v>4873</v>
      </c>
      <c r="J12" s="41">
        <f t="shared" si="3"/>
        <v>17</v>
      </c>
      <c r="K12" s="47">
        <f t="shared" si="4"/>
        <v>94131.15637184486</v>
      </c>
      <c r="L12" s="41">
        <f t="shared" si="5"/>
        <v>8</v>
      </c>
      <c r="M12" s="22">
        <f t="shared" si="6"/>
        <v>0.18808136168898837</v>
      </c>
      <c r="N12" s="15">
        <f t="shared" si="7"/>
        <v>17</v>
      </c>
    </row>
    <row r="13" spans="1:14" ht="18.75" customHeight="1">
      <c r="B13" s="43" t="s">
        <v>33</v>
      </c>
      <c r="C13" s="44"/>
      <c r="D13" s="60">
        <v>1093028462</v>
      </c>
      <c r="E13" s="45">
        <f t="shared" si="0"/>
        <v>4.9322892832965794E-2</v>
      </c>
      <c r="F13" s="41">
        <f t="shared" si="1"/>
        <v>9</v>
      </c>
      <c r="G13" s="60">
        <v>152722</v>
      </c>
      <c r="H13" s="46">
        <f t="shared" si="2"/>
        <v>5</v>
      </c>
      <c r="I13" s="60">
        <v>11035</v>
      </c>
      <c r="J13" s="41">
        <f t="shared" si="3"/>
        <v>8</v>
      </c>
      <c r="K13" s="47">
        <f t="shared" si="4"/>
        <v>99051.061350249205</v>
      </c>
      <c r="L13" s="41">
        <f t="shared" si="5"/>
        <v>7</v>
      </c>
      <c r="M13" s="22">
        <f t="shared" si="6"/>
        <v>0.42591377513605311</v>
      </c>
      <c r="N13" s="15">
        <f t="shared" si="7"/>
        <v>8</v>
      </c>
    </row>
    <row r="14" spans="1:14" ht="18.75" customHeight="1">
      <c r="B14" s="43" t="s">
        <v>34</v>
      </c>
      <c r="C14" s="44"/>
      <c r="D14" s="60">
        <v>723246032</v>
      </c>
      <c r="E14" s="45">
        <f t="shared" si="0"/>
        <v>3.2636466266332001E-2</v>
      </c>
      <c r="F14" s="41">
        <f t="shared" si="1"/>
        <v>10</v>
      </c>
      <c r="G14" s="60">
        <v>78265</v>
      </c>
      <c r="H14" s="46">
        <f t="shared" si="2"/>
        <v>10</v>
      </c>
      <c r="I14" s="60">
        <v>10592</v>
      </c>
      <c r="J14" s="41">
        <f t="shared" si="3"/>
        <v>10</v>
      </c>
      <c r="K14" s="47">
        <f t="shared" si="4"/>
        <v>68282.291540785503</v>
      </c>
      <c r="L14" s="41">
        <f t="shared" si="5"/>
        <v>11</v>
      </c>
      <c r="M14" s="22">
        <f t="shared" si="6"/>
        <v>0.40881546952796327</v>
      </c>
      <c r="N14" s="15">
        <f t="shared" si="7"/>
        <v>10</v>
      </c>
    </row>
    <row r="15" spans="1:14" ht="18.75" customHeight="1">
      <c r="B15" s="43" t="s">
        <v>35</v>
      </c>
      <c r="C15" s="44"/>
      <c r="D15" s="60">
        <v>64083428</v>
      </c>
      <c r="E15" s="45">
        <f t="shared" si="0"/>
        <v>2.8917637202507535E-3</v>
      </c>
      <c r="F15" s="41">
        <f t="shared" si="1"/>
        <v>18</v>
      </c>
      <c r="G15" s="60">
        <v>15249</v>
      </c>
      <c r="H15" s="46">
        <f t="shared" si="2"/>
        <v>17</v>
      </c>
      <c r="I15" s="60">
        <v>3164</v>
      </c>
      <c r="J15" s="41">
        <f t="shared" si="3"/>
        <v>18</v>
      </c>
      <c r="K15" s="47">
        <f t="shared" si="4"/>
        <v>20253.92793931732</v>
      </c>
      <c r="L15" s="41">
        <f t="shared" si="5"/>
        <v>17</v>
      </c>
      <c r="M15" s="22">
        <f t="shared" si="6"/>
        <v>0.12211972673588328</v>
      </c>
      <c r="N15" s="15">
        <f t="shared" si="7"/>
        <v>18</v>
      </c>
    </row>
    <row r="16" spans="1:14" ht="18.75" customHeight="1">
      <c r="B16" s="43" t="s">
        <v>36</v>
      </c>
      <c r="C16" s="44"/>
      <c r="D16" s="60">
        <v>4250759150</v>
      </c>
      <c r="E16" s="45">
        <f t="shared" si="0"/>
        <v>0.19181544241818541</v>
      </c>
      <c r="F16" s="41">
        <f t="shared" si="1"/>
        <v>1</v>
      </c>
      <c r="G16" s="60">
        <v>307576</v>
      </c>
      <c r="H16" s="46">
        <f t="shared" si="2"/>
        <v>1</v>
      </c>
      <c r="I16" s="60">
        <v>19148</v>
      </c>
      <c r="J16" s="41">
        <f t="shared" si="3"/>
        <v>1</v>
      </c>
      <c r="K16" s="47">
        <f t="shared" si="4"/>
        <v>221994.94203049928</v>
      </c>
      <c r="L16" s="41">
        <f t="shared" si="5"/>
        <v>2</v>
      </c>
      <c r="M16" s="22">
        <f t="shared" si="6"/>
        <v>0.73904820718669184</v>
      </c>
      <c r="N16" s="15">
        <f t="shared" si="7"/>
        <v>1</v>
      </c>
    </row>
    <row r="17" spans="2:15" ht="18.75" customHeight="1">
      <c r="B17" s="43" t="s">
        <v>37</v>
      </c>
      <c r="C17" s="44"/>
      <c r="D17" s="60">
        <v>1603542518</v>
      </c>
      <c r="E17" s="45">
        <f t="shared" si="0"/>
        <v>7.2359831896507493E-2</v>
      </c>
      <c r="F17" s="41">
        <f t="shared" si="1"/>
        <v>6</v>
      </c>
      <c r="G17" s="60">
        <v>110962</v>
      </c>
      <c r="H17" s="46">
        <f t="shared" si="2"/>
        <v>6</v>
      </c>
      <c r="I17" s="60">
        <v>14040</v>
      </c>
      <c r="J17" s="41">
        <f t="shared" si="3"/>
        <v>5</v>
      </c>
      <c r="K17" s="47">
        <f t="shared" si="4"/>
        <v>114212.43005698005</v>
      </c>
      <c r="L17" s="41">
        <f t="shared" si="5"/>
        <v>6</v>
      </c>
      <c r="M17" s="22">
        <f t="shared" si="6"/>
        <v>0.5418966382338184</v>
      </c>
      <c r="N17" s="15">
        <f t="shared" si="7"/>
        <v>5</v>
      </c>
    </row>
    <row r="18" spans="2:15" ht="18.75" customHeight="1">
      <c r="B18" s="17" t="s">
        <v>283</v>
      </c>
      <c r="C18" s="69"/>
      <c r="D18" s="60">
        <v>1650959558</v>
      </c>
      <c r="E18" s="45">
        <f t="shared" si="0"/>
        <v>7.4499525110074002E-2</v>
      </c>
      <c r="F18" s="41">
        <f t="shared" si="1"/>
        <v>5</v>
      </c>
      <c r="G18" s="60">
        <v>246937</v>
      </c>
      <c r="H18" s="46">
        <f t="shared" si="2"/>
        <v>3</v>
      </c>
      <c r="I18" s="60">
        <v>17588</v>
      </c>
      <c r="J18" s="41">
        <f t="shared" si="3"/>
        <v>3</v>
      </c>
      <c r="K18" s="47">
        <f t="shared" si="4"/>
        <v>93868.521605640213</v>
      </c>
      <c r="L18" s="41">
        <f t="shared" si="5"/>
        <v>9</v>
      </c>
      <c r="M18" s="22">
        <f t="shared" si="6"/>
        <v>0.67883746960515656</v>
      </c>
      <c r="N18" s="15">
        <f t="shared" si="7"/>
        <v>3</v>
      </c>
    </row>
    <row r="19" spans="2:15" ht="18.75" customHeight="1">
      <c r="B19" s="17" t="s">
        <v>16</v>
      </c>
      <c r="C19" s="69"/>
      <c r="D19" s="60">
        <v>418773612</v>
      </c>
      <c r="E19" s="45">
        <f t="shared" si="0"/>
        <v>1.8897152914166288E-2</v>
      </c>
      <c r="F19" s="41">
        <f t="shared" si="1"/>
        <v>12</v>
      </c>
      <c r="G19" s="60">
        <v>86948</v>
      </c>
      <c r="H19" s="46">
        <f t="shared" si="2"/>
        <v>9</v>
      </c>
      <c r="I19" s="60">
        <v>10972</v>
      </c>
      <c r="J19" s="41">
        <f t="shared" si="3"/>
        <v>9</v>
      </c>
      <c r="K19" s="47">
        <f t="shared" si="4"/>
        <v>38167.48195406489</v>
      </c>
      <c r="L19" s="41">
        <f t="shared" si="5"/>
        <v>15</v>
      </c>
      <c r="M19" s="22">
        <f t="shared" si="6"/>
        <v>0.42348218765679879</v>
      </c>
      <c r="N19" s="15">
        <f t="shared" si="7"/>
        <v>9</v>
      </c>
    </row>
    <row r="20" spans="2:15" ht="18.75" customHeight="1">
      <c r="B20" s="17" t="s">
        <v>17</v>
      </c>
      <c r="C20" s="69"/>
      <c r="D20" s="60">
        <v>3027646233</v>
      </c>
      <c r="E20" s="45">
        <f t="shared" si="0"/>
        <v>0.1366224905188165</v>
      </c>
      <c r="F20" s="41">
        <f t="shared" si="1"/>
        <v>2</v>
      </c>
      <c r="G20" s="60">
        <v>240883</v>
      </c>
      <c r="H20" s="46">
        <f t="shared" si="2"/>
        <v>4</v>
      </c>
      <c r="I20" s="60">
        <v>16792</v>
      </c>
      <c r="J20" s="41">
        <f t="shared" si="3"/>
        <v>4</v>
      </c>
      <c r="K20" s="47">
        <f t="shared" si="4"/>
        <v>180302.8962005717</v>
      </c>
      <c r="L20" s="41">
        <f t="shared" si="5"/>
        <v>3</v>
      </c>
      <c r="M20" s="22">
        <f t="shared" si="6"/>
        <v>0.64811455478791158</v>
      </c>
      <c r="N20" s="15">
        <f t="shared" si="7"/>
        <v>4</v>
      </c>
    </row>
    <row r="21" spans="2:15" ht="18.75" customHeight="1">
      <c r="B21" s="17" t="s">
        <v>18</v>
      </c>
      <c r="C21" s="69"/>
      <c r="D21" s="60">
        <v>1725685708</v>
      </c>
      <c r="E21" s="45">
        <f t="shared" si="0"/>
        <v>7.7871541499771754E-2</v>
      </c>
      <c r="F21" s="41">
        <f t="shared" si="1"/>
        <v>4</v>
      </c>
      <c r="G21" s="60">
        <v>109631</v>
      </c>
      <c r="H21" s="46">
        <f t="shared" si="2"/>
        <v>7</v>
      </c>
      <c r="I21" s="60">
        <v>10127</v>
      </c>
      <c r="J21" s="41">
        <f t="shared" si="3"/>
        <v>11</v>
      </c>
      <c r="K21" s="47">
        <f t="shared" si="4"/>
        <v>170404.4344820776</v>
      </c>
      <c r="L21" s="41">
        <f t="shared" si="5"/>
        <v>4</v>
      </c>
      <c r="M21" s="22">
        <f t="shared" si="6"/>
        <v>0.39086803813346715</v>
      </c>
      <c r="N21" s="15">
        <f t="shared" si="7"/>
        <v>11</v>
      </c>
    </row>
    <row r="22" spans="2:15" ht="18.75" customHeight="1">
      <c r="B22" s="17" t="s">
        <v>284</v>
      </c>
      <c r="C22" s="69"/>
      <c r="D22" s="60">
        <v>43823</v>
      </c>
      <c r="E22" s="45">
        <f t="shared" si="0"/>
        <v>1.9775122128695856E-6</v>
      </c>
      <c r="F22" s="41">
        <f t="shared" si="1"/>
        <v>21</v>
      </c>
      <c r="G22" s="60">
        <v>55</v>
      </c>
      <c r="H22" s="46">
        <f t="shared" si="2"/>
        <v>21</v>
      </c>
      <c r="I22" s="60">
        <v>24</v>
      </c>
      <c r="J22" s="41">
        <f t="shared" si="3"/>
        <v>21</v>
      </c>
      <c r="K22" s="47">
        <f t="shared" si="4"/>
        <v>1825.9583333333333</v>
      </c>
      <c r="L22" s="41">
        <f t="shared" si="5"/>
        <v>21</v>
      </c>
      <c r="M22" s="22">
        <f t="shared" si="6"/>
        <v>9.2631903971592878E-4</v>
      </c>
      <c r="N22" s="15">
        <f t="shared" si="7"/>
        <v>21</v>
      </c>
    </row>
    <row r="23" spans="2:15" ht="18.75" customHeight="1">
      <c r="B23" s="17" t="s">
        <v>285</v>
      </c>
      <c r="C23" s="69"/>
      <c r="D23" s="60">
        <v>6587</v>
      </c>
      <c r="E23" s="45">
        <f t="shared" si="0"/>
        <v>2.9723827547570823E-7</v>
      </c>
      <c r="F23" s="41">
        <f t="shared" si="1"/>
        <v>22</v>
      </c>
      <c r="G23" s="60">
        <v>9</v>
      </c>
      <c r="H23" s="46">
        <f t="shared" si="2"/>
        <v>22</v>
      </c>
      <c r="I23" s="60">
        <v>5</v>
      </c>
      <c r="J23" s="41">
        <f t="shared" si="3"/>
        <v>22</v>
      </c>
      <c r="K23" s="47">
        <f t="shared" si="4"/>
        <v>1317.4</v>
      </c>
      <c r="L23" s="41">
        <f t="shared" si="5"/>
        <v>22</v>
      </c>
      <c r="M23" s="22">
        <f t="shared" si="6"/>
        <v>1.9298313327415184E-4</v>
      </c>
      <c r="N23" s="15">
        <f t="shared" si="7"/>
        <v>22</v>
      </c>
    </row>
    <row r="24" spans="2:15" ht="18.75" customHeight="1">
      <c r="B24" s="43" t="s">
        <v>38</v>
      </c>
      <c r="C24" s="44"/>
      <c r="D24" s="60">
        <v>13350473</v>
      </c>
      <c r="E24" s="45">
        <f t="shared" si="0"/>
        <v>6.0243989241005077E-4</v>
      </c>
      <c r="F24" s="41">
        <f t="shared" si="1"/>
        <v>19</v>
      </c>
      <c r="G24" s="60">
        <v>3551</v>
      </c>
      <c r="H24" s="46">
        <f t="shared" si="2"/>
        <v>19</v>
      </c>
      <c r="I24" s="60">
        <v>896</v>
      </c>
      <c r="J24" s="41">
        <f t="shared" si="3"/>
        <v>19</v>
      </c>
      <c r="K24" s="47">
        <f t="shared" si="4"/>
        <v>14900.081473214286</v>
      </c>
      <c r="L24" s="41">
        <f t="shared" si="5"/>
        <v>19</v>
      </c>
      <c r="M24" s="22">
        <f t="shared" si="6"/>
        <v>3.4582577482728007E-2</v>
      </c>
      <c r="N24" s="15">
        <f t="shared" si="7"/>
        <v>19</v>
      </c>
    </row>
    <row r="25" spans="2:15" ht="18.75" customHeight="1">
      <c r="B25" s="43" t="s">
        <v>39</v>
      </c>
      <c r="C25" s="44"/>
      <c r="D25" s="60">
        <v>385019718</v>
      </c>
      <c r="E25" s="45">
        <f t="shared" si="0"/>
        <v>1.7374008957410581E-2</v>
      </c>
      <c r="F25" s="41">
        <f t="shared" si="1"/>
        <v>13</v>
      </c>
      <c r="G25" s="60">
        <v>96368</v>
      </c>
      <c r="H25" s="46">
        <f t="shared" si="2"/>
        <v>8</v>
      </c>
      <c r="I25" s="60">
        <v>11643</v>
      </c>
      <c r="J25" s="41">
        <f t="shared" si="3"/>
        <v>6</v>
      </c>
      <c r="K25" s="47">
        <f t="shared" si="4"/>
        <v>33068.772481319247</v>
      </c>
      <c r="L25" s="41">
        <f t="shared" si="5"/>
        <v>16</v>
      </c>
      <c r="M25" s="22">
        <f t="shared" si="6"/>
        <v>0.44938052414218999</v>
      </c>
      <c r="N25" s="15">
        <f t="shared" si="7"/>
        <v>6</v>
      </c>
    </row>
    <row r="26" spans="2:15" ht="18.75" customHeight="1">
      <c r="B26" s="43" t="s">
        <v>40</v>
      </c>
      <c r="C26" s="44"/>
      <c r="D26" s="60">
        <v>1361189444</v>
      </c>
      <c r="E26" s="45">
        <f t="shared" si="0"/>
        <v>6.1423653094018232E-2</v>
      </c>
      <c r="F26" s="41">
        <f t="shared" si="1"/>
        <v>8</v>
      </c>
      <c r="G26" s="60">
        <v>49029</v>
      </c>
      <c r="H26" s="46">
        <f t="shared" si="2"/>
        <v>13</v>
      </c>
      <c r="I26" s="60">
        <v>8186</v>
      </c>
      <c r="J26" s="41">
        <f t="shared" si="3"/>
        <v>13</v>
      </c>
      <c r="K26" s="47">
        <f t="shared" si="4"/>
        <v>166282.60982164671</v>
      </c>
      <c r="L26" s="41">
        <f t="shared" si="5"/>
        <v>5</v>
      </c>
      <c r="M26" s="22">
        <f t="shared" si="6"/>
        <v>0.3159519857964414</v>
      </c>
      <c r="N26" s="15">
        <f t="shared" si="7"/>
        <v>13</v>
      </c>
    </row>
    <row r="27" spans="2:15" ht="18.75" customHeight="1">
      <c r="B27" s="43" t="s">
        <v>41</v>
      </c>
      <c r="C27" s="44"/>
      <c r="D27" s="60">
        <v>112253753</v>
      </c>
      <c r="E27" s="45">
        <f t="shared" si="0"/>
        <v>5.0654489080607422E-3</v>
      </c>
      <c r="F27" s="41">
        <f t="shared" si="1"/>
        <v>17</v>
      </c>
      <c r="G27" s="60">
        <v>46238</v>
      </c>
      <c r="H27" s="46">
        <f t="shared" si="2"/>
        <v>15</v>
      </c>
      <c r="I27" s="60">
        <v>6411</v>
      </c>
      <c r="J27" s="41">
        <f t="shared" si="3"/>
        <v>14</v>
      </c>
      <c r="K27" s="47">
        <f t="shared" si="4"/>
        <v>17509.554359694277</v>
      </c>
      <c r="L27" s="41">
        <f t="shared" si="5"/>
        <v>18</v>
      </c>
      <c r="M27" s="22">
        <f t="shared" si="6"/>
        <v>0.24744297348411748</v>
      </c>
      <c r="N27" s="15">
        <f t="shared" si="7"/>
        <v>14</v>
      </c>
    </row>
    <row r="28" spans="2:15" ht="18.75" customHeight="1">
      <c r="B28" s="43" t="s">
        <v>42</v>
      </c>
      <c r="C28" s="44"/>
      <c r="D28" s="60">
        <v>295581647</v>
      </c>
      <c r="E28" s="45">
        <f t="shared" si="0"/>
        <v>1.3338117354873166E-2</v>
      </c>
      <c r="F28" s="41">
        <f t="shared" si="1"/>
        <v>15</v>
      </c>
      <c r="G28" s="60">
        <v>11612</v>
      </c>
      <c r="H28" s="46">
        <f t="shared" si="2"/>
        <v>18</v>
      </c>
      <c r="I28" s="60">
        <v>5085</v>
      </c>
      <c r="J28" s="41">
        <f t="shared" si="3"/>
        <v>16</v>
      </c>
      <c r="K28" s="60">
        <f t="shared" si="4"/>
        <v>58128.150835791545</v>
      </c>
      <c r="L28" s="41">
        <f t="shared" si="5"/>
        <v>12</v>
      </c>
      <c r="M28" s="22">
        <f t="shared" si="6"/>
        <v>0.19626384653981241</v>
      </c>
      <c r="N28" s="15">
        <f t="shared" si="7"/>
        <v>16</v>
      </c>
    </row>
    <row r="29" spans="2:15" ht="18.75" customHeight="1" thickBot="1">
      <c r="B29" s="48" t="s">
        <v>43</v>
      </c>
      <c r="C29" s="49"/>
      <c r="D29" s="61">
        <v>1861708</v>
      </c>
      <c r="E29" s="50">
        <f t="shared" si="0"/>
        <v>8.400954537108392E-5</v>
      </c>
      <c r="F29" s="41">
        <f t="shared" si="1"/>
        <v>20</v>
      </c>
      <c r="G29" s="61">
        <v>1147</v>
      </c>
      <c r="H29" s="46">
        <f t="shared" si="2"/>
        <v>20</v>
      </c>
      <c r="I29" s="61">
        <v>249</v>
      </c>
      <c r="J29" s="41">
        <f t="shared" si="3"/>
        <v>20</v>
      </c>
      <c r="K29" s="51">
        <f t="shared" si="4"/>
        <v>7476.7389558232935</v>
      </c>
      <c r="L29" s="41">
        <f t="shared" si="5"/>
        <v>20</v>
      </c>
      <c r="M29" s="28">
        <f t="shared" si="6"/>
        <v>9.6105600370527608E-3</v>
      </c>
      <c r="N29" s="15">
        <f t="shared" si="7"/>
        <v>20</v>
      </c>
    </row>
    <row r="30" spans="2:15" ht="18.75" customHeight="1" thickTop="1">
      <c r="B30" s="52" t="s">
        <v>44</v>
      </c>
      <c r="C30" s="53"/>
      <c r="D30" s="62">
        <v>22160672240</v>
      </c>
      <c r="E30" s="70"/>
      <c r="F30" s="71"/>
      <c r="G30" s="62">
        <v>631223</v>
      </c>
      <c r="H30" s="71"/>
      <c r="I30" s="62">
        <v>22419</v>
      </c>
      <c r="J30" s="71"/>
      <c r="K30" s="54">
        <f>IFERROR(D30/I30,0)</f>
        <v>988477.28444622864</v>
      </c>
      <c r="L30" s="71"/>
      <c r="M30" s="30">
        <f t="shared" si="6"/>
        <v>0.86529777297464205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604" priority="33" stopIfTrue="1">
      <formula>$F8&lt;=5</formula>
    </cfRule>
  </conditionalFormatting>
  <conditionalFormatting sqref="H8:H29">
    <cfRule type="expression" dxfId="603" priority="34" stopIfTrue="1">
      <formula>$H8&lt;=5</formula>
    </cfRule>
  </conditionalFormatting>
  <conditionalFormatting sqref="J8:J29">
    <cfRule type="expression" dxfId="602" priority="35" stopIfTrue="1">
      <formula>$J8&lt;=5</formula>
    </cfRule>
  </conditionalFormatting>
  <conditionalFormatting sqref="L8:L29">
    <cfRule type="expression" dxfId="601" priority="36" stopIfTrue="1">
      <formula>$L8&lt;=5</formula>
    </cfRule>
  </conditionalFormatting>
  <conditionalFormatting sqref="E8:E29">
    <cfRule type="expression" dxfId="600" priority="31" stopIfTrue="1">
      <formula>$F8&lt;=5</formula>
    </cfRule>
  </conditionalFormatting>
  <conditionalFormatting sqref="G8:G29">
    <cfRule type="expression" dxfId="599" priority="29" stopIfTrue="1">
      <formula>$H8&lt;=5</formula>
    </cfRule>
  </conditionalFormatting>
  <conditionalFormatting sqref="I8:I29">
    <cfRule type="expression" dxfId="598" priority="27" stopIfTrue="1">
      <formula>$J8&lt;=5</formula>
    </cfRule>
  </conditionalFormatting>
  <conditionalFormatting sqref="K8:K29">
    <cfRule type="expression" dxfId="597" priority="25" stopIfTrue="1">
      <formula>$L8&lt;=5</formula>
    </cfRule>
  </conditionalFormatting>
  <conditionalFormatting sqref="D8:D29">
    <cfRule type="expression" dxfId="596" priority="23" stopIfTrue="1">
      <formula>$F8&lt;=5</formula>
    </cfRule>
  </conditionalFormatting>
  <conditionalFormatting sqref="N8:N29">
    <cfRule type="expression" dxfId="595" priority="17" stopIfTrue="1">
      <formula>$N8&lt;=5</formula>
    </cfRule>
  </conditionalFormatting>
  <conditionalFormatting sqref="M8:M29">
    <cfRule type="expression" dxfId="594" priority="15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4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212</v>
      </c>
    </row>
    <row r="3" spans="1:14" s="1" customFormat="1" ht="18.75" customHeight="1">
      <c r="A3" s="35"/>
      <c r="B3" s="129" t="s">
        <v>179</v>
      </c>
      <c r="C3" s="130"/>
      <c r="D3" s="137">
        <v>16832</v>
      </c>
      <c r="E3" s="137"/>
      <c r="F3" s="137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28</v>
      </c>
      <c r="C8" s="39"/>
      <c r="D8" s="59">
        <v>244932804</v>
      </c>
      <c r="E8" s="40">
        <f t="shared" ref="E8:E29" si="0">IFERROR(D8/$D$30,0)</f>
        <v>1.6803180166140394E-2</v>
      </c>
      <c r="F8" s="41">
        <f>_xlfn.IFS(D8&gt;0,RANK(D8,$D$8:$D$29,0),D8=0,"-")</f>
        <v>14</v>
      </c>
      <c r="G8" s="59">
        <v>31392</v>
      </c>
      <c r="H8" s="46">
        <f>_xlfn.IFS(G8&gt;0,RANK(G8,$G$8:$G$29,0),G8=0,"-")</f>
        <v>15</v>
      </c>
      <c r="I8" s="59">
        <v>5933</v>
      </c>
      <c r="J8" s="41">
        <f>_xlfn.IFS(I8&gt;0,RANK(I8,$I$8:$I$29,0),I8=0,"-")</f>
        <v>12</v>
      </c>
      <c r="K8" s="42">
        <f>IFERROR(D8/I8,0)</f>
        <v>41283.128939828079</v>
      </c>
      <c r="L8" s="41">
        <f>_xlfn.IFS(K8&gt;0,RANK(K8,$K$8:$K$29,0),K8=0,"-")</f>
        <v>14</v>
      </c>
      <c r="M8" s="16">
        <f>IFERROR(I8/$D$3,0)</f>
        <v>0.3524833650190114</v>
      </c>
      <c r="N8" s="15">
        <f>_xlfn.IFS(M8&gt;0,RANK(M8,$M$8:$M$29,0),M8=0,"-")</f>
        <v>12</v>
      </c>
    </row>
    <row r="9" spans="1:14" ht="18.75" customHeight="1">
      <c r="B9" s="43" t="s">
        <v>29</v>
      </c>
      <c r="C9" s="44"/>
      <c r="D9" s="60">
        <v>1777837581</v>
      </c>
      <c r="E9" s="45">
        <f t="shared" si="0"/>
        <v>0.12196539088197519</v>
      </c>
      <c r="F9" s="41">
        <f t="shared" ref="F9:F29" si="1">_xlfn.IFS(D9&gt;0,RANK(D9,$D$8:$D$29,0),D9=0,"-")</f>
        <v>3</v>
      </c>
      <c r="G9" s="60">
        <v>40568</v>
      </c>
      <c r="H9" s="46">
        <f t="shared" ref="H9:H29" si="2">_xlfn.IFS(G9&gt;0,RANK(G9,$G$8:$G$29,0),G9=0,"-")</f>
        <v>11</v>
      </c>
      <c r="I9" s="60">
        <v>7510</v>
      </c>
      <c r="J9" s="41">
        <f t="shared" ref="J9:J29" si="3">_xlfn.IFS(I9&gt;0,RANK(I9,$I$8:$I$29,0),I9=0,"-")</f>
        <v>9</v>
      </c>
      <c r="K9" s="47">
        <f t="shared" ref="K9:K29" si="4">IFERROR(D9/I9,0)</f>
        <v>236729.37163781625</v>
      </c>
      <c r="L9" s="41">
        <f t="shared" ref="L9:L29" si="5">_xlfn.IFS(K9&gt;0,RANK(K9,$K$8:$K$29,0),K9=0,"-")</f>
        <v>1</v>
      </c>
      <c r="M9" s="22">
        <f t="shared" ref="M9:M30" si="6">IFERROR(I9/$D$3,0)</f>
        <v>0.44617395437262358</v>
      </c>
      <c r="N9" s="15">
        <f t="shared" ref="N9:N29" si="7">_xlfn.IFS(M9&gt;0,RANK(M9,$M$8:$M$29,0),M9=0,"-")</f>
        <v>9</v>
      </c>
    </row>
    <row r="10" spans="1:14" ht="18.75" customHeight="1">
      <c r="B10" s="43" t="s">
        <v>30</v>
      </c>
      <c r="C10" s="44"/>
      <c r="D10" s="60">
        <v>162078620</v>
      </c>
      <c r="E10" s="45">
        <f t="shared" si="0"/>
        <v>1.1119115971658112E-2</v>
      </c>
      <c r="F10" s="41">
        <f t="shared" si="1"/>
        <v>16</v>
      </c>
      <c r="G10" s="60">
        <v>19612</v>
      </c>
      <c r="H10" s="46">
        <f t="shared" si="2"/>
        <v>16</v>
      </c>
      <c r="I10" s="60">
        <v>3541</v>
      </c>
      <c r="J10" s="41">
        <f t="shared" si="3"/>
        <v>16</v>
      </c>
      <c r="K10" s="47">
        <f t="shared" si="4"/>
        <v>45771.990963004799</v>
      </c>
      <c r="L10" s="41">
        <f t="shared" si="5"/>
        <v>13</v>
      </c>
      <c r="M10" s="22">
        <f t="shared" si="6"/>
        <v>0.2103730988593156</v>
      </c>
      <c r="N10" s="15">
        <f t="shared" si="7"/>
        <v>16</v>
      </c>
    </row>
    <row r="11" spans="1:14" ht="18.75" customHeight="1">
      <c r="B11" s="43" t="s">
        <v>31</v>
      </c>
      <c r="C11" s="44"/>
      <c r="D11" s="60">
        <v>978037963</v>
      </c>
      <c r="E11" s="45">
        <f t="shared" si="0"/>
        <v>6.7096558048688137E-2</v>
      </c>
      <c r="F11" s="41">
        <f t="shared" si="1"/>
        <v>7</v>
      </c>
      <c r="G11" s="60">
        <v>176557</v>
      </c>
      <c r="H11" s="46">
        <f t="shared" si="2"/>
        <v>2</v>
      </c>
      <c r="I11" s="60">
        <v>12113</v>
      </c>
      <c r="J11" s="41">
        <f t="shared" si="3"/>
        <v>2</v>
      </c>
      <c r="K11" s="47">
        <f t="shared" si="4"/>
        <v>80742.835218360444</v>
      </c>
      <c r="L11" s="41">
        <f t="shared" si="5"/>
        <v>10</v>
      </c>
      <c r="M11" s="22">
        <f t="shared" si="6"/>
        <v>0.71964115969581754</v>
      </c>
      <c r="N11" s="15">
        <f t="shared" si="7"/>
        <v>2</v>
      </c>
    </row>
    <row r="12" spans="1:14" ht="18.75" customHeight="1">
      <c r="B12" s="43" t="s">
        <v>32</v>
      </c>
      <c r="C12" s="44"/>
      <c r="D12" s="60">
        <v>274069140</v>
      </c>
      <c r="E12" s="45">
        <f t="shared" si="0"/>
        <v>1.8802026768938451E-2</v>
      </c>
      <c r="F12" s="41">
        <f t="shared" si="1"/>
        <v>13</v>
      </c>
      <c r="G12" s="60">
        <v>31585</v>
      </c>
      <c r="H12" s="46">
        <f t="shared" si="2"/>
        <v>14</v>
      </c>
      <c r="I12" s="60">
        <v>3222</v>
      </c>
      <c r="J12" s="41">
        <f t="shared" si="3"/>
        <v>17</v>
      </c>
      <c r="K12" s="47">
        <f t="shared" si="4"/>
        <v>85061.806331471133</v>
      </c>
      <c r="L12" s="41">
        <f t="shared" si="5"/>
        <v>8</v>
      </c>
      <c r="M12" s="22">
        <f t="shared" si="6"/>
        <v>0.19142110266159695</v>
      </c>
      <c r="N12" s="15">
        <f t="shared" si="7"/>
        <v>17</v>
      </c>
    </row>
    <row r="13" spans="1:14" ht="18.75" customHeight="1">
      <c r="B13" s="43" t="s">
        <v>33</v>
      </c>
      <c r="C13" s="44"/>
      <c r="D13" s="60">
        <v>669698775</v>
      </c>
      <c r="E13" s="45">
        <f t="shared" si="0"/>
        <v>4.5943495479554133E-2</v>
      </c>
      <c r="F13" s="41">
        <f t="shared" si="1"/>
        <v>9</v>
      </c>
      <c r="G13" s="60">
        <v>104740</v>
      </c>
      <c r="H13" s="46">
        <f t="shared" si="2"/>
        <v>5</v>
      </c>
      <c r="I13" s="60">
        <v>7539</v>
      </c>
      <c r="J13" s="41">
        <f t="shared" si="3"/>
        <v>8</v>
      </c>
      <c r="K13" s="47">
        <f t="shared" si="4"/>
        <v>88831.24751293275</v>
      </c>
      <c r="L13" s="41">
        <f t="shared" si="5"/>
        <v>7</v>
      </c>
      <c r="M13" s="22">
        <f t="shared" si="6"/>
        <v>0.44789686311787075</v>
      </c>
      <c r="N13" s="15">
        <f t="shared" si="7"/>
        <v>8</v>
      </c>
    </row>
    <row r="14" spans="1:14" ht="18.75" customHeight="1">
      <c r="B14" s="43" t="s">
        <v>34</v>
      </c>
      <c r="C14" s="44"/>
      <c r="D14" s="60">
        <v>590131754</v>
      </c>
      <c r="E14" s="45">
        <f t="shared" si="0"/>
        <v>4.0484941266676726E-2</v>
      </c>
      <c r="F14" s="41">
        <f t="shared" si="1"/>
        <v>10</v>
      </c>
      <c r="G14" s="60">
        <v>63739</v>
      </c>
      <c r="H14" s="46">
        <f t="shared" si="2"/>
        <v>8</v>
      </c>
      <c r="I14" s="60">
        <v>7793</v>
      </c>
      <c r="J14" s="41">
        <f t="shared" si="3"/>
        <v>7</v>
      </c>
      <c r="K14" s="47">
        <f t="shared" si="4"/>
        <v>75725.876299242911</v>
      </c>
      <c r="L14" s="41">
        <f t="shared" si="5"/>
        <v>11</v>
      </c>
      <c r="M14" s="22">
        <f t="shared" si="6"/>
        <v>0.46298716730038025</v>
      </c>
      <c r="N14" s="15">
        <f t="shared" si="7"/>
        <v>7</v>
      </c>
    </row>
    <row r="15" spans="1:14" ht="18.75" customHeight="1">
      <c r="B15" s="43" t="s">
        <v>35</v>
      </c>
      <c r="C15" s="44"/>
      <c r="D15" s="60">
        <v>49902775</v>
      </c>
      <c r="E15" s="45">
        <f t="shared" si="0"/>
        <v>3.4234912817777022E-3</v>
      </c>
      <c r="F15" s="41">
        <f t="shared" si="1"/>
        <v>18</v>
      </c>
      <c r="G15" s="60">
        <v>11676</v>
      </c>
      <c r="H15" s="46">
        <f t="shared" si="2"/>
        <v>17</v>
      </c>
      <c r="I15" s="60">
        <v>2449</v>
      </c>
      <c r="J15" s="41">
        <f t="shared" si="3"/>
        <v>18</v>
      </c>
      <c r="K15" s="47">
        <f t="shared" si="4"/>
        <v>20376.796651694571</v>
      </c>
      <c r="L15" s="41">
        <f t="shared" si="5"/>
        <v>19</v>
      </c>
      <c r="M15" s="22">
        <f t="shared" si="6"/>
        <v>0.14549667300380228</v>
      </c>
      <c r="N15" s="15">
        <f t="shared" si="7"/>
        <v>18</v>
      </c>
    </row>
    <row r="16" spans="1:14" ht="18.75" customHeight="1">
      <c r="B16" s="43" t="s">
        <v>36</v>
      </c>
      <c r="C16" s="44"/>
      <c r="D16" s="60">
        <v>2829465815</v>
      </c>
      <c r="E16" s="45">
        <f t="shared" si="0"/>
        <v>0.19411047882087801</v>
      </c>
      <c r="F16" s="41">
        <f t="shared" si="1"/>
        <v>1</v>
      </c>
      <c r="G16" s="60">
        <v>209806</v>
      </c>
      <c r="H16" s="46">
        <f t="shared" si="2"/>
        <v>1</v>
      </c>
      <c r="I16" s="60">
        <v>12799</v>
      </c>
      <c r="J16" s="41">
        <f t="shared" si="3"/>
        <v>1</v>
      </c>
      <c r="K16" s="47">
        <f t="shared" si="4"/>
        <v>221069.2878349871</v>
      </c>
      <c r="L16" s="41">
        <f t="shared" si="5"/>
        <v>2</v>
      </c>
      <c r="M16" s="22">
        <f t="shared" si="6"/>
        <v>0.76039686311787069</v>
      </c>
      <c r="N16" s="15">
        <f t="shared" si="7"/>
        <v>1</v>
      </c>
    </row>
    <row r="17" spans="2:15" ht="18.75" customHeight="1">
      <c r="B17" s="43" t="s">
        <v>37</v>
      </c>
      <c r="C17" s="44"/>
      <c r="D17" s="60">
        <v>1063987461</v>
      </c>
      <c r="E17" s="45">
        <f t="shared" si="0"/>
        <v>7.2992970764737888E-2</v>
      </c>
      <c r="F17" s="41">
        <f t="shared" si="1"/>
        <v>4</v>
      </c>
      <c r="G17" s="60">
        <v>77740</v>
      </c>
      <c r="H17" s="46">
        <f t="shared" si="2"/>
        <v>6</v>
      </c>
      <c r="I17" s="60">
        <v>9693</v>
      </c>
      <c r="J17" s="41">
        <f t="shared" si="3"/>
        <v>5</v>
      </c>
      <c r="K17" s="47">
        <f t="shared" si="4"/>
        <v>109768.643454039</v>
      </c>
      <c r="L17" s="41">
        <f t="shared" si="5"/>
        <v>6</v>
      </c>
      <c r="M17" s="22">
        <f t="shared" si="6"/>
        <v>0.5758673954372624</v>
      </c>
      <c r="N17" s="15">
        <f t="shared" si="7"/>
        <v>5</v>
      </c>
    </row>
    <row r="18" spans="2:15" ht="18.75" customHeight="1">
      <c r="B18" s="17" t="s">
        <v>283</v>
      </c>
      <c r="C18" s="69"/>
      <c r="D18" s="60">
        <v>1009235132</v>
      </c>
      <c r="E18" s="45">
        <f t="shared" si="0"/>
        <v>6.923678444066024E-2</v>
      </c>
      <c r="F18" s="41">
        <f t="shared" si="1"/>
        <v>6</v>
      </c>
      <c r="G18" s="60">
        <v>173488</v>
      </c>
      <c r="H18" s="46">
        <f t="shared" si="2"/>
        <v>3</v>
      </c>
      <c r="I18" s="60">
        <v>11922</v>
      </c>
      <c r="J18" s="41">
        <f t="shared" si="3"/>
        <v>3</v>
      </c>
      <c r="K18" s="47">
        <f t="shared" si="4"/>
        <v>84653.173293071639</v>
      </c>
      <c r="L18" s="41">
        <f t="shared" si="5"/>
        <v>9</v>
      </c>
      <c r="M18" s="22">
        <f t="shared" si="6"/>
        <v>0.70829372623574149</v>
      </c>
      <c r="N18" s="15">
        <f t="shared" si="7"/>
        <v>3</v>
      </c>
    </row>
    <row r="19" spans="2:15" ht="18.75" customHeight="1">
      <c r="B19" s="17" t="s">
        <v>16</v>
      </c>
      <c r="C19" s="69"/>
      <c r="D19" s="60">
        <v>297659073</v>
      </c>
      <c r="E19" s="45">
        <f t="shared" si="0"/>
        <v>2.0420372240973227E-2</v>
      </c>
      <c r="F19" s="41">
        <f t="shared" si="1"/>
        <v>11</v>
      </c>
      <c r="G19" s="60">
        <v>62597</v>
      </c>
      <c r="H19" s="46">
        <f t="shared" si="2"/>
        <v>9</v>
      </c>
      <c r="I19" s="60">
        <v>7494</v>
      </c>
      <c r="J19" s="41">
        <f t="shared" si="3"/>
        <v>10</v>
      </c>
      <c r="K19" s="47">
        <f t="shared" si="4"/>
        <v>39719.652121697356</v>
      </c>
      <c r="L19" s="41">
        <f t="shared" si="5"/>
        <v>15</v>
      </c>
      <c r="M19" s="22">
        <f t="shared" si="6"/>
        <v>0.44522338403041822</v>
      </c>
      <c r="N19" s="15">
        <f t="shared" si="7"/>
        <v>10</v>
      </c>
    </row>
    <row r="20" spans="2:15" ht="18.75" customHeight="1">
      <c r="B20" s="17" t="s">
        <v>17</v>
      </c>
      <c r="C20" s="69"/>
      <c r="D20" s="60">
        <v>2055304745</v>
      </c>
      <c r="E20" s="45">
        <f t="shared" si="0"/>
        <v>0.14100053305460153</v>
      </c>
      <c r="F20" s="41">
        <f t="shared" si="1"/>
        <v>2</v>
      </c>
      <c r="G20" s="60">
        <v>168080</v>
      </c>
      <c r="H20" s="46">
        <f t="shared" si="2"/>
        <v>4</v>
      </c>
      <c r="I20" s="60">
        <v>11375</v>
      </c>
      <c r="J20" s="41">
        <f t="shared" si="3"/>
        <v>4</v>
      </c>
      <c r="K20" s="47">
        <f t="shared" si="4"/>
        <v>180686.13142857142</v>
      </c>
      <c r="L20" s="41">
        <f t="shared" si="5"/>
        <v>3</v>
      </c>
      <c r="M20" s="22">
        <f t="shared" si="6"/>
        <v>0.67579610266159695</v>
      </c>
      <c r="N20" s="15">
        <f t="shared" si="7"/>
        <v>4</v>
      </c>
    </row>
    <row r="21" spans="2:15" ht="18.75" customHeight="1">
      <c r="B21" s="17" t="s">
        <v>18</v>
      </c>
      <c r="C21" s="69"/>
      <c r="D21" s="60">
        <v>1048049569</v>
      </c>
      <c r="E21" s="45">
        <f t="shared" si="0"/>
        <v>7.1899579980118908E-2</v>
      </c>
      <c r="F21" s="41">
        <f t="shared" si="1"/>
        <v>5</v>
      </c>
      <c r="G21" s="60">
        <v>71751</v>
      </c>
      <c r="H21" s="46">
        <f t="shared" si="2"/>
        <v>7</v>
      </c>
      <c r="I21" s="60">
        <v>6986</v>
      </c>
      <c r="J21" s="41">
        <f t="shared" si="3"/>
        <v>11</v>
      </c>
      <c r="K21" s="47">
        <f t="shared" si="4"/>
        <v>150021.40981963929</v>
      </c>
      <c r="L21" s="41">
        <f t="shared" si="5"/>
        <v>5</v>
      </c>
      <c r="M21" s="22">
        <f t="shared" si="6"/>
        <v>0.41504277566539927</v>
      </c>
      <c r="N21" s="15">
        <f t="shared" si="7"/>
        <v>11</v>
      </c>
    </row>
    <row r="22" spans="2:15" ht="18.75" customHeight="1">
      <c r="B22" s="17" t="s">
        <v>284</v>
      </c>
      <c r="C22" s="69"/>
      <c r="D22" s="60">
        <v>102740</v>
      </c>
      <c r="E22" s="45">
        <f t="shared" si="0"/>
        <v>7.0482952959998948E-6</v>
      </c>
      <c r="F22" s="41">
        <f t="shared" si="1"/>
        <v>21</v>
      </c>
      <c r="G22" s="60">
        <v>8</v>
      </c>
      <c r="H22" s="46">
        <f t="shared" si="2"/>
        <v>21</v>
      </c>
      <c r="I22" s="60">
        <v>4</v>
      </c>
      <c r="J22" s="41">
        <f t="shared" si="3"/>
        <v>21</v>
      </c>
      <c r="K22" s="47">
        <f t="shared" si="4"/>
        <v>25685</v>
      </c>
      <c r="L22" s="41">
        <f t="shared" si="5"/>
        <v>17</v>
      </c>
      <c r="M22" s="22">
        <f t="shared" si="6"/>
        <v>2.376425855513308E-4</v>
      </c>
      <c r="N22" s="15">
        <f t="shared" si="7"/>
        <v>21</v>
      </c>
    </row>
    <row r="23" spans="2:15" ht="18.75" customHeight="1">
      <c r="B23" s="17" t="s">
        <v>285</v>
      </c>
      <c r="C23" s="69"/>
      <c r="D23" s="60">
        <v>2832</v>
      </c>
      <c r="E23" s="45">
        <f t="shared" si="0"/>
        <v>1.9428433208362566E-7</v>
      </c>
      <c r="F23" s="41">
        <f t="shared" si="1"/>
        <v>22</v>
      </c>
      <c r="G23" s="60">
        <v>1</v>
      </c>
      <c r="H23" s="46">
        <f t="shared" si="2"/>
        <v>22</v>
      </c>
      <c r="I23" s="60">
        <v>1</v>
      </c>
      <c r="J23" s="41">
        <f t="shared" si="3"/>
        <v>22</v>
      </c>
      <c r="K23" s="47">
        <f t="shared" si="4"/>
        <v>2832</v>
      </c>
      <c r="L23" s="41">
        <f t="shared" si="5"/>
        <v>22</v>
      </c>
      <c r="M23" s="22">
        <f t="shared" si="6"/>
        <v>5.9410646387832699E-5</v>
      </c>
      <c r="N23" s="15">
        <f t="shared" si="7"/>
        <v>22</v>
      </c>
    </row>
    <row r="24" spans="2:15" ht="18.75" customHeight="1">
      <c r="B24" s="43" t="s">
        <v>38</v>
      </c>
      <c r="C24" s="44"/>
      <c r="D24" s="60">
        <v>10535870</v>
      </c>
      <c r="E24" s="45">
        <f t="shared" si="0"/>
        <v>7.2279465602751033E-4</v>
      </c>
      <c r="F24" s="41">
        <f t="shared" si="1"/>
        <v>19</v>
      </c>
      <c r="G24" s="60">
        <v>1877</v>
      </c>
      <c r="H24" s="46">
        <f t="shared" si="2"/>
        <v>19</v>
      </c>
      <c r="I24" s="60">
        <v>471</v>
      </c>
      <c r="J24" s="41">
        <f t="shared" si="3"/>
        <v>19</v>
      </c>
      <c r="K24" s="47">
        <f t="shared" si="4"/>
        <v>22369.150743099788</v>
      </c>
      <c r="L24" s="41">
        <f t="shared" si="5"/>
        <v>18</v>
      </c>
      <c r="M24" s="22">
        <f t="shared" si="6"/>
        <v>2.7982414448669203E-2</v>
      </c>
      <c r="N24" s="15">
        <f t="shared" si="7"/>
        <v>19</v>
      </c>
    </row>
    <row r="25" spans="2:15" ht="18.75" customHeight="1">
      <c r="B25" s="43" t="s">
        <v>39</v>
      </c>
      <c r="C25" s="44"/>
      <c r="D25" s="60">
        <v>293874291</v>
      </c>
      <c r="E25" s="45">
        <f t="shared" si="0"/>
        <v>2.0160723991343235E-2</v>
      </c>
      <c r="F25" s="41">
        <f t="shared" si="1"/>
        <v>12</v>
      </c>
      <c r="G25" s="60">
        <v>61566</v>
      </c>
      <c r="H25" s="46">
        <f t="shared" si="2"/>
        <v>10</v>
      </c>
      <c r="I25" s="60">
        <v>7908</v>
      </c>
      <c r="J25" s="41">
        <f t="shared" si="3"/>
        <v>6</v>
      </c>
      <c r="K25" s="47">
        <f t="shared" si="4"/>
        <v>37161.645295902883</v>
      </c>
      <c r="L25" s="41">
        <f t="shared" si="5"/>
        <v>16</v>
      </c>
      <c r="M25" s="22">
        <f t="shared" si="6"/>
        <v>0.46981939163498099</v>
      </c>
      <c r="N25" s="15">
        <f t="shared" si="7"/>
        <v>6</v>
      </c>
    </row>
    <row r="26" spans="2:15" ht="18.75" customHeight="1">
      <c r="B26" s="43" t="s">
        <v>40</v>
      </c>
      <c r="C26" s="44"/>
      <c r="D26" s="60">
        <v>950960706</v>
      </c>
      <c r="E26" s="45">
        <f t="shared" si="0"/>
        <v>6.5238970905008159E-2</v>
      </c>
      <c r="F26" s="41">
        <f t="shared" si="1"/>
        <v>8</v>
      </c>
      <c r="G26" s="60">
        <v>38700</v>
      </c>
      <c r="H26" s="46">
        <f t="shared" si="2"/>
        <v>12</v>
      </c>
      <c r="I26" s="60">
        <v>5889</v>
      </c>
      <c r="J26" s="41">
        <f t="shared" si="3"/>
        <v>13</v>
      </c>
      <c r="K26" s="47">
        <f t="shared" si="4"/>
        <v>161480.84666327049</v>
      </c>
      <c r="L26" s="41">
        <f t="shared" si="5"/>
        <v>4</v>
      </c>
      <c r="M26" s="22">
        <f t="shared" si="6"/>
        <v>0.34986929657794674</v>
      </c>
      <c r="N26" s="15">
        <f t="shared" si="7"/>
        <v>13</v>
      </c>
    </row>
    <row r="27" spans="2:15" ht="18.75" customHeight="1">
      <c r="B27" s="43" t="s">
        <v>41</v>
      </c>
      <c r="C27" s="44"/>
      <c r="D27" s="60">
        <v>59329873</v>
      </c>
      <c r="E27" s="45">
        <f t="shared" si="0"/>
        <v>4.0702206032525905E-3</v>
      </c>
      <c r="F27" s="41">
        <f t="shared" si="1"/>
        <v>17</v>
      </c>
      <c r="G27" s="60">
        <v>36155</v>
      </c>
      <c r="H27" s="46">
        <f t="shared" si="2"/>
        <v>13</v>
      </c>
      <c r="I27" s="60">
        <v>4792</v>
      </c>
      <c r="J27" s="41">
        <f t="shared" si="3"/>
        <v>14</v>
      </c>
      <c r="K27" s="47">
        <f t="shared" si="4"/>
        <v>12381.025250417362</v>
      </c>
      <c r="L27" s="41">
        <f t="shared" si="5"/>
        <v>20</v>
      </c>
      <c r="M27" s="22">
        <f t="shared" si="6"/>
        <v>0.28469581749049427</v>
      </c>
      <c r="N27" s="15">
        <f t="shared" si="7"/>
        <v>14</v>
      </c>
    </row>
    <row r="28" spans="2:15" ht="18.75" customHeight="1">
      <c r="B28" s="43" t="s">
        <v>42</v>
      </c>
      <c r="C28" s="44"/>
      <c r="D28" s="60">
        <v>210309809</v>
      </c>
      <c r="E28" s="45">
        <f t="shared" si="0"/>
        <v>1.4427931063629903E-2</v>
      </c>
      <c r="F28" s="41">
        <f t="shared" si="1"/>
        <v>15</v>
      </c>
      <c r="G28" s="60">
        <v>10667</v>
      </c>
      <c r="H28" s="46">
        <f t="shared" si="2"/>
        <v>18</v>
      </c>
      <c r="I28" s="60">
        <v>4424</v>
      </c>
      <c r="J28" s="41">
        <f t="shared" si="3"/>
        <v>15</v>
      </c>
      <c r="K28" s="60">
        <f t="shared" si="4"/>
        <v>47538.383589511752</v>
      </c>
      <c r="L28" s="41">
        <f t="shared" si="5"/>
        <v>12</v>
      </c>
      <c r="M28" s="22">
        <f t="shared" si="6"/>
        <v>0.26283269961977185</v>
      </c>
      <c r="N28" s="15">
        <f t="shared" si="7"/>
        <v>15</v>
      </c>
    </row>
    <row r="29" spans="2:15" ht="18.75" customHeight="1" thickBot="1">
      <c r="B29" s="48" t="s">
        <v>43</v>
      </c>
      <c r="C29" s="49"/>
      <c r="D29" s="61">
        <v>1066962</v>
      </c>
      <c r="E29" s="50">
        <f t="shared" si="0"/>
        <v>7.3197033731853598E-5</v>
      </c>
      <c r="F29" s="41">
        <f t="shared" si="1"/>
        <v>20</v>
      </c>
      <c r="G29" s="61">
        <v>1767</v>
      </c>
      <c r="H29" s="46">
        <f t="shared" si="2"/>
        <v>20</v>
      </c>
      <c r="I29" s="61">
        <v>196</v>
      </c>
      <c r="J29" s="41">
        <f t="shared" si="3"/>
        <v>20</v>
      </c>
      <c r="K29" s="51">
        <f t="shared" si="4"/>
        <v>5443.6836734693879</v>
      </c>
      <c r="L29" s="41">
        <f t="shared" si="5"/>
        <v>21</v>
      </c>
      <c r="M29" s="28">
        <f t="shared" si="6"/>
        <v>1.164448669201521E-2</v>
      </c>
      <c r="N29" s="15">
        <f t="shared" si="7"/>
        <v>20</v>
      </c>
    </row>
    <row r="30" spans="2:15" ht="18.75" customHeight="1" thickTop="1">
      <c r="B30" s="52" t="s">
        <v>44</v>
      </c>
      <c r="C30" s="53"/>
      <c r="D30" s="62">
        <v>14576574290</v>
      </c>
      <c r="E30" s="70"/>
      <c r="F30" s="71"/>
      <c r="G30" s="62">
        <v>419072</v>
      </c>
      <c r="H30" s="71"/>
      <c r="I30" s="62">
        <v>14730</v>
      </c>
      <c r="J30" s="71"/>
      <c r="K30" s="54">
        <f>IFERROR(D30/I30,0)</f>
        <v>989584.13374066527</v>
      </c>
      <c r="L30" s="71"/>
      <c r="M30" s="30">
        <f t="shared" si="6"/>
        <v>0.87511882129277563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593" priority="33" stopIfTrue="1">
      <formula>$F8&lt;=5</formula>
    </cfRule>
  </conditionalFormatting>
  <conditionalFormatting sqref="H8:H29">
    <cfRule type="expression" dxfId="592" priority="34" stopIfTrue="1">
      <formula>$H8&lt;=5</formula>
    </cfRule>
  </conditionalFormatting>
  <conditionalFormatting sqref="J8:J29">
    <cfRule type="expression" dxfId="591" priority="35" stopIfTrue="1">
      <formula>$J8&lt;=5</formula>
    </cfRule>
  </conditionalFormatting>
  <conditionalFormatting sqref="L8:L29">
    <cfRule type="expression" dxfId="590" priority="36" stopIfTrue="1">
      <formula>$L8&lt;=5</formula>
    </cfRule>
  </conditionalFormatting>
  <conditionalFormatting sqref="E8:E29">
    <cfRule type="expression" dxfId="589" priority="31" stopIfTrue="1">
      <formula>$F8&lt;=5</formula>
    </cfRule>
  </conditionalFormatting>
  <conditionalFormatting sqref="G8:G29">
    <cfRule type="expression" dxfId="588" priority="29" stopIfTrue="1">
      <formula>$H8&lt;=5</formula>
    </cfRule>
  </conditionalFormatting>
  <conditionalFormatting sqref="I8:I29">
    <cfRule type="expression" dxfId="587" priority="27" stopIfTrue="1">
      <formula>$J8&lt;=5</formula>
    </cfRule>
  </conditionalFormatting>
  <conditionalFormatting sqref="K8:K29">
    <cfRule type="expression" dxfId="586" priority="25" stopIfTrue="1">
      <formula>$L8&lt;=5</formula>
    </cfRule>
  </conditionalFormatting>
  <conditionalFormatting sqref="D8:D29">
    <cfRule type="expression" dxfId="585" priority="23" stopIfTrue="1">
      <formula>$F8&lt;=5</formula>
    </cfRule>
  </conditionalFormatting>
  <conditionalFormatting sqref="M8:M29">
    <cfRule type="expression" dxfId="584" priority="17" stopIfTrue="1">
      <formula>$N8&lt;=5</formula>
    </cfRule>
  </conditionalFormatting>
  <conditionalFormatting sqref="N8:N29">
    <cfRule type="expression" dxfId="583" priority="15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5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213</v>
      </c>
    </row>
    <row r="3" spans="1:14" s="1" customFormat="1" ht="18.75" customHeight="1">
      <c r="A3" s="35"/>
      <c r="B3" s="129" t="s">
        <v>179</v>
      </c>
      <c r="C3" s="130"/>
      <c r="D3" s="137">
        <v>22657</v>
      </c>
      <c r="E3" s="137"/>
      <c r="F3" s="137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46</v>
      </c>
      <c r="C8" s="39"/>
      <c r="D8" s="59">
        <v>395950840</v>
      </c>
      <c r="E8" s="40">
        <f t="shared" ref="E8:E29" si="0">IFERROR(D8/$D$30,0)</f>
        <v>2.0317466422905137E-2</v>
      </c>
      <c r="F8" s="41">
        <f>_xlfn.IFS(D8&gt;0,RANK(D8,$D$8:$D$29,0),D8=0,"-")</f>
        <v>11</v>
      </c>
      <c r="G8" s="59">
        <v>45896</v>
      </c>
      <c r="H8" s="46">
        <f>_xlfn.IFS(G8&gt;0,RANK(G8,$G$8:$G$29,0),G8=0,"-")</f>
        <v>13</v>
      </c>
      <c r="I8" s="59">
        <v>8199</v>
      </c>
      <c r="J8" s="41">
        <f>_xlfn.IFS(I8&gt;0,RANK(I8,$I$8:$I$29,0),I8=0,"-")</f>
        <v>12</v>
      </c>
      <c r="K8" s="42">
        <f>IFERROR(D8/I8,0)</f>
        <v>48292.577143554096</v>
      </c>
      <c r="L8" s="41">
        <f>_xlfn.IFS(K8&gt;0,RANK(K8,$K$8:$K$29,0),K8=0,"-")</f>
        <v>13</v>
      </c>
      <c r="M8" s="16">
        <f>IFERROR(I8/$D$3,0)</f>
        <v>0.3618749172441188</v>
      </c>
      <c r="N8" s="15">
        <f>_xlfn.IFS(M8&gt;0,RANK(M8,$M$8:$M$29,0),M8=0,"-")</f>
        <v>12</v>
      </c>
    </row>
    <row r="9" spans="1:14" ht="18.75" customHeight="1">
      <c r="B9" s="43" t="s">
        <v>47</v>
      </c>
      <c r="C9" s="44"/>
      <c r="D9" s="60">
        <v>2419465714</v>
      </c>
      <c r="E9" s="45">
        <f t="shared" si="0"/>
        <v>0.12415029453041494</v>
      </c>
      <c r="F9" s="41">
        <f t="shared" ref="F9:F29" si="1">_xlfn.IFS(D9&gt;0,RANK(D9,$D$8:$D$29,0),D9=0,"-")</f>
        <v>3</v>
      </c>
      <c r="G9" s="60">
        <v>61839</v>
      </c>
      <c r="H9" s="46">
        <f t="shared" ref="H9:H29" si="2">_xlfn.IFS(G9&gt;0,RANK(G9,$G$8:$G$29,0),G9=0,"-")</f>
        <v>11</v>
      </c>
      <c r="I9" s="60">
        <v>9994</v>
      </c>
      <c r="J9" s="41">
        <f t="shared" ref="J9:J29" si="3">_xlfn.IFS(I9&gt;0,RANK(I9,$I$8:$I$29,0),I9=0,"-")</f>
        <v>8</v>
      </c>
      <c r="K9" s="47">
        <f t="shared" ref="K9:K29" si="4">IFERROR(D9/I9,0)</f>
        <v>242091.82649589755</v>
      </c>
      <c r="L9" s="41">
        <f t="shared" ref="L9:L29" si="5">_xlfn.IFS(K9&gt;0,RANK(K9,$K$8:$K$29,0),K9=0,"-")</f>
        <v>1</v>
      </c>
      <c r="M9" s="22">
        <f t="shared" ref="M9:M30" si="6">IFERROR(I9/$D$3,0)</f>
        <v>0.44109988083153112</v>
      </c>
      <c r="N9" s="15">
        <f t="shared" ref="N9:N29" si="7">_xlfn.IFS(M9&gt;0,RANK(M9,$M$8:$M$29,0),M9=0,"-")</f>
        <v>8</v>
      </c>
    </row>
    <row r="10" spans="1:14" ht="18.75" customHeight="1">
      <c r="B10" s="43" t="s">
        <v>48</v>
      </c>
      <c r="C10" s="44"/>
      <c r="D10" s="60">
        <v>261484206</v>
      </c>
      <c r="E10" s="45">
        <f t="shared" si="0"/>
        <v>1.3417566118877308E-2</v>
      </c>
      <c r="F10" s="41">
        <f t="shared" si="1"/>
        <v>15</v>
      </c>
      <c r="G10" s="60">
        <v>24193</v>
      </c>
      <c r="H10" s="46">
        <f t="shared" si="2"/>
        <v>16</v>
      </c>
      <c r="I10" s="60">
        <v>4335</v>
      </c>
      <c r="J10" s="41">
        <f t="shared" si="3"/>
        <v>17</v>
      </c>
      <c r="K10" s="47">
        <f t="shared" si="4"/>
        <v>60319.309342560555</v>
      </c>
      <c r="L10" s="41">
        <f t="shared" si="5"/>
        <v>12</v>
      </c>
      <c r="M10" s="22">
        <f t="shared" si="6"/>
        <v>0.19133159729884805</v>
      </c>
      <c r="N10" s="15">
        <f t="shared" si="7"/>
        <v>17</v>
      </c>
    </row>
    <row r="11" spans="1:14" ht="18.75" customHeight="1">
      <c r="B11" s="43" t="s">
        <v>49</v>
      </c>
      <c r="C11" s="44"/>
      <c r="D11" s="60">
        <v>1296934218</v>
      </c>
      <c r="E11" s="45">
        <f t="shared" si="0"/>
        <v>6.654971972513489E-2</v>
      </c>
      <c r="F11" s="41">
        <f t="shared" si="1"/>
        <v>8</v>
      </c>
      <c r="G11" s="60">
        <v>229243</v>
      </c>
      <c r="H11" s="46">
        <f t="shared" si="2"/>
        <v>2</v>
      </c>
      <c r="I11" s="60">
        <v>16199</v>
      </c>
      <c r="J11" s="41">
        <f t="shared" si="3"/>
        <v>2</v>
      </c>
      <c r="K11" s="47">
        <f t="shared" si="4"/>
        <v>80062.609914192231</v>
      </c>
      <c r="L11" s="41">
        <f t="shared" si="5"/>
        <v>10</v>
      </c>
      <c r="M11" s="22">
        <f t="shared" si="6"/>
        <v>0.71496667696517635</v>
      </c>
      <c r="N11" s="15">
        <f t="shared" si="7"/>
        <v>2</v>
      </c>
    </row>
    <row r="12" spans="1:14" ht="18.75" customHeight="1">
      <c r="B12" s="43" t="s">
        <v>50</v>
      </c>
      <c r="C12" s="44"/>
      <c r="D12" s="60">
        <v>390322592</v>
      </c>
      <c r="E12" s="45">
        <f t="shared" si="0"/>
        <v>2.002866355091279E-2</v>
      </c>
      <c r="F12" s="41">
        <f t="shared" si="1"/>
        <v>12</v>
      </c>
      <c r="G12" s="60">
        <v>45541</v>
      </c>
      <c r="H12" s="46">
        <f t="shared" si="2"/>
        <v>14</v>
      </c>
      <c r="I12" s="60">
        <v>4493</v>
      </c>
      <c r="J12" s="41">
        <f t="shared" si="3"/>
        <v>16</v>
      </c>
      <c r="K12" s="47">
        <f t="shared" si="4"/>
        <v>86873.490318272874</v>
      </c>
      <c r="L12" s="41">
        <f t="shared" si="5"/>
        <v>9</v>
      </c>
      <c r="M12" s="22">
        <f t="shared" si="6"/>
        <v>0.19830515955333891</v>
      </c>
      <c r="N12" s="15">
        <f t="shared" si="7"/>
        <v>16</v>
      </c>
    </row>
    <row r="13" spans="1:14" ht="18.75" customHeight="1">
      <c r="B13" s="43" t="s">
        <v>51</v>
      </c>
      <c r="C13" s="44"/>
      <c r="D13" s="60">
        <v>884479812</v>
      </c>
      <c r="E13" s="45">
        <f t="shared" si="0"/>
        <v>4.5385404112408115E-2</v>
      </c>
      <c r="F13" s="41">
        <f t="shared" si="1"/>
        <v>9</v>
      </c>
      <c r="G13" s="60">
        <v>144378</v>
      </c>
      <c r="H13" s="46">
        <f t="shared" si="2"/>
        <v>5</v>
      </c>
      <c r="I13" s="60">
        <v>10110</v>
      </c>
      <c r="J13" s="41">
        <f t="shared" si="3"/>
        <v>7</v>
      </c>
      <c r="K13" s="47">
        <f t="shared" si="4"/>
        <v>87485.639169139467</v>
      </c>
      <c r="L13" s="41">
        <f t="shared" si="5"/>
        <v>8</v>
      </c>
      <c r="M13" s="22">
        <f t="shared" si="6"/>
        <v>0.44621971134748645</v>
      </c>
      <c r="N13" s="15">
        <f t="shared" si="7"/>
        <v>7</v>
      </c>
    </row>
    <row r="14" spans="1:14" ht="18.75" customHeight="1">
      <c r="B14" s="43" t="s">
        <v>52</v>
      </c>
      <c r="C14" s="44"/>
      <c r="D14" s="60">
        <v>710208054</v>
      </c>
      <c r="E14" s="45">
        <f t="shared" si="0"/>
        <v>3.6442979361836429E-2</v>
      </c>
      <c r="F14" s="41">
        <f t="shared" si="1"/>
        <v>10</v>
      </c>
      <c r="G14" s="60">
        <v>71610</v>
      </c>
      <c r="H14" s="46">
        <f t="shared" si="2"/>
        <v>10</v>
      </c>
      <c r="I14" s="60">
        <v>9943</v>
      </c>
      <c r="J14" s="41">
        <f t="shared" si="3"/>
        <v>9</v>
      </c>
      <c r="K14" s="47">
        <f t="shared" si="4"/>
        <v>71427.944684702801</v>
      </c>
      <c r="L14" s="41">
        <f t="shared" si="5"/>
        <v>11</v>
      </c>
      <c r="M14" s="22">
        <f t="shared" si="6"/>
        <v>0.43884892086330934</v>
      </c>
      <c r="N14" s="15">
        <f t="shared" si="7"/>
        <v>9</v>
      </c>
    </row>
    <row r="15" spans="1:14" ht="18.75" customHeight="1">
      <c r="B15" s="43" t="s">
        <v>53</v>
      </c>
      <c r="C15" s="44"/>
      <c r="D15" s="60">
        <v>56619767</v>
      </c>
      <c r="E15" s="45">
        <f t="shared" si="0"/>
        <v>2.9053359626543848E-3</v>
      </c>
      <c r="F15" s="41">
        <f t="shared" si="1"/>
        <v>18</v>
      </c>
      <c r="G15" s="60">
        <v>16180</v>
      </c>
      <c r="H15" s="46">
        <f t="shared" si="2"/>
        <v>17</v>
      </c>
      <c r="I15" s="60">
        <v>3178</v>
      </c>
      <c r="J15" s="41">
        <f t="shared" si="3"/>
        <v>18</v>
      </c>
      <c r="K15" s="47">
        <f t="shared" si="4"/>
        <v>17816.163310258024</v>
      </c>
      <c r="L15" s="41">
        <f t="shared" si="5"/>
        <v>17</v>
      </c>
      <c r="M15" s="22">
        <f t="shared" si="6"/>
        <v>0.1402657015491901</v>
      </c>
      <c r="N15" s="15">
        <f t="shared" si="7"/>
        <v>18</v>
      </c>
    </row>
    <row r="16" spans="1:14" ht="18.75" customHeight="1">
      <c r="B16" s="43" t="s">
        <v>54</v>
      </c>
      <c r="C16" s="44"/>
      <c r="D16" s="60">
        <v>3818161974</v>
      </c>
      <c r="E16" s="45">
        <f t="shared" si="0"/>
        <v>0.19592174044625893</v>
      </c>
      <c r="F16" s="41">
        <f t="shared" si="1"/>
        <v>1</v>
      </c>
      <c r="G16" s="60">
        <v>273392</v>
      </c>
      <c r="H16" s="46">
        <f t="shared" si="2"/>
        <v>1</v>
      </c>
      <c r="I16" s="60">
        <v>16981</v>
      </c>
      <c r="J16" s="41">
        <f t="shared" si="3"/>
        <v>1</v>
      </c>
      <c r="K16" s="47">
        <f t="shared" si="4"/>
        <v>224849.06507272835</v>
      </c>
      <c r="L16" s="41">
        <f t="shared" si="5"/>
        <v>2</v>
      </c>
      <c r="M16" s="22">
        <f t="shared" si="6"/>
        <v>0.74948139647790968</v>
      </c>
      <c r="N16" s="15">
        <f t="shared" si="7"/>
        <v>1</v>
      </c>
    </row>
    <row r="17" spans="2:15" ht="18.75" customHeight="1">
      <c r="B17" s="43" t="s">
        <v>55</v>
      </c>
      <c r="C17" s="44"/>
      <c r="D17" s="60">
        <v>1470779348</v>
      </c>
      <c r="E17" s="45">
        <f t="shared" si="0"/>
        <v>7.5470252868998361E-2</v>
      </c>
      <c r="F17" s="41">
        <f t="shared" si="1"/>
        <v>4</v>
      </c>
      <c r="G17" s="60">
        <v>103645</v>
      </c>
      <c r="H17" s="46">
        <f t="shared" si="2"/>
        <v>6</v>
      </c>
      <c r="I17" s="60">
        <v>12586</v>
      </c>
      <c r="J17" s="41">
        <f t="shared" si="3"/>
        <v>5</v>
      </c>
      <c r="K17" s="47">
        <f t="shared" si="4"/>
        <v>116858.3623073256</v>
      </c>
      <c r="L17" s="41">
        <f t="shared" si="5"/>
        <v>6</v>
      </c>
      <c r="M17" s="22">
        <f t="shared" si="6"/>
        <v>0.55550161098115369</v>
      </c>
      <c r="N17" s="15">
        <f t="shared" si="7"/>
        <v>5</v>
      </c>
    </row>
    <row r="18" spans="2:15" ht="18.75" customHeight="1">
      <c r="B18" s="17" t="s">
        <v>283</v>
      </c>
      <c r="C18" s="69"/>
      <c r="D18" s="60">
        <v>1423886717</v>
      </c>
      <c r="E18" s="45">
        <f t="shared" si="0"/>
        <v>7.3064046442402109E-2</v>
      </c>
      <c r="F18" s="41">
        <f t="shared" si="1"/>
        <v>5</v>
      </c>
      <c r="G18" s="60">
        <v>226692</v>
      </c>
      <c r="H18" s="46">
        <f t="shared" si="2"/>
        <v>4</v>
      </c>
      <c r="I18" s="60">
        <v>15669</v>
      </c>
      <c r="J18" s="41">
        <f t="shared" si="3"/>
        <v>3</v>
      </c>
      <c r="K18" s="47">
        <f t="shared" si="4"/>
        <v>90872.851936945561</v>
      </c>
      <c r="L18" s="41">
        <f t="shared" si="5"/>
        <v>7</v>
      </c>
      <c r="M18" s="22">
        <f t="shared" si="6"/>
        <v>0.69157434788365624</v>
      </c>
      <c r="N18" s="15">
        <f t="shared" si="7"/>
        <v>3</v>
      </c>
    </row>
    <row r="19" spans="2:15" ht="18.75" customHeight="1">
      <c r="B19" s="17" t="s">
        <v>16</v>
      </c>
      <c r="C19" s="69"/>
      <c r="D19" s="60">
        <v>289601685</v>
      </c>
      <c r="E19" s="45">
        <f t="shared" si="0"/>
        <v>1.4860361228187444E-2</v>
      </c>
      <c r="F19" s="41">
        <f t="shared" si="1"/>
        <v>14</v>
      </c>
      <c r="G19" s="60">
        <v>77420</v>
      </c>
      <c r="H19" s="46">
        <f t="shared" si="2"/>
        <v>9</v>
      </c>
      <c r="I19" s="60">
        <v>9255</v>
      </c>
      <c r="J19" s="41">
        <f t="shared" si="3"/>
        <v>10</v>
      </c>
      <c r="K19" s="47">
        <f t="shared" si="4"/>
        <v>31291.376012965964</v>
      </c>
      <c r="L19" s="41">
        <f t="shared" si="5"/>
        <v>16</v>
      </c>
      <c r="M19" s="22">
        <f t="shared" si="6"/>
        <v>0.40848302952729842</v>
      </c>
      <c r="N19" s="15">
        <f t="shared" si="7"/>
        <v>10</v>
      </c>
    </row>
    <row r="20" spans="2:15" ht="18.75" customHeight="1">
      <c r="B20" s="17" t="s">
        <v>17</v>
      </c>
      <c r="C20" s="69"/>
      <c r="D20" s="60">
        <v>2665520436</v>
      </c>
      <c r="E20" s="45">
        <f t="shared" si="0"/>
        <v>0.13677612594027447</v>
      </c>
      <c r="F20" s="41">
        <f t="shared" si="1"/>
        <v>2</v>
      </c>
      <c r="G20" s="60">
        <v>228701</v>
      </c>
      <c r="H20" s="46">
        <f t="shared" si="2"/>
        <v>3</v>
      </c>
      <c r="I20" s="60">
        <v>14953</v>
      </c>
      <c r="J20" s="41">
        <f t="shared" si="3"/>
        <v>4</v>
      </c>
      <c r="K20" s="47">
        <f t="shared" si="4"/>
        <v>178259.9101183709</v>
      </c>
      <c r="L20" s="41">
        <f t="shared" si="5"/>
        <v>4</v>
      </c>
      <c r="M20" s="22">
        <f t="shared" si="6"/>
        <v>0.65997263538862161</v>
      </c>
      <c r="N20" s="15">
        <f t="shared" si="7"/>
        <v>4</v>
      </c>
    </row>
    <row r="21" spans="2:15" ht="18.75" customHeight="1">
      <c r="B21" s="17" t="s">
        <v>18</v>
      </c>
      <c r="C21" s="69"/>
      <c r="D21" s="60">
        <v>1373951134</v>
      </c>
      <c r="E21" s="45">
        <f t="shared" si="0"/>
        <v>7.0501696704968309E-2</v>
      </c>
      <c r="F21" s="41">
        <f t="shared" si="1"/>
        <v>6</v>
      </c>
      <c r="G21" s="60">
        <v>95086</v>
      </c>
      <c r="H21" s="46">
        <f t="shared" si="2"/>
        <v>7</v>
      </c>
      <c r="I21" s="60">
        <v>8649</v>
      </c>
      <c r="J21" s="41">
        <f t="shared" si="3"/>
        <v>11</v>
      </c>
      <c r="K21" s="47">
        <f t="shared" si="4"/>
        <v>158856.64631749335</v>
      </c>
      <c r="L21" s="41">
        <f t="shared" si="5"/>
        <v>5</v>
      </c>
      <c r="M21" s="22">
        <f t="shared" si="6"/>
        <v>0.38173632872842828</v>
      </c>
      <c r="N21" s="15">
        <f t="shared" si="7"/>
        <v>11</v>
      </c>
    </row>
    <row r="22" spans="2:15" ht="18.75" customHeight="1">
      <c r="B22" s="17" t="s">
        <v>284</v>
      </c>
      <c r="C22" s="69"/>
      <c r="D22" s="60">
        <v>19685</v>
      </c>
      <c r="E22" s="45">
        <f t="shared" si="0"/>
        <v>1.0100984418542656E-6</v>
      </c>
      <c r="F22" s="41">
        <f t="shared" si="1"/>
        <v>21</v>
      </c>
      <c r="G22" s="60">
        <v>12</v>
      </c>
      <c r="H22" s="46">
        <f t="shared" si="2"/>
        <v>21</v>
      </c>
      <c r="I22" s="60">
        <v>5</v>
      </c>
      <c r="J22" s="41">
        <f t="shared" si="3"/>
        <v>21</v>
      </c>
      <c r="K22" s="47">
        <f t="shared" si="4"/>
        <v>3937</v>
      </c>
      <c r="L22" s="41">
        <f t="shared" si="5"/>
        <v>21</v>
      </c>
      <c r="M22" s="22">
        <f t="shared" si="6"/>
        <v>2.2068234982566094E-4</v>
      </c>
      <c r="N22" s="15">
        <f t="shared" si="7"/>
        <v>21</v>
      </c>
    </row>
    <row r="23" spans="2:15" ht="18.75" customHeight="1">
      <c r="B23" s="17" t="s">
        <v>285</v>
      </c>
      <c r="C23" s="69"/>
      <c r="D23" s="60">
        <v>3190</v>
      </c>
      <c r="E23" s="45">
        <f t="shared" si="0"/>
        <v>1.636888000769676E-7</v>
      </c>
      <c r="F23" s="41">
        <f t="shared" si="1"/>
        <v>22</v>
      </c>
      <c r="G23" s="60">
        <v>4</v>
      </c>
      <c r="H23" s="46">
        <f t="shared" si="2"/>
        <v>22</v>
      </c>
      <c r="I23" s="60">
        <v>3</v>
      </c>
      <c r="J23" s="41">
        <f t="shared" si="3"/>
        <v>22</v>
      </c>
      <c r="K23" s="60">
        <f t="shared" si="4"/>
        <v>1063.3333333333333</v>
      </c>
      <c r="L23" s="41">
        <f t="shared" si="5"/>
        <v>22</v>
      </c>
      <c r="M23" s="22">
        <f t="shared" si="6"/>
        <v>1.3240940989539657E-4</v>
      </c>
      <c r="N23" s="15">
        <f t="shared" si="7"/>
        <v>22</v>
      </c>
    </row>
    <row r="24" spans="2:15" ht="18.75" customHeight="1">
      <c r="B24" s="43" t="s">
        <v>56</v>
      </c>
      <c r="C24" s="44"/>
      <c r="D24" s="60">
        <v>4870218</v>
      </c>
      <c r="E24" s="45">
        <f t="shared" si="0"/>
        <v>2.4990600016716271E-4</v>
      </c>
      <c r="F24" s="41">
        <f t="shared" si="1"/>
        <v>19</v>
      </c>
      <c r="G24" s="60">
        <v>2276</v>
      </c>
      <c r="H24" s="46">
        <f t="shared" si="2"/>
        <v>19</v>
      </c>
      <c r="I24" s="60">
        <v>597</v>
      </c>
      <c r="J24" s="41">
        <f t="shared" si="3"/>
        <v>19</v>
      </c>
      <c r="K24" s="47">
        <f t="shared" si="4"/>
        <v>8157.8190954773872</v>
      </c>
      <c r="L24" s="41">
        <f t="shared" si="5"/>
        <v>19</v>
      </c>
      <c r="M24" s="22">
        <f t="shared" si="6"/>
        <v>2.6349472569183918E-2</v>
      </c>
      <c r="N24" s="15">
        <f t="shared" si="7"/>
        <v>19</v>
      </c>
    </row>
    <row r="25" spans="2:15" ht="18.75" customHeight="1">
      <c r="B25" s="43" t="s">
        <v>57</v>
      </c>
      <c r="C25" s="44"/>
      <c r="D25" s="60">
        <v>334666268</v>
      </c>
      <c r="E25" s="45">
        <f t="shared" si="0"/>
        <v>1.7172764838607166E-2</v>
      </c>
      <c r="F25" s="41">
        <f t="shared" si="1"/>
        <v>13</v>
      </c>
      <c r="G25" s="60">
        <v>85462</v>
      </c>
      <c r="H25" s="46">
        <f t="shared" si="2"/>
        <v>8</v>
      </c>
      <c r="I25" s="60">
        <v>10215</v>
      </c>
      <c r="J25" s="41">
        <f t="shared" si="3"/>
        <v>6</v>
      </c>
      <c r="K25" s="47">
        <f t="shared" si="4"/>
        <v>32762.23866862457</v>
      </c>
      <c r="L25" s="41">
        <f t="shared" si="5"/>
        <v>15</v>
      </c>
      <c r="M25" s="22">
        <f t="shared" si="6"/>
        <v>0.45085404069382529</v>
      </c>
      <c r="N25" s="15">
        <f t="shared" si="7"/>
        <v>6</v>
      </c>
    </row>
    <row r="26" spans="2:15" ht="18.75" customHeight="1">
      <c r="B26" s="43" t="s">
        <v>58</v>
      </c>
      <c r="C26" s="44"/>
      <c r="D26" s="60">
        <v>1364834119</v>
      </c>
      <c r="E26" s="45">
        <f t="shared" si="0"/>
        <v>7.0033874370913865E-2</v>
      </c>
      <c r="F26" s="41">
        <f t="shared" si="1"/>
        <v>7</v>
      </c>
      <c r="G26" s="60">
        <v>46020</v>
      </c>
      <c r="H26" s="46">
        <f t="shared" si="2"/>
        <v>12</v>
      </c>
      <c r="I26" s="60">
        <v>7253</v>
      </c>
      <c r="J26" s="41">
        <f t="shared" si="3"/>
        <v>13</v>
      </c>
      <c r="K26" s="47">
        <f t="shared" si="4"/>
        <v>188175.11636564179</v>
      </c>
      <c r="L26" s="41">
        <f t="shared" si="5"/>
        <v>3</v>
      </c>
      <c r="M26" s="22">
        <f t="shared" si="6"/>
        <v>0.32012181665710376</v>
      </c>
      <c r="N26" s="15">
        <f t="shared" si="7"/>
        <v>13</v>
      </c>
    </row>
    <row r="27" spans="2:15" ht="18.75" customHeight="1">
      <c r="B27" s="43" t="s">
        <v>59</v>
      </c>
      <c r="C27" s="44"/>
      <c r="D27" s="60">
        <v>96369755</v>
      </c>
      <c r="E27" s="45">
        <f t="shared" si="0"/>
        <v>4.9450312099251874E-3</v>
      </c>
      <c r="F27" s="41">
        <f t="shared" si="1"/>
        <v>17</v>
      </c>
      <c r="G27" s="60">
        <v>40211</v>
      </c>
      <c r="H27" s="46">
        <f t="shared" si="2"/>
        <v>15</v>
      </c>
      <c r="I27" s="60">
        <v>5783</v>
      </c>
      <c r="J27" s="41">
        <f t="shared" si="3"/>
        <v>14</v>
      </c>
      <c r="K27" s="47">
        <f t="shared" si="4"/>
        <v>16664.31869272004</v>
      </c>
      <c r="L27" s="41">
        <f t="shared" si="5"/>
        <v>18</v>
      </c>
      <c r="M27" s="22">
        <f t="shared" si="6"/>
        <v>0.25524120580835946</v>
      </c>
      <c r="N27" s="15">
        <f t="shared" si="7"/>
        <v>14</v>
      </c>
    </row>
    <row r="28" spans="2:15" ht="18.75" customHeight="1">
      <c r="B28" s="43" t="s">
        <v>60</v>
      </c>
      <c r="C28" s="44"/>
      <c r="D28" s="60">
        <v>229607059</v>
      </c>
      <c r="E28" s="45">
        <f t="shared" si="0"/>
        <v>1.1781850776461288E-2</v>
      </c>
      <c r="F28" s="41">
        <f t="shared" si="1"/>
        <v>16</v>
      </c>
      <c r="G28" s="60">
        <v>12002</v>
      </c>
      <c r="H28" s="46">
        <f t="shared" si="2"/>
        <v>18</v>
      </c>
      <c r="I28" s="60">
        <v>5115</v>
      </c>
      <c r="J28" s="41">
        <f t="shared" si="3"/>
        <v>15</v>
      </c>
      <c r="K28" s="47">
        <f t="shared" si="4"/>
        <v>44888.965591397849</v>
      </c>
      <c r="L28" s="41">
        <f t="shared" si="5"/>
        <v>14</v>
      </c>
      <c r="M28" s="22">
        <f t="shared" si="6"/>
        <v>0.22575804387165113</v>
      </c>
      <c r="N28" s="15">
        <f t="shared" si="7"/>
        <v>15</v>
      </c>
    </row>
    <row r="29" spans="2:15" ht="18.75" customHeight="1" thickBot="1">
      <c r="B29" s="48" t="s">
        <v>61</v>
      </c>
      <c r="C29" s="49"/>
      <c r="D29" s="61">
        <v>462759</v>
      </c>
      <c r="E29" s="50">
        <f t="shared" si="0"/>
        <v>2.3745600449786033E-5</v>
      </c>
      <c r="F29" s="41">
        <f t="shared" si="1"/>
        <v>20</v>
      </c>
      <c r="G29" s="61">
        <v>567</v>
      </c>
      <c r="H29" s="46">
        <f t="shared" si="2"/>
        <v>20</v>
      </c>
      <c r="I29" s="61">
        <v>76</v>
      </c>
      <c r="J29" s="41">
        <f t="shared" si="3"/>
        <v>20</v>
      </c>
      <c r="K29" s="51">
        <f t="shared" si="4"/>
        <v>6088.9342105263158</v>
      </c>
      <c r="L29" s="41">
        <f t="shared" si="5"/>
        <v>20</v>
      </c>
      <c r="M29" s="28">
        <f t="shared" si="6"/>
        <v>3.3543717173500462E-3</v>
      </c>
      <c r="N29" s="15">
        <f t="shared" si="7"/>
        <v>20</v>
      </c>
    </row>
    <row r="30" spans="2:15" ht="18.75" customHeight="1" thickTop="1">
      <c r="B30" s="52" t="s">
        <v>62</v>
      </c>
      <c r="C30" s="53"/>
      <c r="D30" s="62">
        <v>19488199550</v>
      </c>
      <c r="E30" s="70"/>
      <c r="F30" s="71"/>
      <c r="G30" s="62">
        <v>574892</v>
      </c>
      <c r="H30" s="71"/>
      <c r="I30" s="62">
        <v>19787</v>
      </c>
      <c r="J30" s="71"/>
      <c r="K30" s="54">
        <f>IFERROR(D30/I30,0)</f>
        <v>984899.15348461107</v>
      </c>
      <c r="L30" s="71"/>
      <c r="M30" s="30">
        <f t="shared" si="6"/>
        <v>0.87332833120007058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582" priority="33" stopIfTrue="1">
      <formula>$F8&lt;=5</formula>
    </cfRule>
  </conditionalFormatting>
  <conditionalFormatting sqref="H8:H29">
    <cfRule type="expression" dxfId="581" priority="34" stopIfTrue="1">
      <formula>$H8&lt;=5</formula>
    </cfRule>
  </conditionalFormatting>
  <conditionalFormatting sqref="J8:J29">
    <cfRule type="expression" dxfId="580" priority="35" stopIfTrue="1">
      <formula>$J8&lt;=5</formula>
    </cfRule>
  </conditionalFormatting>
  <conditionalFormatting sqref="L8:L29">
    <cfRule type="expression" dxfId="579" priority="36" stopIfTrue="1">
      <formula>$L8&lt;=5</formula>
    </cfRule>
  </conditionalFormatting>
  <conditionalFormatting sqref="E8:E29">
    <cfRule type="expression" dxfId="578" priority="31" stopIfTrue="1">
      <formula>$F8&lt;=5</formula>
    </cfRule>
  </conditionalFormatting>
  <conditionalFormatting sqref="G8:G29">
    <cfRule type="expression" dxfId="577" priority="29" stopIfTrue="1">
      <formula>$H8&lt;=5</formula>
    </cfRule>
  </conditionalFormatting>
  <conditionalFormatting sqref="I8:I29">
    <cfRule type="expression" dxfId="576" priority="27" stopIfTrue="1">
      <formula>$J8&lt;=5</formula>
    </cfRule>
  </conditionalFormatting>
  <conditionalFormatting sqref="K8:K29">
    <cfRule type="expression" dxfId="575" priority="25" stopIfTrue="1">
      <formula>$L8&lt;=5</formula>
    </cfRule>
  </conditionalFormatting>
  <conditionalFormatting sqref="D8:D29">
    <cfRule type="expression" dxfId="574" priority="23" stopIfTrue="1">
      <formula>$F8&lt;=5</formula>
    </cfRule>
  </conditionalFormatting>
  <conditionalFormatting sqref="N8:N29">
    <cfRule type="expression" dxfId="573" priority="17" stopIfTrue="1">
      <formula>$N8&lt;=5</formula>
    </cfRule>
  </conditionalFormatting>
  <conditionalFormatting sqref="M8:M29">
    <cfRule type="expression" dxfId="572" priority="15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6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214</v>
      </c>
    </row>
    <row r="3" spans="1:14" s="1" customFormat="1" ht="18.75" customHeight="1">
      <c r="A3" s="35"/>
      <c r="B3" s="129" t="s">
        <v>179</v>
      </c>
      <c r="C3" s="130"/>
      <c r="D3" s="137">
        <v>34470</v>
      </c>
      <c r="E3" s="137"/>
      <c r="F3" s="137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28</v>
      </c>
      <c r="C8" s="39"/>
      <c r="D8" s="59">
        <v>520924031</v>
      </c>
      <c r="E8" s="40">
        <f t="shared" ref="E8:E29" si="0">IFERROR(D8/$D$30,0)</f>
        <v>1.739527015491853E-2</v>
      </c>
      <c r="F8" s="41">
        <f>_xlfn.IFS(D8&gt;0,RANK(D8,$D$8:$D$29,0),D8=0,"-")</f>
        <v>13</v>
      </c>
      <c r="G8" s="59">
        <v>67188</v>
      </c>
      <c r="H8" s="46">
        <f>_xlfn.IFS(G8&gt;0,RANK(G8,$G$8:$G$29,0),G8=0,"-")</f>
        <v>15</v>
      </c>
      <c r="I8" s="59">
        <v>12854</v>
      </c>
      <c r="J8" s="41">
        <f>_xlfn.IFS(I8&gt;0,RANK(I8,$I$8:$I$29,0),I8=0,"-")</f>
        <v>12</v>
      </c>
      <c r="K8" s="42">
        <f>IFERROR(D8/I8,0)</f>
        <v>40526.219931538821</v>
      </c>
      <c r="L8" s="41">
        <f>_xlfn.IFS(K8&gt;0,RANK(K8,$K$8:$K$29,0),K8=0,"-")</f>
        <v>14</v>
      </c>
      <c r="M8" s="16">
        <f>IFERROR(I8/$D$3,0)</f>
        <v>0.37290397447055412</v>
      </c>
      <c r="N8" s="15">
        <f>_xlfn.IFS(M8&gt;0,RANK(M8,$M$8:$M$29,0),M8=0,"-")</f>
        <v>12</v>
      </c>
    </row>
    <row r="9" spans="1:14" ht="18.75" customHeight="1">
      <c r="B9" s="43" t="s">
        <v>29</v>
      </c>
      <c r="C9" s="44"/>
      <c r="D9" s="60">
        <v>3472819125</v>
      </c>
      <c r="E9" s="45">
        <f t="shared" si="0"/>
        <v>0.11596820895855886</v>
      </c>
      <c r="F9" s="41">
        <f t="shared" ref="F9:F29" si="1">_xlfn.IFS(D9&gt;0,RANK(D9,$D$8:$D$29,0),D9=0,"-")</f>
        <v>3</v>
      </c>
      <c r="G9" s="60">
        <v>82811</v>
      </c>
      <c r="H9" s="46">
        <f t="shared" ref="H9:H29" si="2">_xlfn.IFS(G9&gt;0,RANK(G9,$G$8:$G$29,0),G9=0,"-")</f>
        <v>11</v>
      </c>
      <c r="I9" s="60">
        <v>15029</v>
      </c>
      <c r="J9" s="41">
        <f t="shared" ref="J9:J29" si="3">_xlfn.IFS(I9&gt;0,RANK(I9,$I$8:$I$29,0),I9=0,"-")</f>
        <v>9</v>
      </c>
      <c r="K9" s="47">
        <f t="shared" ref="K9:K29" si="4">IFERROR(D9/I9,0)</f>
        <v>231074.53090691331</v>
      </c>
      <c r="L9" s="41">
        <f t="shared" ref="L9:L29" si="5">_xlfn.IFS(K9&gt;0,RANK(K9,$K$8:$K$29,0),K9=0,"-")</f>
        <v>1</v>
      </c>
      <c r="M9" s="22">
        <f t="shared" ref="M9:M30" si="6">IFERROR(I9/$D$3,0)</f>
        <v>0.43600232085871771</v>
      </c>
      <c r="N9" s="15">
        <f t="shared" ref="N9:N29" si="7">_xlfn.IFS(M9&gt;0,RANK(M9,$M$8:$M$29,0),M9=0,"-")</f>
        <v>9</v>
      </c>
    </row>
    <row r="10" spans="1:14" ht="18.75" customHeight="1">
      <c r="B10" s="43" t="s">
        <v>30</v>
      </c>
      <c r="C10" s="44"/>
      <c r="D10" s="60">
        <v>427483809</v>
      </c>
      <c r="E10" s="45">
        <f t="shared" si="0"/>
        <v>1.427501113767699E-2</v>
      </c>
      <c r="F10" s="41">
        <f t="shared" si="1"/>
        <v>15</v>
      </c>
      <c r="G10" s="60">
        <v>46180</v>
      </c>
      <c r="H10" s="46">
        <f t="shared" si="2"/>
        <v>16</v>
      </c>
      <c r="I10" s="60">
        <v>7505</v>
      </c>
      <c r="J10" s="41">
        <f t="shared" si="3"/>
        <v>16</v>
      </c>
      <c r="K10" s="47">
        <f t="shared" si="4"/>
        <v>56959.867954696871</v>
      </c>
      <c r="L10" s="41">
        <f t="shared" si="5"/>
        <v>12</v>
      </c>
      <c r="M10" s="22">
        <f t="shared" si="6"/>
        <v>0.21772555845662894</v>
      </c>
      <c r="N10" s="15">
        <f t="shared" si="7"/>
        <v>16</v>
      </c>
    </row>
    <row r="11" spans="1:14" ht="18.75" customHeight="1">
      <c r="B11" s="43" t="s">
        <v>31</v>
      </c>
      <c r="C11" s="44"/>
      <c r="D11" s="60">
        <v>2010983509</v>
      </c>
      <c r="E11" s="45">
        <f t="shared" si="0"/>
        <v>6.7152980731159703E-2</v>
      </c>
      <c r="F11" s="41">
        <f t="shared" si="1"/>
        <v>7</v>
      </c>
      <c r="G11" s="60">
        <v>373988</v>
      </c>
      <c r="H11" s="46">
        <f t="shared" si="2"/>
        <v>2</v>
      </c>
      <c r="I11" s="60">
        <v>24962</v>
      </c>
      <c r="J11" s="41">
        <f t="shared" si="3"/>
        <v>2</v>
      </c>
      <c r="K11" s="47">
        <f t="shared" si="4"/>
        <v>80561.794287316719</v>
      </c>
      <c r="L11" s="41">
        <f t="shared" si="5"/>
        <v>10</v>
      </c>
      <c r="M11" s="22">
        <f t="shared" si="6"/>
        <v>0.72416594139831736</v>
      </c>
      <c r="N11" s="15">
        <f t="shared" si="7"/>
        <v>2</v>
      </c>
    </row>
    <row r="12" spans="1:14" ht="18.75" customHeight="1">
      <c r="B12" s="43" t="s">
        <v>32</v>
      </c>
      <c r="C12" s="44"/>
      <c r="D12" s="60">
        <v>660974271</v>
      </c>
      <c r="E12" s="45">
        <f t="shared" si="0"/>
        <v>2.2071982333821981E-2</v>
      </c>
      <c r="F12" s="41">
        <f t="shared" si="1"/>
        <v>11</v>
      </c>
      <c r="G12" s="60">
        <v>67774</v>
      </c>
      <c r="H12" s="46">
        <f t="shared" si="2"/>
        <v>14</v>
      </c>
      <c r="I12" s="60">
        <v>6268</v>
      </c>
      <c r="J12" s="41">
        <f t="shared" si="3"/>
        <v>17</v>
      </c>
      <c r="K12" s="47">
        <f t="shared" si="4"/>
        <v>105452.18107849394</v>
      </c>
      <c r="L12" s="41">
        <f t="shared" si="5"/>
        <v>7</v>
      </c>
      <c r="M12" s="22">
        <f t="shared" si="6"/>
        <v>0.1818392805337975</v>
      </c>
      <c r="N12" s="15">
        <f t="shared" si="7"/>
        <v>17</v>
      </c>
    </row>
    <row r="13" spans="1:14" ht="18.75" customHeight="1">
      <c r="B13" s="43" t="s">
        <v>33</v>
      </c>
      <c r="C13" s="44"/>
      <c r="D13" s="60">
        <v>1535260610</v>
      </c>
      <c r="E13" s="45">
        <f t="shared" si="0"/>
        <v>5.1267116661690385E-2</v>
      </c>
      <c r="F13" s="41">
        <f t="shared" si="1"/>
        <v>9</v>
      </c>
      <c r="G13" s="60">
        <v>222425</v>
      </c>
      <c r="H13" s="46">
        <f t="shared" si="2"/>
        <v>5</v>
      </c>
      <c r="I13" s="60">
        <v>15773</v>
      </c>
      <c r="J13" s="41">
        <f t="shared" si="3"/>
        <v>7</v>
      </c>
      <c r="K13" s="47">
        <f t="shared" si="4"/>
        <v>97334.724529258863</v>
      </c>
      <c r="L13" s="41">
        <f t="shared" si="5"/>
        <v>8</v>
      </c>
      <c r="M13" s="22">
        <f t="shared" si="6"/>
        <v>0.45758630693356545</v>
      </c>
      <c r="N13" s="15">
        <f t="shared" si="7"/>
        <v>7</v>
      </c>
    </row>
    <row r="14" spans="1:14" ht="18.75" customHeight="1">
      <c r="B14" s="43" t="s">
        <v>34</v>
      </c>
      <c r="C14" s="44"/>
      <c r="D14" s="60">
        <v>1094408886</v>
      </c>
      <c r="E14" s="45">
        <f t="shared" si="0"/>
        <v>3.6545709352989009E-2</v>
      </c>
      <c r="F14" s="41">
        <f t="shared" si="1"/>
        <v>10</v>
      </c>
      <c r="G14" s="60">
        <v>104221</v>
      </c>
      <c r="H14" s="46">
        <f t="shared" si="2"/>
        <v>10</v>
      </c>
      <c r="I14" s="60">
        <v>14356</v>
      </c>
      <c r="J14" s="41">
        <f t="shared" si="3"/>
        <v>10</v>
      </c>
      <c r="K14" s="47">
        <f t="shared" si="4"/>
        <v>76233.552939537476</v>
      </c>
      <c r="L14" s="41">
        <f t="shared" si="5"/>
        <v>11</v>
      </c>
      <c r="M14" s="22">
        <f t="shared" si="6"/>
        <v>0.41647809689585147</v>
      </c>
      <c r="N14" s="15">
        <f t="shared" si="7"/>
        <v>10</v>
      </c>
    </row>
    <row r="15" spans="1:14" ht="18.75" customHeight="1">
      <c r="B15" s="43" t="s">
        <v>35</v>
      </c>
      <c r="C15" s="44"/>
      <c r="D15" s="60">
        <v>87835910</v>
      </c>
      <c r="E15" s="45">
        <f t="shared" si="0"/>
        <v>2.9331136458035862E-3</v>
      </c>
      <c r="F15" s="41">
        <f t="shared" si="1"/>
        <v>18</v>
      </c>
      <c r="G15" s="60">
        <v>26700</v>
      </c>
      <c r="H15" s="46">
        <f t="shared" si="2"/>
        <v>17</v>
      </c>
      <c r="I15" s="60">
        <v>5306</v>
      </c>
      <c r="J15" s="41">
        <f t="shared" si="3"/>
        <v>18</v>
      </c>
      <c r="K15" s="47">
        <f t="shared" si="4"/>
        <v>16554.072747832641</v>
      </c>
      <c r="L15" s="41">
        <f t="shared" si="5"/>
        <v>18</v>
      </c>
      <c r="M15" s="22">
        <f t="shared" si="6"/>
        <v>0.15393095445314767</v>
      </c>
      <c r="N15" s="15">
        <f t="shared" si="7"/>
        <v>18</v>
      </c>
    </row>
    <row r="16" spans="1:14" ht="18.75" customHeight="1">
      <c r="B16" s="43" t="s">
        <v>36</v>
      </c>
      <c r="C16" s="44"/>
      <c r="D16" s="60">
        <v>5744725285</v>
      </c>
      <c r="E16" s="45">
        <f t="shared" si="0"/>
        <v>0.19183420681616886</v>
      </c>
      <c r="F16" s="41">
        <f t="shared" si="1"/>
        <v>1</v>
      </c>
      <c r="G16" s="60">
        <v>446987</v>
      </c>
      <c r="H16" s="46">
        <f t="shared" si="2"/>
        <v>1</v>
      </c>
      <c r="I16" s="60">
        <v>26804</v>
      </c>
      <c r="J16" s="41">
        <f t="shared" si="3"/>
        <v>1</v>
      </c>
      <c r="K16" s="47">
        <f t="shared" si="4"/>
        <v>214323.43251007312</v>
      </c>
      <c r="L16" s="41">
        <f t="shared" si="5"/>
        <v>2</v>
      </c>
      <c r="M16" s="22">
        <f t="shared" si="6"/>
        <v>0.7776037133739484</v>
      </c>
      <c r="N16" s="15">
        <f t="shared" si="7"/>
        <v>1</v>
      </c>
    </row>
    <row r="17" spans="2:15" ht="18.75" customHeight="1">
      <c r="B17" s="43" t="s">
        <v>37</v>
      </c>
      <c r="C17" s="44"/>
      <c r="D17" s="60">
        <v>2243470368</v>
      </c>
      <c r="E17" s="45">
        <f t="shared" si="0"/>
        <v>7.4916438508313879E-2</v>
      </c>
      <c r="F17" s="41">
        <f t="shared" si="1"/>
        <v>5</v>
      </c>
      <c r="G17" s="60">
        <v>166229</v>
      </c>
      <c r="H17" s="46">
        <f t="shared" si="2"/>
        <v>6</v>
      </c>
      <c r="I17" s="60">
        <v>20528</v>
      </c>
      <c r="J17" s="41">
        <f t="shared" si="3"/>
        <v>5</v>
      </c>
      <c r="K17" s="47">
        <f t="shared" si="4"/>
        <v>109288.30709275136</v>
      </c>
      <c r="L17" s="41">
        <f t="shared" si="5"/>
        <v>6</v>
      </c>
      <c r="M17" s="22">
        <f t="shared" si="6"/>
        <v>0.59553234696837831</v>
      </c>
      <c r="N17" s="15">
        <f t="shared" si="7"/>
        <v>5</v>
      </c>
    </row>
    <row r="18" spans="2:15" ht="18.75" customHeight="1">
      <c r="B18" s="17" t="s">
        <v>283</v>
      </c>
      <c r="C18" s="69"/>
      <c r="D18" s="60">
        <v>2251765575</v>
      </c>
      <c r="E18" s="45">
        <f t="shared" si="0"/>
        <v>7.5193441215366905E-2</v>
      </c>
      <c r="F18" s="41">
        <f t="shared" si="1"/>
        <v>4</v>
      </c>
      <c r="G18" s="60">
        <v>364112</v>
      </c>
      <c r="H18" s="46">
        <f t="shared" si="2"/>
        <v>3</v>
      </c>
      <c r="I18" s="60">
        <v>24670</v>
      </c>
      <c r="J18" s="41">
        <f t="shared" si="3"/>
        <v>3</v>
      </c>
      <c r="K18" s="47">
        <f t="shared" si="4"/>
        <v>91275.459059586545</v>
      </c>
      <c r="L18" s="41">
        <f t="shared" si="5"/>
        <v>9</v>
      </c>
      <c r="M18" s="22">
        <f t="shared" si="6"/>
        <v>0.7156948070786191</v>
      </c>
      <c r="N18" s="15">
        <f t="shared" si="7"/>
        <v>3</v>
      </c>
    </row>
    <row r="19" spans="2:15" ht="18.75" customHeight="1">
      <c r="B19" s="17" t="s">
        <v>16</v>
      </c>
      <c r="C19" s="69"/>
      <c r="D19" s="60">
        <v>516134090</v>
      </c>
      <c r="E19" s="45">
        <f t="shared" si="0"/>
        <v>1.7235319158683687E-2</v>
      </c>
      <c r="F19" s="41">
        <f t="shared" si="1"/>
        <v>14</v>
      </c>
      <c r="G19" s="60">
        <v>126717</v>
      </c>
      <c r="H19" s="46">
        <f t="shared" si="2"/>
        <v>9</v>
      </c>
      <c r="I19" s="60">
        <v>15277</v>
      </c>
      <c r="J19" s="41">
        <f t="shared" si="3"/>
        <v>8</v>
      </c>
      <c r="K19" s="47">
        <f t="shared" si="4"/>
        <v>33785.042220331219</v>
      </c>
      <c r="L19" s="41">
        <f t="shared" si="5"/>
        <v>16</v>
      </c>
      <c r="M19" s="22">
        <f t="shared" si="6"/>
        <v>0.44319698288366693</v>
      </c>
      <c r="N19" s="15">
        <f t="shared" si="7"/>
        <v>8</v>
      </c>
    </row>
    <row r="20" spans="2:15" ht="18.75" customHeight="1">
      <c r="B20" s="17" t="s">
        <v>17</v>
      </c>
      <c r="C20" s="69"/>
      <c r="D20" s="60">
        <v>4137246369</v>
      </c>
      <c r="E20" s="45">
        <f t="shared" si="0"/>
        <v>0.13815549677763045</v>
      </c>
      <c r="F20" s="41">
        <f t="shared" si="1"/>
        <v>2</v>
      </c>
      <c r="G20" s="60">
        <v>364081</v>
      </c>
      <c r="H20" s="46">
        <f t="shared" si="2"/>
        <v>4</v>
      </c>
      <c r="I20" s="60">
        <v>23862</v>
      </c>
      <c r="J20" s="41">
        <f t="shared" si="3"/>
        <v>4</v>
      </c>
      <c r="K20" s="47">
        <f t="shared" si="4"/>
        <v>173382.21310032689</v>
      </c>
      <c r="L20" s="41">
        <f t="shared" si="5"/>
        <v>3</v>
      </c>
      <c r="M20" s="22">
        <f t="shared" si="6"/>
        <v>0.69225413402959091</v>
      </c>
      <c r="N20" s="15">
        <f t="shared" si="7"/>
        <v>4</v>
      </c>
    </row>
    <row r="21" spans="2:15" ht="18.75" customHeight="1">
      <c r="B21" s="17" t="s">
        <v>18</v>
      </c>
      <c r="C21" s="69"/>
      <c r="D21" s="60">
        <v>2224033731</v>
      </c>
      <c r="E21" s="45">
        <f t="shared" si="0"/>
        <v>7.4267388874590834E-2</v>
      </c>
      <c r="F21" s="41">
        <f t="shared" si="1"/>
        <v>6</v>
      </c>
      <c r="G21" s="60">
        <v>142436</v>
      </c>
      <c r="H21" s="46">
        <f t="shared" si="2"/>
        <v>7</v>
      </c>
      <c r="I21" s="60">
        <v>13995</v>
      </c>
      <c r="J21" s="41">
        <f t="shared" si="3"/>
        <v>11</v>
      </c>
      <c r="K21" s="47">
        <f t="shared" si="4"/>
        <v>158916.30803858521</v>
      </c>
      <c r="L21" s="41">
        <f t="shared" si="5"/>
        <v>4</v>
      </c>
      <c r="M21" s="22">
        <f t="shared" si="6"/>
        <v>0.40600522193211486</v>
      </c>
      <c r="N21" s="15">
        <f t="shared" si="7"/>
        <v>11</v>
      </c>
    </row>
    <row r="22" spans="2:15" ht="18.75" customHeight="1">
      <c r="B22" s="17" t="s">
        <v>284</v>
      </c>
      <c r="C22" s="69"/>
      <c r="D22" s="60">
        <v>69377</v>
      </c>
      <c r="E22" s="45">
        <f t="shared" si="0"/>
        <v>2.3167133511216014E-6</v>
      </c>
      <c r="F22" s="41">
        <f t="shared" si="1"/>
        <v>21</v>
      </c>
      <c r="G22" s="60">
        <v>43</v>
      </c>
      <c r="H22" s="46">
        <f t="shared" si="2"/>
        <v>21</v>
      </c>
      <c r="I22" s="60">
        <v>27</v>
      </c>
      <c r="J22" s="41">
        <f t="shared" si="3"/>
        <v>21</v>
      </c>
      <c r="K22" s="47">
        <f t="shared" si="4"/>
        <v>2569.5185185185187</v>
      </c>
      <c r="L22" s="41">
        <f t="shared" si="5"/>
        <v>21</v>
      </c>
      <c r="M22" s="22">
        <f t="shared" si="6"/>
        <v>7.8328981723237601E-4</v>
      </c>
      <c r="N22" s="15">
        <f t="shared" si="7"/>
        <v>21</v>
      </c>
    </row>
    <row r="23" spans="2:15" ht="18.75" customHeight="1">
      <c r="B23" s="17" t="s">
        <v>285</v>
      </c>
      <c r="C23" s="69"/>
      <c r="D23" s="60">
        <v>8734</v>
      </c>
      <c r="E23" s="45">
        <f t="shared" si="0"/>
        <v>2.9165536717782645E-7</v>
      </c>
      <c r="F23" s="41">
        <f t="shared" si="1"/>
        <v>22</v>
      </c>
      <c r="G23" s="60">
        <v>7</v>
      </c>
      <c r="H23" s="46">
        <f t="shared" si="2"/>
        <v>22</v>
      </c>
      <c r="I23" s="60">
        <v>4</v>
      </c>
      <c r="J23" s="41">
        <f t="shared" si="3"/>
        <v>22</v>
      </c>
      <c r="K23" s="47">
        <f t="shared" si="4"/>
        <v>2183.5</v>
      </c>
      <c r="L23" s="41">
        <f t="shared" si="5"/>
        <v>22</v>
      </c>
      <c r="M23" s="22">
        <f t="shared" si="6"/>
        <v>1.1604293588627792E-4</v>
      </c>
      <c r="N23" s="15">
        <f t="shared" si="7"/>
        <v>22</v>
      </c>
    </row>
    <row r="24" spans="2:15" ht="18.75" customHeight="1">
      <c r="B24" s="43" t="s">
        <v>38</v>
      </c>
      <c r="C24" s="44"/>
      <c r="D24" s="60">
        <v>6246122</v>
      </c>
      <c r="E24" s="45">
        <f t="shared" si="0"/>
        <v>2.0857739928411951E-4</v>
      </c>
      <c r="F24" s="41">
        <f t="shared" si="1"/>
        <v>19</v>
      </c>
      <c r="G24" s="60">
        <v>3173</v>
      </c>
      <c r="H24" s="46">
        <f t="shared" si="2"/>
        <v>19</v>
      </c>
      <c r="I24" s="60">
        <v>882</v>
      </c>
      <c r="J24" s="41">
        <f t="shared" si="3"/>
        <v>19</v>
      </c>
      <c r="K24" s="47">
        <f t="shared" si="4"/>
        <v>7081.7709750566892</v>
      </c>
      <c r="L24" s="41">
        <f t="shared" si="5"/>
        <v>20</v>
      </c>
      <c r="M24" s="22">
        <f t="shared" si="6"/>
        <v>2.5587467362924284E-2</v>
      </c>
      <c r="N24" s="15">
        <f t="shared" si="7"/>
        <v>19</v>
      </c>
    </row>
    <row r="25" spans="2:15" ht="18.75" customHeight="1">
      <c r="B25" s="43" t="s">
        <v>39</v>
      </c>
      <c r="C25" s="44"/>
      <c r="D25" s="60">
        <v>624154136</v>
      </c>
      <c r="E25" s="45">
        <f t="shared" si="0"/>
        <v>2.0842443749786929E-2</v>
      </c>
      <c r="F25" s="41">
        <f t="shared" si="1"/>
        <v>12</v>
      </c>
      <c r="G25" s="60">
        <v>141047</v>
      </c>
      <c r="H25" s="46">
        <f t="shared" si="2"/>
        <v>8</v>
      </c>
      <c r="I25" s="60">
        <v>16630</v>
      </c>
      <c r="J25" s="41">
        <f t="shared" si="3"/>
        <v>6</v>
      </c>
      <c r="K25" s="47">
        <f t="shared" si="4"/>
        <v>37531.818159951894</v>
      </c>
      <c r="L25" s="41">
        <f t="shared" si="5"/>
        <v>15</v>
      </c>
      <c r="M25" s="22">
        <f t="shared" si="6"/>
        <v>0.48244850594720046</v>
      </c>
      <c r="N25" s="15">
        <f t="shared" si="7"/>
        <v>6</v>
      </c>
    </row>
    <row r="26" spans="2:15" ht="18.75" customHeight="1">
      <c r="B26" s="43" t="s">
        <v>40</v>
      </c>
      <c r="C26" s="44"/>
      <c r="D26" s="60">
        <v>1809947989</v>
      </c>
      <c r="E26" s="45">
        <f t="shared" si="0"/>
        <v>6.043978077679913E-2</v>
      </c>
      <c r="F26" s="41">
        <f t="shared" si="1"/>
        <v>8</v>
      </c>
      <c r="G26" s="60">
        <v>75869</v>
      </c>
      <c r="H26" s="46">
        <f t="shared" si="2"/>
        <v>12</v>
      </c>
      <c r="I26" s="60">
        <v>12100</v>
      </c>
      <c r="J26" s="41">
        <f t="shared" si="3"/>
        <v>13</v>
      </c>
      <c r="K26" s="47">
        <f t="shared" si="4"/>
        <v>149582.47842975205</v>
      </c>
      <c r="L26" s="41">
        <f t="shared" si="5"/>
        <v>5</v>
      </c>
      <c r="M26" s="22">
        <f t="shared" si="6"/>
        <v>0.3510298810559907</v>
      </c>
      <c r="N26" s="15">
        <f t="shared" si="7"/>
        <v>13</v>
      </c>
    </row>
    <row r="27" spans="2:15" ht="18.75" customHeight="1">
      <c r="B27" s="43" t="s">
        <v>41</v>
      </c>
      <c r="C27" s="44"/>
      <c r="D27" s="60">
        <v>157196665</v>
      </c>
      <c r="E27" s="45">
        <f t="shared" si="0"/>
        <v>5.2492845259565811E-3</v>
      </c>
      <c r="F27" s="41">
        <f t="shared" si="1"/>
        <v>17</v>
      </c>
      <c r="G27" s="60">
        <v>73639</v>
      </c>
      <c r="H27" s="46">
        <f t="shared" si="2"/>
        <v>13</v>
      </c>
      <c r="I27" s="60">
        <v>9946</v>
      </c>
      <c r="J27" s="41">
        <f t="shared" si="3"/>
        <v>14</v>
      </c>
      <c r="K27" s="47">
        <f t="shared" si="4"/>
        <v>15805.013573295797</v>
      </c>
      <c r="L27" s="41">
        <f t="shared" si="5"/>
        <v>19</v>
      </c>
      <c r="M27" s="22">
        <f t="shared" si="6"/>
        <v>0.28854076008123003</v>
      </c>
      <c r="N27" s="15">
        <f t="shared" si="7"/>
        <v>14</v>
      </c>
    </row>
    <row r="28" spans="2:15" ht="18.75" customHeight="1">
      <c r="B28" s="43" t="s">
        <v>42</v>
      </c>
      <c r="C28" s="44"/>
      <c r="D28" s="60">
        <v>418239799</v>
      </c>
      <c r="E28" s="45">
        <f t="shared" si="0"/>
        <v>1.3966324953712542E-2</v>
      </c>
      <c r="F28" s="41">
        <f t="shared" si="1"/>
        <v>16</v>
      </c>
      <c r="G28" s="60">
        <v>17248</v>
      </c>
      <c r="H28" s="46">
        <f t="shared" si="2"/>
        <v>18</v>
      </c>
      <c r="I28" s="60">
        <v>7685</v>
      </c>
      <c r="J28" s="41">
        <f t="shared" si="3"/>
        <v>15</v>
      </c>
      <c r="K28" s="47">
        <f t="shared" si="4"/>
        <v>54422.875601821732</v>
      </c>
      <c r="L28" s="41">
        <f t="shared" si="5"/>
        <v>13</v>
      </c>
      <c r="M28" s="22">
        <f t="shared" si="6"/>
        <v>0.22294749057151145</v>
      </c>
      <c r="N28" s="15">
        <f t="shared" si="7"/>
        <v>15</v>
      </c>
    </row>
    <row r="29" spans="2:15" ht="18.75" customHeight="1" thickBot="1">
      <c r="B29" s="48" t="s">
        <v>43</v>
      </c>
      <c r="C29" s="49"/>
      <c r="D29" s="61">
        <v>2374619</v>
      </c>
      <c r="E29" s="50">
        <f t="shared" si="0"/>
        <v>7.9295898368724876E-5</v>
      </c>
      <c r="F29" s="41">
        <f t="shared" si="1"/>
        <v>20</v>
      </c>
      <c r="G29" s="61">
        <v>721</v>
      </c>
      <c r="H29" s="46">
        <f t="shared" si="2"/>
        <v>20</v>
      </c>
      <c r="I29" s="61">
        <v>90</v>
      </c>
      <c r="J29" s="41">
        <f t="shared" si="3"/>
        <v>20</v>
      </c>
      <c r="K29" s="51">
        <f t="shared" si="4"/>
        <v>26384.655555555557</v>
      </c>
      <c r="L29" s="41">
        <f t="shared" si="5"/>
        <v>17</v>
      </c>
      <c r="M29" s="28">
        <f t="shared" si="6"/>
        <v>2.6109660574412533E-3</v>
      </c>
      <c r="N29" s="15">
        <f t="shared" si="7"/>
        <v>20</v>
      </c>
    </row>
    <row r="30" spans="2:15" ht="18.75" customHeight="1" thickTop="1">
      <c r="B30" s="52" t="s">
        <v>44</v>
      </c>
      <c r="C30" s="53"/>
      <c r="D30" s="62">
        <v>29946303010</v>
      </c>
      <c r="E30" s="70"/>
      <c r="F30" s="71"/>
      <c r="G30" s="62">
        <v>864284</v>
      </c>
      <c r="H30" s="71"/>
      <c r="I30" s="62">
        <v>30309</v>
      </c>
      <c r="J30" s="71"/>
      <c r="K30" s="54">
        <f>IFERROR(D30/I30,0)</f>
        <v>988033.3567587185</v>
      </c>
      <c r="L30" s="71"/>
      <c r="M30" s="30">
        <f t="shared" si="6"/>
        <v>0.87928633594429939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571" priority="24" stopIfTrue="1">
      <formula>$F8&lt;=5</formula>
    </cfRule>
  </conditionalFormatting>
  <conditionalFormatting sqref="H8:H29">
    <cfRule type="expression" dxfId="570" priority="25" stopIfTrue="1">
      <formula>$H8&lt;=5</formula>
    </cfRule>
  </conditionalFormatting>
  <conditionalFormatting sqref="J8:J29">
    <cfRule type="expression" dxfId="569" priority="26" stopIfTrue="1">
      <formula>$J8&lt;=5</formula>
    </cfRule>
  </conditionalFormatting>
  <conditionalFormatting sqref="L8:L29">
    <cfRule type="expression" dxfId="568" priority="27" stopIfTrue="1">
      <formula>$L8&lt;=5</formula>
    </cfRule>
  </conditionalFormatting>
  <conditionalFormatting sqref="E8:E29">
    <cfRule type="expression" dxfId="567" priority="22" stopIfTrue="1">
      <formula>$F8&lt;=5</formula>
    </cfRule>
  </conditionalFormatting>
  <conditionalFormatting sqref="G8:G29">
    <cfRule type="expression" dxfId="566" priority="20" stopIfTrue="1">
      <formula>$H8&lt;=5</formula>
    </cfRule>
  </conditionalFormatting>
  <conditionalFormatting sqref="I8:I29">
    <cfRule type="expression" dxfId="565" priority="18" stopIfTrue="1">
      <formula>$J8&lt;=5</formula>
    </cfRule>
  </conditionalFormatting>
  <conditionalFormatting sqref="K8:K29">
    <cfRule type="expression" dxfId="564" priority="16" stopIfTrue="1">
      <formula>$L8&lt;=5</formula>
    </cfRule>
  </conditionalFormatting>
  <conditionalFormatting sqref="D8:D29">
    <cfRule type="expression" dxfId="563" priority="14" stopIfTrue="1">
      <formula>$F8&lt;=5</formula>
    </cfRule>
  </conditionalFormatting>
  <conditionalFormatting sqref="N8:N29">
    <cfRule type="expression" dxfId="562" priority="8" stopIfTrue="1">
      <formula>$N8&lt;=5</formula>
    </cfRule>
  </conditionalFormatting>
  <conditionalFormatting sqref="M8:M29">
    <cfRule type="expression" dxfId="561" priority="6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7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215</v>
      </c>
    </row>
    <row r="3" spans="1:14" s="1" customFormat="1" ht="18.75" customHeight="1">
      <c r="A3" s="35"/>
      <c r="B3" s="129" t="s">
        <v>179</v>
      </c>
      <c r="C3" s="130"/>
      <c r="D3" s="137">
        <v>16091</v>
      </c>
      <c r="E3" s="137"/>
      <c r="F3" s="137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28</v>
      </c>
      <c r="C8" s="39"/>
      <c r="D8" s="59">
        <v>271740981</v>
      </c>
      <c r="E8" s="40">
        <f t="shared" ref="E8:E29" si="0">IFERROR(D8/$D$30,0)</f>
        <v>2.1052378950170272E-2</v>
      </c>
      <c r="F8" s="41">
        <f>_xlfn.IFS(D8&gt;0,RANK(D8,$D$8:$D$29,0),D8=0,"-")</f>
        <v>11</v>
      </c>
      <c r="G8" s="59">
        <v>32162</v>
      </c>
      <c r="H8" s="46">
        <f>_xlfn.IFS(G8&gt;0,RANK(G8,$G$8:$G$29,0),G8=0,"-")</f>
        <v>12</v>
      </c>
      <c r="I8" s="59">
        <v>5789</v>
      </c>
      <c r="J8" s="41">
        <f>_xlfn.IFS(I8&gt;0,RANK(I8,$I$8:$I$29,0),I8=0,"-")</f>
        <v>12</v>
      </c>
      <c r="K8" s="42">
        <f>IFERROR(D8/I8,0)</f>
        <v>46940.919157021941</v>
      </c>
      <c r="L8" s="41">
        <f>_xlfn.IFS(K8&gt;0,RANK(K8,$K$8:$K$29,0),K8=0,"-")</f>
        <v>13</v>
      </c>
      <c r="M8" s="16">
        <f>IFERROR(I8/$D$3,0)</f>
        <v>0.35976632900379096</v>
      </c>
      <c r="N8" s="15">
        <f>_xlfn.IFS(M8&gt;0,RANK(M8,$M$8:$M$29,0),M8=0,"-")</f>
        <v>12</v>
      </c>
    </row>
    <row r="9" spans="1:14" ht="18.75" customHeight="1">
      <c r="B9" s="43" t="s">
        <v>47</v>
      </c>
      <c r="C9" s="44"/>
      <c r="D9" s="60">
        <v>1604043584</v>
      </c>
      <c r="E9" s="45">
        <f t="shared" si="0"/>
        <v>0.12426882856861875</v>
      </c>
      <c r="F9" s="41">
        <f t="shared" ref="F9:F29" si="1">_xlfn.IFS(D9&gt;0,RANK(D9,$D$8:$D$29,0),D9=0,"-")</f>
        <v>3</v>
      </c>
      <c r="G9" s="60">
        <v>37451</v>
      </c>
      <c r="H9" s="46">
        <f t="shared" ref="H9:H29" si="2">_xlfn.IFS(G9&gt;0,RANK(G9,$G$8:$G$29,0),G9=0,"-")</f>
        <v>11</v>
      </c>
      <c r="I9" s="60">
        <v>6557</v>
      </c>
      <c r="J9" s="41">
        <f t="shared" ref="J9:J29" si="3">_xlfn.IFS(I9&gt;0,RANK(I9,$I$8:$I$29,0),I9=0,"-")</f>
        <v>10</v>
      </c>
      <c r="K9" s="47">
        <f t="shared" ref="K9:K29" si="4">IFERROR(D9/I9,0)</f>
        <v>244630.71282598749</v>
      </c>
      <c r="L9" s="41">
        <f t="shared" ref="L9:L29" si="5">_xlfn.IFS(K9&gt;0,RANK(K9,$K$8:$K$29,0),K9=0,"-")</f>
        <v>1</v>
      </c>
      <c r="M9" s="22">
        <f t="shared" ref="M9:M30" si="6">IFERROR(I9/$D$3,0)</f>
        <v>0.40749487291032255</v>
      </c>
      <c r="N9" s="15">
        <f t="shared" ref="N9:N29" si="7">_xlfn.IFS(M9&gt;0,RANK(M9,$M$8:$M$29,0),M9=0,"-")</f>
        <v>10</v>
      </c>
    </row>
    <row r="10" spans="1:14" ht="18.75" customHeight="1">
      <c r="B10" s="43" t="s">
        <v>30</v>
      </c>
      <c r="C10" s="44"/>
      <c r="D10" s="60">
        <v>180955236</v>
      </c>
      <c r="E10" s="45">
        <f t="shared" si="0"/>
        <v>1.4019005110199018E-2</v>
      </c>
      <c r="F10" s="41">
        <f t="shared" si="1"/>
        <v>15</v>
      </c>
      <c r="G10" s="60">
        <v>17163</v>
      </c>
      <c r="H10" s="46">
        <f t="shared" si="2"/>
        <v>16</v>
      </c>
      <c r="I10" s="60">
        <v>2900</v>
      </c>
      <c r="J10" s="41">
        <f t="shared" si="3"/>
        <v>16</v>
      </c>
      <c r="K10" s="47">
        <f t="shared" si="4"/>
        <v>62398.357241379308</v>
      </c>
      <c r="L10" s="41">
        <f t="shared" si="5"/>
        <v>12</v>
      </c>
      <c r="M10" s="22">
        <f t="shared" si="6"/>
        <v>0.18022497048039277</v>
      </c>
      <c r="N10" s="15">
        <f t="shared" si="7"/>
        <v>16</v>
      </c>
    </row>
    <row r="11" spans="1:14" ht="18.75" customHeight="1">
      <c r="B11" s="43" t="s">
        <v>49</v>
      </c>
      <c r="C11" s="44"/>
      <c r="D11" s="60">
        <v>888811483</v>
      </c>
      <c r="E11" s="45">
        <f t="shared" si="0"/>
        <v>6.8858204921909902E-2</v>
      </c>
      <c r="F11" s="41">
        <f t="shared" si="1"/>
        <v>7</v>
      </c>
      <c r="G11" s="60">
        <v>154933</v>
      </c>
      <c r="H11" s="46">
        <f t="shared" si="2"/>
        <v>2</v>
      </c>
      <c r="I11" s="60">
        <v>10994</v>
      </c>
      <c r="J11" s="41">
        <f t="shared" si="3"/>
        <v>2</v>
      </c>
      <c r="K11" s="47">
        <f t="shared" si="4"/>
        <v>80845.141258868476</v>
      </c>
      <c r="L11" s="41">
        <f t="shared" si="5"/>
        <v>10</v>
      </c>
      <c r="M11" s="22">
        <f t="shared" si="6"/>
        <v>0.68323907774532344</v>
      </c>
      <c r="N11" s="15">
        <f t="shared" si="7"/>
        <v>2</v>
      </c>
    </row>
    <row r="12" spans="1:14" ht="18.75" customHeight="1">
      <c r="B12" s="43" t="s">
        <v>50</v>
      </c>
      <c r="C12" s="44"/>
      <c r="D12" s="60">
        <v>248213456</v>
      </c>
      <c r="E12" s="45">
        <f t="shared" si="0"/>
        <v>1.9229649193926387E-2</v>
      </c>
      <c r="F12" s="41">
        <f t="shared" si="1"/>
        <v>13</v>
      </c>
      <c r="G12" s="60">
        <v>28965</v>
      </c>
      <c r="H12" s="46">
        <f t="shared" si="2"/>
        <v>15</v>
      </c>
      <c r="I12" s="60">
        <v>2870</v>
      </c>
      <c r="J12" s="41">
        <f t="shared" si="3"/>
        <v>17</v>
      </c>
      <c r="K12" s="47">
        <f t="shared" si="4"/>
        <v>86485.524738675958</v>
      </c>
      <c r="L12" s="41">
        <f t="shared" si="5"/>
        <v>8</v>
      </c>
      <c r="M12" s="22">
        <f t="shared" si="6"/>
        <v>0.17836057423404389</v>
      </c>
      <c r="N12" s="15">
        <f t="shared" si="7"/>
        <v>17</v>
      </c>
    </row>
    <row r="13" spans="1:14" ht="18.75" customHeight="1">
      <c r="B13" s="43" t="s">
        <v>51</v>
      </c>
      <c r="C13" s="44"/>
      <c r="D13" s="60">
        <v>629321046</v>
      </c>
      <c r="E13" s="45">
        <f t="shared" si="0"/>
        <v>4.8754902896701979E-2</v>
      </c>
      <c r="F13" s="41">
        <f t="shared" si="1"/>
        <v>9</v>
      </c>
      <c r="G13" s="60">
        <v>93456</v>
      </c>
      <c r="H13" s="46">
        <f t="shared" si="2"/>
        <v>5</v>
      </c>
      <c r="I13" s="60">
        <v>6689</v>
      </c>
      <c r="J13" s="41">
        <f t="shared" si="3"/>
        <v>9</v>
      </c>
      <c r="K13" s="47">
        <f t="shared" si="4"/>
        <v>94082.978920615933</v>
      </c>
      <c r="L13" s="41">
        <f t="shared" si="5"/>
        <v>7</v>
      </c>
      <c r="M13" s="22">
        <f t="shared" si="6"/>
        <v>0.41569821639425764</v>
      </c>
      <c r="N13" s="15">
        <f t="shared" si="7"/>
        <v>9</v>
      </c>
    </row>
    <row r="14" spans="1:14" ht="18.75" customHeight="1">
      <c r="B14" s="43" t="s">
        <v>52</v>
      </c>
      <c r="C14" s="44"/>
      <c r="D14" s="60">
        <v>508776706</v>
      </c>
      <c r="E14" s="45">
        <f t="shared" si="0"/>
        <v>3.9416064431339382E-2</v>
      </c>
      <c r="F14" s="41">
        <f t="shared" si="1"/>
        <v>10</v>
      </c>
      <c r="G14" s="60">
        <v>51177</v>
      </c>
      <c r="H14" s="46">
        <f t="shared" si="2"/>
        <v>10</v>
      </c>
      <c r="I14" s="60">
        <v>6962</v>
      </c>
      <c r="J14" s="41">
        <f t="shared" si="3"/>
        <v>8</v>
      </c>
      <c r="K14" s="47">
        <f t="shared" si="4"/>
        <v>73079.101694915254</v>
      </c>
      <c r="L14" s="41">
        <f t="shared" si="5"/>
        <v>11</v>
      </c>
      <c r="M14" s="22">
        <f t="shared" si="6"/>
        <v>0.43266422223603257</v>
      </c>
      <c r="N14" s="15">
        <f t="shared" si="7"/>
        <v>8</v>
      </c>
    </row>
    <row r="15" spans="1:14" ht="18.75" customHeight="1">
      <c r="B15" s="43" t="s">
        <v>53</v>
      </c>
      <c r="C15" s="44"/>
      <c r="D15" s="60">
        <v>43329100</v>
      </c>
      <c r="E15" s="45">
        <f t="shared" si="0"/>
        <v>3.3568018685036791E-3</v>
      </c>
      <c r="F15" s="41">
        <f t="shared" si="1"/>
        <v>18</v>
      </c>
      <c r="G15" s="60">
        <v>9417</v>
      </c>
      <c r="H15" s="46">
        <f t="shared" si="2"/>
        <v>17</v>
      </c>
      <c r="I15" s="60">
        <v>2175</v>
      </c>
      <c r="J15" s="41">
        <f t="shared" si="3"/>
        <v>18</v>
      </c>
      <c r="K15" s="47">
        <f t="shared" si="4"/>
        <v>19921.42528735632</v>
      </c>
      <c r="L15" s="41">
        <f t="shared" si="5"/>
        <v>17</v>
      </c>
      <c r="M15" s="22">
        <f t="shared" si="6"/>
        <v>0.13516872786029457</v>
      </c>
      <c r="N15" s="15">
        <f t="shared" si="7"/>
        <v>18</v>
      </c>
    </row>
    <row r="16" spans="1:14" ht="18.75" customHeight="1">
      <c r="B16" s="43" t="s">
        <v>54</v>
      </c>
      <c r="C16" s="44"/>
      <c r="D16" s="60">
        <v>2312121111</v>
      </c>
      <c r="E16" s="45">
        <f t="shared" si="0"/>
        <v>0.17912517143470791</v>
      </c>
      <c r="F16" s="41">
        <f t="shared" si="1"/>
        <v>1</v>
      </c>
      <c r="G16" s="60">
        <v>179908</v>
      </c>
      <c r="H16" s="46">
        <f t="shared" si="2"/>
        <v>1</v>
      </c>
      <c r="I16" s="60">
        <v>11397</v>
      </c>
      <c r="J16" s="41">
        <f t="shared" si="3"/>
        <v>1</v>
      </c>
      <c r="K16" s="47">
        <f t="shared" si="4"/>
        <v>202871.02842853381</v>
      </c>
      <c r="L16" s="41">
        <f t="shared" si="5"/>
        <v>2</v>
      </c>
      <c r="M16" s="22">
        <f t="shared" si="6"/>
        <v>0.70828413398794354</v>
      </c>
      <c r="N16" s="15">
        <f t="shared" si="7"/>
        <v>1</v>
      </c>
    </row>
    <row r="17" spans="2:15" ht="18.75" customHeight="1">
      <c r="B17" s="43" t="s">
        <v>37</v>
      </c>
      <c r="C17" s="44"/>
      <c r="D17" s="60">
        <v>1079987039</v>
      </c>
      <c r="E17" s="45">
        <f t="shared" si="0"/>
        <v>8.3669000982594971E-2</v>
      </c>
      <c r="F17" s="41">
        <f t="shared" si="1"/>
        <v>4</v>
      </c>
      <c r="G17" s="60">
        <v>75244</v>
      </c>
      <c r="H17" s="46">
        <f t="shared" si="2"/>
        <v>6</v>
      </c>
      <c r="I17" s="60">
        <v>8986</v>
      </c>
      <c r="J17" s="41">
        <f t="shared" si="3"/>
        <v>5</v>
      </c>
      <c r="K17" s="47">
        <f t="shared" si="4"/>
        <v>120185.51513465391</v>
      </c>
      <c r="L17" s="41">
        <f t="shared" si="5"/>
        <v>6</v>
      </c>
      <c r="M17" s="22">
        <f t="shared" si="6"/>
        <v>0.55844882232303772</v>
      </c>
      <c r="N17" s="15">
        <f t="shared" si="7"/>
        <v>5</v>
      </c>
    </row>
    <row r="18" spans="2:15" ht="18.75" customHeight="1">
      <c r="B18" s="17" t="s">
        <v>283</v>
      </c>
      <c r="C18" s="69"/>
      <c r="D18" s="60">
        <v>892898157</v>
      </c>
      <c r="E18" s="45">
        <f t="shared" si="0"/>
        <v>6.9174808657486347E-2</v>
      </c>
      <c r="F18" s="41">
        <f t="shared" si="1"/>
        <v>6</v>
      </c>
      <c r="G18" s="60">
        <v>143718</v>
      </c>
      <c r="H18" s="46">
        <f t="shared" si="2"/>
        <v>4</v>
      </c>
      <c r="I18" s="60">
        <v>10522</v>
      </c>
      <c r="J18" s="41">
        <f t="shared" si="3"/>
        <v>3</v>
      </c>
      <c r="K18" s="47">
        <f t="shared" si="4"/>
        <v>84860.117563200911</v>
      </c>
      <c r="L18" s="41">
        <f t="shared" si="5"/>
        <v>9</v>
      </c>
      <c r="M18" s="22">
        <f t="shared" si="6"/>
        <v>0.65390591013610089</v>
      </c>
      <c r="N18" s="15">
        <f t="shared" si="7"/>
        <v>3</v>
      </c>
    </row>
    <row r="19" spans="2:15" ht="18.75" customHeight="1">
      <c r="B19" s="17" t="s">
        <v>16</v>
      </c>
      <c r="C19" s="69"/>
      <c r="D19" s="60">
        <v>252104979</v>
      </c>
      <c r="E19" s="45">
        <f t="shared" si="0"/>
        <v>1.9531134146942374E-2</v>
      </c>
      <c r="F19" s="41">
        <f t="shared" si="1"/>
        <v>12</v>
      </c>
      <c r="G19" s="60">
        <v>58016</v>
      </c>
      <c r="H19" s="46">
        <f t="shared" si="2"/>
        <v>9</v>
      </c>
      <c r="I19" s="60">
        <v>7015</v>
      </c>
      <c r="J19" s="41">
        <f t="shared" si="3"/>
        <v>7</v>
      </c>
      <c r="K19" s="47">
        <f t="shared" si="4"/>
        <v>35937.987027797579</v>
      </c>
      <c r="L19" s="41">
        <f t="shared" si="5"/>
        <v>15</v>
      </c>
      <c r="M19" s="22">
        <f t="shared" si="6"/>
        <v>0.4359579889379156</v>
      </c>
      <c r="N19" s="15">
        <f t="shared" si="7"/>
        <v>7</v>
      </c>
    </row>
    <row r="20" spans="2:15" ht="18.75" customHeight="1">
      <c r="B20" s="17" t="s">
        <v>17</v>
      </c>
      <c r="C20" s="69"/>
      <c r="D20" s="60">
        <v>1722508615</v>
      </c>
      <c r="E20" s="45">
        <f t="shared" si="0"/>
        <v>0.13344657833524548</v>
      </c>
      <c r="F20" s="41">
        <f t="shared" si="1"/>
        <v>2</v>
      </c>
      <c r="G20" s="60">
        <v>146528</v>
      </c>
      <c r="H20" s="46">
        <f t="shared" si="2"/>
        <v>3</v>
      </c>
      <c r="I20" s="60">
        <v>10124</v>
      </c>
      <c r="J20" s="41">
        <f t="shared" si="3"/>
        <v>4</v>
      </c>
      <c r="K20" s="47">
        <f t="shared" si="4"/>
        <v>170141.11171473726</v>
      </c>
      <c r="L20" s="41">
        <f t="shared" si="5"/>
        <v>3</v>
      </c>
      <c r="M20" s="22">
        <f t="shared" si="6"/>
        <v>0.62917158660120565</v>
      </c>
      <c r="N20" s="15">
        <f t="shared" si="7"/>
        <v>4</v>
      </c>
    </row>
    <row r="21" spans="2:15" ht="18.75" customHeight="1">
      <c r="B21" s="17" t="s">
        <v>18</v>
      </c>
      <c r="C21" s="69"/>
      <c r="D21" s="60">
        <v>961441383</v>
      </c>
      <c r="E21" s="45">
        <f t="shared" si="0"/>
        <v>7.4485005017670844E-2</v>
      </c>
      <c r="F21" s="41">
        <f t="shared" si="1"/>
        <v>5</v>
      </c>
      <c r="G21" s="60">
        <v>59712</v>
      </c>
      <c r="H21" s="46">
        <f t="shared" si="2"/>
        <v>7</v>
      </c>
      <c r="I21" s="60">
        <v>6001</v>
      </c>
      <c r="J21" s="41">
        <f t="shared" si="3"/>
        <v>11</v>
      </c>
      <c r="K21" s="47">
        <f t="shared" si="4"/>
        <v>160213.52824529246</v>
      </c>
      <c r="L21" s="41">
        <f t="shared" si="5"/>
        <v>5</v>
      </c>
      <c r="M21" s="22">
        <f t="shared" si="6"/>
        <v>0.37294139581132307</v>
      </c>
      <c r="N21" s="15">
        <f t="shared" si="7"/>
        <v>11</v>
      </c>
    </row>
    <row r="22" spans="2:15" ht="18.75" customHeight="1">
      <c r="B22" s="17" t="s">
        <v>284</v>
      </c>
      <c r="C22" s="69"/>
      <c r="D22" s="60">
        <v>2195</v>
      </c>
      <c r="E22" s="45">
        <f t="shared" si="0"/>
        <v>1.7005153814331653E-7</v>
      </c>
      <c r="F22" s="41">
        <f t="shared" si="1"/>
        <v>22</v>
      </c>
      <c r="G22" s="60">
        <v>6</v>
      </c>
      <c r="H22" s="46">
        <f t="shared" si="2"/>
        <v>21</v>
      </c>
      <c r="I22" s="60">
        <v>3</v>
      </c>
      <c r="J22" s="41">
        <f t="shared" si="3"/>
        <v>21</v>
      </c>
      <c r="K22" s="47">
        <f t="shared" si="4"/>
        <v>731.66666666666663</v>
      </c>
      <c r="L22" s="41">
        <f t="shared" si="5"/>
        <v>22</v>
      </c>
      <c r="M22" s="22">
        <f t="shared" si="6"/>
        <v>1.8643962463488905E-4</v>
      </c>
      <c r="N22" s="15">
        <f t="shared" si="7"/>
        <v>21</v>
      </c>
    </row>
    <row r="23" spans="2:15" ht="18.75" customHeight="1">
      <c r="B23" s="17" t="s">
        <v>285</v>
      </c>
      <c r="C23" s="69"/>
      <c r="D23" s="60">
        <v>2684</v>
      </c>
      <c r="E23" s="45">
        <f t="shared" si="0"/>
        <v>2.0793545711920798E-7</v>
      </c>
      <c r="F23" s="41">
        <f t="shared" si="1"/>
        <v>21</v>
      </c>
      <c r="G23" s="60">
        <v>3</v>
      </c>
      <c r="H23" s="46">
        <f t="shared" si="2"/>
        <v>22</v>
      </c>
      <c r="I23" s="60">
        <v>2</v>
      </c>
      <c r="J23" s="41">
        <f t="shared" si="3"/>
        <v>22</v>
      </c>
      <c r="K23" s="47">
        <f t="shared" si="4"/>
        <v>1342</v>
      </c>
      <c r="L23" s="41">
        <f t="shared" si="5"/>
        <v>21</v>
      </c>
      <c r="M23" s="22">
        <f t="shared" si="6"/>
        <v>1.2429308308992604E-4</v>
      </c>
      <c r="N23" s="15">
        <f t="shared" si="7"/>
        <v>22</v>
      </c>
    </row>
    <row r="24" spans="2:15" ht="18.75" customHeight="1">
      <c r="B24" s="43" t="s">
        <v>56</v>
      </c>
      <c r="C24" s="44"/>
      <c r="D24" s="60">
        <v>7188742</v>
      </c>
      <c r="E24" s="45">
        <f t="shared" si="0"/>
        <v>5.5692785166991409E-4</v>
      </c>
      <c r="F24" s="41">
        <f t="shared" si="1"/>
        <v>19</v>
      </c>
      <c r="G24" s="60">
        <v>1997</v>
      </c>
      <c r="H24" s="46">
        <f t="shared" si="2"/>
        <v>19</v>
      </c>
      <c r="I24" s="60">
        <v>546</v>
      </c>
      <c r="J24" s="41">
        <f t="shared" si="3"/>
        <v>19</v>
      </c>
      <c r="K24" s="47">
        <f t="shared" si="4"/>
        <v>13166.19413919414</v>
      </c>
      <c r="L24" s="41">
        <f t="shared" si="5"/>
        <v>20</v>
      </c>
      <c r="M24" s="22">
        <f t="shared" si="6"/>
        <v>3.3932011683549812E-2</v>
      </c>
      <c r="N24" s="15">
        <f t="shared" si="7"/>
        <v>19</v>
      </c>
    </row>
    <row r="25" spans="2:15" ht="18.75" customHeight="1">
      <c r="B25" s="43" t="s">
        <v>39</v>
      </c>
      <c r="C25" s="44"/>
      <c r="D25" s="60">
        <v>238291004</v>
      </c>
      <c r="E25" s="45">
        <f t="shared" si="0"/>
        <v>1.8460934740735849E-2</v>
      </c>
      <c r="F25" s="41">
        <f t="shared" si="1"/>
        <v>14</v>
      </c>
      <c r="G25" s="60">
        <v>59404</v>
      </c>
      <c r="H25" s="46">
        <f t="shared" si="2"/>
        <v>8</v>
      </c>
      <c r="I25" s="60">
        <v>7221</v>
      </c>
      <c r="J25" s="41">
        <f t="shared" si="3"/>
        <v>6</v>
      </c>
      <c r="K25" s="47">
        <f t="shared" si="4"/>
        <v>32999.723583991137</v>
      </c>
      <c r="L25" s="41">
        <f t="shared" si="5"/>
        <v>16</v>
      </c>
      <c r="M25" s="22">
        <f t="shared" si="6"/>
        <v>0.448760176496178</v>
      </c>
      <c r="N25" s="15">
        <f t="shared" si="7"/>
        <v>6</v>
      </c>
    </row>
    <row r="26" spans="2:15" ht="18.75" customHeight="1">
      <c r="B26" s="43" t="s">
        <v>58</v>
      </c>
      <c r="C26" s="44"/>
      <c r="D26" s="60">
        <v>846419036</v>
      </c>
      <c r="E26" s="45">
        <f t="shared" si="0"/>
        <v>6.557396764719052E-2</v>
      </c>
      <c r="F26" s="41">
        <f t="shared" si="1"/>
        <v>8</v>
      </c>
      <c r="G26" s="60">
        <v>31058</v>
      </c>
      <c r="H26" s="46">
        <f t="shared" si="2"/>
        <v>14</v>
      </c>
      <c r="I26" s="60">
        <v>5240</v>
      </c>
      <c r="J26" s="41">
        <f t="shared" si="3"/>
        <v>13</v>
      </c>
      <c r="K26" s="47">
        <f t="shared" si="4"/>
        <v>161530.3503816794</v>
      </c>
      <c r="L26" s="41">
        <f t="shared" si="5"/>
        <v>4</v>
      </c>
      <c r="M26" s="22">
        <f t="shared" si="6"/>
        <v>0.32564787769560621</v>
      </c>
      <c r="N26" s="15">
        <f t="shared" si="7"/>
        <v>13</v>
      </c>
    </row>
    <row r="27" spans="2:15" ht="18.75" customHeight="1">
      <c r="B27" s="43" t="s">
        <v>41</v>
      </c>
      <c r="C27" s="44"/>
      <c r="D27" s="60">
        <v>62951725</v>
      </c>
      <c r="E27" s="45">
        <f t="shared" si="0"/>
        <v>4.8770103257517418E-3</v>
      </c>
      <c r="F27" s="41">
        <f t="shared" si="1"/>
        <v>17</v>
      </c>
      <c r="G27" s="60">
        <v>32148</v>
      </c>
      <c r="H27" s="46">
        <f t="shared" si="2"/>
        <v>13</v>
      </c>
      <c r="I27" s="60">
        <v>4403</v>
      </c>
      <c r="J27" s="41">
        <f t="shared" si="3"/>
        <v>14</v>
      </c>
      <c r="K27" s="47">
        <f t="shared" si="4"/>
        <v>14297.461957756075</v>
      </c>
      <c r="L27" s="41">
        <f t="shared" si="5"/>
        <v>19</v>
      </c>
      <c r="M27" s="22">
        <f t="shared" si="6"/>
        <v>0.27363122242247218</v>
      </c>
      <c r="N27" s="15">
        <f t="shared" si="7"/>
        <v>14</v>
      </c>
    </row>
    <row r="28" spans="2:15" ht="18.75" customHeight="1">
      <c r="B28" s="43" t="s">
        <v>82</v>
      </c>
      <c r="C28" s="44"/>
      <c r="D28" s="60">
        <v>155920581</v>
      </c>
      <c r="E28" s="45">
        <f t="shared" si="0"/>
        <v>1.207951463656017E-2</v>
      </c>
      <c r="F28" s="41">
        <f t="shared" si="1"/>
        <v>16</v>
      </c>
      <c r="G28" s="60">
        <v>7899</v>
      </c>
      <c r="H28" s="46">
        <f t="shared" si="2"/>
        <v>18</v>
      </c>
      <c r="I28" s="60">
        <v>3394</v>
      </c>
      <c r="J28" s="41">
        <f t="shared" si="3"/>
        <v>15</v>
      </c>
      <c r="K28" s="47">
        <f t="shared" si="4"/>
        <v>45940.065114908663</v>
      </c>
      <c r="L28" s="41">
        <f t="shared" si="5"/>
        <v>14</v>
      </c>
      <c r="M28" s="22">
        <f t="shared" si="6"/>
        <v>0.21092536200360451</v>
      </c>
      <c r="N28" s="15">
        <f t="shared" si="7"/>
        <v>15</v>
      </c>
    </row>
    <row r="29" spans="2:15" ht="18.75" customHeight="1" thickBot="1">
      <c r="B29" s="48" t="s">
        <v>43</v>
      </c>
      <c r="C29" s="49"/>
      <c r="D29" s="61">
        <v>822647</v>
      </c>
      <c r="E29" s="50">
        <f t="shared" si="0"/>
        <v>6.3732295079264197E-5</v>
      </c>
      <c r="F29" s="41">
        <f t="shared" si="1"/>
        <v>20</v>
      </c>
      <c r="G29" s="61">
        <v>220</v>
      </c>
      <c r="H29" s="46">
        <f t="shared" si="2"/>
        <v>20</v>
      </c>
      <c r="I29" s="61">
        <v>42</v>
      </c>
      <c r="J29" s="41">
        <f t="shared" si="3"/>
        <v>20</v>
      </c>
      <c r="K29" s="51">
        <f t="shared" si="4"/>
        <v>19586.833333333332</v>
      </c>
      <c r="L29" s="41">
        <f t="shared" si="5"/>
        <v>18</v>
      </c>
      <c r="M29" s="28">
        <f t="shared" si="6"/>
        <v>2.6101547448884469E-3</v>
      </c>
      <c r="N29" s="15">
        <f t="shared" si="7"/>
        <v>20</v>
      </c>
    </row>
    <row r="30" spans="2:15" ht="18.75" customHeight="1" thickTop="1">
      <c r="B30" s="52" t="s">
        <v>44</v>
      </c>
      <c r="C30" s="53"/>
      <c r="D30" s="62">
        <v>12907851490</v>
      </c>
      <c r="E30" s="70"/>
      <c r="F30" s="71"/>
      <c r="G30" s="62">
        <v>386273</v>
      </c>
      <c r="H30" s="71"/>
      <c r="I30" s="62">
        <v>13577</v>
      </c>
      <c r="J30" s="71"/>
      <c r="K30" s="54">
        <f>IFERROR(D30/I30,0)</f>
        <v>950714.55328864988</v>
      </c>
      <c r="L30" s="71"/>
      <c r="M30" s="30">
        <f t="shared" si="6"/>
        <v>0.84376359455596295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560" priority="24" stopIfTrue="1">
      <formula>$F8&lt;=5</formula>
    </cfRule>
  </conditionalFormatting>
  <conditionalFormatting sqref="H8:H29">
    <cfRule type="expression" dxfId="559" priority="25" stopIfTrue="1">
      <formula>$H8&lt;=5</formula>
    </cfRule>
  </conditionalFormatting>
  <conditionalFormatting sqref="J8:J29">
    <cfRule type="expression" dxfId="558" priority="26" stopIfTrue="1">
      <formula>$J8&lt;=5</formula>
    </cfRule>
  </conditionalFormatting>
  <conditionalFormatting sqref="L8:L29">
    <cfRule type="expression" dxfId="557" priority="27" stopIfTrue="1">
      <formula>$L8&lt;=5</formula>
    </cfRule>
  </conditionalFormatting>
  <conditionalFormatting sqref="E8:E29">
    <cfRule type="expression" dxfId="556" priority="22" stopIfTrue="1">
      <formula>$F8&lt;=5</formula>
    </cfRule>
  </conditionalFormatting>
  <conditionalFormatting sqref="G8:G29">
    <cfRule type="expression" dxfId="555" priority="20" stopIfTrue="1">
      <formula>$H8&lt;=5</formula>
    </cfRule>
  </conditionalFormatting>
  <conditionalFormatting sqref="I8:I29">
    <cfRule type="expression" dxfId="554" priority="18" stopIfTrue="1">
      <formula>$J8&lt;=5</formula>
    </cfRule>
  </conditionalFormatting>
  <conditionalFormatting sqref="K8:K29">
    <cfRule type="expression" dxfId="553" priority="16" stopIfTrue="1">
      <formula>$L8&lt;=5</formula>
    </cfRule>
  </conditionalFormatting>
  <conditionalFormatting sqref="D8:D29">
    <cfRule type="expression" dxfId="552" priority="14" stopIfTrue="1">
      <formula>$F8&lt;=5</formula>
    </cfRule>
  </conditionalFormatting>
  <conditionalFormatting sqref="N8:N29">
    <cfRule type="expression" dxfId="551" priority="8" stopIfTrue="1">
      <formula>$N8&lt;=5</formula>
    </cfRule>
  </conditionalFormatting>
  <conditionalFormatting sqref="M8:M29">
    <cfRule type="expression" dxfId="550" priority="6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8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216</v>
      </c>
    </row>
    <row r="3" spans="1:14" s="1" customFormat="1" ht="18.75" customHeight="1">
      <c r="A3" s="35"/>
      <c r="B3" s="129" t="s">
        <v>179</v>
      </c>
      <c r="C3" s="130"/>
      <c r="D3" s="137">
        <v>11101</v>
      </c>
      <c r="E3" s="137"/>
      <c r="F3" s="137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46</v>
      </c>
      <c r="C8" s="39"/>
      <c r="D8" s="59">
        <v>186752377</v>
      </c>
      <c r="E8" s="40">
        <f t="shared" ref="E8:E29" si="0">IFERROR(D8/$D$30,0)</f>
        <v>2.1292822669177654E-2</v>
      </c>
      <c r="F8" s="41">
        <f>_xlfn.IFS(D8&gt;0,RANK(D8,$D$8:$D$29,0),D8=0,"-")</f>
        <v>12</v>
      </c>
      <c r="G8" s="59">
        <v>20949</v>
      </c>
      <c r="H8" s="46">
        <f>_xlfn.IFS(G8&gt;0,RANK(G8,$G$8:$G$29,0),G8=0,"-")</f>
        <v>14</v>
      </c>
      <c r="I8" s="59">
        <v>3848</v>
      </c>
      <c r="J8" s="41">
        <f>_xlfn.IFS(I8&gt;0,RANK(I8,$I$8:$I$29,0),I8=0,"-")</f>
        <v>12</v>
      </c>
      <c r="K8" s="42">
        <f>IFERROR(D8/I8,0)</f>
        <v>48532.322505197502</v>
      </c>
      <c r="L8" s="41">
        <f>_xlfn.IFS(K8&gt;0,RANK(K8,$K$8:$K$29,0),K8=0,"-")</f>
        <v>14</v>
      </c>
      <c r="M8" s="16">
        <f>IFERROR(I8/$D$3,0)</f>
        <v>0.34663543824880644</v>
      </c>
      <c r="N8" s="15">
        <f>_xlfn.IFS(M8&gt;0,RANK(M8,$M$8:$M$29,0),M8=0,"-")</f>
        <v>12</v>
      </c>
    </row>
    <row r="9" spans="1:14" ht="18.75" customHeight="1">
      <c r="B9" s="43" t="s">
        <v>47</v>
      </c>
      <c r="C9" s="44"/>
      <c r="D9" s="60">
        <v>1133784721</v>
      </c>
      <c r="E9" s="45">
        <f t="shared" si="0"/>
        <v>0.12926998519154625</v>
      </c>
      <c r="F9" s="41">
        <f t="shared" ref="F9:F29" si="1">_xlfn.IFS(D9&gt;0,RANK(D9,$D$8:$D$29,0),D9=0,"-")</f>
        <v>3</v>
      </c>
      <c r="G9" s="60">
        <v>25290</v>
      </c>
      <c r="H9" s="46">
        <f t="shared" ref="H9:H29" si="2">_xlfn.IFS(G9&gt;0,RANK(G9,$G$8:$G$29,0),G9=0,"-")</f>
        <v>11</v>
      </c>
      <c r="I9" s="60">
        <v>4332</v>
      </c>
      <c r="J9" s="41">
        <f t="shared" ref="J9:J29" si="3">_xlfn.IFS(I9&gt;0,RANK(I9,$I$8:$I$29,0),I9=0,"-")</f>
        <v>10</v>
      </c>
      <c r="K9" s="47">
        <f t="shared" ref="K9:K29" si="4">IFERROR(D9/I9,0)</f>
        <v>261723.15812557709</v>
      </c>
      <c r="L9" s="41">
        <f t="shared" ref="L9:L29" si="5">_xlfn.IFS(K9&gt;0,RANK(K9,$K$8:$K$29,0),K9=0,"-")</f>
        <v>1</v>
      </c>
      <c r="M9" s="22">
        <f t="shared" ref="M9:M30" si="6">IFERROR(I9/$D$3,0)</f>
        <v>0.39023511395369787</v>
      </c>
      <c r="N9" s="15">
        <f t="shared" ref="N9:N29" si="7">_xlfn.IFS(M9&gt;0,RANK(M9,$M$8:$M$29,0),M9=0,"-")</f>
        <v>10</v>
      </c>
    </row>
    <row r="10" spans="1:14" ht="18.75" customHeight="1">
      <c r="B10" s="43" t="s">
        <v>48</v>
      </c>
      <c r="C10" s="44"/>
      <c r="D10" s="60">
        <v>109466665</v>
      </c>
      <c r="E10" s="45">
        <f t="shared" si="0"/>
        <v>1.2480988587530942E-2</v>
      </c>
      <c r="F10" s="41">
        <f t="shared" si="1"/>
        <v>16</v>
      </c>
      <c r="G10" s="60">
        <v>10485</v>
      </c>
      <c r="H10" s="46">
        <f t="shared" si="2"/>
        <v>16</v>
      </c>
      <c r="I10" s="60">
        <v>1825</v>
      </c>
      <c r="J10" s="41">
        <f t="shared" si="3"/>
        <v>17</v>
      </c>
      <c r="K10" s="47">
        <f t="shared" si="4"/>
        <v>59981.734246575339</v>
      </c>
      <c r="L10" s="41">
        <f t="shared" si="5"/>
        <v>12</v>
      </c>
      <c r="M10" s="22">
        <f t="shared" si="6"/>
        <v>0.16439960363931178</v>
      </c>
      <c r="N10" s="15">
        <f t="shared" si="7"/>
        <v>17</v>
      </c>
    </row>
    <row r="11" spans="1:14" ht="18.75" customHeight="1">
      <c r="B11" s="43" t="s">
        <v>49</v>
      </c>
      <c r="C11" s="44"/>
      <c r="D11" s="60">
        <v>549756639</v>
      </c>
      <c r="E11" s="45">
        <f t="shared" si="0"/>
        <v>6.2681240332647103E-2</v>
      </c>
      <c r="F11" s="41">
        <f t="shared" si="1"/>
        <v>8</v>
      </c>
      <c r="G11" s="60">
        <v>101217</v>
      </c>
      <c r="H11" s="46">
        <f t="shared" si="2"/>
        <v>2</v>
      </c>
      <c r="I11" s="60">
        <v>7076</v>
      </c>
      <c r="J11" s="41">
        <f t="shared" si="3"/>
        <v>2</v>
      </c>
      <c r="K11" s="47">
        <f t="shared" si="4"/>
        <v>77693.13722442057</v>
      </c>
      <c r="L11" s="41">
        <f t="shared" si="5"/>
        <v>10</v>
      </c>
      <c r="M11" s="22">
        <f t="shared" si="6"/>
        <v>0.63742005224754528</v>
      </c>
      <c r="N11" s="15">
        <f t="shared" si="7"/>
        <v>2</v>
      </c>
    </row>
    <row r="12" spans="1:14" ht="18.75" customHeight="1">
      <c r="B12" s="43" t="s">
        <v>50</v>
      </c>
      <c r="C12" s="44"/>
      <c r="D12" s="60">
        <v>158063676</v>
      </c>
      <c r="E12" s="45">
        <f t="shared" si="0"/>
        <v>1.8021841957633299E-2</v>
      </c>
      <c r="F12" s="41">
        <f t="shared" si="1"/>
        <v>13</v>
      </c>
      <c r="G12" s="60">
        <v>19992</v>
      </c>
      <c r="H12" s="46">
        <f t="shared" si="2"/>
        <v>15</v>
      </c>
      <c r="I12" s="60">
        <v>1879</v>
      </c>
      <c r="J12" s="41">
        <f t="shared" si="3"/>
        <v>16</v>
      </c>
      <c r="K12" s="47">
        <f t="shared" si="4"/>
        <v>84121.168706758908</v>
      </c>
      <c r="L12" s="41">
        <f t="shared" si="5"/>
        <v>8</v>
      </c>
      <c r="M12" s="22">
        <f t="shared" si="6"/>
        <v>0.16926403026754347</v>
      </c>
      <c r="N12" s="15">
        <f t="shared" si="7"/>
        <v>16</v>
      </c>
    </row>
    <row r="13" spans="1:14" ht="18.75" customHeight="1">
      <c r="B13" s="43" t="s">
        <v>51</v>
      </c>
      <c r="C13" s="44"/>
      <c r="D13" s="60">
        <v>401583861</v>
      </c>
      <c r="E13" s="45">
        <f t="shared" si="0"/>
        <v>4.5787122372620129E-2</v>
      </c>
      <c r="F13" s="41">
        <f t="shared" si="1"/>
        <v>9</v>
      </c>
      <c r="G13" s="60">
        <v>64271</v>
      </c>
      <c r="H13" s="46">
        <f t="shared" si="2"/>
        <v>5</v>
      </c>
      <c r="I13" s="60">
        <v>4655</v>
      </c>
      <c r="J13" s="41">
        <f t="shared" si="3"/>
        <v>9</v>
      </c>
      <c r="K13" s="47">
        <f t="shared" si="4"/>
        <v>86269.357894736837</v>
      </c>
      <c r="L13" s="41">
        <f t="shared" si="5"/>
        <v>7</v>
      </c>
      <c r="M13" s="22">
        <f t="shared" si="6"/>
        <v>0.41933159174849111</v>
      </c>
      <c r="N13" s="15">
        <f t="shared" si="7"/>
        <v>9</v>
      </c>
    </row>
    <row r="14" spans="1:14" ht="18.75" customHeight="1">
      <c r="B14" s="43" t="s">
        <v>52</v>
      </c>
      <c r="C14" s="44"/>
      <c r="D14" s="60">
        <v>315783905</v>
      </c>
      <c r="E14" s="45">
        <f t="shared" si="0"/>
        <v>3.6004525345053266E-2</v>
      </c>
      <c r="F14" s="41">
        <f t="shared" si="1"/>
        <v>10</v>
      </c>
      <c r="G14" s="60">
        <v>32604</v>
      </c>
      <c r="H14" s="46">
        <f t="shared" si="2"/>
        <v>10</v>
      </c>
      <c r="I14" s="60">
        <v>4662</v>
      </c>
      <c r="J14" s="41">
        <f t="shared" si="3"/>
        <v>8</v>
      </c>
      <c r="K14" s="47">
        <f t="shared" si="4"/>
        <v>67735.715358215355</v>
      </c>
      <c r="L14" s="41">
        <f t="shared" si="5"/>
        <v>11</v>
      </c>
      <c r="M14" s="22">
        <f t="shared" si="6"/>
        <v>0.41996216557066929</v>
      </c>
      <c r="N14" s="15">
        <f t="shared" si="7"/>
        <v>8</v>
      </c>
    </row>
    <row r="15" spans="1:14" ht="18.75" customHeight="1">
      <c r="B15" s="43" t="s">
        <v>53</v>
      </c>
      <c r="C15" s="44"/>
      <c r="D15" s="60">
        <v>44598014</v>
      </c>
      <c r="E15" s="45">
        <f t="shared" si="0"/>
        <v>5.0849023651222515E-3</v>
      </c>
      <c r="F15" s="41">
        <f t="shared" si="1"/>
        <v>17</v>
      </c>
      <c r="G15" s="60">
        <v>7155</v>
      </c>
      <c r="H15" s="46">
        <f t="shared" si="2"/>
        <v>17</v>
      </c>
      <c r="I15" s="60">
        <v>1618</v>
      </c>
      <c r="J15" s="41">
        <f t="shared" si="3"/>
        <v>18</v>
      </c>
      <c r="K15" s="47">
        <f t="shared" si="4"/>
        <v>27563.667490729295</v>
      </c>
      <c r="L15" s="41">
        <f t="shared" si="5"/>
        <v>17</v>
      </c>
      <c r="M15" s="22">
        <f t="shared" si="6"/>
        <v>0.14575263489775697</v>
      </c>
      <c r="N15" s="15">
        <f t="shared" si="7"/>
        <v>18</v>
      </c>
    </row>
    <row r="16" spans="1:14" ht="18.75" customHeight="1">
      <c r="B16" s="43" t="s">
        <v>54</v>
      </c>
      <c r="C16" s="44"/>
      <c r="D16" s="60">
        <v>1741877212</v>
      </c>
      <c r="E16" s="45">
        <f t="shared" si="0"/>
        <v>0.19860246590916256</v>
      </c>
      <c r="F16" s="41">
        <f t="shared" si="1"/>
        <v>1</v>
      </c>
      <c r="G16" s="60">
        <v>120094</v>
      </c>
      <c r="H16" s="46">
        <f t="shared" si="2"/>
        <v>1</v>
      </c>
      <c r="I16" s="60">
        <v>7494</v>
      </c>
      <c r="J16" s="41">
        <f t="shared" si="3"/>
        <v>1</v>
      </c>
      <c r="K16" s="47">
        <f t="shared" si="4"/>
        <v>232436.24392847612</v>
      </c>
      <c r="L16" s="41">
        <f t="shared" si="5"/>
        <v>2</v>
      </c>
      <c r="M16" s="22">
        <f t="shared" si="6"/>
        <v>0.67507431762904246</v>
      </c>
      <c r="N16" s="15">
        <f t="shared" si="7"/>
        <v>1</v>
      </c>
    </row>
    <row r="17" spans="2:15" ht="18.75" customHeight="1">
      <c r="B17" s="43" t="s">
        <v>55</v>
      </c>
      <c r="C17" s="44"/>
      <c r="D17" s="60">
        <v>731133906</v>
      </c>
      <c r="E17" s="45">
        <f t="shared" si="0"/>
        <v>8.3361212627998865E-2</v>
      </c>
      <c r="F17" s="41">
        <f t="shared" si="1"/>
        <v>4</v>
      </c>
      <c r="G17" s="60">
        <v>45641</v>
      </c>
      <c r="H17" s="46">
        <f t="shared" si="2"/>
        <v>6</v>
      </c>
      <c r="I17" s="60">
        <v>5879</v>
      </c>
      <c r="J17" s="41">
        <f t="shared" si="3"/>
        <v>5</v>
      </c>
      <c r="K17" s="47">
        <f t="shared" si="4"/>
        <v>124363.65130124171</v>
      </c>
      <c r="L17" s="41">
        <f t="shared" si="5"/>
        <v>6</v>
      </c>
      <c r="M17" s="22">
        <f t="shared" si="6"/>
        <v>0.52959192865507609</v>
      </c>
      <c r="N17" s="15">
        <f t="shared" si="7"/>
        <v>5</v>
      </c>
    </row>
    <row r="18" spans="2:15" ht="18.75" customHeight="1">
      <c r="B18" s="17" t="s">
        <v>283</v>
      </c>
      <c r="C18" s="69"/>
      <c r="D18" s="60">
        <v>564433327</v>
      </c>
      <c r="E18" s="45">
        <f t="shared" si="0"/>
        <v>6.4354622594094024E-2</v>
      </c>
      <c r="F18" s="41">
        <f t="shared" si="1"/>
        <v>6</v>
      </c>
      <c r="G18" s="60">
        <v>98658</v>
      </c>
      <c r="H18" s="46">
        <f t="shared" si="2"/>
        <v>3</v>
      </c>
      <c r="I18" s="60">
        <v>7036</v>
      </c>
      <c r="J18" s="41">
        <f t="shared" si="3"/>
        <v>3</v>
      </c>
      <c r="K18" s="47">
        <f t="shared" si="4"/>
        <v>80220.768476407044</v>
      </c>
      <c r="L18" s="41">
        <f t="shared" si="5"/>
        <v>9</v>
      </c>
      <c r="M18" s="22">
        <f t="shared" si="6"/>
        <v>0.63381677326366992</v>
      </c>
      <c r="N18" s="15">
        <f t="shared" si="7"/>
        <v>3</v>
      </c>
    </row>
    <row r="19" spans="2:15" ht="18.75" customHeight="1">
      <c r="B19" s="17" t="s">
        <v>16</v>
      </c>
      <c r="C19" s="69"/>
      <c r="D19" s="60">
        <v>150358230</v>
      </c>
      <c r="E19" s="45">
        <f t="shared" si="0"/>
        <v>1.7143295200153879E-2</v>
      </c>
      <c r="F19" s="41">
        <f t="shared" si="1"/>
        <v>14</v>
      </c>
      <c r="G19" s="60">
        <v>39264</v>
      </c>
      <c r="H19" s="46">
        <f t="shared" si="2"/>
        <v>8</v>
      </c>
      <c r="I19" s="60">
        <v>4809</v>
      </c>
      <c r="J19" s="41">
        <f t="shared" si="3"/>
        <v>6</v>
      </c>
      <c r="K19" s="47">
        <f t="shared" si="4"/>
        <v>31266.007485963819</v>
      </c>
      <c r="L19" s="41">
        <f t="shared" si="5"/>
        <v>16</v>
      </c>
      <c r="M19" s="22">
        <f t="shared" si="6"/>
        <v>0.43320421583641111</v>
      </c>
      <c r="N19" s="15">
        <f t="shared" si="7"/>
        <v>6</v>
      </c>
    </row>
    <row r="20" spans="2:15" ht="18.75" customHeight="1">
      <c r="B20" s="17" t="s">
        <v>17</v>
      </c>
      <c r="C20" s="69"/>
      <c r="D20" s="60">
        <v>1187010457</v>
      </c>
      <c r="E20" s="45">
        <f t="shared" si="0"/>
        <v>0.13533858884891478</v>
      </c>
      <c r="F20" s="41">
        <f t="shared" si="1"/>
        <v>2</v>
      </c>
      <c r="G20" s="60">
        <v>97537</v>
      </c>
      <c r="H20" s="46">
        <f t="shared" si="2"/>
        <v>4</v>
      </c>
      <c r="I20" s="60">
        <v>6744</v>
      </c>
      <c r="J20" s="41">
        <f t="shared" si="3"/>
        <v>4</v>
      </c>
      <c r="K20" s="47">
        <f t="shared" si="4"/>
        <v>176009.85424080666</v>
      </c>
      <c r="L20" s="41">
        <f t="shared" si="5"/>
        <v>3</v>
      </c>
      <c r="M20" s="22">
        <f t="shared" si="6"/>
        <v>0.60751283668138001</v>
      </c>
      <c r="N20" s="15">
        <f t="shared" si="7"/>
        <v>4</v>
      </c>
    </row>
    <row r="21" spans="2:15" ht="18.75" customHeight="1">
      <c r="B21" s="17" t="s">
        <v>18</v>
      </c>
      <c r="C21" s="69"/>
      <c r="D21" s="60">
        <v>582003188</v>
      </c>
      <c r="E21" s="45">
        <f t="shared" si="0"/>
        <v>6.6357873854425237E-2</v>
      </c>
      <c r="F21" s="41">
        <f t="shared" si="1"/>
        <v>5</v>
      </c>
      <c r="G21" s="60">
        <v>41878</v>
      </c>
      <c r="H21" s="46">
        <f t="shared" si="2"/>
        <v>7</v>
      </c>
      <c r="I21" s="60">
        <v>4021</v>
      </c>
      <c r="J21" s="41">
        <f t="shared" si="3"/>
        <v>11</v>
      </c>
      <c r="K21" s="47">
        <f t="shared" si="4"/>
        <v>144740.90723700571</v>
      </c>
      <c r="L21" s="41">
        <f t="shared" si="5"/>
        <v>5</v>
      </c>
      <c r="M21" s="22">
        <f t="shared" si="6"/>
        <v>0.3622196198540672</v>
      </c>
      <c r="N21" s="15">
        <f t="shared" si="7"/>
        <v>11</v>
      </c>
    </row>
    <row r="22" spans="2:15" ht="18.75" customHeight="1">
      <c r="B22" s="17" t="s">
        <v>284</v>
      </c>
      <c r="C22" s="69"/>
      <c r="D22" s="60">
        <v>26981</v>
      </c>
      <c r="E22" s="45">
        <f t="shared" si="0"/>
        <v>3.0762748922712899E-6</v>
      </c>
      <c r="F22" s="41">
        <f t="shared" si="1"/>
        <v>21</v>
      </c>
      <c r="G22" s="60">
        <v>18</v>
      </c>
      <c r="H22" s="46">
        <f t="shared" si="2"/>
        <v>21</v>
      </c>
      <c r="I22" s="60">
        <v>10</v>
      </c>
      <c r="J22" s="41">
        <f t="shared" si="3"/>
        <v>21</v>
      </c>
      <c r="K22" s="47">
        <f t="shared" si="4"/>
        <v>2698.1</v>
      </c>
      <c r="L22" s="41">
        <f t="shared" si="5"/>
        <v>21</v>
      </c>
      <c r="M22" s="22">
        <f t="shared" si="6"/>
        <v>9.008197459688316E-4</v>
      </c>
      <c r="N22" s="15">
        <f t="shared" si="7"/>
        <v>21</v>
      </c>
    </row>
    <row r="23" spans="2:15" ht="18.75" customHeight="1">
      <c r="B23" s="17" t="s">
        <v>285</v>
      </c>
      <c r="C23" s="69"/>
      <c r="D23" s="60">
        <v>2170</v>
      </c>
      <c r="E23" s="45">
        <f t="shared" si="0"/>
        <v>2.4741545962820868E-7</v>
      </c>
      <c r="F23" s="41">
        <f t="shared" si="1"/>
        <v>22</v>
      </c>
      <c r="G23" s="60">
        <v>2</v>
      </c>
      <c r="H23" s="46">
        <f t="shared" si="2"/>
        <v>22</v>
      </c>
      <c r="I23" s="60">
        <v>2</v>
      </c>
      <c r="J23" s="41">
        <f t="shared" si="3"/>
        <v>22</v>
      </c>
      <c r="K23" s="47">
        <f t="shared" si="4"/>
        <v>1085</v>
      </c>
      <c r="L23" s="41">
        <f t="shared" si="5"/>
        <v>22</v>
      </c>
      <c r="M23" s="22">
        <f t="shared" si="6"/>
        <v>1.8016394919376631E-4</v>
      </c>
      <c r="N23" s="15">
        <f t="shared" si="7"/>
        <v>22</v>
      </c>
    </row>
    <row r="24" spans="2:15" ht="18.75" customHeight="1">
      <c r="B24" s="43" t="s">
        <v>56</v>
      </c>
      <c r="C24" s="44"/>
      <c r="D24" s="60">
        <v>2183690</v>
      </c>
      <c r="E24" s="45">
        <f t="shared" si="0"/>
        <v>2.4897634333434244E-4</v>
      </c>
      <c r="F24" s="41">
        <f t="shared" si="1"/>
        <v>19</v>
      </c>
      <c r="G24" s="60">
        <v>941</v>
      </c>
      <c r="H24" s="46">
        <f t="shared" si="2"/>
        <v>19</v>
      </c>
      <c r="I24" s="60">
        <v>270</v>
      </c>
      <c r="J24" s="41">
        <f t="shared" si="3"/>
        <v>19</v>
      </c>
      <c r="K24" s="47">
        <f t="shared" si="4"/>
        <v>8087.7407407407409</v>
      </c>
      <c r="L24" s="41">
        <f t="shared" si="5"/>
        <v>19</v>
      </c>
      <c r="M24" s="22">
        <f t="shared" si="6"/>
        <v>2.4322133141158456E-2</v>
      </c>
      <c r="N24" s="15">
        <f t="shared" si="7"/>
        <v>19</v>
      </c>
    </row>
    <row r="25" spans="2:15" ht="18.75" customHeight="1">
      <c r="B25" s="43" t="s">
        <v>57</v>
      </c>
      <c r="C25" s="44"/>
      <c r="D25" s="60">
        <v>196921597</v>
      </c>
      <c r="E25" s="45">
        <f t="shared" si="0"/>
        <v>2.2452279922799946E-2</v>
      </c>
      <c r="F25" s="41">
        <f t="shared" si="1"/>
        <v>11</v>
      </c>
      <c r="G25" s="60">
        <v>39151</v>
      </c>
      <c r="H25" s="46">
        <f t="shared" si="2"/>
        <v>9</v>
      </c>
      <c r="I25" s="60">
        <v>4803</v>
      </c>
      <c r="J25" s="41">
        <f t="shared" si="3"/>
        <v>7</v>
      </c>
      <c r="K25" s="47">
        <f t="shared" si="4"/>
        <v>40999.707890901518</v>
      </c>
      <c r="L25" s="41">
        <f t="shared" si="5"/>
        <v>15</v>
      </c>
      <c r="M25" s="22">
        <f t="shared" si="6"/>
        <v>0.43266372398882985</v>
      </c>
      <c r="N25" s="15">
        <f t="shared" si="7"/>
        <v>7</v>
      </c>
    </row>
    <row r="26" spans="2:15" ht="18.75" customHeight="1">
      <c r="B26" s="43" t="s">
        <v>58</v>
      </c>
      <c r="C26" s="44"/>
      <c r="D26" s="60">
        <v>550075634</v>
      </c>
      <c r="E26" s="45">
        <f t="shared" si="0"/>
        <v>6.2717610975294144E-2</v>
      </c>
      <c r="F26" s="41">
        <f t="shared" si="1"/>
        <v>7</v>
      </c>
      <c r="G26" s="60">
        <v>21100</v>
      </c>
      <c r="H26" s="46">
        <f t="shared" si="2"/>
        <v>13</v>
      </c>
      <c r="I26" s="60">
        <v>3532</v>
      </c>
      <c r="J26" s="41">
        <f t="shared" si="3"/>
        <v>13</v>
      </c>
      <c r="K26" s="47">
        <f t="shared" si="4"/>
        <v>155740.55322763306</v>
      </c>
      <c r="L26" s="41">
        <f t="shared" si="5"/>
        <v>4</v>
      </c>
      <c r="M26" s="22">
        <f t="shared" si="6"/>
        <v>0.31816953427619132</v>
      </c>
      <c r="N26" s="15">
        <f t="shared" si="7"/>
        <v>13</v>
      </c>
    </row>
    <row r="27" spans="2:15" ht="18.75" customHeight="1">
      <c r="B27" s="43" t="s">
        <v>59</v>
      </c>
      <c r="C27" s="44"/>
      <c r="D27" s="60">
        <v>42118005</v>
      </c>
      <c r="E27" s="45">
        <f t="shared" si="0"/>
        <v>4.8021408136858026E-3</v>
      </c>
      <c r="F27" s="41">
        <f t="shared" si="1"/>
        <v>18</v>
      </c>
      <c r="G27" s="60">
        <v>21133</v>
      </c>
      <c r="H27" s="46">
        <f t="shared" si="2"/>
        <v>12</v>
      </c>
      <c r="I27" s="60">
        <v>3019</v>
      </c>
      <c r="J27" s="41">
        <f t="shared" si="3"/>
        <v>14</v>
      </c>
      <c r="K27" s="47">
        <f t="shared" si="4"/>
        <v>13950.97880092746</v>
      </c>
      <c r="L27" s="41">
        <f t="shared" si="5"/>
        <v>18</v>
      </c>
      <c r="M27" s="22">
        <f t="shared" si="6"/>
        <v>0.27195748130799025</v>
      </c>
      <c r="N27" s="15">
        <f t="shared" si="7"/>
        <v>14</v>
      </c>
    </row>
    <row r="28" spans="2:15" ht="18.75" customHeight="1">
      <c r="B28" s="43" t="s">
        <v>60</v>
      </c>
      <c r="C28" s="44"/>
      <c r="D28" s="60">
        <v>122388249</v>
      </c>
      <c r="E28" s="45">
        <f t="shared" si="0"/>
        <v>1.3954260313099841E-2</v>
      </c>
      <c r="F28" s="41">
        <f t="shared" si="1"/>
        <v>15</v>
      </c>
      <c r="G28" s="60">
        <v>5661</v>
      </c>
      <c r="H28" s="46">
        <f t="shared" si="2"/>
        <v>18</v>
      </c>
      <c r="I28" s="60">
        <v>2404</v>
      </c>
      <c r="J28" s="41">
        <f t="shared" si="3"/>
        <v>15</v>
      </c>
      <c r="K28" s="47">
        <f t="shared" si="4"/>
        <v>50910.253327787024</v>
      </c>
      <c r="L28" s="41">
        <f t="shared" si="5"/>
        <v>13</v>
      </c>
      <c r="M28" s="22">
        <f t="shared" si="6"/>
        <v>0.21655706693090712</v>
      </c>
      <c r="N28" s="15">
        <f t="shared" si="7"/>
        <v>15</v>
      </c>
    </row>
    <row r="29" spans="2:15" ht="18.75" customHeight="1" thickBot="1">
      <c r="B29" s="48" t="s">
        <v>61</v>
      </c>
      <c r="C29" s="49"/>
      <c r="D29" s="61">
        <v>350126</v>
      </c>
      <c r="E29" s="50">
        <f t="shared" si="0"/>
        <v>3.9920085353818527E-5</v>
      </c>
      <c r="F29" s="41">
        <f t="shared" si="1"/>
        <v>20</v>
      </c>
      <c r="G29" s="61">
        <v>315</v>
      </c>
      <c r="H29" s="46">
        <f t="shared" si="2"/>
        <v>20</v>
      </c>
      <c r="I29" s="61">
        <v>95</v>
      </c>
      <c r="J29" s="41">
        <f t="shared" si="3"/>
        <v>20</v>
      </c>
      <c r="K29" s="51">
        <f t="shared" si="4"/>
        <v>3685.5368421052631</v>
      </c>
      <c r="L29" s="41">
        <f t="shared" si="5"/>
        <v>20</v>
      </c>
      <c r="M29" s="28">
        <f t="shared" si="6"/>
        <v>8.5577875867038997E-3</v>
      </c>
      <c r="N29" s="15">
        <f t="shared" si="7"/>
        <v>20</v>
      </c>
    </row>
    <row r="30" spans="2:15" ht="18.75" customHeight="1" thickTop="1">
      <c r="B30" s="52" t="s">
        <v>62</v>
      </c>
      <c r="C30" s="53"/>
      <c r="D30" s="62">
        <v>8770672630</v>
      </c>
      <c r="E30" s="70"/>
      <c r="F30" s="71"/>
      <c r="G30" s="62">
        <v>258111</v>
      </c>
      <c r="H30" s="71"/>
      <c r="I30" s="62">
        <v>8920</v>
      </c>
      <c r="J30" s="71"/>
      <c r="K30" s="54">
        <f>IFERROR(D30/I30,0)</f>
        <v>983259.26345291478</v>
      </c>
      <c r="L30" s="71"/>
      <c r="M30" s="30">
        <f t="shared" si="6"/>
        <v>0.80353121340419786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549" priority="24" stopIfTrue="1">
      <formula>$F8&lt;=5</formula>
    </cfRule>
  </conditionalFormatting>
  <conditionalFormatting sqref="H8:H29">
    <cfRule type="expression" dxfId="548" priority="25" stopIfTrue="1">
      <formula>$H8&lt;=5</formula>
    </cfRule>
  </conditionalFormatting>
  <conditionalFormatting sqref="J8:J29">
    <cfRule type="expression" dxfId="547" priority="26" stopIfTrue="1">
      <formula>$J8&lt;=5</formula>
    </cfRule>
  </conditionalFormatting>
  <conditionalFormatting sqref="L8:L29">
    <cfRule type="expression" dxfId="546" priority="27" stopIfTrue="1">
      <formula>$L8&lt;=5</formula>
    </cfRule>
  </conditionalFormatting>
  <conditionalFormatting sqref="E8:E29">
    <cfRule type="expression" dxfId="545" priority="22" stopIfTrue="1">
      <formula>$F8&lt;=5</formula>
    </cfRule>
  </conditionalFormatting>
  <conditionalFormatting sqref="G8:G29">
    <cfRule type="expression" dxfId="544" priority="20" stopIfTrue="1">
      <formula>$H8&lt;=5</formula>
    </cfRule>
  </conditionalFormatting>
  <conditionalFormatting sqref="I8:I29">
    <cfRule type="expression" dxfId="543" priority="18" stopIfTrue="1">
      <formula>$J8&lt;=5</formula>
    </cfRule>
  </conditionalFormatting>
  <conditionalFormatting sqref="K8:K29">
    <cfRule type="expression" dxfId="542" priority="16" stopIfTrue="1">
      <formula>$L8&lt;=5</formula>
    </cfRule>
  </conditionalFormatting>
  <conditionalFormatting sqref="D8:D29">
    <cfRule type="expression" dxfId="541" priority="14" stopIfTrue="1">
      <formula>$F8&lt;=5</formula>
    </cfRule>
  </conditionalFormatting>
  <conditionalFormatting sqref="N8:N29">
    <cfRule type="expression" dxfId="540" priority="8" stopIfTrue="1">
      <formula>$N8&lt;=5</formula>
    </cfRule>
  </conditionalFormatting>
  <conditionalFormatting sqref="M8:M29">
    <cfRule type="expression" dxfId="539" priority="6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9"/>
  <dimension ref="A1:P40"/>
  <sheetViews>
    <sheetView showGridLines="0" zoomScaleNormal="100" zoomScaleSheetLayoutView="100" workbookViewId="0"/>
  </sheetViews>
  <sheetFormatPr defaultColWidth="9" defaultRowHeight="13.5"/>
  <cols>
    <col min="1" max="1" width="4.625" style="1" customWidth="1"/>
    <col min="2" max="2" width="35.125" style="1" customWidth="1"/>
    <col min="3" max="3" width="3.625" style="1" customWidth="1"/>
    <col min="4" max="4" width="13.625" style="1" customWidth="1"/>
    <col min="5" max="5" width="6.375" style="1" customWidth="1"/>
    <col min="6" max="6" width="3.625" style="1" customWidth="1"/>
    <col min="7" max="7" width="9" style="1"/>
    <col min="8" max="8" width="3.625" style="1" customWidth="1"/>
    <col min="9" max="9" width="9" style="1"/>
    <col min="10" max="10" width="3.625" style="1" customWidth="1"/>
    <col min="11" max="11" width="9" style="1"/>
    <col min="12" max="12" width="3.625" style="1" customWidth="1"/>
    <col min="13" max="13" width="9" style="1"/>
    <col min="14" max="14" width="3.625" style="1" customWidth="1"/>
    <col min="15" max="16384" width="9" style="1"/>
  </cols>
  <sheetData>
    <row r="1" spans="1:16" ht="16.5" customHeight="1">
      <c r="B1" s="1" t="s">
        <v>192</v>
      </c>
    </row>
    <row r="2" spans="1:16" ht="16.5" customHeight="1">
      <c r="B2" s="35" t="s">
        <v>217</v>
      </c>
      <c r="P2" s="35"/>
    </row>
    <row r="3" spans="1:16" ht="18.75" customHeight="1">
      <c r="A3" s="35"/>
      <c r="B3" s="129" t="s">
        <v>179</v>
      </c>
      <c r="C3" s="130"/>
      <c r="D3" s="137">
        <v>152316</v>
      </c>
      <c r="E3" s="137"/>
      <c r="F3" s="137"/>
    </row>
    <row r="4" spans="1:16" ht="18.75" customHeight="1">
      <c r="A4" s="35"/>
    </row>
    <row r="5" spans="1:16" ht="18.75" customHeight="1">
      <c r="B5" s="4" t="s">
        <v>269</v>
      </c>
      <c r="C5" s="4"/>
    </row>
    <row r="6" spans="1:16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6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6" ht="18.75" customHeight="1">
      <c r="B8" s="11" t="s">
        <v>6</v>
      </c>
      <c r="C8" s="12"/>
      <c r="D8" s="63">
        <v>2469457637</v>
      </c>
      <c r="E8" s="14">
        <f t="shared" ref="E8:E29" si="0">IFERROR(D8/$D$30,0)</f>
        <v>1.8585882609736811E-2</v>
      </c>
      <c r="F8" s="15">
        <f>_xlfn.IFS(D8&gt;0,RANK(D8,$D$8:$D$29,0),D8=0,"-")</f>
        <v>13</v>
      </c>
      <c r="G8" s="63">
        <v>280532</v>
      </c>
      <c r="H8" s="21">
        <f>_xlfn.IFS(G8&gt;0,RANK(G8,$G$8:$G$29,0),G8=0,"-")</f>
        <v>14</v>
      </c>
      <c r="I8" s="63">
        <v>55158</v>
      </c>
      <c r="J8" s="15">
        <f>_xlfn.IFS(I8&gt;0,RANK(I8,$I$8:$I$29,0),I8=0,"-")</f>
        <v>12</v>
      </c>
      <c r="K8" s="13">
        <f>IFERROR(D8/I8,0)</f>
        <v>44770.615994053449</v>
      </c>
      <c r="L8" s="15">
        <f>_xlfn.IFS(K8&gt;0,RANK(K8,$K$8:$K$29,0),K8=0,"-")</f>
        <v>14</v>
      </c>
      <c r="M8" s="16">
        <f>IFERROR(I8/$D$3,0)</f>
        <v>0.36212873237217363</v>
      </c>
      <c r="N8" s="15">
        <f>_xlfn.IFS(M8&gt;0,RANK(M8,$M$8:$M$29,0),M8=0,"-")</f>
        <v>12</v>
      </c>
    </row>
    <row r="9" spans="1:16" ht="18.75" customHeight="1">
      <c r="B9" s="17" t="s">
        <v>7</v>
      </c>
      <c r="C9" s="18"/>
      <c r="D9" s="64">
        <v>16499627389</v>
      </c>
      <c r="E9" s="20">
        <f t="shared" si="0"/>
        <v>0.12418116964699009</v>
      </c>
      <c r="F9" s="15">
        <f t="shared" ref="F9:F29" si="1">_xlfn.IFS(D9&gt;0,RANK(D9,$D$8:$D$29,0),D9=0,"-")</f>
        <v>3</v>
      </c>
      <c r="G9" s="64">
        <v>355138</v>
      </c>
      <c r="H9" s="21">
        <f t="shared" ref="H9:H29" si="2">_xlfn.IFS(G9&gt;0,RANK(G9,$G$8:$G$29,0),G9=0,"-")</f>
        <v>11</v>
      </c>
      <c r="I9" s="64">
        <v>66135</v>
      </c>
      <c r="J9" s="15">
        <f t="shared" ref="J9:J29" si="3">_xlfn.IFS(I9&gt;0,RANK(I9,$I$8:$I$29,0),I9=0,"-")</f>
        <v>10</v>
      </c>
      <c r="K9" s="19">
        <f t="shared" ref="K9:K29" si="4">IFERROR(D9/I9,0)</f>
        <v>249484.04610266877</v>
      </c>
      <c r="L9" s="15">
        <f t="shared" ref="L9:L29" si="5">_xlfn.IFS(K9&gt;0,RANK(K9,$K$8:$K$29,0),K9=0,"-")</f>
        <v>1</v>
      </c>
      <c r="M9" s="22">
        <f t="shared" ref="M9:M30" si="6">IFERROR(I9/$D$3,0)</f>
        <v>0.43419601355077603</v>
      </c>
      <c r="N9" s="15">
        <f t="shared" ref="N9:N29" si="7">_xlfn.IFS(M9&gt;0,RANK(M9,$M$8:$M$29,0),M9=0,"-")</f>
        <v>10</v>
      </c>
    </row>
    <row r="10" spans="1:16" ht="18.75" customHeight="1">
      <c r="B10" s="17" t="s">
        <v>8</v>
      </c>
      <c r="C10" s="18"/>
      <c r="D10" s="64">
        <v>1764760218</v>
      </c>
      <c r="E10" s="20">
        <f t="shared" si="0"/>
        <v>1.3282117398834141E-2</v>
      </c>
      <c r="F10" s="15">
        <f t="shared" si="1"/>
        <v>15</v>
      </c>
      <c r="G10" s="64">
        <v>162075</v>
      </c>
      <c r="H10" s="21">
        <f t="shared" si="2"/>
        <v>16</v>
      </c>
      <c r="I10" s="64">
        <v>30207</v>
      </c>
      <c r="J10" s="15">
        <f t="shared" si="3"/>
        <v>16</v>
      </c>
      <c r="K10" s="19">
        <f t="shared" si="4"/>
        <v>58422.227232098521</v>
      </c>
      <c r="L10" s="15">
        <f t="shared" si="5"/>
        <v>12</v>
      </c>
      <c r="M10" s="22">
        <f t="shared" si="6"/>
        <v>0.19831797053494052</v>
      </c>
      <c r="N10" s="15">
        <f t="shared" si="7"/>
        <v>16</v>
      </c>
    </row>
    <row r="11" spans="1:16" ht="18.75" customHeight="1">
      <c r="B11" s="17" t="s">
        <v>9</v>
      </c>
      <c r="C11" s="18"/>
      <c r="D11" s="64">
        <v>8125031533</v>
      </c>
      <c r="E11" s="20">
        <f t="shared" si="0"/>
        <v>6.1151436659671647E-2</v>
      </c>
      <c r="F11" s="15">
        <f t="shared" si="1"/>
        <v>8</v>
      </c>
      <c r="G11" s="64">
        <v>1441141</v>
      </c>
      <c r="H11" s="21">
        <f t="shared" si="2"/>
        <v>2</v>
      </c>
      <c r="I11" s="64">
        <v>108402</v>
      </c>
      <c r="J11" s="15">
        <f t="shared" si="3"/>
        <v>2</v>
      </c>
      <c r="K11" s="19">
        <f t="shared" si="4"/>
        <v>74952.782540912536</v>
      </c>
      <c r="L11" s="15">
        <f t="shared" si="5"/>
        <v>10</v>
      </c>
      <c r="M11" s="22">
        <f t="shared" si="6"/>
        <v>0.71169148349483968</v>
      </c>
      <c r="N11" s="15">
        <f t="shared" si="7"/>
        <v>2</v>
      </c>
    </row>
    <row r="12" spans="1:16" ht="18.75" customHeight="1">
      <c r="B12" s="17" t="s">
        <v>10</v>
      </c>
      <c r="C12" s="18"/>
      <c r="D12" s="64">
        <v>3964085332</v>
      </c>
      <c r="E12" s="20">
        <f t="shared" si="0"/>
        <v>2.9834901207309746E-2</v>
      </c>
      <c r="F12" s="15">
        <f t="shared" si="1"/>
        <v>11</v>
      </c>
      <c r="G12" s="64">
        <v>295335</v>
      </c>
      <c r="H12" s="21">
        <f t="shared" si="2"/>
        <v>13</v>
      </c>
      <c r="I12" s="64">
        <v>29434</v>
      </c>
      <c r="J12" s="15">
        <f t="shared" si="3"/>
        <v>17</v>
      </c>
      <c r="K12" s="19">
        <f t="shared" si="4"/>
        <v>134677.08541142897</v>
      </c>
      <c r="L12" s="15">
        <f t="shared" si="5"/>
        <v>6</v>
      </c>
      <c r="M12" s="22">
        <f t="shared" si="6"/>
        <v>0.19324299482654481</v>
      </c>
      <c r="N12" s="15">
        <f t="shared" si="7"/>
        <v>17</v>
      </c>
    </row>
    <row r="13" spans="1:16" ht="18.75" customHeight="1">
      <c r="B13" s="17" t="s">
        <v>11</v>
      </c>
      <c r="C13" s="18"/>
      <c r="D13" s="64">
        <v>7115030424</v>
      </c>
      <c r="E13" s="20">
        <f t="shared" si="0"/>
        <v>5.35498638420943E-2</v>
      </c>
      <c r="F13" s="15">
        <f t="shared" si="1"/>
        <v>9</v>
      </c>
      <c r="G13" s="64">
        <v>891817</v>
      </c>
      <c r="H13" s="21">
        <f t="shared" si="2"/>
        <v>5</v>
      </c>
      <c r="I13" s="64">
        <v>66453</v>
      </c>
      <c r="J13" s="15">
        <f t="shared" si="3"/>
        <v>9</v>
      </c>
      <c r="K13" s="19">
        <f t="shared" si="4"/>
        <v>107068.61125908537</v>
      </c>
      <c r="L13" s="15">
        <f t="shared" si="5"/>
        <v>7</v>
      </c>
      <c r="M13" s="22">
        <f t="shared" si="6"/>
        <v>0.43628377846056882</v>
      </c>
      <c r="N13" s="15">
        <f t="shared" si="7"/>
        <v>9</v>
      </c>
    </row>
    <row r="14" spans="1:16" ht="18.75" customHeight="1">
      <c r="B14" s="17" t="s">
        <v>12</v>
      </c>
      <c r="C14" s="18"/>
      <c r="D14" s="64">
        <v>4988781823</v>
      </c>
      <c r="E14" s="20">
        <f t="shared" si="0"/>
        <v>3.7547075899835254E-2</v>
      </c>
      <c r="F14" s="15">
        <f t="shared" si="1"/>
        <v>10</v>
      </c>
      <c r="G14" s="64">
        <v>469546</v>
      </c>
      <c r="H14" s="21">
        <f t="shared" si="2"/>
        <v>10</v>
      </c>
      <c r="I14" s="64">
        <v>68600</v>
      </c>
      <c r="J14" s="15">
        <f t="shared" si="3"/>
        <v>7</v>
      </c>
      <c r="K14" s="19">
        <f t="shared" si="4"/>
        <v>72722.767099125369</v>
      </c>
      <c r="L14" s="15">
        <f t="shared" si="5"/>
        <v>11</v>
      </c>
      <c r="M14" s="22">
        <f t="shared" si="6"/>
        <v>0.45037947425089947</v>
      </c>
      <c r="N14" s="15">
        <f t="shared" si="7"/>
        <v>7</v>
      </c>
    </row>
    <row r="15" spans="1:16" ht="18.75" customHeight="1">
      <c r="B15" s="17" t="s">
        <v>13</v>
      </c>
      <c r="C15" s="18"/>
      <c r="D15" s="64">
        <v>363593778</v>
      </c>
      <c r="E15" s="20">
        <f t="shared" si="0"/>
        <v>2.7365163808795909E-3</v>
      </c>
      <c r="F15" s="15">
        <f t="shared" si="1"/>
        <v>18</v>
      </c>
      <c r="G15" s="64">
        <v>85319</v>
      </c>
      <c r="H15" s="21">
        <f t="shared" si="2"/>
        <v>17</v>
      </c>
      <c r="I15" s="64">
        <v>20102</v>
      </c>
      <c r="J15" s="15">
        <f t="shared" si="3"/>
        <v>18</v>
      </c>
      <c r="K15" s="19">
        <f t="shared" si="4"/>
        <v>18087.442941000896</v>
      </c>
      <c r="L15" s="15">
        <f t="shared" si="5"/>
        <v>18</v>
      </c>
      <c r="M15" s="22">
        <f t="shared" si="6"/>
        <v>0.13197562961212217</v>
      </c>
      <c r="N15" s="15">
        <f t="shared" si="7"/>
        <v>18</v>
      </c>
    </row>
    <row r="16" spans="1:16" ht="18.75" customHeight="1">
      <c r="B16" s="17" t="s">
        <v>14</v>
      </c>
      <c r="C16" s="18"/>
      <c r="D16" s="64">
        <v>25303466223</v>
      </c>
      <c r="E16" s="20">
        <f t="shared" si="0"/>
        <v>0.19044151468475606</v>
      </c>
      <c r="F16" s="15">
        <f t="shared" si="1"/>
        <v>1</v>
      </c>
      <c r="G16" s="64">
        <v>1774776</v>
      </c>
      <c r="H16" s="21">
        <f t="shared" si="2"/>
        <v>1</v>
      </c>
      <c r="I16" s="64">
        <v>116830</v>
      </c>
      <c r="J16" s="15">
        <f t="shared" si="3"/>
        <v>1</v>
      </c>
      <c r="K16" s="19">
        <f t="shared" si="4"/>
        <v>216583.63624925105</v>
      </c>
      <c r="L16" s="15">
        <f t="shared" si="5"/>
        <v>2</v>
      </c>
      <c r="M16" s="22">
        <f t="shared" si="6"/>
        <v>0.76702381890280735</v>
      </c>
      <c r="N16" s="15">
        <f t="shared" si="7"/>
        <v>1</v>
      </c>
    </row>
    <row r="17" spans="2:15" ht="18.75" customHeight="1">
      <c r="B17" s="17" t="s">
        <v>15</v>
      </c>
      <c r="C17" s="18"/>
      <c r="D17" s="64">
        <v>9218755443</v>
      </c>
      <c r="E17" s="20">
        <f t="shared" si="0"/>
        <v>6.9383132516344634E-2</v>
      </c>
      <c r="F17" s="15">
        <f t="shared" si="1"/>
        <v>5</v>
      </c>
      <c r="G17" s="64">
        <v>656298</v>
      </c>
      <c r="H17" s="21">
        <f t="shared" si="2"/>
        <v>6</v>
      </c>
      <c r="I17" s="64">
        <v>87023</v>
      </c>
      <c r="J17" s="15">
        <f t="shared" si="3"/>
        <v>5</v>
      </c>
      <c r="K17" s="19">
        <f t="shared" si="4"/>
        <v>105934.70051595556</v>
      </c>
      <c r="L17" s="15">
        <f t="shared" si="5"/>
        <v>8</v>
      </c>
      <c r="M17" s="22">
        <f t="shared" si="6"/>
        <v>0.57133196775125394</v>
      </c>
      <c r="N17" s="15">
        <f t="shared" si="7"/>
        <v>5</v>
      </c>
    </row>
    <row r="18" spans="2:15" ht="18.75" customHeight="1">
      <c r="B18" s="17" t="s">
        <v>283</v>
      </c>
      <c r="C18" s="69"/>
      <c r="D18" s="64">
        <v>9403630115</v>
      </c>
      <c r="E18" s="20">
        <f t="shared" si="0"/>
        <v>7.0774555029459646E-2</v>
      </c>
      <c r="F18" s="15">
        <f t="shared" si="1"/>
        <v>4</v>
      </c>
      <c r="G18" s="64">
        <v>1427382</v>
      </c>
      <c r="H18" s="21">
        <f t="shared" si="2"/>
        <v>3</v>
      </c>
      <c r="I18" s="64">
        <v>106703</v>
      </c>
      <c r="J18" s="15">
        <f t="shared" si="3"/>
        <v>3</v>
      </c>
      <c r="K18" s="19">
        <f t="shared" si="4"/>
        <v>88129.013382941441</v>
      </c>
      <c r="L18" s="15">
        <f t="shared" si="5"/>
        <v>9</v>
      </c>
      <c r="M18" s="22">
        <f t="shared" si="6"/>
        <v>0.70053704141390272</v>
      </c>
      <c r="N18" s="15">
        <f t="shared" si="7"/>
        <v>3</v>
      </c>
    </row>
    <row r="19" spans="2:15" ht="18.75" customHeight="1">
      <c r="B19" s="17" t="s">
        <v>16</v>
      </c>
      <c r="C19" s="69"/>
      <c r="D19" s="64">
        <v>2202673064</v>
      </c>
      <c r="E19" s="20">
        <f t="shared" si="0"/>
        <v>1.6577981489436379E-2</v>
      </c>
      <c r="F19" s="15">
        <f t="shared" si="1"/>
        <v>14</v>
      </c>
      <c r="G19" s="64">
        <v>521980</v>
      </c>
      <c r="H19" s="21">
        <f t="shared" si="2"/>
        <v>9</v>
      </c>
      <c r="I19" s="64">
        <v>67377</v>
      </c>
      <c r="J19" s="15">
        <f t="shared" si="3"/>
        <v>8</v>
      </c>
      <c r="K19" s="19">
        <f t="shared" si="4"/>
        <v>32691.765201775088</v>
      </c>
      <c r="L19" s="15">
        <f t="shared" si="5"/>
        <v>16</v>
      </c>
      <c r="M19" s="22">
        <f t="shared" si="6"/>
        <v>0.44235011423619319</v>
      </c>
      <c r="N19" s="15">
        <f t="shared" si="7"/>
        <v>8</v>
      </c>
    </row>
    <row r="20" spans="2:15" ht="18.75" customHeight="1">
      <c r="B20" s="17" t="s">
        <v>17</v>
      </c>
      <c r="C20" s="69"/>
      <c r="D20" s="64">
        <v>18530026624</v>
      </c>
      <c r="E20" s="20">
        <f t="shared" si="0"/>
        <v>0.13946256636633356</v>
      </c>
      <c r="F20" s="15">
        <f t="shared" si="1"/>
        <v>2</v>
      </c>
      <c r="G20" s="64">
        <v>1380923</v>
      </c>
      <c r="H20" s="21">
        <f t="shared" si="2"/>
        <v>4</v>
      </c>
      <c r="I20" s="64">
        <v>102304</v>
      </c>
      <c r="J20" s="15">
        <f t="shared" si="3"/>
        <v>4</v>
      </c>
      <c r="K20" s="19">
        <f t="shared" si="4"/>
        <v>181127.09790428527</v>
      </c>
      <c r="L20" s="15">
        <f t="shared" si="5"/>
        <v>3</v>
      </c>
      <c r="M20" s="22">
        <f t="shared" si="6"/>
        <v>0.67165629349510225</v>
      </c>
      <c r="N20" s="15">
        <f t="shared" si="7"/>
        <v>4</v>
      </c>
    </row>
    <row r="21" spans="2:15" ht="18.75" customHeight="1">
      <c r="B21" s="17" t="s">
        <v>18</v>
      </c>
      <c r="C21" s="69"/>
      <c r="D21" s="64">
        <v>9047439064</v>
      </c>
      <c r="E21" s="20">
        <f t="shared" si="0"/>
        <v>6.8093753803581084E-2</v>
      </c>
      <c r="F21" s="15">
        <f t="shared" si="1"/>
        <v>6</v>
      </c>
      <c r="G21" s="64">
        <v>597044</v>
      </c>
      <c r="H21" s="21">
        <f t="shared" si="2"/>
        <v>7</v>
      </c>
      <c r="I21" s="64">
        <v>60342</v>
      </c>
      <c r="J21" s="15">
        <f t="shared" si="3"/>
        <v>11</v>
      </c>
      <c r="K21" s="19">
        <f t="shared" si="4"/>
        <v>149936.01577673925</v>
      </c>
      <c r="L21" s="15">
        <f t="shared" si="5"/>
        <v>5</v>
      </c>
      <c r="M21" s="22">
        <f t="shared" si="6"/>
        <v>0.39616323958087135</v>
      </c>
      <c r="N21" s="15">
        <f t="shared" si="7"/>
        <v>11</v>
      </c>
    </row>
    <row r="22" spans="2:15" ht="18.75" customHeight="1">
      <c r="B22" s="17" t="s">
        <v>284</v>
      </c>
      <c r="C22" s="69"/>
      <c r="D22" s="64">
        <v>426417</v>
      </c>
      <c r="E22" s="20">
        <f t="shared" si="0"/>
        <v>3.2093428881105125E-6</v>
      </c>
      <c r="F22" s="15">
        <f t="shared" si="1"/>
        <v>21</v>
      </c>
      <c r="G22" s="64">
        <v>55</v>
      </c>
      <c r="H22" s="21">
        <f t="shared" si="2"/>
        <v>21</v>
      </c>
      <c r="I22" s="64">
        <v>23</v>
      </c>
      <c r="J22" s="15">
        <f t="shared" si="3"/>
        <v>21</v>
      </c>
      <c r="K22" s="19">
        <f t="shared" si="4"/>
        <v>18539.869565217392</v>
      </c>
      <c r="L22" s="15">
        <f t="shared" si="5"/>
        <v>17</v>
      </c>
      <c r="M22" s="22">
        <f t="shared" si="6"/>
        <v>1.510018645447622E-4</v>
      </c>
      <c r="N22" s="15">
        <f t="shared" si="7"/>
        <v>21</v>
      </c>
    </row>
    <row r="23" spans="2:15" ht="18.75" customHeight="1">
      <c r="B23" s="17" t="s">
        <v>285</v>
      </c>
      <c r="C23" s="69"/>
      <c r="D23" s="64">
        <v>39395</v>
      </c>
      <c r="E23" s="20">
        <f t="shared" si="0"/>
        <v>2.9649864587273409E-7</v>
      </c>
      <c r="F23" s="15">
        <f t="shared" si="1"/>
        <v>22</v>
      </c>
      <c r="G23" s="64">
        <v>26</v>
      </c>
      <c r="H23" s="21">
        <f t="shared" si="2"/>
        <v>22</v>
      </c>
      <c r="I23" s="64">
        <v>17</v>
      </c>
      <c r="J23" s="15">
        <f t="shared" si="3"/>
        <v>22</v>
      </c>
      <c r="K23" s="19">
        <f t="shared" si="4"/>
        <v>2317.3529411764707</v>
      </c>
      <c r="L23" s="15">
        <f t="shared" si="5"/>
        <v>22</v>
      </c>
      <c r="M23" s="22">
        <f t="shared" si="6"/>
        <v>1.1161007379395467E-4</v>
      </c>
      <c r="N23" s="15">
        <f t="shared" si="7"/>
        <v>22</v>
      </c>
    </row>
    <row r="24" spans="2:15" ht="18.75" customHeight="1">
      <c r="B24" s="17" t="s">
        <v>19</v>
      </c>
      <c r="C24" s="18"/>
      <c r="D24" s="64">
        <v>50067634</v>
      </c>
      <c r="E24" s="20">
        <f t="shared" si="0"/>
        <v>3.7682410668997743E-4</v>
      </c>
      <c r="F24" s="15">
        <f t="shared" si="1"/>
        <v>19</v>
      </c>
      <c r="G24" s="64">
        <v>13817</v>
      </c>
      <c r="H24" s="21">
        <f t="shared" si="2"/>
        <v>19</v>
      </c>
      <c r="I24" s="64">
        <v>4041</v>
      </c>
      <c r="J24" s="15">
        <f t="shared" si="3"/>
        <v>19</v>
      </c>
      <c r="K24" s="19">
        <f t="shared" si="4"/>
        <v>12389.911902994309</v>
      </c>
      <c r="L24" s="15">
        <f t="shared" si="5"/>
        <v>20</v>
      </c>
      <c r="M24" s="22">
        <f t="shared" si="6"/>
        <v>2.6530371070668874E-2</v>
      </c>
      <c r="N24" s="15">
        <f t="shared" si="7"/>
        <v>19</v>
      </c>
    </row>
    <row r="25" spans="2:15" ht="18.75" customHeight="1">
      <c r="B25" s="17" t="s">
        <v>20</v>
      </c>
      <c r="C25" s="18"/>
      <c r="D25" s="64">
        <v>2580956726</v>
      </c>
      <c r="E25" s="20">
        <f t="shared" si="0"/>
        <v>1.9425058365658717E-2</v>
      </c>
      <c r="F25" s="15">
        <f t="shared" si="1"/>
        <v>12</v>
      </c>
      <c r="G25" s="64">
        <v>554524</v>
      </c>
      <c r="H25" s="21">
        <f t="shared" si="2"/>
        <v>8</v>
      </c>
      <c r="I25" s="64">
        <v>72971</v>
      </c>
      <c r="J25" s="15">
        <f t="shared" si="3"/>
        <v>6</v>
      </c>
      <c r="K25" s="19">
        <f t="shared" si="4"/>
        <v>35369.622534979651</v>
      </c>
      <c r="L25" s="15">
        <f t="shared" si="5"/>
        <v>15</v>
      </c>
      <c r="M25" s="22">
        <f t="shared" si="6"/>
        <v>0.47907639381286271</v>
      </c>
      <c r="N25" s="15">
        <f t="shared" si="7"/>
        <v>6</v>
      </c>
    </row>
    <row r="26" spans="2:15" ht="18.75" customHeight="1">
      <c r="B26" s="17" t="s">
        <v>21</v>
      </c>
      <c r="C26" s="18"/>
      <c r="D26" s="64">
        <v>8847239660</v>
      </c>
      <c r="E26" s="20">
        <f t="shared" si="0"/>
        <v>6.658699273769636E-2</v>
      </c>
      <c r="F26" s="15">
        <f t="shared" si="1"/>
        <v>7</v>
      </c>
      <c r="G26" s="64">
        <v>298625</v>
      </c>
      <c r="H26" s="21">
        <f t="shared" si="2"/>
        <v>12</v>
      </c>
      <c r="I26" s="64">
        <v>50887</v>
      </c>
      <c r="J26" s="15">
        <f t="shared" si="3"/>
        <v>13</v>
      </c>
      <c r="K26" s="19">
        <f t="shared" si="4"/>
        <v>173860.50779177394</v>
      </c>
      <c r="L26" s="15">
        <f t="shared" si="5"/>
        <v>4</v>
      </c>
      <c r="M26" s="22">
        <f t="shared" si="6"/>
        <v>0.33408834265605714</v>
      </c>
      <c r="N26" s="15">
        <f t="shared" si="7"/>
        <v>13</v>
      </c>
    </row>
    <row r="27" spans="2:15" ht="18.75" customHeight="1">
      <c r="B27" s="17" t="s">
        <v>22</v>
      </c>
      <c r="C27" s="18"/>
      <c r="D27" s="64">
        <v>660344098</v>
      </c>
      <c r="E27" s="20">
        <f t="shared" si="0"/>
        <v>4.9699487464666074E-3</v>
      </c>
      <c r="F27" s="15">
        <f t="shared" si="1"/>
        <v>17</v>
      </c>
      <c r="G27" s="64">
        <v>279354</v>
      </c>
      <c r="H27" s="21">
        <f t="shared" si="2"/>
        <v>15</v>
      </c>
      <c r="I27" s="64">
        <v>41351</v>
      </c>
      <c r="J27" s="15">
        <f t="shared" si="3"/>
        <v>14</v>
      </c>
      <c r="K27" s="19">
        <f t="shared" si="4"/>
        <v>15969.241324272691</v>
      </c>
      <c r="L27" s="15">
        <f t="shared" si="5"/>
        <v>19</v>
      </c>
      <c r="M27" s="22">
        <f t="shared" si="6"/>
        <v>0.27148165655610706</v>
      </c>
      <c r="N27" s="15">
        <f t="shared" si="7"/>
        <v>14</v>
      </c>
    </row>
    <row r="28" spans="2:15" ht="18.75" customHeight="1">
      <c r="B28" s="17" t="s">
        <v>42</v>
      </c>
      <c r="C28" s="18"/>
      <c r="D28" s="64">
        <v>1727183556</v>
      </c>
      <c r="E28" s="20">
        <f t="shared" si="0"/>
        <v>1.2999304112898935E-2</v>
      </c>
      <c r="F28" s="15">
        <f t="shared" si="1"/>
        <v>16</v>
      </c>
      <c r="G28" s="64">
        <v>72350</v>
      </c>
      <c r="H28" s="21">
        <f t="shared" si="2"/>
        <v>18</v>
      </c>
      <c r="I28" s="64">
        <v>33560</v>
      </c>
      <c r="J28" s="15">
        <f t="shared" si="3"/>
        <v>15</v>
      </c>
      <c r="K28" s="19">
        <f t="shared" si="4"/>
        <v>51465.541001191894</v>
      </c>
      <c r="L28" s="15">
        <f t="shared" si="5"/>
        <v>13</v>
      </c>
      <c r="M28" s="22">
        <f t="shared" si="6"/>
        <v>0.22033141626618347</v>
      </c>
      <c r="N28" s="15">
        <f t="shared" si="7"/>
        <v>15</v>
      </c>
    </row>
    <row r="29" spans="2:15" ht="18.75" customHeight="1" thickBot="1">
      <c r="B29" s="24" t="s">
        <v>24</v>
      </c>
      <c r="C29" s="25"/>
      <c r="D29" s="65">
        <v>4769747</v>
      </c>
      <c r="E29" s="27">
        <f t="shared" si="0"/>
        <v>3.5898553792499957E-5</v>
      </c>
      <c r="F29" s="15">
        <f t="shared" si="1"/>
        <v>20</v>
      </c>
      <c r="G29" s="65">
        <v>6778</v>
      </c>
      <c r="H29" s="21">
        <f t="shared" si="2"/>
        <v>20</v>
      </c>
      <c r="I29" s="65">
        <v>1034</v>
      </c>
      <c r="J29" s="15">
        <f t="shared" si="3"/>
        <v>20</v>
      </c>
      <c r="K29" s="26">
        <f t="shared" si="4"/>
        <v>4612.9081237911023</v>
      </c>
      <c r="L29" s="15">
        <f t="shared" si="5"/>
        <v>21</v>
      </c>
      <c r="M29" s="28">
        <f t="shared" si="6"/>
        <v>6.7885186060558317E-3</v>
      </c>
      <c r="N29" s="15">
        <f t="shared" si="7"/>
        <v>20</v>
      </c>
    </row>
    <row r="30" spans="2:15" ht="18.75" customHeight="1" thickTop="1">
      <c r="B30" s="2" t="s">
        <v>25</v>
      </c>
      <c r="C30" s="3"/>
      <c r="D30" s="66">
        <v>132867385900</v>
      </c>
      <c r="E30" s="70"/>
      <c r="F30" s="71"/>
      <c r="G30" s="66">
        <v>3638076</v>
      </c>
      <c r="H30" s="71"/>
      <c r="I30" s="66">
        <v>137279</v>
      </c>
      <c r="J30" s="71"/>
      <c r="K30" s="29">
        <f>IFERROR(D30/I30,0)</f>
        <v>967863.88231266255</v>
      </c>
      <c r="L30" s="71"/>
      <c r="M30" s="30">
        <f t="shared" si="6"/>
        <v>0.90127760708001781</v>
      </c>
      <c r="N30" s="71"/>
      <c r="O30" s="72"/>
    </row>
    <row r="31" spans="2:15">
      <c r="B31" s="31" t="s">
        <v>325</v>
      </c>
    </row>
    <row r="32" spans="2:15" ht="13.5" customHeight="1">
      <c r="B32" s="32" t="s">
        <v>187</v>
      </c>
    </row>
    <row r="33" spans="2:3" ht="13.5" customHeight="1">
      <c r="B33" s="33" t="s">
        <v>268</v>
      </c>
    </row>
    <row r="34" spans="2:3">
      <c r="B34" s="33" t="s">
        <v>26</v>
      </c>
    </row>
    <row r="35" spans="2:3" ht="13.5" customHeight="1">
      <c r="B35" s="33" t="s">
        <v>182</v>
      </c>
      <c r="C35" s="34"/>
    </row>
    <row r="36" spans="2:3">
      <c r="B36" s="33" t="s">
        <v>27</v>
      </c>
    </row>
    <row r="37" spans="2:3">
      <c r="B37" s="33" t="s">
        <v>183</v>
      </c>
    </row>
    <row r="38" spans="2:3">
      <c r="B38" s="33" t="s">
        <v>189</v>
      </c>
    </row>
    <row r="39" spans="2:3">
      <c r="B39" s="33" t="s">
        <v>184</v>
      </c>
    </row>
    <row r="40" spans="2:3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538" priority="25" stopIfTrue="1">
      <formula>$F8&lt;=5</formula>
    </cfRule>
  </conditionalFormatting>
  <conditionalFormatting sqref="H8:H29">
    <cfRule type="expression" dxfId="537" priority="26" stopIfTrue="1">
      <formula>$H8&lt;=5</formula>
    </cfRule>
  </conditionalFormatting>
  <conditionalFormatting sqref="L8:L29">
    <cfRule type="expression" dxfId="536" priority="28" stopIfTrue="1">
      <formula>$L8&lt;=5</formula>
    </cfRule>
  </conditionalFormatting>
  <conditionalFormatting sqref="E8:E29">
    <cfRule type="expression" dxfId="535" priority="23" stopIfTrue="1">
      <formula>$F8&lt;=5</formula>
    </cfRule>
  </conditionalFormatting>
  <conditionalFormatting sqref="J8:J29">
    <cfRule type="expression" dxfId="534" priority="21" stopIfTrue="1">
      <formula>$J8&lt;=5</formula>
    </cfRule>
  </conditionalFormatting>
  <conditionalFormatting sqref="I8:I29">
    <cfRule type="expression" dxfId="533" priority="19" stopIfTrue="1">
      <formula>$J8&lt;=5</formula>
    </cfRule>
  </conditionalFormatting>
  <conditionalFormatting sqref="K8:K29">
    <cfRule type="expression" dxfId="532" priority="17" stopIfTrue="1">
      <formula>$L8&lt;=5</formula>
    </cfRule>
  </conditionalFormatting>
  <conditionalFormatting sqref="D8:D29">
    <cfRule type="expression" dxfId="531" priority="15" stopIfTrue="1">
      <formula>$F8&lt;=5</formula>
    </cfRule>
  </conditionalFormatting>
  <conditionalFormatting sqref="G8:G29">
    <cfRule type="expression" dxfId="530" priority="13" stopIfTrue="1">
      <formula>$H8&lt;=5</formula>
    </cfRule>
  </conditionalFormatting>
  <conditionalFormatting sqref="N8:N29">
    <cfRule type="expression" dxfId="529" priority="9" stopIfTrue="1">
      <formula>$N8&lt;=5</formula>
    </cfRule>
  </conditionalFormatting>
  <conditionalFormatting sqref="M8:M29">
    <cfRule type="expression" dxfId="528" priority="6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5947B-02EE-48BC-809B-9EA5F5E2D31D}">
  <dimension ref="B1:Y39"/>
  <sheetViews>
    <sheetView showGridLines="0" zoomScaleNormal="100" zoomScaleSheetLayoutView="100" workbookViewId="0"/>
  </sheetViews>
  <sheetFormatPr defaultColWidth="9" defaultRowHeight="13.5"/>
  <cols>
    <col min="1" max="1" width="4.625" style="1" customWidth="1"/>
    <col min="2" max="2" width="35.125" style="1" customWidth="1"/>
    <col min="3" max="3" width="3.625" style="1" customWidth="1"/>
    <col min="4" max="4" width="13.625" style="1" customWidth="1"/>
    <col min="5" max="5" width="6.375" style="1" customWidth="1"/>
    <col min="6" max="6" width="3.625" style="1" customWidth="1"/>
    <col min="7" max="7" width="13.625" style="1" customWidth="1"/>
    <col min="8" max="8" width="6.375" style="1" customWidth="1"/>
    <col min="9" max="9" width="3.625" style="1" customWidth="1"/>
    <col min="10" max="10" width="13.625" style="1" customWidth="1"/>
    <col min="11" max="11" width="6.375" style="1" customWidth="1"/>
    <col min="12" max="12" width="3.625" style="1" customWidth="1"/>
    <col min="13" max="13" width="13.625" style="1" customWidth="1"/>
    <col min="14" max="14" width="6.375" style="1" customWidth="1"/>
    <col min="15" max="15" width="3.625" style="1" customWidth="1"/>
    <col min="16" max="16" width="13.625" style="1" customWidth="1"/>
    <col min="17" max="17" width="6.375" style="1" customWidth="1"/>
    <col min="18" max="18" width="3.625" style="1" customWidth="1"/>
    <col min="19" max="19" width="13.625" style="1" customWidth="1"/>
    <col min="20" max="20" width="6.375" style="1" customWidth="1"/>
    <col min="21" max="21" width="3.625" style="1" customWidth="1"/>
    <col min="22" max="22" width="13.625" style="1" customWidth="1"/>
    <col min="23" max="23" width="6.375" style="1" customWidth="1"/>
    <col min="24" max="24" width="3.625" style="1" customWidth="1"/>
    <col min="25" max="16384" width="9" style="1"/>
  </cols>
  <sheetData>
    <row r="1" spans="2:25" ht="16.5" customHeight="1">
      <c r="B1" s="35" t="s">
        <v>192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</row>
    <row r="2" spans="2:25" ht="16.5" customHeight="1">
      <c r="B2" s="35" t="s">
        <v>273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spans="2:25" ht="18.75" customHeight="1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</row>
    <row r="4" spans="2:25" ht="18.75" customHeight="1"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</row>
    <row r="5" spans="2:25" ht="18.75" customHeight="1">
      <c r="B5" s="75" t="s">
        <v>269</v>
      </c>
      <c r="C5" s="7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</row>
    <row r="6" spans="2:25" ht="24.95" customHeight="1">
      <c r="B6" s="119" t="s">
        <v>181</v>
      </c>
      <c r="C6" s="120"/>
      <c r="D6" s="134" t="s">
        <v>274</v>
      </c>
      <c r="E6" s="134"/>
      <c r="F6" s="134"/>
      <c r="G6" s="126" t="s">
        <v>275</v>
      </c>
      <c r="H6" s="127"/>
      <c r="I6" s="128"/>
      <c r="J6" s="134" t="s">
        <v>276</v>
      </c>
      <c r="K6" s="134"/>
      <c r="L6" s="134"/>
      <c r="M6" s="134" t="s">
        <v>277</v>
      </c>
      <c r="N6" s="134"/>
      <c r="O6" s="134"/>
      <c r="P6" s="134" t="s">
        <v>278</v>
      </c>
      <c r="Q6" s="134"/>
      <c r="R6" s="134"/>
      <c r="S6" s="134" t="s">
        <v>279</v>
      </c>
      <c r="T6" s="134"/>
      <c r="U6" s="134"/>
      <c r="V6" s="134" t="s">
        <v>280</v>
      </c>
      <c r="W6" s="134"/>
      <c r="X6" s="134"/>
      <c r="Y6" s="35"/>
    </row>
    <row r="7" spans="2:25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282</v>
      </c>
      <c r="H7" s="6" t="s">
        <v>185</v>
      </c>
      <c r="I7" s="7" t="s">
        <v>4</v>
      </c>
      <c r="J7" s="5" t="s">
        <v>282</v>
      </c>
      <c r="K7" s="6" t="s">
        <v>185</v>
      </c>
      <c r="L7" s="7" t="s">
        <v>4</v>
      </c>
      <c r="M7" s="5" t="s">
        <v>282</v>
      </c>
      <c r="N7" s="6" t="s">
        <v>185</v>
      </c>
      <c r="O7" s="7" t="s">
        <v>4</v>
      </c>
      <c r="P7" s="5" t="s">
        <v>282</v>
      </c>
      <c r="Q7" s="6" t="s">
        <v>185</v>
      </c>
      <c r="R7" s="7" t="s">
        <v>4</v>
      </c>
      <c r="S7" s="5" t="s">
        <v>282</v>
      </c>
      <c r="T7" s="6" t="s">
        <v>185</v>
      </c>
      <c r="U7" s="7" t="s">
        <v>4</v>
      </c>
      <c r="V7" s="5" t="s">
        <v>282</v>
      </c>
      <c r="W7" s="6" t="s">
        <v>185</v>
      </c>
      <c r="X7" s="7" t="s">
        <v>4</v>
      </c>
      <c r="Y7" s="35"/>
    </row>
    <row r="8" spans="2:25" ht="18.75" customHeight="1">
      <c r="B8" s="76" t="s">
        <v>6</v>
      </c>
      <c r="C8" s="77"/>
      <c r="D8" s="101">
        <v>85659550</v>
      </c>
      <c r="E8" s="102">
        <v>3.0232590536046162E-2</v>
      </c>
      <c r="F8" s="103">
        <v>12</v>
      </c>
      <c r="G8" s="63">
        <v>210336072</v>
      </c>
      <c r="H8" s="67">
        <v>2.2467114018254197E-2</v>
      </c>
      <c r="I8" s="68">
        <v>11</v>
      </c>
      <c r="J8" s="63">
        <v>6968850206</v>
      </c>
      <c r="K8" s="67">
        <v>1.902420653705035E-2</v>
      </c>
      <c r="L8" s="68">
        <v>12</v>
      </c>
      <c r="M8" s="63">
        <v>7515827763</v>
      </c>
      <c r="N8" s="67">
        <v>1.8795942341854284E-2</v>
      </c>
      <c r="O8" s="68">
        <v>12</v>
      </c>
      <c r="P8" s="63">
        <v>5622599445</v>
      </c>
      <c r="Q8" s="67">
        <v>1.8795085108465951E-2</v>
      </c>
      <c r="R8" s="68">
        <v>13</v>
      </c>
      <c r="S8" s="63">
        <v>2886239833</v>
      </c>
      <c r="T8" s="67">
        <v>1.7877026993389063E-2</v>
      </c>
      <c r="U8" s="68">
        <v>15</v>
      </c>
      <c r="V8" s="63">
        <v>1017670062</v>
      </c>
      <c r="W8" s="67">
        <v>1.7311546835329792E-2</v>
      </c>
      <c r="X8" s="68">
        <v>14</v>
      </c>
      <c r="Y8" s="35"/>
    </row>
    <row r="9" spans="2:25" ht="18.75" customHeight="1">
      <c r="B9" s="79" t="s">
        <v>7</v>
      </c>
      <c r="C9" s="80"/>
      <c r="D9" s="104">
        <v>209081458</v>
      </c>
      <c r="E9" s="105">
        <v>7.3792987569903573E-2</v>
      </c>
      <c r="F9" s="106">
        <v>5</v>
      </c>
      <c r="G9" s="64">
        <v>598511259</v>
      </c>
      <c r="H9" s="81">
        <v>6.3930169320466676E-2</v>
      </c>
      <c r="I9" s="23">
        <v>6</v>
      </c>
      <c r="J9" s="64">
        <v>66739740190</v>
      </c>
      <c r="K9" s="81">
        <v>0.18219226473120148</v>
      </c>
      <c r="L9" s="23">
        <v>1</v>
      </c>
      <c r="M9" s="64">
        <v>55135476488</v>
      </c>
      <c r="N9" s="81">
        <v>0.1378854425271521</v>
      </c>
      <c r="O9" s="23">
        <v>2</v>
      </c>
      <c r="P9" s="64">
        <v>28059556574</v>
      </c>
      <c r="Q9" s="81">
        <v>9.3796785467819374E-2</v>
      </c>
      <c r="R9" s="23">
        <v>3</v>
      </c>
      <c r="S9" s="64">
        <v>8895230471</v>
      </c>
      <c r="T9" s="81">
        <v>5.5096001872164548E-2</v>
      </c>
      <c r="U9" s="23">
        <v>7</v>
      </c>
      <c r="V9" s="64">
        <v>1881707525</v>
      </c>
      <c r="W9" s="81">
        <v>3.200965535471359E-2</v>
      </c>
      <c r="X9" s="23">
        <v>10</v>
      </c>
      <c r="Y9" s="35"/>
    </row>
    <row r="10" spans="2:25" ht="18.75" customHeight="1">
      <c r="B10" s="79" t="s">
        <v>8</v>
      </c>
      <c r="C10" s="80"/>
      <c r="D10" s="104">
        <v>159685003</v>
      </c>
      <c r="E10" s="105">
        <v>5.6359055241900095E-2</v>
      </c>
      <c r="F10" s="106">
        <v>8</v>
      </c>
      <c r="G10" s="64">
        <v>165318754</v>
      </c>
      <c r="H10" s="81">
        <v>1.7658574966036816E-2</v>
      </c>
      <c r="I10" s="23">
        <v>13</v>
      </c>
      <c r="J10" s="64">
        <v>4958126549</v>
      </c>
      <c r="K10" s="81">
        <v>1.3535148656775232E-2</v>
      </c>
      <c r="L10" s="23">
        <v>15</v>
      </c>
      <c r="M10" s="64">
        <v>5087527218</v>
      </c>
      <c r="N10" s="81">
        <v>1.2723131938027932E-2</v>
      </c>
      <c r="O10" s="23">
        <v>15</v>
      </c>
      <c r="P10" s="64">
        <v>4391173512</v>
      </c>
      <c r="Q10" s="81">
        <v>1.4678705230811854E-2</v>
      </c>
      <c r="R10" s="23">
        <v>16</v>
      </c>
      <c r="S10" s="64">
        <v>2367248902</v>
      </c>
      <c r="T10" s="81">
        <v>1.4662458759408515E-2</v>
      </c>
      <c r="U10" s="23">
        <v>16</v>
      </c>
      <c r="V10" s="64">
        <v>861976241</v>
      </c>
      <c r="W10" s="81">
        <v>1.466304515010192E-2</v>
      </c>
      <c r="X10" s="23">
        <v>15</v>
      </c>
      <c r="Y10" s="35"/>
    </row>
    <row r="11" spans="2:25" ht="18.75" customHeight="1">
      <c r="B11" s="79" t="s">
        <v>9</v>
      </c>
      <c r="C11" s="80"/>
      <c r="D11" s="104">
        <v>144668238</v>
      </c>
      <c r="E11" s="105">
        <v>5.1059054162965765E-2</v>
      </c>
      <c r="F11" s="106">
        <v>10</v>
      </c>
      <c r="G11" s="64">
        <v>613036373</v>
      </c>
      <c r="H11" s="81">
        <v>6.5481673963788817E-2</v>
      </c>
      <c r="I11" s="23">
        <v>5</v>
      </c>
      <c r="J11" s="64">
        <v>28110763537</v>
      </c>
      <c r="K11" s="81">
        <v>7.6739340871703046E-2</v>
      </c>
      <c r="L11" s="23">
        <v>4</v>
      </c>
      <c r="M11" s="64">
        <v>27106876860</v>
      </c>
      <c r="N11" s="81">
        <v>6.7790177023020759E-2</v>
      </c>
      <c r="O11" s="23">
        <v>6</v>
      </c>
      <c r="P11" s="64">
        <v>17346479987</v>
      </c>
      <c r="Q11" s="81">
        <v>5.7985380405835819E-2</v>
      </c>
      <c r="R11" s="23">
        <v>8</v>
      </c>
      <c r="S11" s="64">
        <v>7735061957</v>
      </c>
      <c r="T11" s="81">
        <v>4.7910055782542385E-2</v>
      </c>
      <c r="U11" s="23">
        <v>9</v>
      </c>
      <c r="V11" s="64">
        <v>2335500405</v>
      </c>
      <c r="W11" s="81">
        <v>3.9729108828878174E-2</v>
      </c>
      <c r="X11" s="23">
        <v>8</v>
      </c>
      <c r="Y11" s="35"/>
    </row>
    <row r="12" spans="2:25" ht="18.75" customHeight="1">
      <c r="B12" s="79" t="s">
        <v>10</v>
      </c>
      <c r="C12" s="80"/>
      <c r="D12" s="104">
        <v>208785531</v>
      </c>
      <c r="E12" s="105">
        <v>7.3688543409041643E-2</v>
      </c>
      <c r="F12" s="106">
        <v>6</v>
      </c>
      <c r="G12" s="64">
        <v>503964898</v>
      </c>
      <c r="H12" s="81">
        <v>5.38311698839933E-2</v>
      </c>
      <c r="I12" s="23">
        <v>8</v>
      </c>
      <c r="J12" s="64">
        <v>7843580948</v>
      </c>
      <c r="K12" s="81">
        <v>2.1412126754619065E-2</v>
      </c>
      <c r="L12" s="23">
        <v>11</v>
      </c>
      <c r="M12" s="64">
        <v>9484953728</v>
      </c>
      <c r="N12" s="81">
        <v>2.3720426945425709E-2</v>
      </c>
      <c r="O12" s="23">
        <v>11</v>
      </c>
      <c r="P12" s="64">
        <v>8113384871</v>
      </c>
      <c r="Q12" s="81">
        <v>2.7121220471038737E-2</v>
      </c>
      <c r="R12" s="23">
        <v>11</v>
      </c>
      <c r="S12" s="64">
        <v>4930328344</v>
      </c>
      <c r="T12" s="81">
        <v>3.0537868642865201E-2</v>
      </c>
      <c r="U12" s="23">
        <v>10</v>
      </c>
      <c r="V12" s="64">
        <v>1910461578</v>
      </c>
      <c r="W12" s="81">
        <v>3.2498789459962575E-2</v>
      </c>
      <c r="X12" s="23">
        <v>9</v>
      </c>
      <c r="Y12" s="35"/>
    </row>
    <row r="13" spans="2:25" ht="18.75" customHeight="1">
      <c r="B13" s="79" t="s">
        <v>11</v>
      </c>
      <c r="C13" s="80"/>
      <c r="D13" s="104">
        <v>254663305</v>
      </c>
      <c r="E13" s="105">
        <v>8.9880596204640784E-2</v>
      </c>
      <c r="F13" s="106">
        <v>3</v>
      </c>
      <c r="G13" s="64">
        <v>697690001</v>
      </c>
      <c r="H13" s="81">
        <v>7.4523977997758201E-2</v>
      </c>
      <c r="I13" s="23">
        <v>4</v>
      </c>
      <c r="J13" s="64">
        <v>17325395805</v>
      </c>
      <c r="K13" s="81">
        <v>4.7296454707361484E-2</v>
      </c>
      <c r="L13" s="23">
        <v>9</v>
      </c>
      <c r="M13" s="64">
        <v>20910131464</v>
      </c>
      <c r="N13" s="81">
        <v>5.2293059094938324E-2</v>
      </c>
      <c r="O13" s="23">
        <v>9</v>
      </c>
      <c r="P13" s="64">
        <v>16818990090</v>
      </c>
      <c r="Q13" s="81">
        <v>5.6222100342059031E-2</v>
      </c>
      <c r="R13" s="23">
        <v>9</v>
      </c>
      <c r="S13" s="64">
        <v>8671774111</v>
      </c>
      <c r="T13" s="81">
        <v>5.3711939697604273E-2</v>
      </c>
      <c r="U13" s="23">
        <v>8</v>
      </c>
      <c r="V13" s="64">
        <v>2952254719</v>
      </c>
      <c r="W13" s="81">
        <v>5.0220693077430725E-2</v>
      </c>
      <c r="X13" s="23">
        <v>7</v>
      </c>
      <c r="Y13" s="35"/>
    </row>
    <row r="14" spans="2:25" ht="18.75" customHeight="1">
      <c r="B14" s="79" t="s">
        <v>12</v>
      </c>
      <c r="C14" s="80"/>
      <c r="D14" s="104">
        <v>42218839</v>
      </c>
      <c r="E14" s="105">
        <v>1.4900672165500013E-2</v>
      </c>
      <c r="F14" s="106">
        <v>15</v>
      </c>
      <c r="G14" s="64">
        <v>144856385</v>
      </c>
      <c r="H14" s="81">
        <v>1.5472880553113719E-2</v>
      </c>
      <c r="I14" s="23">
        <v>15</v>
      </c>
      <c r="J14" s="64">
        <v>17681770727</v>
      </c>
      <c r="K14" s="81">
        <v>4.8269319659303769E-2</v>
      </c>
      <c r="L14" s="23">
        <v>8</v>
      </c>
      <c r="M14" s="64">
        <v>17352021584</v>
      </c>
      <c r="N14" s="81">
        <v>4.3394767348592184E-2</v>
      </c>
      <c r="O14" s="23">
        <v>10</v>
      </c>
      <c r="P14" s="64">
        <v>9631664045</v>
      </c>
      <c r="Q14" s="81">
        <v>3.2196486204065074E-2</v>
      </c>
      <c r="R14" s="23">
        <v>10</v>
      </c>
      <c r="S14" s="64">
        <v>3419721705</v>
      </c>
      <c r="T14" s="81">
        <v>2.1181350396172523E-2</v>
      </c>
      <c r="U14" s="23">
        <v>13</v>
      </c>
      <c r="V14" s="64">
        <v>773398170</v>
      </c>
      <c r="W14" s="81">
        <v>1.3156246943140746E-2</v>
      </c>
      <c r="X14" s="23">
        <v>16</v>
      </c>
      <c r="Y14" s="35"/>
    </row>
    <row r="15" spans="2:25" ht="18.75" customHeight="1">
      <c r="B15" s="79" t="s">
        <v>13</v>
      </c>
      <c r="C15" s="80"/>
      <c r="D15" s="104">
        <v>3888759</v>
      </c>
      <c r="E15" s="105">
        <v>1.3724944683968612E-3</v>
      </c>
      <c r="F15" s="106">
        <v>18</v>
      </c>
      <c r="G15" s="64">
        <v>18407117</v>
      </c>
      <c r="H15" s="81">
        <v>1.966162020874599E-3</v>
      </c>
      <c r="I15" s="23">
        <v>18</v>
      </c>
      <c r="J15" s="64">
        <v>1332008443</v>
      </c>
      <c r="K15" s="81">
        <v>3.6362388313224791E-3</v>
      </c>
      <c r="L15" s="23">
        <v>18</v>
      </c>
      <c r="M15" s="64">
        <v>1373224568</v>
      </c>
      <c r="N15" s="81">
        <v>3.4342258253458272E-3</v>
      </c>
      <c r="O15" s="23">
        <v>18</v>
      </c>
      <c r="P15" s="64">
        <v>840596621</v>
      </c>
      <c r="Q15" s="81">
        <v>2.80992540694563E-3</v>
      </c>
      <c r="R15" s="23">
        <v>18</v>
      </c>
      <c r="S15" s="64">
        <v>329325655</v>
      </c>
      <c r="T15" s="81">
        <v>2.0398040234692215E-3</v>
      </c>
      <c r="U15" s="23">
        <v>18</v>
      </c>
      <c r="V15" s="64">
        <v>91036531</v>
      </c>
      <c r="W15" s="81">
        <v>1.5486189767980544E-3</v>
      </c>
      <c r="X15" s="23">
        <v>18</v>
      </c>
      <c r="Y15" s="35"/>
    </row>
    <row r="16" spans="2:25" ht="18.75" customHeight="1">
      <c r="B16" s="79" t="s">
        <v>14</v>
      </c>
      <c r="C16" s="80"/>
      <c r="D16" s="104">
        <v>313839379</v>
      </c>
      <c r="E16" s="105">
        <v>0.11076613686849866</v>
      </c>
      <c r="F16" s="106">
        <v>2</v>
      </c>
      <c r="G16" s="64">
        <v>1232038277</v>
      </c>
      <c r="H16" s="81">
        <v>0.13160055800705667</v>
      </c>
      <c r="I16" s="23">
        <v>2</v>
      </c>
      <c r="J16" s="64">
        <v>64035511386</v>
      </c>
      <c r="K16" s="81">
        <v>0.17481001288620657</v>
      </c>
      <c r="L16" s="23">
        <v>2</v>
      </c>
      <c r="M16" s="64">
        <v>75123783035</v>
      </c>
      <c r="N16" s="81">
        <v>0.18787315768186411</v>
      </c>
      <c r="O16" s="23">
        <v>1</v>
      </c>
      <c r="P16" s="64">
        <v>58640035868</v>
      </c>
      <c r="Q16" s="81">
        <v>0.19602044849249545</v>
      </c>
      <c r="R16" s="23">
        <v>1</v>
      </c>
      <c r="S16" s="64">
        <v>33248264145</v>
      </c>
      <c r="T16" s="81">
        <v>0.20593580228767314</v>
      </c>
      <c r="U16" s="23">
        <v>1</v>
      </c>
      <c r="V16" s="64">
        <v>12558198151</v>
      </c>
      <c r="W16" s="81">
        <v>0.21362703254838258</v>
      </c>
      <c r="X16" s="23">
        <v>1</v>
      </c>
      <c r="Y16" s="35"/>
    </row>
    <row r="17" spans="2:25" ht="18.75" customHeight="1">
      <c r="B17" s="79" t="s">
        <v>15</v>
      </c>
      <c r="C17" s="80"/>
      <c r="D17" s="104">
        <v>175185590</v>
      </c>
      <c r="E17" s="105">
        <v>6.1829815943297201E-2</v>
      </c>
      <c r="F17" s="106">
        <v>7</v>
      </c>
      <c r="G17" s="64">
        <v>575641747</v>
      </c>
      <c r="H17" s="81">
        <v>6.1487355167096761E-2</v>
      </c>
      <c r="I17" s="23">
        <v>7</v>
      </c>
      <c r="J17" s="64">
        <v>21400997238</v>
      </c>
      <c r="K17" s="81">
        <v>5.8422405349453727E-2</v>
      </c>
      <c r="L17" s="23">
        <v>7</v>
      </c>
      <c r="M17" s="64">
        <v>27076421996</v>
      </c>
      <c r="N17" s="81">
        <v>6.7714014039271839E-2</v>
      </c>
      <c r="O17" s="23">
        <v>7</v>
      </c>
      <c r="P17" s="64">
        <v>24646053314</v>
      </c>
      <c r="Q17" s="81">
        <v>8.2386211956882394E-2</v>
      </c>
      <c r="R17" s="23">
        <v>4</v>
      </c>
      <c r="S17" s="64">
        <v>16656012703</v>
      </c>
      <c r="T17" s="81">
        <v>0.10316536598563468</v>
      </c>
      <c r="U17" s="23">
        <v>3</v>
      </c>
      <c r="V17" s="64">
        <v>7342282763</v>
      </c>
      <c r="W17" s="81">
        <v>0.12489929366705606</v>
      </c>
      <c r="X17" s="23">
        <v>3</v>
      </c>
      <c r="Y17" s="35"/>
    </row>
    <row r="18" spans="2:25" ht="18.75" customHeight="1">
      <c r="B18" s="79" t="s">
        <v>283</v>
      </c>
      <c r="C18" s="83"/>
      <c r="D18" s="104">
        <v>145080393</v>
      </c>
      <c r="E18" s="105">
        <v>5.1204519710617881E-2</v>
      </c>
      <c r="F18" s="106">
        <v>9</v>
      </c>
      <c r="G18" s="64">
        <v>496059161</v>
      </c>
      <c r="H18" s="81">
        <v>5.2986716087321986E-2</v>
      </c>
      <c r="I18" s="23">
        <v>9</v>
      </c>
      <c r="J18" s="64">
        <v>24792158987</v>
      </c>
      <c r="K18" s="81">
        <v>6.7679909759288198E-2</v>
      </c>
      <c r="L18" s="23">
        <v>6</v>
      </c>
      <c r="M18" s="64">
        <v>27764364651</v>
      </c>
      <c r="N18" s="81">
        <v>6.9434454007513052E-2</v>
      </c>
      <c r="O18" s="23">
        <v>5</v>
      </c>
      <c r="P18" s="64">
        <v>21707708746</v>
      </c>
      <c r="Q18" s="81">
        <v>7.2563987063613541E-2</v>
      </c>
      <c r="R18" s="23">
        <v>6</v>
      </c>
      <c r="S18" s="64">
        <v>12423761124</v>
      </c>
      <c r="T18" s="81">
        <v>7.6951301979056863E-2</v>
      </c>
      <c r="U18" s="23">
        <v>5</v>
      </c>
      <c r="V18" s="64">
        <v>4842112378</v>
      </c>
      <c r="W18" s="81">
        <v>8.2368990052570812E-2</v>
      </c>
      <c r="X18" s="23">
        <v>5</v>
      </c>
      <c r="Y18" s="35"/>
    </row>
    <row r="19" spans="2:25" ht="18.75" customHeight="1">
      <c r="B19" s="79" t="s">
        <v>16</v>
      </c>
      <c r="C19" s="83"/>
      <c r="D19" s="104">
        <v>57622705</v>
      </c>
      <c r="E19" s="105">
        <v>2.0337296259954434E-2</v>
      </c>
      <c r="F19" s="106">
        <v>13</v>
      </c>
      <c r="G19" s="64">
        <v>201618997</v>
      </c>
      <c r="H19" s="81">
        <v>2.1535996896647622E-2</v>
      </c>
      <c r="I19" s="23">
        <v>12</v>
      </c>
      <c r="J19" s="64">
        <v>5963707037</v>
      </c>
      <c r="K19" s="81">
        <v>1.6280274513673278E-2</v>
      </c>
      <c r="L19" s="23">
        <v>13</v>
      </c>
      <c r="M19" s="64">
        <v>6437879951</v>
      </c>
      <c r="N19" s="81">
        <v>1.6100158782041487E-2</v>
      </c>
      <c r="O19" s="23">
        <v>14</v>
      </c>
      <c r="P19" s="64">
        <v>5338809545</v>
      </c>
      <c r="Q19" s="81">
        <v>1.7846439312940492E-2</v>
      </c>
      <c r="R19" s="23">
        <v>14</v>
      </c>
      <c r="S19" s="64">
        <v>3451131856</v>
      </c>
      <c r="T19" s="81">
        <v>2.1375901143783047E-2</v>
      </c>
      <c r="U19" s="23">
        <v>12</v>
      </c>
      <c r="V19" s="64">
        <v>1680983453</v>
      </c>
      <c r="W19" s="81">
        <v>2.859514577724101E-2</v>
      </c>
      <c r="X19" s="23">
        <v>12</v>
      </c>
      <c r="Y19" s="35"/>
    </row>
    <row r="20" spans="2:25" ht="18.75" customHeight="1">
      <c r="B20" s="79" t="s">
        <v>17</v>
      </c>
      <c r="C20" s="83"/>
      <c r="D20" s="104">
        <v>235385779</v>
      </c>
      <c r="E20" s="105">
        <v>8.3076806666801936E-2</v>
      </c>
      <c r="F20" s="106">
        <v>4</v>
      </c>
      <c r="G20" s="64">
        <v>848828967</v>
      </c>
      <c r="H20" s="81">
        <v>9.0667934426320984E-2</v>
      </c>
      <c r="I20" s="23">
        <v>3</v>
      </c>
      <c r="J20" s="64">
        <v>44965827930</v>
      </c>
      <c r="K20" s="81">
        <v>0.1227518417476209</v>
      </c>
      <c r="L20" s="23">
        <v>3</v>
      </c>
      <c r="M20" s="64">
        <v>54108334761</v>
      </c>
      <c r="N20" s="81">
        <v>0.13531671726010333</v>
      </c>
      <c r="O20" s="23">
        <v>3</v>
      </c>
      <c r="P20" s="64">
        <v>41365111490</v>
      </c>
      <c r="Q20" s="81">
        <v>0.13827426239069976</v>
      </c>
      <c r="R20" s="23">
        <v>2</v>
      </c>
      <c r="S20" s="64">
        <v>22487667863</v>
      </c>
      <c r="T20" s="81">
        <v>0.13928594595943916</v>
      </c>
      <c r="U20" s="23">
        <v>2</v>
      </c>
      <c r="V20" s="64">
        <v>8260057198</v>
      </c>
      <c r="W20" s="81">
        <v>0.14051151977946263</v>
      </c>
      <c r="X20" s="23">
        <v>2</v>
      </c>
      <c r="Y20" s="35"/>
    </row>
    <row r="21" spans="2:25" ht="18.75" customHeight="1">
      <c r="B21" s="79" t="s">
        <v>18</v>
      </c>
      <c r="C21" s="83"/>
      <c r="D21" s="104">
        <v>577348941</v>
      </c>
      <c r="E21" s="105">
        <v>0.20376892161671262</v>
      </c>
      <c r="F21" s="106">
        <v>1</v>
      </c>
      <c r="G21" s="64">
        <v>2342332950</v>
      </c>
      <c r="H21" s="81">
        <v>0.25019703446950226</v>
      </c>
      <c r="I21" s="23">
        <v>1</v>
      </c>
      <c r="J21" s="64">
        <v>26664353412</v>
      </c>
      <c r="K21" s="81">
        <v>7.2790797834920665E-2</v>
      </c>
      <c r="L21" s="23">
        <v>5</v>
      </c>
      <c r="M21" s="64">
        <v>28027666559</v>
      </c>
      <c r="N21" s="81">
        <v>7.0092932040449349E-2</v>
      </c>
      <c r="O21" s="23">
        <v>4</v>
      </c>
      <c r="P21" s="64">
        <v>20512685066</v>
      </c>
      <c r="Q21" s="81">
        <v>6.8569291728841714E-2</v>
      </c>
      <c r="R21" s="23">
        <v>7</v>
      </c>
      <c r="S21" s="64">
        <v>10543430642</v>
      </c>
      <c r="T21" s="81">
        <v>6.5304758126785711E-2</v>
      </c>
      <c r="U21" s="23">
        <v>6</v>
      </c>
      <c r="V21" s="64">
        <v>3217004358</v>
      </c>
      <c r="W21" s="81">
        <v>5.4724339147334621E-2</v>
      </c>
      <c r="X21" s="23">
        <v>6</v>
      </c>
      <c r="Y21" s="35"/>
    </row>
    <row r="22" spans="2:25" ht="18.75" customHeight="1">
      <c r="B22" s="79" t="s">
        <v>284</v>
      </c>
      <c r="C22" s="83"/>
      <c r="D22" s="104">
        <v>456</v>
      </c>
      <c r="E22" s="105">
        <v>1.6094015535263786E-7</v>
      </c>
      <c r="F22" s="106">
        <v>22</v>
      </c>
      <c r="G22" s="64">
        <v>1838</v>
      </c>
      <c r="H22" s="81">
        <v>1.9632655099478712E-7</v>
      </c>
      <c r="I22" s="23">
        <v>21</v>
      </c>
      <c r="J22" s="64">
        <v>541189</v>
      </c>
      <c r="K22" s="81">
        <v>1.4773873748520836E-6</v>
      </c>
      <c r="L22" s="23">
        <v>21</v>
      </c>
      <c r="M22" s="64">
        <v>968232</v>
      </c>
      <c r="N22" s="81">
        <v>2.4214009979220245E-6</v>
      </c>
      <c r="O22" s="23">
        <v>21</v>
      </c>
      <c r="P22" s="64">
        <v>482691</v>
      </c>
      <c r="Q22" s="81">
        <v>1.6135274288760113E-6</v>
      </c>
      <c r="R22" s="23">
        <v>21</v>
      </c>
      <c r="S22" s="64">
        <v>612637</v>
      </c>
      <c r="T22" s="81">
        <v>3.7946008716694524E-6</v>
      </c>
      <c r="U22" s="23">
        <v>21</v>
      </c>
      <c r="V22" s="64">
        <v>47984</v>
      </c>
      <c r="W22" s="81">
        <v>8.1625400447956267E-7</v>
      </c>
      <c r="X22" s="23">
        <v>21</v>
      </c>
      <c r="Y22" s="35"/>
    </row>
    <row r="23" spans="2:25" ht="18.75" customHeight="1">
      <c r="B23" s="79" t="s">
        <v>285</v>
      </c>
      <c r="C23" s="83"/>
      <c r="D23" s="104">
        <v>2439</v>
      </c>
      <c r="E23" s="105">
        <v>8.6081806777430646E-7</v>
      </c>
      <c r="F23" s="106">
        <v>21</v>
      </c>
      <c r="G23" s="64">
        <v>0</v>
      </c>
      <c r="H23" s="81">
        <v>0</v>
      </c>
      <c r="I23" s="23" t="s">
        <v>327</v>
      </c>
      <c r="J23" s="64">
        <v>120932</v>
      </c>
      <c r="K23" s="81">
        <v>3.3013126655495989E-7</v>
      </c>
      <c r="L23" s="23">
        <v>22</v>
      </c>
      <c r="M23" s="64">
        <v>281941</v>
      </c>
      <c r="N23" s="81">
        <v>7.0509156767709965E-7</v>
      </c>
      <c r="O23" s="23">
        <v>22</v>
      </c>
      <c r="P23" s="64">
        <v>92928</v>
      </c>
      <c r="Q23" s="81">
        <v>3.1063739931051124E-7</v>
      </c>
      <c r="R23" s="23">
        <v>22</v>
      </c>
      <c r="S23" s="64">
        <v>41724</v>
      </c>
      <c r="T23" s="81">
        <v>2.5843350429297649E-7</v>
      </c>
      <c r="U23" s="23">
        <v>22</v>
      </c>
      <c r="V23" s="64">
        <v>42088</v>
      </c>
      <c r="W23" s="81">
        <v>7.1595737205184716E-7</v>
      </c>
      <c r="X23" s="23">
        <v>22</v>
      </c>
      <c r="Y23" s="35"/>
    </row>
    <row r="24" spans="2:25" ht="18.75" customHeight="1">
      <c r="B24" s="79" t="s">
        <v>19</v>
      </c>
      <c r="C24" s="80"/>
      <c r="D24" s="104">
        <v>2869217</v>
      </c>
      <c r="E24" s="105">
        <v>1.012658398509714E-3</v>
      </c>
      <c r="F24" s="106">
        <v>19</v>
      </c>
      <c r="G24" s="64">
        <v>9664675</v>
      </c>
      <c r="H24" s="81">
        <v>1.0323353151444744E-3</v>
      </c>
      <c r="I24" s="23">
        <v>19</v>
      </c>
      <c r="J24" s="64">
        <v>189955274</v>
      </c>
      <c r="K24" s="81">
        <v>5.1855733134666127E-4</v>
      </c>
      <c r="L24" s="23">
        <v>19</v>
      </c>
      <c r="M24" s="64">
        <v>138960891</v>
      </c>
      <c r="N24" s="81">
        <v>3.4752005732049105E-4</v>
      </c>
      <c r="O24" s="23">
        <v>19</v>
      </c>
      <c r="P24" s="64">
        <v>74849176</v>
      </c>
      <c r="Q24" s="81">
        <v>2.5020395761422539E-4</v>
      </c>
      <c r="R24" s="23">
        <v>19</v>
      </c>
      <c r="S24" s="64">
        <v>34960893</v>
      </c>
      <c r="T24" s="81">
        <v>2.1654362216474432E-4</v>
      </c>
      <c r="U24" s="23">
        <v>19</v>
      </c>
      <c r="V24" s="64">
        <v>8460815</v>
      </c>
      <c r="W24" s="81">
        <v>1.4392660313668622E-4</v>
      </c>
      <c r="X24" s="23">
        <v>19</v>
      </c>
      <c r="Y24" s="35"/>
    </row>
    <row r="25" spans="2:25" ht="18.75" customHeight="1">
      <c r="B25" s="79" t="s">
        <v>20</v>
      </c>
      <c r="C25" s="80"/>
      <c r="D25" s="104">
        <v>46017340</v>
      </c>
      <c r="E25" s="105">
        <v>1.6241311071305168E-2</v>
      </c>
      <c r="F25" s="106">
        <v>14</v>
      </c>
      <c r="G25" s="64">
        <v>155044386</v>
      </c>
      <c r="H25" s="81">
        <v>1.6561115100372392E-2</v>
      </c>
      <c r="I25" s="23">
        <v>14</v>
      </c>
      <c r="J25" s="64">
        <v>5523992329</v>
      </c>
      <c r="K25" s="81">
        <v>1.5079900969244308E-2</v>
      </c>
      <c r="L25" s="23">
        <v>14</v>
      </c>
      <c r="M25" s="64">
        <v>6906651513</v>
      </c>
      <c r="N25" s="81">
        <v>1.7272485174914545E-2</v>
      </c>
      <c r="O25" s="23">
        <v>13</v>
      </c>
      <c r="P25" s="64">
        <v>6024598294</v>
      </c>
      <c r="Q25" s="81">
        <v>2.013887682871366E-2</v>
      </c>
      <c r="R25" s="23">
        <v>12</v>
      </c>
      <c r="S25" s="64">
        <v>3843569688</v>
      </c>
      <c r="T25" s="81">
        <v>2.3806614501584274E-2</v>
      </c>
      <c r="U25" s="23">
        <v>11</v>
      </c>
      <c r="V25" s="64">
        <v>1692955636</v>
      </c>
      <c r="W25" s="81">
        <v>2.8798804128277025E-2</v>
      </c>
      <c r="X25" s="23">
        <v>11</v>
      </c>
      <c r="Y25" s="35"/>
    </row>
    <row r="26" spans="2:25" ht="18.75" customHeight="1">
      <c r="B26" s="79" t="s">
        <v>21</v>
      </c>
      <c r="C26" s="80"/>
      <c r="D26" s="104">
        <v>108099703</v>
      </c>
      <c r="E26" s="105">
        <v>3.8152594285951781E-2</v>
      </c>
      <c r="F26" s="106">
        <v>11</v>
      </c>
      <c r="G26" s="64">
        <v>382335855</v>
      </c>
      <c r="H26" s="81">
        <v>4.0839325208810139E-2</v>
      </c>
      <c r="I26" s="23">
        <v>10</v>
      </c>
      <c r="J26" s="64">
        <v>16668306412</v>
      </c>
      <c r="K26" s="81">
        <v>4.5502671808286634E-2</v>
      </c>
      <c r="L26" s="23">
        <v>10</v>
      </c>
      <c r="M26" s="64">
        <v>23554544537</v>
      </c>
      <c r="N26" s="81">
        <v>5.8906334068168135E-2</v>
      </c>
      <c r="O26" s="23">
        <v>8</v>
      </c>
      <c r="P26" s="64">
        <v>23848175381</v>
      </c>
      <c r="Q26" s="81">
        <v>7.9719085514105559E-2</v>
      </c>
      <c r="R26" s="23">
        <v>5</v>
      </c>
      <c r="S26" s="64">
        <v>15618807734</v>
      </c>
      <c r="T26" s="81">
        <v>9.6741041500715733E-2</v>
      </c>
      <c r="U26" s="23">
        <v>4</v>
      </c>
      <c r="V26" s="64">
        <v>5755657927</v>
      </c>
      <c r="W26" s="81">
        <v>9.7909278745587872E-2</v>
      </c>
      <c r="X26" s="23">
        <v>4</v>
      </c>
      <c r="Y26" s="35"/>
    </row>
    <row r="27" spans="2:25" ht="18.75" customHeight="1">
      <c r="B27" s="79" t="s">
        <v>22</v>
      </c>
      <c r="C27" s="80"/>
      <c r="D27" s="104">
        <v>33771813</v>
      </c>
      <c r="E27" s="105">
        <v>1.1919387786754901E-2</v>
      </c>
      <c r="F27" s="106">
        <v>16</v>
      </c>
      <c r="G27" s="64">
        <v>85384015</v>
      </c>
      <c r="H27" s="81">
        <v>9.1203205522509077E-3</v>
      </c>
      <c r="I27" s="23">
        <v>16</v>
      </c>
      <c r="J27" s="64">
        <v>1877418746</v>
      </c>
      <c r="K27" s="81">
        <v>5.1251499063192912E-3</v>
      </c>
      <c r="L27" s="23">
        <v>17</v>
      </c>
      <c r="M27" s="64">
        <v>2106479687</v>
      </c>
      <c r="N27" s="81">
        <v>5.2679853756168703E-3</v>
      </c>
      <c r="O27" s="23">
        <v>17</v>
      </c>
      <c r="P27" s="64">
        <v>1615539496</v>
      </c>
      <c r="Q27" s="81">
        <v>5.4003851102020287E-3</v>
      </c>
      <c r="R27" s="23">
        <v>17</v>
      </c>
      <c r="S27" s="64">
        <v>813982333</v>
      </c>
      <c r="T27" s="81">
        <v>5.0417099690768501E-3</v>
      </c>
      <c r="U27" s="23">
        <v>17</v>
      </c>
      <c r="V27" s="64">
        <v>257933883</v>
      </c>
      <c r="W27" s="81">
        <v>4.3877035030366997E-3</v>
      </c>
      <c r="X27" s="23">
        <v>17</v>
      </c>
      <c r="Y27" s="35"/>
    </row>
    <row r="28" spans="2:25" ht="18.75" customHeight="1">
      <c r="B28" s="79" t="s">
        <v>23</v>
      </c>
      <c r="C28" s="80"/>
      <c r="D28" s="104">
        <v>29404086</v>
      </c>
      <c r="E28" s="105">
        <v>1.0377846861496325E-2</v>
      </c>
      <c r="F28" s="106">
        <v>17</v>
      </c>
      <c r="G28" s="64">
        <v>80818084</v>
      </c>
      <c r="H28" s="81">
        <v>8.6326091891876979E-3</v>
      </c>
      <c r="I28" s="23">
        <v>17</v>
      </c>
      <c r="J28" s="64">
        <v>3253613110</v>
      </c>
      <c r="K28" s="81">
        <v>8.8820115179119013E-3</v>
      </c>
      <c r="L28" s="23">
        <v>16</v>
      </c>
      <c r="M28" s="64">
        <v>4635612311</v>
      </c>
      <c r="N28" s="81">
        <v>1.1592961476004741E-2</v>
      </c>
      <c r="O28" s="23">
        <v>16</v>
      </c>
      <c r="P28" s="64">
        <v>4543142508</v>
      </c>
      <c r="Q28" s="81">
        <v>1.5186703398137843E-2</v>
      </c>
      <c r="R28" s="23">
        <v>15</v>
      </c>
      <c r="S28" s="64">
        <v>3088761852</v>
      </c>
      <c r="T28" s="81">
        <v>1.9131424344234111E-2</v>
      </c>
      <c r="U28" s="23">
        <v>14</v>
      </c>
      <c r="V28" s="64">
        <v>1344813984</v>
      </c>
      <c r="W28" s="81">
        <v>2.2876579687398185E-2</v>
      </c>
      <c r="X28" s="23">
        <v>13</v>
      </c>
      <c r="Y28" s="35"/>
    </row>
    <row r="29" spans="2:25" ht="18.75" customHeight="1" thickBot="1">
      <c r="B29" s="84" t="s">
        <v>24</v>
      </c>
      <c r="C29" s="85"/>
      <c r="D29" s="107">
        <v>72786</v>
      </c>
      <c r="E29" s="108">
        <v>2.5689013481353289E-5</v>
      </c>
      <c r="F29" s="109">
        <v>20</v>
      </c>
      <c r="G29" s="65">
        <v>63479</v>
      </c>
      <c r="H29" s="86">
        <v>6.7805294508150664E-6</v>
      </c>
      <c r="I29" s="87">
        <v>20</v>
      </c>
      <c r="J29" s="65">
        <v>18153873</v>
      </c>
      <c r="K29" s="86">
        <v>4.9558107749544281E-5</v>
      </c>
      <c r="L29" s="87">
        <v>20</v>
      </c>
      <c r="M29" s="65">
        <v>16386642</v>
      </c>
      <c r="N29" s="86">
        <v>4.0980499809333878E-5</v>
      </c>
      <c r="O29" s="87">
        <v>20</v>
      </c>
      <c r="P29" s="65">
        <v>10916512</v>
      </c>
      <c r="Q29" s="86">
        <v>3.6491443883673253E-5</v>
      </c>
      <c r="R29" s="87">
        <v>20</v>
      </c>
      <c r="S29" s="65">
        <v>3718408</v>
      </c>
      <c r="T29" s="86">
        <v>2.3031377860009541E-5</v>
      </c>
      <c r="U29" s="87">
        <v>20</v>
      </c>
      <c r="V29" s="65">
        <v>1066931</v>
      </c>
      <c r="W29" s="86">
        <v>1.8149522783706741E-5</v>
      </c>
      <c r="X29" s="87">
        <v>20</v>
      </c>
      <c r="Y29" s="35"/>
    </row>
    <row r="30" spans="2:25" ht="18.75" customHeight="1" thickTop="1">
      <c r="B30" s="90" t="s">
        <v>25</v>
      </c>
      <c r="C30" s="91"/>
      <c r="D30" s="110">
        <v>2833351310</v>
      </c>
      <c r="E30" s="117"/>
      <c r="F30" s="118"/>
      <c r="G30" s="66">
        <v>9361953290</v>
      </c>
      <c r="H30" s="92"/>
      <c r="I30" s="93"/>
      <c r="J30" s="66">
        <v>366314894260</v>
      </c>
      <c r="K30" s="92"/>
      <c r="L30" s="93"/>
      <c r="M30" s="66">
        <v>399864376380</v>
      </c>
      <c r="N30" s="92"/>
      <c r="O30" s="93"/>
      <c r="P30" s="66">
        <v>299152646160</v>
      </c>
      <c r="Q30" s="92"/>
      <c r="R30" s="93"/>
      <c r="S30" s="66">
        <v>161449654580</v>
      </c>
      <c r="T30" s="92"/>
      <c r="U30" s="93"/>
      <c r="V30" s="66">
        <v>58785622780</v>
      </c>
      <c r="W30" s="92"/>
      <c r="X30" s="95"/>
      <c r="Y30" s="111"/>
    </row>
    <row r="31" spans="2:25" ht="13.5" customHeight="1">
      <c r="B31" s="96" t="s">
        <v>325</v>
      </c>
      <c r="C31" s="97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</row>
    <row r="32" spans="2:25" ht="13.5" customHeight="1">
      <c r="B32" s="98" t="s">
        <v>186</v>
      </c>
      <c r="C32" s="97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</row>
    <row r="33" spans="2:25" ht="13.5" customHeight="1">
      <c r="B33" s="74" t="s">
        <v>326</v>
      </c>
      <c r="C33" s="97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</row>
    <row r="34" spans="2:25" ht="13.5" customHeight="1">
      <c r="B34" s="99" t="s">
        <v>268</v>
      </c>
      <c r="C34" s="97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</row>
    <row r="35" spans="2:25" ht="13.5" customHeight="1">
      <c r="B35" s="99" t="s">
        <v>26</v>
      </c>
      <c r="C35" s="97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</row>
    <row r="36" spans="2:25" ht="13.5" customHeight="1">
      <c r="B36" s="99" t="s">
        <v>191</v>
      </c>
      <c r="C36" s="97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</row>
    <row r="37" spans="2:25" ht="13.5" customHeight="1">
      <c r="B37" s="99" t="s">
        <v>27</v>
      </c>
      <c r="C37" s="97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</row>
    <row r="38" spans="2:25" ht="13.5" customHeight="1">
      <c r="B38" s="99" t="s">
        <v>183</v>
      </c>
      <c r="C38" s="97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</row>
    <row r="39" spans="2:25" ht="13.5" customHeight="1">
      <c r="B39" s="99" t="s">
        <v>189</v>
      </c>
      <c r="C39" s="97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</row>
  </sheetData>
  <mergeCells count="8">
    <mergeCell ref="S6:U6"/>
    <mergeCell ref="V6:X6"/>
    <mergeCell ref="B6:C7"/>
    <mergeCell ref="D6:F6"/>
    <mergeCell ref="G6:I6"/>
    <mergeCell ref="J6:L6"/>
    <mergeCell ref="M6:O6"/>
    <mergeCell ref="P6:R6"/>
  </mergeCells>
  <phoneticPr fontId="3"/>
  <conditionalFormatting sqref="G8:I29">
    <cfRule type="expression" dxfId="821" priority="3" stopIfTrue="1">
      <formula>$I8&lt;=5</formula>
    </cfRule>
  </conditionalFormatting>
  <conditionalFormatting sqref="V8:X29">
    <cfRule type="expression" dxfId="820" priority="8" stopIfTrue="1">
      <formula>$X8&lt;=5</formula>
    </cfRule>
  </conditionalFormatting>
  <conditionalFormatting sqref="S8:U29">
    <cfRule type="expression" dxfId="819" priority="7" stopIfTrue="1">
      <formula>$U8&lt;=5</formula>
    </cfRule>
  </conditionalFormatting>
  <conditionalFormatting sqref="P8:R29">
    <cfRule type="expression" dxfId="818" priority="6" stopIfTrue="1">
      <formula>$R8&lt;=5</formula>
    </cfRule>
  </conditionalFormatting>
  <conditionalFormatting sqref="M8:O29">
    <cfRule type="expression" dxfId="817" priority="5" stopIfTrue="1">
      <formula>$O8&lt;=5</formula>
    </cfRule>
  </conditionalFormatting>
  <conditionalFormatting sqref="J8:L29">
    <cfRule type="expression" dxfId="816" priority="4" stopIfTrue="1">
      <formula>$L8&lt;=5</formula>
    </cfRule>
  </conditionalFormatting>
  <conditionalFormatting sqref="D8:E29 G8:H29 J8:K29 M8:N29 P8:Q29 S8:T29 V8:W29">
    <cfRule type="cellIs" dxfId="815" priority="1" stopIfTrue="1" operator="equal">
      <formula>0</formula>
    </cfRule>
  </conditionalFormatting>
  <conditionalFormatting sqref="D8:F29">
    <cfRule type="expression" dxfId="814" priority="2" stopIfTrue="1">
      <formula>$F8&lt;=5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orientation="landscape" r:id="rId1"/>
  <headerFooter>
    <oddHeader>&amp;R&amp;"ＭＳ 明朝,標準"&amp;12 疾病別大分類 全体</oddHead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40"/>
  <dimension ref="A1:P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6" ht="16.5" customHeight="1">
      <c r="B1" s="36" t="s">
        <v>192</v>
      </c>
    </row>
    <row r="2" spans="1:16" ht="16.5" customHeight="1">
      <c r="B2" s="36" t="s">
        <v>218</v>
      </c>
    </row>
    <row r="3" spans="1:16" s="1" customFormat="1" ht="18.75" customHeight="1">
      <c r="A3" s="35"/>
      <c r="B3" s="129" t="s">
        <v>179</v>
      </c>
      <c r="C3" s="130"/>
      <c r="D3" s="137">
        <v>25650</v>
      </c>
      <c r="E3" s="137"/>
      <c r="F3" s="137"/>
    </row>
    <row r="4" spans="1:16" s="1" customFormat="1" ht="18.75" customHeight="1">
      <c r="A4" s="35"/>
    </row>
    <row r="5" spans="1:16" ht="18.75" customHeight="1">
      <c r="B5" s="37" t="s">
        <v>269</v>
      </c>
      <c r="C5" s="37"/>
    </row>
    <row r="6" spans="1:16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6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6" ht="18.75" customHeight="1">
      <c r="B8" s="38" t="s">
        <v>28</v>
      </c>
      <c r="C8" s="39"/>
      <c r="D8" s="59">
        <v>413216568</v>
      </c>
      <c r="E8" s="40">
        <f t="shared" ref="E8:E29" si="0">IFERROR(D8/$D$30,0)</f>
        <v>1.8765872248058788E-2</v>
      </c>
      <c r="F8" s="41">
        <f>_xlfn.IFS(D8&gt;0,RANK(D8,$D$8:$D$29,0),D8=0,"-")</f>
        <v>13</v>
      </c>
      <c r="G8" s="59">
        <v>47866</v>
      </c>
      <c r="H8" s="46">
        <f>_xlfn.IFS(G8&gt;0,RANK(G8,$G$8:$G$29,0),G8=0,"-")</f>
        <v>15</v>
      </c>
      <c r="I8" s="59">
        <v>9102</v>
      </c>
      <c r="J8" s="41">
        <f>_xlfn.IFS(I8&gt;0,RANK(I8,$I$8:$I$29,0),I8=0,"-")</f>
        <v>12</v>
      </c>
      <c r="K8" s="42">
        <f>IFERROR(D8/I8,0)</f>
        <v>45398.436387607122</v>
      </c>
      <c r="L8" s="41">
        <f>_xlfn.IFS(K8&gt;0,RANK(K8,$K$8:$K$29,0),K8=0,"-")</f>
        <v>14</v>
      </c>
      <c r="M8" s="16">
        <f>IFERROR(I8/$D$3,0)</f>
        <v>0.35485380116959064</v>
      </c>
      <c r="N8" s="15">
        <f>_xlfn.IFS(M8&gt;0,RANK(M8,$M$8:$M$29,0),M8=0,"-")</f>
        <v>12</v>
      </c>
      <c r="P8" s="57"/>
    </row>
    <row r="9" spans="1:16" ht="18.75" customHeight="1">
      <c r="B9" s="43" t="s">
        <v>29</v>
      </c>
      <c r="C9" s="44"/>
      <c r="D9" s="60">
        <v>2596892496</v>
      </c>
      <c r="E9" s="45">
        <f t="shared" si="0"/>
        <v>0.11793562164689998</v>
      </c>
      <c r="F9" s="41">
        <f t="shared" ref="F9:F29" si="1">_xlfn.IFS(D9&gt;0,RANK(D9,$D$8:$D$29,0),D9=0,"-")</f>
        <v>3</v>
      </c>
      <c r="G9" s="60">
        <v>57605</v>
      </c>
      <c r="H9" s="46">
        <f t="shared" ref="H9:H29" si="2">_xlfn.IFS(G9&gt;0,RANK(G9,$G$8:$G$29,0),G9=0,"-")</f>
        <v>11</v>
      </c>
      <c r="I9" s="60">
        <v>10496</v>
      </c>
      <c r="J9" s="41">
        <f t="shared" ref="J9:J29" si="3">_xlfn.IFS(I9&gt;0,RANK(I9,$I$8:$I$29,0),I9=0,"-")</f>
        <v>10</v>
      </c>
      <c r="K9" s="47">
        <f t="shared" ref="K9:K29" si="4">IFERROR(D9/I9,0)</f>
        <v>247417.34908536586</v>
      </c>
      <c r="L9" s="41">
        <f t="shared" ref="L9:L29" si="5">_xlfn.IFS(K9&gt;0,RANK(K9,$K$8:$K$29,0),K9=0,"-")</f>
        <v>1</v>
      </c>
      <c r="M9" s="22">
        <f t="shared" ref="M9:M30" si="6">IFERROR(I9/$D$3,0)</f>
        <v>0.40920077972709551</v>
      </c>
      <c r="N9" s="15">
        <f t="shared" ref="N9:N29" si="7">_xlfn.IFS(M9&gt;0,RANK(M9,$M$8:$M$29,0),M9=0,"-")</f>
        <v>10</v>
      </c>
      <c r="P9" s="57"/>
    </row>
    <row r="10" spans="1:16" ht="18.75" customHeight="1">
      <c r="B10" s="43" t="s">
        <v>30</v>
      </c>
      <c r="C10" s="44"/>
      <c r="D10" s="60">
        <v>323245131</v>
      </c>
      <c r="E10" s="45">
        <f t="shared" si="0"/>
        <v>1.467989742645805E-2</v>
      </c>
      <c r="F10" s="41">
        <f t="shared" si="1"/>
        <v>15</v>
      </c>
      <c r="G10" s="60">
        <v>28189</v>
      </c>
      <c r="H10" s="46">
        <f t="shared" si="2"/>
        <v>16</v>
      </c>
      <c r="I10" s="60">
        <v>5101</v>
      </c>
      <c r="J10" s="41">
        <f t="shared" si="3"/>
        <v>15</v>
      </c>
      <c r="K10" s="47">
        <f t="shared" si="4"/>
        <v>63368.972946481081</v>
      </c>
      <c r="L10" s="41">
        <f t="shared" si="5"/>
        <v>12</v>
      </c>
      <c r="M10" s="22">
        <f t="shared" si="6"/>
        <v>0.19886939571150097</v>
      </c>
      <c r="N10" s="15">
        <f t="shared" si="7"/>
        <v>15</v>
      </c>
      <c r="P10" s="57"/>
    </row>
    <row r="11" spans="1:16" ht="18.75" customHeight="1">
      <c r="B11" s="43" t="s">
        <v>31</v>
      </c>
      <c r="C11" s="44"/>
      <c r="D11" s="60">
        <v>1337433061</v>
      </c>
      <c r="E11" s="45">
        <f t="shared" si="0"/>
        <v>6.0738363140986684E-2</v>
      </c>
      <c r="F11" s="41">
        <f t="shared" si="1"/>
        <v>8</v>
      </c>
      <c r="G11" s="60">
        <v>233449</v>
      </c>
      <c r="H11" s="46">
        <f t="shared" si="2"/>
        <v>3</v>
      </c>
      <c r="I11" s="60">
        <v>17545</v>
      </c>
      <c r="J11" s="41">
        <f t="shared" si="3"/>
        <v>2</v>
      </c>
      <c r="K11" s="47">
        <f t="shared" si="4"/>
        <v>76228.729609575385</v>
      </c>
      <c r="L11" s="41">
        <f t="shared" si="5"/>
        <v>11</v>
      </c>
      <c r="M11" s="22">
        <f t="shared" si="6"/>
        <v>0.6840155945419103</v>
      </c>
      <c r="N11" s="15">
        <f t="shared" si="7"/>
        <v>2</v>
      </c>
      <c r="P11" s="57"/>
    </row>
    <row r="12" spans="1:16" ht="18.75" customHeight="1">
      <c r="B12" s="43" t="s">
        <v>32</v>
      </c>
      <c r="C12" s="44"/>
      <c r="D12" s="60">
        <v>701084744</v>
      </c>
      <c r="E12" s="45">
        <f t="shared" si="0"/>
        <v>3.1839155928924417E-2</v>
      </c>
      <c r="F12" s="41">
        <f t="shared" si="1"/>
        <v>11</v>
      </c>
      <c r="G12" s="60">
        <v>49408</v>
      </c>
      <c r="H12" s="46">
        <f t="shared" si="2"/>
        <v>13</v>
      </c>
      <c r="I12" s="60">
        <v>5012</v>
      </c>
      <c r="J12" s="41">
        <f t="shared" si="3"/>
        <v>17</v>
      </c>
      <c r="K12" s="47">
        <f t="shared" si="4"/>
        <v>139881.23383878692</v>
      </c>
      <c r="L12" s="41">
        <f t="shared" si="5"/>
        <v>6</v>
      </c>
      <c r="M12" s="22">
        <f t="shared" si="6"/>
        <v>0.19539961013645224</v>
      </c>
      <c r="N12" s="15">
        <f t="shared" si="7"/>
        <v>17</v>
      </c>
      <c r="P12" s="57"/>
    </row>
    <row r="13" spans="1:16" ht="18.75" customHeight="1">
      <c r="B13" s="43" t="s">
        <v>33</v>
      </c>
      <c r="C13" s="44"/>
      <c r="D13" s="60">
        <v>1130985894</v>
      </c>
      <c r="E13" s="45">
        <f t="shared" si="0"/>
        <v>5.1362744005851578E-2</v>
      </c>
      <c r="F13" s="41">
        <f t="shared" si="1"/>
        <v>9</v>
      </c>
      <c r="G13" s="60">
        <v>146416</v>
      </c>
      <c r="H13" s="46">
        <f t="shared" si="2"/>
        <v>5</v>
      </c>
      <c r="I13" s="60">
        <v>10789</v>
      </c>
      <c r="J13" s="41">
        <f t="shared" si="3"/>
        <v>9</v>
      </c>
      <c r="K13" s="47">
        <f t="shared" si="4"/>
        <v>104827.68504958754</v>
      </c>
      <c r="L13" s="41">
        <f t="shared" si="5"/>
        <v>8</v>
      </c>
      <c r="M13" s="22">
        <f t="shared" si="6"/>
        <v>0.42062378167641323</v>
      </c>
      <c r="N13" s="15">
        <f t="shared" si="7"/>
        <v>9</v>
      </c>
      <c r="P13" s="57"/>
    </row>
    <row r="14" spans="1:16" ht="18.75" customHeight="1">
      <c r="B14" s="43" t="s">
        <v>34</v>
      </c>
      <c r="C14" s="44"/>
      <c r="D14" s="60">
        <v>847482602</v>
      </c>
      <c r="E14" s="45">
        <f t="shared" si="0"/>
        <v>3.8487687748242592E-2</v>
      </c>
      <c r="F14" s="41">
        <f t="shared" si="1"/>
        <v>10</v>
      </c>
      <c r="G14" s="60">
        <v>78398</v>
      </c>
      <c r="H14" s="46">
        <f t="shared" si="2"/>
        <v>10</v>
      </c>
      <c r="I14" s="60">
        <v>10943</v>
      </c>
      <c r="J14" s="41">
        <f t="shared" si="3"/>
        <v>7</v>
      </c>
      <c r="K14" s="47">
        <f t="shared" si="4"/>
        <v>77445.17974961162</v>
      </c>
      <c r="L14" s="41">
        <f t="shared" si="5"/>
        <v>10</v>
      </c>
      <c r="M14" s="22">
        <f t="shared" si="6"/>
        <v>0.42662768031189086</v>
      </c>
      <c r="N14" s="15">
        <f t="shared" si="7"/>
        <v>7</v>
      </c>
      <c r="P14" s="57"/>
    </row>
    <row r="15" spans="1:16" ht="18.75" customHeight="1">
      <c r="B15" s="43" t="s">
        <v>35</v>
      </c>
      <c r="C15" s="44"/>
      <c r="D15" s="60">
        <v>60165909</v>
      </c>
      <c r="E15" s="45">
        <f t="shared" si="0"/>
        <v>2.7323826037448009E-3</v>
      </c>
      <c r="F15" s="41">
        <f t="shared" si="1"/>
        <v>18</v>
      </c>
      <c r="G15" s="60">
        <v>13067</v>
      </c>
      <c r="H15" s="46">
        <f t="shared" si="2"/>
        <v>17</v>
      </c>
      <c r="I15" s="60">
        <v>3360</v>
      </c>
      <c r="J15" s="41">
        <f t="shared" si="3"/>
        <v>18</v>
      </c>
      <c r="K15" s="47">
        <f t="shared" si="4"/>
        <v>17906.520535714284</v>
      </c>
      <c r="L15" s="41">
        <f t="shared" si="5"/>
        <v>17</v>
      </c>
      <c r="M15" s="22">
        <f t="shared" si="6"/>
        <v>0.13099415204678364</v>
      </c>
      <c r="N15" s="15">
        <f t="shared" si="7"/>
        <v>18</v>
      </c>
      <c r="P15" s="57"/>
    </row>
    <row r="16" spans="1:16" ht="18.75" customHeight="1">
      <c r="B16" s="43" t="s">
        <v>36</v>
      </c>
      <c r="C16" s="44"/>
      <c r="D16" s="60">
        <v>4284744939</v>
      </c>
      <c r="E16" s="45">
        <f t="shared" si="0"/>
        <v>0.19458797726811006</v>
      </c>
      <c r="F16" s="41">
        <f t="shared" si="1"/>
        <v>1</v>
      </c>
      <c r="G16" s="60">
        <v>285821</v>
      </c>
      <c r="H16" s="46">
        <f t="shared" si="2"/>
        <v>1</v>
      </c>
      <c r="I16" s="60">
        <v>18799</v>
      </c>
      <c r="J16" s="41">
        <f t="shared" si="3"/>
        <v>1</v>
      </c>
      <c r="K16" s="47">
        <f t="shared" si="4"/>
        <v>227924.08846215226</v>
      </c>
      <c r="L16" s="41">
        <f t="shared" si="5"/>
        <v>2</v>
      </c>
      <c r="M16" s="22">
        <f t="shared" si="6"/>
        <v>0.73290448343079917</v>
      </c>
      <c r="N16" s="15">
        <f t="shared" si="7"/>
        <v>1</v>
      </c>
      <c r="P16" s="57"/>
    </row>
    <row r="17" spans="2:16" ht="18.75" customHeight="1">
      <c r="B17" s="43" t="s">
        <v>37</v>
      </c>
      <c r="C17" s="44"/>
      <c r="D17" s="60">
        <v>1596742817</v>
      </c>
      <c r="E17" s="45">
        <f t="shared" si="0"/>
        <v>7.2514690932788339E-2</v>
      </c>
      <c r="F17" s="41">
        <f t="shared" si="1"/>
        <v>4</v>
      </c>
      <c r="G17" s="60">
        <v>107364</v>
      </c>
      <c r="H17" s="46">
        <f t="shared" si="2"/>
        <v>6</v>
      </c>
      <c r="I17" s="60">
        <v>14211</v>
      </c>
      <c r="J17" s="41">
        <f t="shared" si="3"/>
        <v>5</v>
      </c>
      <c r="K17" s="47">
        <f t="shared" si="4"/>
        <v>112359.63809724861</v>
      </c>
      <c r="L17" s="41">
        <f t="shared" si="5"/>
        <v>7</v>
      </c>
      <c r="M17" s="22">
        <f t="shared" si="6"/>
        <v>0.55403508771929821</v>
      </c>
      <c r="N17" s="15">
        <f t="shared" si="7"/>
        <v>5</v>
      </c>
      <c r="P17" s="57"/>
    </row>
    <row r="18" spans="2:16" ht="18.75" customHeight="1">
      <c r="B18" s="17" t="s">
        <v>283</v>
      </c>
      <c r="C18" s="69"/>
      <c r="D18" s="60">
        <v>1570690458</v>
      </c>
      <c r="E18" s="45">
        <f t="shared" si="0"/>
        <v>7.133154563171569E-2</v>
      </c>
      <c r="F18" s="41">
        <f t="shared" si="1"/>
        <v>5</v>
      </c>
      <c r="G18" s="60">
        <v>236381</v>
      </c>
      <c r="H18" s="46">
        <f t="shared" si="2"/>
        <v>2</v>
      </c>
      <c r="I18" s="60">
        <v>17531</v>
      </c>
      <c r="J18" s="41">
        <f t="shared" si="3"/>
        <v>3</v>
      </c>
      <c r="K18" s="47">
        <f t="shared" si="4"/>
        <v>89595.029262449374</v>
      </c>
      <c r="L18" s="41">
        <f t="shared" si="5"/>
        <v>9</v>
      </c>
      <c r="M18" s="22">
        <f t="shared" si="6"/>
        <v>0.68346978557504878</v>
      </c>
      <c r="N18" s="15">
        <f t="shared" si="7"/>
        <v>3</v>
      </c>
      <c r="P18" s="57"/>
    </row>
    <row r="19" spans="2:16" ht="18.75" customHeight="1">
      <c r="B19" s="17" t="s">
        <v>16</v>
      </c>
      <c r="C19" s="69"/>
      <c r="D19" s="60">
        <v>347858957</v>
      </c>
      <c r="E19" s="45">
        <f t="shared" si="0"/>
        <v>1.5797712998296274E-2</v>
      </c>
      <c r="F19" s="41">
        <f t="shared" si="1"/>
        <v>14</v>
      </c>
      <c r="G19" s="60">
        <v>86992</v>
      </c>
      <c r="H19" s="46">
        <f t="shared" si="2"/>
        <v>9</v>
      </c>
      <c r="I19" s="60">
        <v>10833</v>
      </c>
      <c r="J19" s="41">
        <f t="shared" si="3"/>
        <v>8</v>
      </c>
      <c r="K19" s="47">
        <f t="shared" si="4"/>
        <v>32111.045601403119</v>
      </c>
      <c r="L19" s="41">
        <f t="shared" si="5"/>
        <v>16</v>
      </c>
      <c r="M19" s="22">
        <f t="shared" si="6"/>
        <v>0.42233918128654968</v>
      </c>
      <c r="N19" s="15">
        <f t="shared" si="7"/>
        <v>8</v>
      </c>
      <c r="P19" s="57"/>
    </row>
    <row r="20" spans="2:16" ht="18.75" customHeight="1">
      <c r="B20" s="17" t="s">
        <v>17</v>
      </c>
      <c r="C20" s="69"/>
      <c r="D20" s="60">
        <v>2957349198</v>
      </c>
      <c r="E20" s="45">
        <f t="shared" si="0"/>
        <v>0.13430545031429408</v>
      </c>
      <c r="F20" s="41">
        <f t="shared" si="1"/>
        <v>2</v>
      </c>
      <c r="G20" s="60">
        <v>228723</v>
      </c>
      <c r="H20" s="46">
        <f t="shared" si="2"/>
        <v>4</v>
      </c>
      <c r="I20" s="60">
        <v>16722</v>
      </c>
      <c r="J20" s="41">
        <f t="shared" si="3"/>
        <v>4</v>
      </c>
      <c r="K20" s="47">
        <f t="shared" si="4"/>
        <v>176853.79727305347</v>
      </c>
      <c r="L20" s="41">
        <f t="shared" si="5"/>
        <v>4</v>
      </c>
      <c r="M20" s="22">
        <f t="shared" si="6"/>
        <v>0.65192982456140347</v>
      </c>
      <c r="N20" s="15">
        <f t="shared" si="7"/>
        <v>4</v>
      </c>
      <c r="P20" s="57"/>
    </row>
    <row r="21" spans="2:16" ht="18.75" customHeight="1">
      <c r="B21" s="17" t="s">
        <v>18</v>
      </c>
      <c r="C21" s="69"/>
      <c r="D21" s="60">
        <v>1514378866</v>
      </c>
      <c r="E21" s="45">
        <f t="shared" si="0"/>
        <v>6.8774203493496278E-2</v>
      </c>
      <c r="F21" s="41">
        <f t="shared" si="1"/>
        <v>6</v>
      </c>
      <c r="G21" s="60">
        <v>103311</v>
      </c>
      <c r="H21" s="46">
        <f t="shared" si="2"/>
        <v>7</v>
      </c>
      <c r="I21" s="60">
        <v>10250</v>
      </c>
      <c r="J21" s="41">
        <f t="shared" si="3"/>
        <v>11</v>
      </c>
      <c r="K21" s="47">
        <f t="shared" si="4"/>
        <v>147744.27960975611</v>
      </c>
      <c r="L21" s="41">
        <f t="shared" si="5"/>
        <v>5</v>
      </c>
      <c r="M21" s="22">
        <f t="shared" si="6"/>
        <v>0.39961013645224169</v>
      </c>
      <c r="N21" s="15">
        <f t="shared" si="7"/>
        <v>11</v>
      </c>
      <c r="P21" s="57"/>
    </row>
    <row r="22" spans="2:16" ht="18.75" customHeight="1">
      <c r="B22" s="17" t="s">
        <v>284</v>
      </c>
      <c r="C22" s="69"/>
      <c r="D22" s="60">
        <v>7353</v>
      </c>
      <c r="E22" s="45">
        <f t="shared" si="0"/>
        <v>3.3393012121424977E-7</v>
      </c>
      <c r="F22" s="41">
        <f t="shared" si="1"/>
        <v>21</v>
      </c>
      <c r="G22" s="60">
        <v>4</v>
      </c>
      <c r="H22" s="46">
        <f t="shared" si="2"/>
        <v>21</v>
      </c>
      <c r="I22" s="60">
        <v>2</v>
      </c>
      <c r="J22" s="41">
        <f t="shared" si="3"/>
        <v>22</v>
      </c>
      <c r="K22" s="47">
        <f t="shared" si="4"/>
        <v>3676.5</v>
      </c>
      <c r="L22" s="41">
        <f t="shared" si="5"/>
        <v>21</v>
      </c>
      <c r="M22" s="22">
        <f t="shared" si="6"/>
        <v>7.7972709551656923E-5</v>
      </c>
      <c r="N22" s="15">
        <f t="shared" si="7"/>
        <v>22</v>
      </c>
      <c r="P22" s="57"/>
    </row>
    <row r="23" spans="2:16" ht="18.75" customHeight="1">
      <c r="B23" s="17" t="s">
        <v>285</v>
      </c>
      <c r="C23" s="69"/>
      <c r="D23" s="60">
        <v>7055</v>
      </c>
      <c r="E23" s="45">
        <f t="shared" si="0"/>
        <v>3.2039670952897214E-7</v>
      </c>
      <c r="F23" s="41">
        <f t="shared" si="1"/>
        <v>22</v>
      </c>
      <c r="G23" s="60">
        <v>4</v>
      </c>
      <c r="H23" s="46">
        <f t="shared" si="2"/>
        <v>21</v>
      </c>
      <c r="I23" s="60">
        <v>3</v>
      </c>
      <c r="J23" s="41">
        <f t="shared" si="3"/>
        <v>21</v>
      </c>
      <c r="K23" s="47">
        <f t="shared" si="4"/>
        <v>2351.6666666666665</v>
      </c>
      <c r="L23" s="41">
        <f t="shared" si="5"/>
        <v>22</v>
      </c>
      <c r="M23" s="22">
        <f t="shared" si="6"/>
        <v>1.1695906432748539E-4</v>
      </c>
      <c r="N23" s="15">
        <f t="shared" si="7"/>
        <v>21</v>
      </c>
      <c r="P23" s="57"/>
    </row>
    <row r="24" spans="2:16" ht="18.75" customHeight="1">
      <c r="B24" s="43" t="s">
        <v>38</v>
      </c>
      <c r="C24" s="44"/>
      <c r="D24" s="60">
        <v>8119345</v>
      </c>
      <c r="E24" s="45">
        <f t="shared" si="0"/>
        <v>3.687330151000017E-4</v>
      </c>
      <c r="F24" s="41">
        <f t="shared" si="1"/>
        <v>19</v>
      </c>
      <c r="G24" s="60">
        <v>2677</v>
      </c>
      <c r="H24" s="46">
        <f t="shared" si="2"/>
        <v>19</v>
      </c>
      <c r="I24" s="60">
        <v>808</v>
      </c>
      <c r="J24" s="41">
        <f t="shared" si="3"/>
        <v>19</v>
      </c>
      <c r="K24" s="47">
        <f t="shared" si="4"/>
        <v>10048.694306930693</v>
      </c>
      <c r="L24" s="41">
        <f t="shared" si="5"/>
        <v>19</v>
      </c>
      <c r="M24" s="22">
        <f t="shared" si="6"/>
        <v>3.1500974658869398E-2</v>
      </c>
      <c r="N24" s="15">
        <f t="shared" si="7"/>
        <v>19</v>
      </c>
      <c r="P24" s="57"/>
    </row>
    <row r="25" spans="2:16" ht="18.75" customHeight="1">
      <c r="B25" s="43" t="s">
        <v>39</v>
      </c>
      <c r="C25" s="44"/>
      <c r="D25" s="60">
        <v>431760847</v>
      </c>
      <c r="E25" s="45">
        <f t="shared" si="0"/>
        <v>1.9608044604144857E-2</v>
      </c>
      <c r="F25" s="41">
        <f t="shared" si="1"/>
        <v>12</v>
      </c>
      <c r="G25" s="60">
        <v>90789</v>
      </c>
      <c r="H25" s="46">
        <f t="shared" si="2"/>
        <v>8</v>
      </c>
      <c r="I25" s="60">
        <v>12028</v>
      </c>
      <c r="J25" s="41">
        <f t="shared" si="3"/>
        <v>6</v>
      </c>
      <c r="K25" s="47">
        <f t="shared" si="4"/>
        <v>35896.312520784835</v>
      </c>
      <c r="L25" s="41">
        <f t="shared" si="5"/>
        <v>15</v>
      </c>
      <c r="M25" s="22">
        <f t="shared" si="6"/>
        <v>0.46892787524366469</v>
      </c>
      <c r="N25" s="15">
        <f t="shared" si="7"/>
        <v>6</v>
      </c>
      <c r="P25" s="57"/>
    </row>
    <row r="26" spans="2:16" ht="18.75" customHeight="1">
      <c r="B26" s="43" t="s">
        <v>40</v>
      </c>
      <c r="C26" s="44"/>
      <c r="D26" s="60">
        <v>1509228951</v>
      </c>
      <c r="E26" s="45">
        <f t="shared" si="0"/>
        <v>6.8540324567861424E-2</v>
      </c>
      <c r="F26" s="41">
        <f t="shared" si="1"/>
        <v>7</v>
      </c>
      <c r="G26" s="60">
        <v>48272</v>
      </c>
      <c r="H26" s="46">
        <f t="shared" si="2"/>
        <v>14</v>
      </c>
      <c r="I26" s="60">
        <v>8444</v>
      </c>
      <c r="J26" s="41">
        <f t="shared" si="3"/>
        <v>13</v>
      </c>
      <c r="K26" s="47">
        <f t="shared" si="4"/>
        <v>178733.88808621507</v>
      </c>
      <c r="L26" s="41">
        <f t="shared" si="5"/>
        <v>3</v>
      </c>
      <c r="M26" s="22">
        <f t="shared" si="6"/>
        <v>0.32920077972709549</v>
      </c>
      <c r="N26" s="15">
        <f t="shared" si="7"/>
        <v>13</v>
      </c>
      <c r="P26" s="57"/>
    </row>
    <row r="27" spans="2:16" ht="18.75" customHeight="1">
      <c r="B27" s="43" t="s">
        <v>41</v>
      </c>
      <c r="C27" s="44"/>
      <c r="D27" s="60">
        <v>112172618</v>
      </c>
      <c r="E27" s="45">
        <f t="shared" si="0"/>
        <v>5.0942222121120274E-3</v>
      </c>
      <c r="F27" s="41">
        <f t="shared" si="1"/>
        <v>17</v>
      </c>
      <c r="G27" s="60">
        <v>52154</v>
      </c>
      <c r="H27" s="46">
        <f t="shared" si="2"/>
        <v>12</v>
      </c>
      <c r="I27" s="60">
        <v>7069</v>
      </c>
      <c r="J27" s="41">
        <f t="shared" si="3"/>
        <v>14</v>
      </c>
      <c r="K27" s="47">
        <f t="shared" si="4"/>
        <v>15868.244164662612</v>
      </c>
      <c r="L27" s="41">
        <f t="shared" si="5"/>
        <v>18</v>
      </c>
      <c r="M27" s="22">
        <f t="shared" si="6"/>
        <v>0.27559454191033139</v>
      </c>
      <c r="N27" s="15">
        <f t="shared" si="7"/>
        <v>14</v>
      </c>
      <c r="P27" s="57"/>
    </row>
    <row r="28" spans="2:16" ht="18.75" customHeight="1">
      <c r="B28" s="43" t="s">
        <v>42</v>
      </c>
      <c r="C28" s="44"/>
      <c r="D28" s="60">
        <v>275583857</v>
      </c>
      <c r="E28" s="45">
        <f t="shared" si="0"/>
        <v>1.2515401981871409E-2</v>
      </c>
      <c r="F28" s="41">
        <f t="shared" si="1"/>
        <v>16</v>
      </c>
      <c r="G28" s="60">
        <v>10953</v>
      </c>
      <c r="H28" s="46">
        <f t="shared" si="2"/>
        <v>18</v>
      </c>
      <c r="I28" s="60">
        <v>5059</v>
      </c>
      <c r="J28" s="41">
        <f t="shared" si="3"/>
        <v>16</v>
      </c>
      <c r="K28" s="60">
        <f t="shared" si="4"/>
        <v>54473.978454239965</v>
      </c>
      <c r="L28" s="41">
        <f t="shared" si="5"/>
        <v>13</v>
      </c>
      <c r="M28" s="22">
        <f t="shared" si="6"/>
        <v>0.19723196881091618</v>
      </c>
      <c r="N28" s="15">
        <f t="shared" si="7"/>
        <v>16</v>
      </c>
      <c r="P28" s="57"/>
    </row>
    <row r="29" spans="2:16" ht="18.75" customHeight="1" thickBot="1">
      <c r="B29" s="48" t="s">
        <v>43</v>
      </c>
      <c r="C29" s="49"/>
      <c r="D29" s="61">
        <v>425284</v>
      </c>
      <c r="E29" s="50">
        <f t="shared" si="0"/>
        <v>1.9313904211951719E-5</v>
      </c>
      <c r="F29" s="41">
        <f t="shared" si="1"/>
        <v>20</v>
      </c>
      <c r="G29" s="61">
        <v>308</v>
      </c>
      <c r="H29" s="46">
        <f t="shared" si="2"/>
        <v>20</v>
      </c>
      <c r="I29" s="61">
        <v>64</v>
      </c>
      <c r="J29" s="41">
        <f t="shared" si="3"/>
        <v>20</v>
      </c>
      <c r="K29" s="51">
        <f t="shared" si="4"/>
        <v>6645.0625</v>
      </c>
      <c r="L29" s="41">
        <f t="shared" si="5"/>
        <v>20</v>
      </c>
      <c r="M29" s="28">
        <f t="shared" si="6"/>
        <v>2.4951267056530215E-3</v>
      </c>
      <c r="N29" s="15">
        <f t="shared" si="7"/>
        <v>20</v>
      </c>
      <c r="P29" s="57"/>
    </row>
    <row r="30" spans="2:16" ht="18.75" customHeight="1" thickTop="1">
      <c r="B30" s="52" t="s">
        <v>44</v>
      </c>
      <c r="C30" s="53"/>
      <c r="D30" s="62">
        <v>22019576950</v>
      </c>
      <c r="E30" s="70"/>
      <c r="F30" s="71"/>
      <c r="G30" s="62">
        <v>580517</v>
      </c>
      <c r="H30" s="71"/>
      <c r="I30" s="62">
        <v>21889</v>
      </c>
      <c r="J30" s="71"/>
      <c r="K30" s="54">
        <f>IFERROR(D30/I30,0)</f>
        <v>1005965.4141349536</v>
      </c>
      <c r="L30" s="71"/>
      <c r="M30" s="30">
        <f t="shared" si="6"/>
        <v>0.85337231968810912</v>
      </c>
      <c r="N30" s="71"/>
      <c r="O30" s="73"/>
      <c r="P30" s="57"/>
    </row>
    <row r="31" spans="2:16" ht="13.5" customHeight="1">
      <c r="B31" s="31" t="s">
        <v>325</v>
      </c>
      <c r="C31" s="55"/>
    </row>
    <row r="32" spans="2:16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527" priority="33" stopIfTrue="1">
      <formula>$F8&lt;=5</formula>
    </cfRule>
  </conditionalFormatting>
  <conditionalFormatting sqref="H8:H29">
    <cfRule type="expression" dxfId="526" priority="34" stopIfTrue="1">
      <formula>$H8&lt;=5</formula>
    </cfRule>
  </conditionalFormatting>
  <conditionalFormatting sqref="J8:J29">
    <cfRule type="expression" dxfId="525" priority="35" stopIfTrue="1">
      <formula>$J8&lt;=5</formula>
    </cfRule>
  </conditionalFormatting>
  <conditionalFormatting sqref="L8:L29">
    <cfRule type="expression" dxfId="524" priority="36" stopIfTrue="1">
      <formula>$L8&lt;=5</formula>
    </cfRule>
  </conditionalFormatting>
  <conditionalFormatting sqref="E8:E29">
    <cfRule type="expression" dxfId="523" priority="31" stopIfTrue="1">
      <formula>$F8&lt;=5</formula>
    </cfRule>
  </conditionalFormatting>
  <conditionalFormatting sqref="G8:G29">
    <cfRule type="expression" dxfId="522" priority="29" stopIfTrue="1">
      <formula>$H8&lt;=5</formula>
    </cfRule>
  </conditionalFormatting>
  <conditionalFormatting sqref="I8:I29">
    <cfRule type="expression" dxfId="521" priority="27" stopIfTrue="1">
      <formula>$J8&lt;=5</formula>
    </cfRule>
  </conditionalFormatting>
  <conditionalFormatting sqref="K8:K29">
    <cfRule type="expression" dxfId="520" priority="25" stopIfTrue="1">
      <formula>$L8&lt;=5</formula>
    </cfRule>
  </conditionalFormatting>
  <conditionalFormatting sqref="D8:D29">
    <cfRule type="expression" dxfId="519" priority="23" stopIfTrue="1">
      <formula>$F8&lt;=5</formula>
    </cfRule>
  </conditionalFormatting>
  <conditionalFormatting sqref="N8:N29">
    <cfRule type="expression" dxfId="518" priority="17" stopIfTrue="1">
      <formula>$N8&lt;=5</formula>
    </cfRule>
  </conditionalFormatting>
  <conditionalFormatting sqref="M8:M29">
    <cfRule type="expression" dxfId="517" priority="15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41"/>
  <dimension ref="A1:P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6" ht="16.5" customHeight="1">
      <c r="B1" s="36" t="s">
        <v>192</v>
      </c>
    </row>
    <row r="2" spans="1:16" ht="16.5" customHeight="1">
      <c r="B2" s="36" t="s">
        <v>219</v>
      </c>
    </row>
    <row r="3" spans="1:16" s="1" customFormat="1" ht="18.75" customHeight="1">
      <c r="A3" s="35"/>
      <c r="B3" s="129" t="s">
        <v>179</v>
      </c>
      <c r="C3" s="130"/>
      <c r="D3" s="137">
        <v>21811</v>
      </c>
      <c r="E3" s="137"/>
      <c r="F3" s="137"/>
    </row>
    <row r="4" spans="1:16" s="1" customFormat="1" ht="18.75" customHeight="1">
      <c r="A4" s="35"/>
    </row>
    <row r="5" spans="1:16" ht="18.75" customHeight="1">
      <c r="B5" s="37" t="s">
        <v>269</v>
      </c>
      <c r="C5" s="37"/>
    </row>
    <row r="6" spans="1:16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6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6" ht="18.75" customHeight="1">
      <c r="B8" s="38" t="s">
        <v>46</v>
      </c>
      <c r="C8" s="39"/>
      <c r="D8" s="59">
        <v>354682123</v>
      </c>
      <c r="E8" s="40">
        <f t="shared" ref="E8:E29" si="0">IFERROR(D8/$D$30,0)</f>
        <v>1.8709742364016711E-2</v>
      </c>
      <c r="F8" s="41">
        <f>_xlfn.IFS(D8&gt;0,RANK(D8,$D$8:$D$29,0),D8=0,"-")</f>
        <v>12</v>
      </c>
      <c r="G8" s="59">
        <v>37549</v>
      </c>
      <c r="H8" s="46">
        <f>_xlfn.IFS(G8&gt;0,RANK(G8,$G$8:$G$29,0),G8=0,"-")</f>
        <v>15</v>
      </c>
      <c r="I8" s="59">
        <v>7568</v>
      </c>
      <c r="J8" s="41">
        <f>_xlfn.IFS(I8&gt;0,RANK(I8,$I$8:$I$29,0),I8=0,"-")</f>
        <v>12</v>
      </c>
      <c r="K8" s="42">
        <f>IFERROR(D8/I8,0)</f>
        <v>46866.031051797043</v>
      </c>
      <c r="L8" s="41">
        <f>_xlfn.IFS(K8&gt;0,RANK(K8,$K$8:$K$29,0),K8=0,"-")</f>
        <v>13</v>
      </c>
      <c r="M8" s="16">
        <f>IFERROR(I8/$D$3,0)</f>
        <v>0.34698088120673054</v>
      </c>
      <c r="N8" s="15">
        <f>_xlfn.IFS(M8&gt;0,RANK(M8,$M$8:$M$29,0),M8=0,"-")</f>
        <v>12</v>
      </c>
      <c r="P8" s="57"/>
    </row>
    <row r="9" spans="1:16" ht="18.75" customHeight="1">
      <c r="B9" s="43" t="s">
        <v>47</v>
      </c>
      <c r="C9" s="44"/>
      <c r="D9" s="60">
        <v>2473731728</v>
      </c>
      <c r="E9" s="45">
        <f t="shared" si="0"/>
        <v>0.13049116464371074</v>
      </c>
      <c r="F9" s="41">
        <f t="shared" ref="F9:F29" si="1">_xlfn.IFS(D9&gt;0,RANK(D9,$D$8:$D$29,0),D9=0,"-")</f>
        <v>3</v>
      </c>
      <c r="G9" s="60">
        <v>48414</v>
      </c>
      <c r="H9" s="46">
        <f t="shared" ref="H9:H29" si="2">_xlfn.IFS(G9&gt;0,RANK(G9,$G$8:$G$29,0),G9=0,"-")</f>
        <v>11</v>
      </c>
      <c r="I9" s="60">
        <v>9172</v>
      </c>
      <c r="J9" s="41">
        <f t="shared" ref="J9:J29" si="3">_xlfn.IFS(I9&gt;0,RANK(I9,$I$8:$I$29,0),I9=0,"-")</f>
        <v>10</v>
      </c>
      <c r="K9" s="47">
        <f t="shared" ref="K9:K29" si="4">IFERROR(D9/I9,0)</f>
        <v>269704.72394243348</v>
      </c>
      <c r="L9" s="41">
        <f t="shared" ref="L9:L29" si="5">_xlfn.IFS(K9&gt;0,RANK(K9,$K$8:$K$29,0),K9=0,"-")</f>
        <v>1</v>
      </c>
      <c r="M9" s="22">
        <f t="shared" ref="M9:M30" si="6">IFERROR(I9/$D$3,0)</f>
        <v>0.42052175507771306</v>
      </c>
      <c r="N9" s="15">
        <f t="shared" ref="N9:N29" si="7">_xlfn.IFS(M9&gt;0,RANK(M9,$M$8:$M$29,0),M9=0,"-")</f>
        <v>10</v>
      </c>
      <c r="P9" s="57"/>
    </row>
    <row r="10" spans="1:16" ht="18.75" customHeight="1">
      <c r="B10" s="43" t="s">
        <v>83</v>
      </c>
      <c r="C10" s="44"/>
      <c r="D10" s="60">
        <v>213004403</v>
      </c>
      <c r="E10" s="45">
        <f t="shared" si="0"/>
        <v>1.1236138626956365E-2</v>
      </c>
      <c r="F10" s="41">
        <f t="shared" si="1"/>
        <v>16</v>
      </c>
      <c r="G10" s="60">
        <v>24813</v>
      </c>
      <c r="H10" s="46">
        <f t="shared" si="2"/>
        <v>16</v>
      </c>
      <c r="I10" s="60">
        <v>4710</v>
      </c>
      <c r="J10" s="41">
        <f t="shared" si="3"/>
        <v>16</v>
      </c>
      <c r="K10" s="47">
        <f t="shared" si="4"/>
        <v>45223.864755838644</v>
      </c>
      <c r="L10" s="41">
        <f t="shared" si="5"/>
        <v>14</v>
      </c>
      <c r="M10" s="22">
        <f t="shared" si="6"/>
        <v>0.21594608225207465</v>
      </c>
      <c r="N10" s="15">
        <f t="shared" si="7"/>
        <v>16</v>
      </c>
      <c r="P10" s="57"/>
    </row>
    <row r="11" spans="1:16" ht="18.75" customHeight="1">
      <c r="B11" s="43" t="s">
        <v>49</v>
      </c>
      <c r="C11" s="44"/>
      <c r="D11" s="60">
        <v>1114436523</v>
      </c>
      <c r="E11" s="45">
        <f t="shared" si="0"/>
        <v>5.8787344707476513E-2</v>
      </c>
      <c r="F11" s="41">
        <f t="shared" si="1"/>
        <v>8</v>
      </c>
      <c r="G11" s="60">
        <v>203763</v>
      </c>
      <c r="H11" s="46">
        <f t="shared" si="2"/>
        <v>2</v>
      </c>
      <c r="I11" s="60">
        <v>15311</v>
      </c>
      <c r="J11" s="41">
        <f t="shared" si="3"/>
        <v>2</v>
      </c>
      <c r="K11" s="47">
        <f t="shared" si="4"/>
        <v>72786.658154268167</v>
      </c>
      <c r="L11" s="41">
        <f t="shared" si="5"/>
        <v>10</v>
      </c>
      <c r="M11" s="22">
        <f t="shared" si="6"/>
        <v>0.70198523680711566</v>
      </c>
      <c r="N11" s="15">
        <f t="shared" si="7"/>
        <v>2</v>
      </c>
      <c r="P11" s="57"/>
    </row>
    <row r="12" spans="1:16" ht="18.75" customHeight="1">
      <c r="B12" s="43" t="s">
        <v>84</v>
      </c>
      <c r="C12" s="44"/>
      <c r="D12" s="60">
        <v>566001817</v>
      </c>
      <c r="E12" s="45">
        <f t="shared" si="0"/>
        <v>2.9857011354461001E-2</v>
      </c>
      <c r="F12" s="41">
        <f t="shared" si="1"/>
        <v>11</v>
      </c>
      <c r="G12" s="60">
        <v>44462</v>
      </c>
      <c r="H12" s="46">
        <f t="shared" si="2"/>
        <v>12</v>
      </c>
      <c r="I12" s="60">
        <v>4284</v>
      </c>
      <c r="J12" s="41">
        <f t="shared" si="3"/>
        <v>17</v>
      </c>
      <c r="K12" s="47">
        <f t="shared" si="4"/>
        <v>132119.93860877684</v>
      </c>
      <c r="L12" s="41">
        <f t="shared" si="5"/>
        <v>6</v>
      </c>
      <c r="M12" s="22">
        <f t="shared" si="6"/>
        <v>0.19641465315666407</v>
      </c>
      <c r="N12" s="15">
        <f t="shared" si="7"/>
        <v>17</v>
      </c>
      <c r="P12" s="57"/>
    </row>
    <row r="13" spans="1:16" ht="18.75" customHeight="1">
      <c r="B13" s="43" t="s">
        <v>85</v>
      </c>
      <c r="C13" s="44"/>
      <c r="D13" s="60">
        <v>1038865581</v>
      </c>
      <c r="E13" s="45">
        <f t="shared" si="0"/>
        <v>5.4800922039576642E-2</v>
      </c>
      <c r="F13" s="41">
        <f t="shared" si="1"/>
        <v>9</v>
      </c>
      <c r="G13" s="60">
        <v>132270</v>
      </c>
      <c r="H13" s="46">
        <f t="shared" si="2"/>
        <v>5</v>
      </c>
      <c r="I13" s="60">
        <v>9744</v>
      </c>
      <c r="J13" s="41">
        <f t="shared" si="3"/>
        <v>7</v>
      </c>
      <c r="K13" s="47">
        <f t="shared" si="4"/>
        <v>106615.92580049261</v>
      </c>
      <c r="L13" s="41">
        <f t="shared" si="5"/>
        <v>7</v>
      </c>
      <c r="M13" s="22">
        <f t="shared" si="6"/>
        <v>0.44674705423868688</v>
      </c>
      <c r="N13" s="15">
        <f t="shared" si="7"/>
        <v>7</v>
      </c>
      <c r="P13" s="57"/>
    </row>
    <row r="14" spans="1:16" ht="18.75" customHeight="1">
      <c r="B14" s="43" t="s">
        <v>34</v>
      </c>
      <c r="C14" s="44"/>
      <c r="D14" s="60">
        <v>662582348</v>
      </c>
      <c r="E14" s="45">
        <f t="shared" si="0"/>
        <v>3.4951705265464601E-2</v>
      </c>
      <c r="F14" s="41">
        <f t="shared" si="1"/>
        <v>10</v>
      </c>
      <c r="G14" s="60">
        <v>63830</v>
      </c>
      <c r="H14" s="46">
        <f t="shared" si="2"/>
        <v>10</v>
      </c>
      <c r="I14" s="60">
        <v>9272</v>
      </c>
      <c r="J14" s="41">
        <f t="shared" si="3"/>
        <v>9</v>
      </c>
      <c r="K14" s="47">
        <f t="shared" si="4"/>
        <v>71460.563848144957</v>
      </c>
      <c r="L14" s="41">
        <f t="shared" si="5"/>
        <v>11</v>
      </c>
      <c r="M14" s="22">
        <f t="shared" si="6"/>
        <v>0.42510659758837283</v>
      </c>
      <c r="N14" s="15">
        <f t="shared" si="7"/>
        <v>9</v>
      </c>
      <c r="P14" s="57"/>
    </row>
    <row r="15" spans="1:16" ht="18.75" customHeight="1">
      <c r="B15" s="43" t="s">
        <v>86</v>
      </c>
      <c r="C15" s="44"/>
      <c r="D15" s="60">
        <v>48720049</v>
      </c>
      <c r="E15" s="45">
        <f t="shared" si="0"/>
        <v>2.5700183506352533E-3</v>
      </c>
      <c r="F15" s="41">
        <f t="shared" si="1"/>
        <v>18</v>
      </c>
      <c r="G15" s="60">
        <v>10546</v>
      </c>
      <c r="H15" s="46">
        <f t="shared" si="2"/>
        <v>18</v>
      </c>
      <c r="I15" s="60">
        <v>2580</v>
      </c>
      <c r="J15" s="41">
        <f t="shared" si="3"/>
        <v>18</v>
      </c>
      <c r="K15" s="47">
        <f t="shared" si="4"/>
        <v>18883.739922480621</v>
      </c>
      <c r="L15" s="41">
        <f t="shared" si="5"/>
        <v>17</v>
      </c>
      <c r="M15" s="22">
        <f t="shared" si="6"/>
        <v>0.11828893677502178</v>
      </c>
      <c r="N15" s="15">
        <f t="shared" si="7"/>
        <v>18</v>
      </c>
      <c r="P15" s="57"/>
    </row>
    <row r="16" spans="1:16" ht="18.75" customHeight="1">
      <c r="B16" s="43" t="s">
        <v>36</v>
      </c>
      <c r="C16" s="44"/>
      <c r="D16" s="60">
        <v>3472330143</v>
      </c>
      <c r="E16" s="45">
        <f t="shared" si="0"/>
        <v>0.18316796411624983</v>
      </c>
      <c r="F16" s="41">
        <f t="shared" si="1"/>
        <v>1</v>
      </c>
      <c r="G16" s="60">
        <v>250528</v>
      </c>
      <c r="H16" s="46">
        <f t="shared" si="2"/>
        <v>1</v>
      </c>
      <c r="I16" s="60">
        <v>16427</v>
      </c>
      <c r="J16" s="41">
        <f t="shared" si="3"/>
        <v>1</v>
      </c>
      <c r="K16" s="47">
        <f t="shared" si="4"/>
        <v>211379.44499908687</v>
      </c>
      <c r="L16" s="41">
        <f t="shared" si="5"/>
        <v>2</v>
      </c>
      <c r="M16" s="22">
        <f t="shared" si="6"/>
        <v>0.75315207922607863</v>
      </c>
      <c r="N16" s="15">
        <f t="shared" si="7"/>
        <v>1</v>
      </c>
      <c r="P16" s="57"/>
    </row>
    <row r="17" spans="2:16" ht="18.75" customHeight="1">
      <c r="B17" s="43" t="s">
        <v>37</v>
      </c>
      <c r="C17" s="44"/>
      <c r="D17" s="60">
        <v>1211100128</v>
      </c>
      <c r="E17" s="45">
        <f t="shared" si="0"/>
        <v>6.3886420832965585E-2</v>
      </c>
      <c r="F17" s="41">
        <f t="shared" si="1"/>
        <v>7</v>
      </c>
      <c r="G17" s="60">
        <v>91048</v>
      </c>
      <c r="H17" s="46">
        <f t="shared" si="2"/>
        <v>6</v>
      </c>
      <c r="I17" s="60">
        <v>12250</v>
      </c>
      <c r="J17" s="41">
        <f t="shared" si="3"/>
        <v>5</v>
      </c>
      <c r="K17" s="47">
        <f t="shared" si="4"/>
        <v>98865.316571428571</v>
      </c>
      <c r="L17" s="41">
        <f t="shared" si="5"/>
        <v>8</v>
      </c>
      <c r="M17" s="22">
        <f t="shared" si="6"/>
        <v>0.56164320755582042</v>
      </c>
      <c r="N17" s="15">
        <f t="shared" si="7"/>
        <v>5</v>
      </c>
      <c r="P17" s="57"/>
    </row>
    <row r="18" spans="2:16" ht="18.75" customHeight="1">
      <c r="B18" s="17" t="s">
        <v>283</v>
      </c>
      <c r="C18" s="69"/>
      <c r="D18" s="60">
        <v>1290400440</v>
      </c>
      <c r="E18" s="45">
        <f t="shared" si="0"/>
        <v>6.8069570506134033E-2</v>
      </c>
      <c r="F18" s="41">
        <f t="shared" si="1"/>
        <v>6</v>
      </c>
      <c r="G18" s="60">
        <v>202520</v>
      </c>
      <c r="H18" s="46">
        <f t="shared" si="2"/>
        <v>3</v>
      </c>
      <c r="I18" s="60">
        <v>14957</v>
      </c>
      <c r="J18" s="41">
        <f t="shared" si="3"/>
        <v>3</v>
      </c>
      <c r="K18" s="47">
        <f t="shared" si="4"/>
        <v>86274.01484254864</v>
      </c>
      <c r="L18" s="41">
        <f t="shared" si="5"/>
        <v>9</v>
      </c>
      <c r="M18" s="22">
        <f t="shared" si="6"/>
        <v>0.68575489431938008</v>
      </c>
      <c r="N18" s="15">
        <f t="shared" si="7"/>
        <v>3</v>
      </c>
      <c r="P18" s="57"/>
    </row>
    <row r="19" spans="2:16" ht="18.75" customHeight="1">
      <c r="B19" s="17" t="s">
        <v>16</v>
      </c>
      <c r="C19" s="69"/>
      <c r="D19" s="60">
        <v>273388841</v>
      </c>
      <c r="E19" s="45">
        <f t="shared" si="0"/>
        <v>1.442146206028864E-2</v>
      </c>
      <c r="F19" s="41">
        <f t="shared" si="1"/>
        <v>14</v>
      </c>
      <c r="G19" s="60">
        <v>71338</v>
      </c>
      <c r="H19" s="46">
        <f t="shared" si="2"/>
        <v>9</v>
      </c>
      <c r="I19" s="60">
        <v>9301</v>
      </c>
      <c r="J19" s="41">
        <f t="shared" si="3"/>
        <v>8</v>
      </c>
      <c r="K19" s="47">
        <f t="shared" si="4"/>
        <v>29393.488979679605</v>
      </c>
      <c r="L19" s="41">
        <f t="shared" si="5"/>
        <v>16</v>
      </c>
      <c r="M19" s="22">
        <f t="shared" si="6"/>
        <v>0.4264362019164642</v>
      </c>
      <c r="N19" s="15">
        <f t="shared" si="7"/>
        <v>8</v>
      </c>
      <c r="P19" s="57"/>
    </row>
    <row r="20" spans="2:16" ht="18.75" customHeight="1">
      <c r="B20" s="17" t="s">
        <v>17</v>
      </c>
      <c r="C20" s="69"/>
      <c r="D20" s="60">
        <v>2913029093</v>
      </c>
      <c r="E20" s="45">
        <f t="shared" si="0"/>
        <v>0.15366442314014025</v>
      </c>
      <c r="F20" s="41">
        <f t="shared" si="1"/>
        <v>2</v>
      </c>
      <c r="G20" s="60">
        <v>193025</v>
      </c>
      <c r="H20" s="46">
        <f t="shared" si="2"/>
        <v>4</v>
      </c>
      <c r="I20" s="60">
        <v>14454</v>
      </c>
      <c r="J20" s="41">
        <f t="shared" si="3"/>
        <v>4</v>
      </c>
      <c r="K20" s="47">
        <f t="shared" si="4"/>
        <v>201537.91981458419</v>
      </c>
      <c r="L20" s="41">
        <f t="shared" si="5"/>
        <v>3</v>
      </c>
      <c r="M20" s="22">
        <f t="shared" si="6"/>
        <v>0.66269313649076156</v>
      </c>
      <c r="N20" s="15">
        <f t="shared" si="7"/>
        <v>4</v>
      </c>
      <c r="P20" s="57"/>
    </row>
    <row r="21" spans="2:16" ht="18.75" customHeight="1">
      <c r="B21" s="17" t="s">
        <v>18</v>
      </c>
      <c r="C21" s="69"/>
      <c r="D21" s="60">
        <v>1298781330</v>
      </c>
      <c r="E21" s="45">
        <f t="shared" si="0"/>
        <v>6.8511668606130935E-2</v>
      </c>
      <c r="F21" s="41">
        <f t="shared" si="1"/>
        <v>5</v>
      </c>
      <c r="G21" s="60">
        <v>85648</v>
      </c>
      <c r="H21" s="46">
        <f t="shared" si="2"/>
        <v>7</v>
      </c>
      <c r="I21" s="60">
        <v>8485</v>
      </c>
      <c r="J21" s="41">
        <f t="shared" si="3"/>
        <v>11</v>
      </c>
      <c r="K21" s="47">
        <f t="shared" si="4"/>
        <v>153067.9233942251</v>
      </c>
      <c r="L21" s="41">
        <f t="shared" si="5"/>
        <v>5</v>
      </c>
      <c r="M21" s="22">
        <f t="shared" si="6"/>
        <v>0.38902388702948054</v>
      </c>
      <c r="N21" s="15">
        <f t="shared" si="7"/>
        <v>11</v>
      </c>
      <c r="P21" s="57"/>
    </row>
    <row r="22" spans="2:16" ht="18.75" customHeight="1">
      <c r="B22" s="17" t="s">
        <v>284</v>
      </c>
      <c r="C22" s="69"/>
      <c r="D22" s="60">
        <v>7050</v>
      </c>
      <c r="E22" s="45">
        <f t="shared" si="0"/>
        <v>3.718926754769589E-7</v>
      </c>
      <c r="F22" s="41">
        <f t="shared" si="1"/>
        <v>21</v>
      </c>
      <c r="G22" s="60">
        <v>5</v>
      </c>
      <c r="H22" s="46">
        <f t="shared" si="2"/>
        <v>22</v>
      </c>
      <c r="I22" s="60">
        <v>3</v>
      </c>
      <c r="J22" s="41">
        <f t="shared" si="3"/>
        <v>22</v>
      </c>
      <c r="K22" s="47">
        <f t="shared" si="4"/>
        <v>2350</v>
      </c>
      <c r="L22" s="41">
        <f t="shared" si="5"/>
        <v>21</v>
      </c>
      <c r="M22" s="22">
        <f t="shared" si="6"/>
        <v>1.3754527531979277E-4</v>
      </c>
      <c r="N22" s="15">
        <f t="shared" si="7"/>
        <v>22</v>
      </c>
      <c r="P22" s="57"/>
    </row>
    <row r="23" spans="2:16" ht="18.75" customHeight="1">
      <c r="B23" s="17" t="s">
        <v>285</v>
      </c>
      <c r="C23" s="69"/>
      <c r="D23" s="60">
        <v>2349</v>
      </c>
      <c r="E23" s="45">
        <f t="shared" si="0"/>
        <v>1.239114744248761E-7</v>
      </c>
      <c r="F23" s="41">
        <f t="shared" si="1"/>
        <v>22</v>
      </c>
      <c r="G23" s="60">
        <v>7</v>
      </c>
      <c r="H23" s="46">
        <f t="shared" si="2"/>
        <v>21</v>
      </c>
      <c r="I23" s="60">
        <v>4</v>
      </c>
      <c r="J23" s="41">
        <f t="shared" si="3"/>
        <v>21</v>
      </c>
      <c r="K23" s="47">
        <f t="shared" si="4"/>
        <v>587.25</v>
      </c>
      <c r="L23" s="41">
        <f t="shared" si="5"/>
        <v>22</v>
      </c>
      <c r="M23" s="22">
        <f t="shared" si="6"/>
        <v>1.8339370042639035E-4</v>
      </c>
      <c r="N23" s="15">
        <f t="shared" si="7"/>
        <v>21</v>
      </c>
      <c r="P23" s="57"/>
    </row>
    <row r="24" spans="2:16" ht="18.75" customHeight="1">
      <c r="B24" s="43" t="s">
        <v>38</v>
      </c>
      <c r="C24" s="44"/>
      <c r="D24" s="60">
        <v>9976320</v>
      </c>
      <c r="E24" s="45">
        <f t="shared" si="0"/>
        <v>5.2625820371833966E-4</v>
      </c>
      <c r="F24" s="41">
        <f t="shared" si="1"/>
        <v>19</v>
      </c>
      <c r="G24" s="60">
        <v>1927</v>
      </c>
      <c r="H24" s="46">
        <f t="shared" si="2"/>
        <v>19</v>
      </c>
      <c r="I24" s="60">
        <v>534</v>
      </c>
      <c r="J24" s="41">
        <f t="shared" si="3"/>
        <v>19</v>
      </c>
      <c r="K24" s="47">
        <f t="shared" si="4"/>
        <v>18682.247191011236</v>
      </c>
      <c r="L24" s="41">
        <f t="shared" si="5"/>
        <v>18</v>
      </c>
      <c r="M24" s="22">
        <f t="shared" si="6"/>
        <v>2.4483059006923113E-2</v>
      </c>
      <c r="N24" s="15">
        <f t="shared" si="7"/>
        <v>19</v>
      </c>
      <c r="P24" s="57"/>
    </row>
    <row r="25" spans="2:16" ht="18.75" customHeight="1">
      <c r="B25" s="43" t="s">
        <v>39</v>
      </c>
      <c r="C25" s="44"/>
      <c r="D25" s="60">
        <v>331421960</v>
      </c>
      <c r="E25" s="45">
        <f t="shared" si="0"/>
        <v>1.7482751690243638E-2</v>
      </c>
      <c r="F25" s="41">
        <f t="shared" si="1"/>
        <v>13</v>
      </c>
      <c r="G25" s="60">
        <v>82256</v>
      </c>
      <c r="H25" s="46">
        <f t="shared" si="2"/>
        <v>8</v>
      </c>
      <c r="I25" s="60">
        <v>10601</v>
      </c>
      <c r="J25" s="41">
        <f t="shared" si="3"/>
        <v>6</v>
      </c>
      <c r="K25" s="47">
        <f t="shared" si="4"/>
        <v>31263.273276106029</v>
      </c>
      <c r="L25" s="41">
        <f t="shared" si="5"/>
        <v>15</v>
      </c>
      <c r="M25" s="22">
        <f t="shared" si="6"/>
        <v>0.48603915455504104</v>
      </c>
      <c r="N25" s="15">
        <f t="shared" si="7"/>
        <v>6</v>
      </c>
      <c r="P25" s="57"/>
    </row>
    <row r="26" spans="2:16" ht="18.75" customHeight="1">
      <c r="B26" s="43" t="s">
        <v>40</v>
      </c>
      <c r="C26" s="44"/>
      <c r="D26" s="60">
        <v>1340935252</v>
      </c>
      <c r="E26" s="45">
        <f t="shared" si="0"/>
        <v>7.0735318937255334E-2</v>
      </c>
      <c r="F26" s="41">
        <f t="shared" si="1"/>
        <v>4</v>
      </c>
      <c r="G26" s="60">
        <v>38148</v>
      </c>
      <c r="H26" s="46">
        <f t="shared" si="2"/>
        <v>14</v>
      </c>
      <c r="I26" s="60">
        <v>7012</v>
      </c>
      <c r="J26" s="41">
        <f t="shared" si="3"/>
        <v>13</v>
      </c>
      <c r="K26" s="47">
        <f t="shared" si="4"/>
        <v>191234.34854535083</v>
      </c>
      <c r="L26" s="41">
        <f t="shared" si="5"/>
        <v>4</v>
      </c>
      <c r="M26" s="22">
        <f t="shared" si="6"/>
        <v>0.32148915684746227</v>
      </c>
      <c r="N26" s="15">
        <f t="shared" si="7"/>
        <v>13</v>
      </c>
      <c r="P26" s="57"/>
    </row>
    <row r="27" spans="2:16" ht="18.75" customHeight="1">
      <c r="B27" s="43" t="s">
        <v>41</v>
      </c>
      <c r="C27" s="44"/>
      <c r="D27" s="60">
        <v>94260893</v>
      </c>
      <c r="E27" s="45">
        <f t="shared" si="0"/>
        <v>4.9723313036336659E-3</v>
      </c>
      <c r="F27" s="41">
        <f t="shared" si="1"/>
        <v>17</v>
      </c>
      <c r="G27" s="60">
        <v>39048</v>
      </c>
      <c r="H27" s="46">
        <f t="shared" si="2"/>
        <v>13</v>
      </c>
      <c r="I27" s="60">
        <v>5709</v>
      </c>
      <c r="J27" s="41">
        <f t="shared" si="3"/>
        <v>14</v>
      </c>
      <c r="K27" s="47">
        <f t="shared" si="4"/>
        <v>16510.928884217901</v>
      </c>
      <c r="L27" s="41">
        <f t="shared" si="5"/>
        <v>19</v>
      </c>
      <c r="M27" s="22">
        <f t="shared" si="6"/>
        <v>0.26174865893356564</v>
      </c>
      <c r="N27" s="15">
        <f t="shared" si="7"/>
        <v>14</v>
      </c>
      <c r="P27" s="57"/>
    </row>
    <row r="28" spans="2:16" ht="18.75" customHeight="1">
      <c r="B28" s="43" t="s">
        <v>42</v>
      </c>
      <c r="C28" s="44"/>
      <c r="D28" s="60">
        <v>248504753</v>
      </c>
      <c r="E28" s="45">
        <f t="shared" si="0"/>
        <v>1.3108808150625649E-2</v>
      </c>
      <c r="F28" s="41">
        <f t="shared" si="1"/>
        <v>15</v>
      </c>
      <c r="G28" s="60">
        <v>11053</v>
      </c>
      <c r="H28" s="46">
        <f t="shared" si="2"/>
        <v>17</v>
      </c>
      <c r="I28" s="60">
        <v>5059</v>
      </c>
      <c r="J28" s="41">
        <f t="shared" si="3"/>
        <v>15</v>
      </c>
      <c r="K28" s="47">
        <f t="shared" si="4"/>
        <v>49121.31903538249</v>
      </c>
      <c r="L28" s="41">
        <f t="shared" si="5"/>
        <v>12</v>
      </c>
      <c r="M28" s="22">
        <f t="shared" si="6"/>
        <v>0.23194718261427719</v>
      </c>
      <c r="N28" s="15">
        <f t="shared" si="7"/>
        <v>15</v>
      </c>
      <c r="P28" s="57"/>
    </row>
    <row r="29" spans="2:16" ht="18.75" customHeight="1" thickBot="1">
      <c r="B29" s="48" t="s">
        <v>43</v>
      </c>
      <c r="C29" s="49"/>
      <c r="D29" s="61">
        <v>919026</v>
      </c>
      <c r="E29" s="50">
        <f t="shared" si="0"/>
        <v>4.847929616636704E-5</v>
      </c>
      <c r="F29" s="41">
        <f t="shared" si="1"/>
        <v>20</v>
      </c>
      <c r="G29" s="61">
        <v>1110</v>
      </c>
      <c r="H29" s="46">
        <f t="shared" si="2"/>
        <v>20</v>
      </c>
      <c r="I29" s="61">
        <v>171</v>
      </c>
      <c r="J29" s="41">
        <f t="shared" si="3"/>
        <v>20</v>
      </c>
      <c r="K29" s="51">
        <f t="shared" si="4"/>
        <v>5374.4210526315792</v>
      </c>
      <c r="L29" s="41">
        <f t="shared" si="5"/>
        <v>20</v>
      </c>
      <c r="M29" s="28">
        <f t="shared" si="6"/>
        <v>7.8400806932281877E-3</v>
      </c>
      <c r="N29" s="15">
        <f t="shared" si="7"/>
        <v>20</v>
      </c>
      <c r="P29" s="57"/>
    </row>
    <row r="30" spans="2:16" ht="18.75" customHeight="1" thickTop="1">
      <c r="B30" s="52" t="s">
        <v>44</v>
      </c>
      <c r="C30" s="53"/>
      <c r="D30" s="62">
        <v>18957082150</v>
      </c>
      <c r="E30" s="70"/>
      <c r="F30" s="71"/>
      <c r="G30" s="62">
        <v>488780</v>
      </c>
      <c r="H30" s="71"/>
      <c r="I30" s="62">
        <v>19172</v>
      </c>
      <c r="J30" s="71"/>
      <c r="K30" s="54">
        <f>IFERROR(D30/I30,0)</f>
        <v>988790.01408303773</v>
      </c>
      <c r="L30" s="71"/>
      <c r="M30" s="30">
        <f t="shared" si="6"/>
        <v>0.87900600614368896</v>
      </c>
      <c r="N30" s="71"/>
      <c r="O30" s="73"/>
      <c r="P30" s="57"/>
    </row>
    <row r="31" spans="2:16" ht="13.5" customHeight="1">
      <c r="B31" s="31" t="s">
        <v>325</v>
      </c>
      <c r="C31" s="55"/>
    </row>
    <row r="32" spans="2:16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516" priority="24" stopIfTrue="1">
      <formula>$F8&lt;=5</formula>
    </cfRule>
  </conditionalFormatting>
  <conditionalFormatting sqref="H8:H29">
    <cfRule type="expression" dxfId="515" priority="25" stopIfTrue="1">
      <formula>$H8&lt;=5</formula>
    </cfRule>
  </conditionalFormatting>
  <conditionalFormatting sqref="J8:J29">
    <cfRule type="expression" dxfId="514" priority="26" stopIfTrue="1">
      <formula>$J8&lt;=5</formula>
    </cfRule>
  </conditionalFormatting>
  <conditionalFormatting sqref="L8:L29">
    <cfRule type="expression" dxfId="513" priority="27" stopIfTrue="1">
      <formula>$L8&lt;=5</formula>
    </cfRule>
  </conditionalFormatting>
  <conditionalFormatting sqref="E8:E29">
    <cfRule type="expression" dxfId="512" priority="22" stopIfTrue="1">
      <formula>$F8&lt;=5</formula>
    </cfRule>
  </conditionalFormatting>
  <conditionalFormatting sqref="G8:G29">
    <cfRule type="expression" dxfId="511" priority="20" stopIfTrue="1">
      <formula>$H8&lt;=5</formula>
    </cfRule>
  </conditionalFormatting>
  <conditionalFormatting sqref="I8:I29">
    <cfRule type="expression" dxfId="510" priority="18" stopIfTrue="1">
      <formula>$J8&lt;=5</formula>
    </cfRule>
  </conditionalFormatting>
  <conditionalFormatting sqref="K8:K29">
    <cfRule type="expression" dxfId="509" priority="16" stopIfTrue="1">
      <formula>$L8&lt;=5</formula>
    </cfRule>
  </conditionalFormatting>
  <conditionalFormatting sqref="D8:D29">
    <cfRule type="expression" dxfId="508" priority="14" stopIfTrue="1">
      <formula>$F8&lt;=5</formula>
    </cfRule>
  </conditionalFormatting>
  <conditionalFormatting sqref="N8:N29">
    <cfRule type="expression" dxfId="507" priority="8" stopIfTrue="1">
      <formula>$N8&lt;=5</formula>
    </cfRule>
  </conditionalFormatting>
  <conditionalFormatting sqref="M8:M29">
    <cfRule type="expression" dxfId="506" priority="6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2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221</v>
      </c>
    </row>
    <row r="3" spans="1:14" s="1" customFormat="1" ht="18.75" customHeight="1">
      <c r="A3" s="35"/>
      <c r="B3" s="129" t="s">
        <v>179</v>
      </c>
      <c r="C3" s="130"/>
      <c r="D3" s="137">
        <v>17881</v>
      </c>
      <c r="E3" s="137"/>
      <c r="F3" s="137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28</v>
      </c>
      <c r="C8" s="39"/>
      <c r="D8" s="59">
        <v>268074677</v>
      </c>
      <c r="E8" s="40">
        <f t="shared" ref="E8:E29" si="0">IFERROR(D8/$D$30,0)</f>
        <v>1.7097085845768245E-2</v>
      </c>
      <c r="F8" s="41">
        <f>_xlfn.IFS(D8&gt;0,RANK(D8,$D$8:$D$29,0),D8=0,"-")</f>
        <v>13</v>
      </c>
      <c r="G8" s="59">
        <v>32686</v>
      </c>
      <c r="H8" s="46">
        <f>_xlfn.IFS(G8&gt;0,RANK(G8,$G$8:$G$29,0),G8=0,"-")</f>
        <v>14</v>
      </c>
      <c r="I8" s="59">
        <v>6471</v>
      </c>
      <c r="J8" s="41">
        <f>_xlfn.IFS(I8&gt;0,RANK(I8,$I$8:$I$29,0),I8=0,"-")</f>
        <v>12</v>
      </c>
      <c r="K8" s="42">
        <f>IFERROR(D8/I8,0)</f>
        <v>41427.086539947457</v>
      </c>
      <c r="L8" s="41">
        <f>_xlfn.IFS(K8&gt;0,RANK(K8,$K$8:$K$29,0),K8=0,"-")</f>
        <v>15</v>
      </c>
      <c r="M8" s="16">
        <f>IFERROR(I8/$D$3,0)</f>
        <v>0.36189251160449637</v>
      </c>
      <c r="N8" s="15">
        <f>_xlfn.IFS(M8&gt;0,RANK(M8,$M$8:$M$29,0),M8=0,"-")</f>
        <v>12</v>
      </c>
    </row>
    <row r="9" spans="1:14" ht="18.75" customHeight="1">
      <c r="B9" s="43" t="s">
        <v>87</v>
      </c>
      <c r="C9" s="44"/>
      <c r="D9" s="60">
        <v>2050165926</v>
      </c>
      <c r="E9" s="45">
        <f t="shared" si="0"/>
        <v>0.13075409892181256</v>
      </c>
      <c r="F9" s="41">
        <f t="shared" ref="F9:F29" si="1">_xlfn.IFS(D9&gt;0,RANK(D9,$D$8:$D$29,0),D9=0,"-")</f>
        <v>3</v>
      </c>
      <c r="G9" s="60">
        <v>40888</v>
      </c>
      <c r="H9" s="46">
        <f t="shared" ref="H9:H29" si="2">_xlfn.IFS(G9&gt;0,RANK(G9,$G$8:$G$29,0),G9=0,"-")</f>
        <v>11</v>
      </c>
      <c r="I9" s="60">
        <v>8186</v>
      </c>
      <c r="J9" s="41">
        <f t="shared" ref="J9:J29" si="3">_xlfn.IFS(I9&gt;0,RANK(I9,$I$8:$I$29,0),I9=0,"-")</f>
        <v>7</v>
      </c>
      <c r="K9" s="47">
        <f t="shared" ref="K9:K29" si="4">IFERROR(D9/I9,0)</f>
        <v>250447.82873198143</v>
      </c>
      <c r="L9" s="41">
        <f t="shared" ref="L9:L29" si="5">_xlfn.IFS(K9&gt;0,RANK(K9,$K$8:$K$29,0),K9=0,"-")</f>
        <v>1</v>
      </c>
      <c r="M9" s="22">
        <f t="shared" ref="M9:M30" si="6">IFERROR(I9/$D$3,0)</f>
        <v>0.45780437335719476</v>
      </c>
      <c r="N9" s="15">
        <f t="shared" ref="N9:N29" si="7">_xlfn.IFS(M9&gt;0,RANK(M9,$M$8:$M$29,0),M9=0,"-")</f>
        <v>7</v>
      </c>
    </row>
    <row r="10" spans="1:14" ht="18.75" customHeight="1">
      <c r="B10" s="43" t="s">
        <v>88</v>
      </c>
      <c r="C10" s="44"/>
      <c r="D10" s="60">
        <v>211530306</v>
      </c>
      <c r="E10" s="45">
        <f t="shared" si="0"/>
        <v>1.3490837109779026E-2</v>
      </c>
      <c r="F10" s="41">
        <f t="shared" si="1"/>
        <v>15</v>
      </c>
      <c r="G10" s="60">
        <v>19472</v>
      </c>
      <c r="H10" s="46">
        <f t="shared" si="2"/>
        <v>16</v>
      </c>
      <c r="I10" s="60">
        <v>3599</v>
      </c>
      <c r="J10" s="41">
        <f t="shared" si="3"/>
        <v>16</v>
      </c>
      <c r="K10" s="47">
        <f t="shared" si="4"/>
        <v>58774.744651292029</v>
      </c>
      <c r="L10" s="41">
        <f t="shared" si="5"/>
        <v>13</v>
      </c>
      <c r="M10" s="22">
        <f t="shared" si="6"/>
        <v>0.20127509647111458</v>
      </c>
      <c r="N10" s="15">
        <f t="shared" si="7"/>
        <v>16</v>
      </c>
    </row>
    <row r="11" spans="1:14" ht="18.75" customHeight="1">
      <c r="B11" s="43" t="s">
        <v>89</v>
      </c>
      <c r="C11" s="44"/>
      <c r="D11" s="60">
        <v>930977587</v>
      </c>
      <c r="E11" s="45">
        <f t="shared" si="0"/>
        <v>5.9375260295194444E-2</v>
      </c>
      <c r="F11" s="41">
        <f t="shared" si="1"/>
        <v>8</v>
      </c>
      <c r="G11" s="60">
        <v>164859</v>
      </c>
      <c r="H11" s="46">
        <f t="shared" si="2"/>
        <v>3</v>
      </c>
      <c r="I11" s="60">
        <v>12674</v>
      </c>
      <c r="J11" s="41">
        <f t="shared" si="3"/>
        <v>2</v>
      </c>
      <c r="K11" s="47">
        <f t="shared" si="4"/>
        <v>73455.703566356315</v>
      </c>
      <c r="L11" s="41">
        <f t="shared" si="5"/>
        <v>11</v>
      </c>
      <c r="M11" s="22">
        <f t="shared" si="6"/>
        <v>0.70879704714501424</v>
      </c>
      <c r="N11" s="15">
        <f t="shared" si="7"/>
        <v>2</v>
      </c>
    </row>
    <row r="12" spans="1:14" ht="18.75" customHeight="1">
      <c r="B12" s="43" t="s">
        <v>32</v>
      </c>
      <c r="C12" s="44"/>
      <c r="D12" s="60">
        <v>386464770</v>
      </c>
      <c r="E12" s="45">
        <f t="shared" si="0"/>
        <v>2.464768930433172E-2</v>
      </c>
      <c r="F12" s="41">
        <f t="shared" si="1"/>
        <v>11</v>
      </c>
      <c r="G12" s="60">
        <v>33962</v>
      </c>
      <c r="H12" s="46">
        <f t="shared" si="2"/>
        <v>12</v>
      </c>
      <c r="I12" s="60">
        <v>3455</v>
      </c>
      <c r="J12" s="41">
        <f t="shared" si="3"/>
        <v>17</v>
      </c>
      <c r="K12" s="47">
        <f t="shared" si="4"/>
        <v>111856.66280752532</v>
      </c>
      <c r="L12" s="41">
        <f t="shared" si="5"/>
        <v>7</v>
      </c>
      <c r="M12" s="22">
        <f t="shared" si="6"/>
        <v>0.19322185560091718</v>
      </c>
      <c r="N12" s="15">
        <f t="shared" si="7"/>
        <v>17</v>
      </c>
    </row>
    <row r="13" spans="1:14" ht="18.75" customHeight="1">
      <c r="B13" s="43" t="s">
        <v>33</v>
      </c>
      <c r="C13" s="44"/>
      <c r="D13" s="60">
        <v>854262993</v>
      </c>
      <c r="E13" s="45">
        <f t="shared" si="0"/>
        <v>5.4482608688115358E-2</v>
      </c>
      <c r="F13" s="41">
        <f t="shared" si="1"/>
        <v>9</v>
      </c>
      <c r="G13" s="60">
        <v>101861</v>
      </c>
      <c r="H13" s="46">
        <f t="shared" si="2"/>
        <v>5</v>
      </c>
      <c r="I13" s="60">
        <v>7602</v>
      </c>
      <c r="J13" s="41">
        <f t="shared" si="3"/>
        <v>10</v>
      </c>
      <c r="K13" s="47">
        <f t="shared" si="4"/>
        <v>112373.45343330702</v>
      </c>
      <c r="L13" s="41">
        <f t="shared" si="5"/>
        <v>6</v>
      </c>
      <c r="M13" s="22">
        <f t="shared" si="6"/>
        <v>0.42514400760583859</v>
      </c>
      <c r="N13" s="15">
        <f t="shared" si="7"/>
        <v>10</v>
      </c>
    </row>
    <row r="14" spans="1:14" ht="18.75" customHeight="1">
      <c r="B14" s="43" t="s">
        <v>34</v>
      </c>
      <c r="C14" s="44"/>
      <c r="D14" s="60">
        <v>565778656</v>
      </c>
      <c r="E14" s="45">
        <f t="shared" si="0"/>
        <v>3.608384931984971E-2</v>
      </c>
      <c r="F14" s="41">
        <f t="shared" si="1"/>
        <v>10</v>
      </c>
      <c r="G14" s="60">
        <v>45894</v>
      </c>
      <c r="H14" s="46">
        <f t="shared" si="2"/>
        <v>10</v>
      </c>
      <c r="I14" s="60">
        <v>7691</v>
      </c>
      <c r="J14" s="41">
        <f t="shared" si="3"/>
        <v>9</v>
      </c>
      <c r="K14" s="47">
        <f t="shared" si="4"/>
        <v>73563.731114289432</v>
      </c>
      <c r="L14" s="41">
        <f t="shared" si="5"/>
        <v>10</v>
      </c>
      <c r="M14" s="22">
        <f t="shared" si="6"/>
        <v>0.43012135786589117</v>
      </c>
      <c r="N14" s="15">
        <f t="shared" si="7"/>
        <v>9</v>
      </c>
    </row>
    <row r="15" spans="1:14" ht="18.75" customHeight="1">
      <c r="B15" s="43" t="s">
        <v>90</v>
      </c>
      <c r="C15" s="44"/>
      <c r="D15" s="60">
        <v>35501603</v>
      </c>
      <c r="E15" s="45">
        <f t="shared" si="0"/>
        <v>2.2641972787059762E-3</v>
      </c>
      <c r="F15" s="41">
        <f t="shared" si="1"/>
        <v>18</v>
      </c>
      <c r="G15" s="60">
        <v>8284</v>
      </c>
      <c r="H15" s="46">
        <f t="shared" si="2"/>
        <v>18</v>
      </c>
      <c r="I15" s="60">
        <v>2173</v>
      </c>
      <c r="J15" s="41">
        <f t="shared" si="3"/>
        <v>18</v>
      </c>
      <c r="K15" s="47">
        <f t="shared" si="4"/>
        <v>16337.599171652093</v>
      </c>
      <c r="L15" s="41">
        <f t="shared" si="5"/>
        <v>18</v>
      </c>
      <c r="M15" s="22">
        <f t="shared" si="6"/>
        <v>0.12152564174263185</v>
      </c>
      <c r="N15" s="15">
        <f t="shared" si="7"/>
        <v>18</v>
      </c>
    </row>
    <row r="16" spans="1:14" ht="18.75" customHeight="1">
      <c r="B16" s="43" t="s">
        <v>36</v>
      </c>
      <c r="C16" s="44"/>
      <c r="D16" s="60">
        <v>3041840894</v>
      </c>
      <c r="E16" s="45">
        <f t="shared" si="0"/>
        <v>0.19400047582221439</v>
      </c>
      <c r="F16" s="41">
        <f t="shared" si="1"/>
        <v>1</v>
      </c>
      <c r="G16" s="60">
        <v>203426</v>
      </c>
      <c r="H16" s="46">
        <f t="shared" si="2"/>
        <v>1</v>
      </c>
      <c r="I16" s="60">
        <v>13475</v>
      </c>
      <c r="J16" s="41">
        <f t="shared" si="3"/>
        <v>1</v>
      </c>
      <c r="K16" s="47">
        <f t="shared" si="4"/>
        <v>225739.58397031541</v>
      </c>
      <c r="L16" s="41">
        <f t="shared" si="5"/>
        <v>2</v>
      </c>
      <c r="M16" s="22">
        <f t="shared" si="6"/>
        <v>0.75359319948548742</v>
      </c>
      <c r="N16" s="15">
        <f t="shared" si="7"/>
        <v>1</v>
      </c>
    </row>
    <row r="17" spans="2:15" ht="18.75" customHeight="1">
      <c r="B17" s="43" t="s">
        <v>37</v>
      </c>
      <c r="C17" s="44"/>
      <c r="D17" s="60">
        <v>1053051838</v>
      </c>
      <c r="E17" s="45">
        <f t="shared" si="0"/>
        <v>6.7160829496513905E-2</v>
      </c>
      <c r="F17" s="41">
        <f t="shared" si="1"/>
        <v>5</v>
      </c>
      <c r="G17" s="60">
        <v>73189</v>
      </c>
      <c r="H17" s="46">
        <f t="shared" si="2"/>
        <v>6</v>
      </c>
      <c r="I17" s="60">
        <v>10114</v>
      </c>
      <c r="J17" s="41">
        <f t="shared" si="3"/>
        <v>5</v>
      </c>
      <c r="K17" s="47">
        <f t="shared" si="4"/>
        <v>104118.23591061894</v>
      </c>
      <c r="L17" s="41">
        <f t="shared" si="5"/>
        <v>8</v>
      </c>
      <c r="M17" s="22">
        <f t="shared" si="6"/>
        <v>0.56562832056372692</v>
      </c>
      <c r="N17" s="15">
        <f t="shared" si="7"/>
        <v>5</v>
      </c>
    </row>
    <row r="18" spans="2:15" ht="18.75" customHeight="1">
      <c r="B18" s="17" t="s">
        <v>283</v>
      </c>
      <c r="C18" s="69"/>
      <c r="D18" s="60">
        <v>1138008454</v>
      </c>
      <c r="E18" s="45">
        <f t="shared" si="0"/>
        <v>7.2579135220772847E-2</v>
      </c>
      <c r="F18" s="41">
        <f t="shared" si="1"/>
        <v>4</v>
      </c>
      <c r="G18" s="60">
        <v>167101</v>
      </c>
      <c r="H18" s="46">
        <f t="shared" si="2"/>
        <v>2</v>
      </c>
      <c r="I18" s="60">
        <v>12536</v>
      </c>
      <c r="J18" s="41">
        <f t="shared" si="3"/>
        <v>3</v>
      </c>
      <c r="K18" s="47">
        <f t="shared" si="4"/>
        <v>90779.232131461395</v>
      </c>
      <c r="L18" s="41">
        <f t="shared" si="5"/>
        <v>9</v>
      </c>
      <c r="M18" s="22">
        <f t="shared" si="6"/>
        <v>0.70107935797774179</v>
      </c>
      <c r="N18" s="15">
        <f t="shared" si="7"/>
        <v>3</v>
      </c>
    </row>
    <row r="19" spans="2:15" ht="18.75" customHeight="1">
      <c r="B19" s="17" t="s">
        <v>16</v>
      </c>
      <c r="C19" s="69"/>
      <c r="D19" s="60">
        <v>266887577</v>
      </c>
      <c r="E19" s="45">
        <f t="shared" si="0"/>
        <v>1.702137578305497E-2</v>
      </c>
      <c r="F19" s="41">
        <f t="shared" si="1"/>
        <v>14</v>
      </c>
      <c r="G19" s="60">
        <v>60557</v>
      </c>
      <c r="H19" s="46">
        <f t="shared" si="2"/>
        <v>9</v>
      </c>
      <c r="I19" s="60">
        <v>7909</v>
      </c>
      <c r="J19" s="41">
        <f t="shared" si="3"/>
        <v>8</v>
      </c>
      <c r="K19" s="47">
        <f t="shared" si="4"/>
        <v>33744.794158553545</v>
      </c>
      <c r="L19" s="41">
        <f t="shared" si="5"/>
        <v>17</v>
      </c>
      <c r="M19" s="22">
        <f t="shared" si="6"/>
        <v>0.44231306973882895</v>
      </c>
      <c r="N19" s="15">
        <f t="shared" si="7"/>
        <v>8</v>
      </c>
    </row>
    <row r="20" spans="2:15" ht="18.75" customHeight="1">
      <c r="B20" s="17" t="s">
        <v>17</v>
      </c>
      <c r="C20" s="69"/>
      <c r="D20" s="60">
        <v>2244113121</v>
      </c>
      <c r="E20" s="45">
        <f t="shared" si="0"/>
        <v>0.14312353224378557</v>
      </c>
      <c r="F20" s="41">
        <f t="shared" si="1"/>
        <v>2</v>
      </c>
      <c r="G20" s="60">
        <v>158473</v>
      </c>
      <c r="H20" s="46">
        <f t="shared" si="2"/>
        <v>4</v>
      </c>
      <c r="I20" s="60">
        <v>11752</v>
      </c>
      <c r="J20" s="41">
        <f t="shared" si="3"/>
        <v>4</v>
      </c>
      <c r="K20" s="47">
        <f t="shared" si="4"/>
        <v>190955.84760040845</v>
      </c>
      <c r="L20" s="41">
        <f t="shared" si="5"/>
        <v>3</v>
      </c>
      <c r="M20" s="22">
        <f t="shared" si="6"/>
        <v>0.65723393546222242</v>
      </c>
      <c r="N20" s="15">
        <f t="shared" si="7"/>
        <v>4</v>
      </c>
    </row>
    <row r="21" spans="2:15" ht="18.75" customHeight="1">
      <c r="B21" s="17" t="s">
        <v>18</v>
      </c>
      <c r="C21" s="69"/>
      <c r="D21" s="60">
        <v>1035367512</v>
      </c>
      <c r="E21" s="45">
        <f t="shared" si="0"/>
        <v>6.6032970486740478E-2</v>
      </c>
      <c r="F21" s="41">
        <f t="shared" si="1"/>
        <v>6</v>
      </c>
      <c r="G21" s="60">
        <v>71932</v>
      </c>
      <c r="H21" s="46">
        <f t="shared" si="2"/>
        <v>7</v>
      </c>
      <c r="I21" s="60">
        <v>7239</v>
      </c>
      <c r="J21" s="41">
        <f t="shared" si="3"/>
        <v>11</v>
      </c>
      <c r="K21" s="47">
        <f t="shared" si="4"/>
        <v>143026.31744716121</v>
      </c>
      <c r="L21" s="41">
        <f t="shared" si="5"/>
        <v>5</v>
      </c>
      <c r="M21" s="22">
        <f t="shared" si="6"/>
        <v>0.40484312957888263</v>
      </c>
      <c r="N21" s="15">
        <f t="shared" si="7"/>
        <v>11</v>
      </c>
    </row>
    <row r="22" spans="2:15" ht="18.75" customHeight="1">
      <c r="B22" s="17" t="s">
        <v>284</v>
      </c>
      <c r="C22" s="69"/>
      <c r="D22" s="60">
        <v>379337</v>
      </c>
      <c r="E22" s="45">
        <f t="shared" si="0"/>
        <v>2.4193099199280911E-5</v>
      </c>
      <c r="F22" s="41">
        <f t="shared" si="1"/>
        <v>20</v>
      </c>
      <c r="G22" s="60">
        <v>23</v>
      </c>
      <c r="H22" s="46">
        <f t="shared" si="2"/>
        <v>21</v>
      </c>
      <c r="I22" s="60">
        <v>6</v>
      </c>
      <c r="J22" s="41">
        <f t="shared" si="3"/>
        <v>21</v>
      </c>
      <c r="K22" s="60">
        <f t="shared" si="4"/>
        <v>63222.833333333336</v>
      </c>
      <c r="L22" s="41">
        <f t="shared" si="5"/>
        <v>12</v>
      </c>
      <c r="M22" s="22">
        <f t="shared" si="6"/>
        <v>3.3555170292489235E-4</v>
      </c>
      <c r="N22" s="15">
        <f t="shared" si="7"/>
        <v>21</v>
      </c>
    </row>
    <row r="23" spans="2:15" ht="18.75" customHeight="1">
      <c r="B23" s="17" t="s">
        <v>285</v>
      </c>
      <c r="C23" s="69"/>
      <c r="D23" s="60">
        <v>1723</v>
      </c>
      <c r="E23" s="45">
        <f t="shared" si="0"/>
        <v>1.0988833127367225E-7</v>
      </c>
      <c r="F23" s="41">
        <f t="shared" si="1"/>
        <v>22</v>
      </c>
      <c r="G23" s="60">
        <v>3</v>
      </c>
      <c r="H23" s="46">
        <f t="shared" si="2"/>
        <v>22</v>
      </c>
      <c r="I23" s="60">
        <v>2</v>
      </c>
      <c r="J23" s="41">
        <f t="shared" si="3"/>
        <v>22</v>
      </c>
      <c r="K23" s="60">
        <f t="shared" si="4"/>
        <v>861.5</v>
      </c>
      <c r="L23" s="41">
        <f t="shared" si="5"/>
        <v>22</v>
      </c>
      <c r="M23" s="22">
        <f t="shared" si="6"/>
        <v>1.1185056764163078E-4</v>
      </c>
      <c r="N23" s="15">
        <f t="shared" si="7"/>
        <v>22</v>
      </c>
    </row>
    <row r="24" spans="2:15" ht="18.75" customHeight="1">
      <c r="B24" s="43" t="s">
        <v>38</v>
      </c>
      <c r="C24" s="44"/>
      <c r="D24" s="60">
        <v>8288532</v>
      </c>
      <c r="E24" s="45">
        <f t="shared" si="0"/>
        <v>5.2862040057366987E-4</v>
      </c>
      <c r="F24" s="41">
        <f t="shared" si="1"/>
        <v>19</v>
      </c>
      <c r="G24" s="60">
        <v>2122</v>
      </c>
      <c r="H24" s="46">
        <f t="shared" si="2"/>
        <v>19</v>
      </c>
      <c r="I24" s="60">
        <v>529</v>
      </c>
      <c r="J24" s="41">
        <f t="shared" si="3"/>
        <v>19</v>
      </c>
      <c r="K24" s="47">
        <f t="shared" si="4"/>
        <v>15668.302457466918</v>
      </c>
      <c r="L24" s="41">
        <f t="shared" si="5"/>
        <v>19</v>
      </c>
      <c r="M24" s="22">
        <f t="shared" si="6"/>
        <v>2.958447514121134E-2</v>
      </c>
      <c r="N24" s="15">
        <f t="shared" si="7"/>
        <v>19</v>
      </c>
    </row>
    <row r="25" spans="2:15" ht="18.75" customHeight="1">
      <c r="B25" s="43" t="s">
        <v>39</v>
      </c>
      <c r="C25" s="44"/>
      <c r="D25" s="60">
        <v>335649973</v>
      </c>
      <c r="E25" s="45">
        <f t="shared" si="0"/>
        <v>2.1406857472445241E-2</v>
      </c>
      <c r="F25" s="41">
        <f t="shared" si="1"/>
        <v>12</v>
      </c>
      <c r="G25" s="60">
        <v>64882</v>
      </c>
      <c r="H25" s="46">
        <f t="shared" si="2"/>
        <v>8</v>
      </c>
      <c r="I25" s="60">
        <v>8533</v>
      </c>
      <c r="J25" s="41">
        <f t="shared" si="3"/>
        <v>6</v>
      </c>
      <c r="K25" s="47">
        <f t="shared" si="4"/>
        <v>39335.517754599787</v>
      </c>
      <c r="L25" s="41">
        <f t="shared" si="5"/>
        <v>16</v>
      </c>
      <c r="M25" s="22">
        <f t="shared" si="6"/>
        <v>0.47721044684301772</v>
      </c>
      <c r="N25" s="15">
        <f t="shared" si="7"/>
        <v>6</v>
      </c>
    </row>
    <row r="26" spans="2:15" ht="18.75" customHeight="1">
      <c r="B26" s="43" t="s">
        <v>40</v>
      </c>
      <c r="C26" s="44"/>
      <c r="D26" s="60">
        <v>976746516</v>
      </c>
      <c r="E26" s="45">
        <f t="shared" si="0"/>
        <v>6.2294280162863154E-2</v>
      </c>
      <c r="F26" s="41">
        <f t="shared" si="1"/>
        <v>7</v>
      </c>
      <c r="G26" s="60">
        <v>32878</v>
      </c>
      <c r="H26" s="46">
        <f t="shared" si="2"/>
        <v>13</v>
      </c>
      <c r="I26" s="60">
        <v>5880</v>
      </c>
      <c r="J26" s="41">
        <f t="shared" si="3"/>
        <v>13</v>
      </c>
      <c r="K26" s="47">
        <f t="shared" si="4"/>
        <v>166113.35306122448</v>
      </c>
      <c r="L26" s="41">
        <f t="shared" si="5"/>
        <v>4</v>
      </c>
      <c r="M26" s="22">
        <f t="shared" si="6"/>
        <v>0.32884066886639451</v>
      </c>
      <c r="N26" s="15">
        <f t="shared" si="7"/>
        <v>13</v>
      </c>
    </row>
    <row r="27" spans="2:15" ht="18.75" customHeight="1">
      <c r="B27" s="43" t="s">
        <v>41</v>
      </c>
      <c r="C27" s="44"/>
      <c r="D27" s="60">
        <v>68573032</v>
      </c>
      <c r="E27" s="45">
        <f t="shared" si="0"/>
        <v>4.3734045599861451E-3</v>
      </c>
      <c r="F27" s="41">
        <f t="shared" si="1"/>
        <v>17</v>
      </c>
      <c r="G27" s="60">
        <v>28638</v>
      </c>
      <c r="H27" s="46">
        <f t="shared" si="2"/>
        <v>15</v>
      </c>
      <c r="I27" s="60">
        <v>4920</v>
      </c>
      <c r="J27" s="41">
        <f t="shared" si="3"/>
        <v>14</v>
      </c>
      <c r="K27" s="47">
        <f t="shared" si="4"/>
        <v>13937.6081300813</v>
      </c>
      <c r="L27" s="41">
        <f t="shared" si="5"/>
        <v>20</v>
      </c>
      <c r="M27" s="22">
        <f t="shared" si="6"/>
        <v>0.27515239639841171</v>
      </c>
      <c r="N27" s="15">
        <f t="shared" si="7"/>
        <v>14</v>
      </c>
    </row>
    <row r="28" spans="2:15" ht="18.75" customHeight="1">
      <c r="B28" s="43" t="s">
        <v>42</v>
      </c>
      <c r="C28" s="44"/>
      <c r="D28" s="60">
        <v>207528891</v>
      </c>
      <c r="E28" s="45">
        <f t="shared" si="0"/>
        <v>1.3235637564170528E-2</v>
      </c>
      <c r="F28" s="41">
        <f t="shared" si="1"/>
        <v>16</v>
      </c>
      <c r="G28" s="60">
        <v>8946</v>
      </c>
      <c r="H28" s="46">
        <f t="shared" si="2"/>
        <v>17</v>
      </c>
      <c r="I28" s="60">
        <v>4140</v>
      </c>
      <c r="J28" s="41">
        <f t="shared" si="3"/>
        <v>15</v>
      </c>
      <c r="K28" s="60">
        <f t="shared" si="4"/>
        <v>50127.751449275362</v>
      </c>
      <c r="L28" s="41">
        <f t="shared" si="5"/>
        <v>14</v>
      </c>
      <c r="M28" s="22">
        <f t="shared" si="6"/>
        <v>0.23153067501817573</v>
      </c>
      <c r="N28" s="15">
        <f t="shared" si="7"/>
        <v>15</v>
      </c>
    </row>
    <row r="29" spans="2:15" ht="18.75" customHeight="1" thickBot="1">
      <c r="B29" s="48" t="s">
        <v>43</v>
      </c>
      <c r="C29" s="49"/>
      <c r="D29" s="61">
        <v>359862</v>
      </c>
      <c r="E29" s="50">
        <f t="shared" si="0"/>
        <v>2.2951035791530033E-5</v>
      </c>
      <c r="F29" s="41">
        <f t="shared" si="1"/>
        <v>21</v>
      </c>
      <c r="G29" s="61">
        <v>265</v>
      </c>
      <c r="H29" s="46">
        <f t="shared" si="2"/>
        <v>20</v>
      </c>
      <c r="I29" s="61">
        <v>51</v>
      </c>
      <c r="J29" s="41">
        <f t="shared" si="3"/>
        <v>20</v>
      </c>
      <c r="K29" s="51">
        <f t="shared" si="4"/>
        <v>7056.1176470588234</v>
      </c>
      <c r="L29" s="41">
        <f t="shared" si="5"/>
        <v>21</v>
      </c>
      <c r="M29" s="28">
        <f t="shared" si="6"/>
        <v>2.8521894748615847E-3</v>
      </c>
      <c r="N29" s="15">
        <f t="shared" si="7"/>
        <v>20</v>
      </c>
    </row>
    <row r="30" spans="2:15" ht="18.75" customHeight="1" thickTop="1">
      <c r="B30" s="52" t="s">
        <v>44</v>
      </c>
      <c r="C30" s="53"/>
      <c r="D30" s="62">
        <v>15679553780</v>
      </c>
      <c r="E30" s="70"/>
      <c r="F30" s="71"/>
      <c r="G30" s="62">
        <v>417118</v>
      </c>
      <c r="H30" s="71"/>
      <c r="I30" s="62">
        <v>15770</v>
      </c>
      <c r="J30" s="71"/>
      <c r="K30" s="54">
        <f>IFERROR(D30/I30,0)</f>
        <v>994264.6658211794</v>
      </c>
      <c r="L30" s="71"/>
      <c r="M30" s="30">
        <f t="shared" si="6"/>
        <v>0.88194172585425867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505" priority="51" stopIfTrue="1">
      <formula>$F8&lt;=5</formula>
    </cfRule>
  </conditionalFormatting>
  <conditionalFormatting sqref="H8:H29">
    <cfRule type="expression" dxfId="504" priority="52" stopIfTrue="1">
      <formula>$H8&lt;=5</formula>
    </cfRule>
  </conditionalFormatting>
  <conditionalFormatting sqref="J8:J29">
    <cfRule type="expression" dxfId="503" priority="53" stopIfTrue="1">
      <formula>$J8&lt;=5</formula>
    </cfRule>
  </conditionalFormatting>
  <conditionalFormatting sqref="L8:L29">
    <cfRule type="expression" dxfId="502" priority="54" stopIfTrue="1">
      <formula>$L8&lt;=5</formula>
    </cfRule>
  </conditionalFormatting>
  <conditionalFormatting sqref="E8:E29">
    <cfRule type="expression" dxfId="501" priority="49" stopIfTrue="1">
      <formula>$F8&lt;=5</formula>
    </cfRule>
  </conditionalFormatting>
  <conditionalFormatting sqref="G8:G29">
    <cfRule type="expression" dxfId="500" priority="47" stopIfTrue="1">
      <formula>$H8&lt;=5</formula>
    </cfRule>
  </conditionalFormatting>
  <conditionalFormatting sqref="I8:I29">
    <cfRule type="expression" dxfId="499" priority="45" stopIfTrue="1">
      <formula>$J8&lt;=5</formula>
    </cfRule>
  </conditionalFormatting>
  <conditionalFormatting sqref="K8:K29">
    <cfRule type="expression" dxfId="498" priority="43" stopIfTrue="1">
      <formula>$L8&lt;=5</formula>
    </cfRule>
  </conditionalFormatting>
  <conditionalFormatting sqref="D8:D29">
    <cfRule type="expression" dxfId="497" priority="41" stopIfTrue="1">
      <formula>$F8&lt;=5</formula>
    </cfRule>
  </conditionalFormatting>
  <conditionalFormatting sqref="N8:N29">
    <cfRule type="expression" dxfId="496" priority="35" stopIfTrue="1">
      <formula>$N8&lt;=5</formula>
    </cfRule>
  </conditionalFormatting>
  <conditionalFormatting sqref="M8:M29">
    <cfRule type="expression" dxfId="495" priority="33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3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220</v>
      </c>
    </row>
    <row r="3" spans="1:14" s="1" customFormat="1" ht="18.75" customHeight="1">
      <c r="A3" s="35"/>
      <c r="B3" s="129" t="s">
        <v>179</v>
      </c>
      <c r="C3" s="130"/>
      <c r="D3" s="137">
        <v>23856</v>
      </c>
      <c r="E3" s="137"/>
      <c r="F3" s="137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28</v>
      </c>
      <c r="C8" s="39"/>
      <c r="D8" s="59">
        <v>410661462</v>
      </c>
      <c r="E8" s="40">
        <f t="shared" ref="E8:E29" si="0">IFERROR(D8/$D$30,0)</f>
        <v>2.0374717090573553E-2</v>
      </c>
      <c r="F8" s="41">
        <f>_xlfn.IFS(D8&gt;0,RANK(D8,$D$8:$D$29,0),D8=0,"-")</f>
        <v>12</v>
      </c>
      <c r="G8" s="59">
        <v>45072</v>
      </c>
      <c r="H8" s="46">
        <f>_xlfn.IFS(G8&gt;0,RANK(G8,$G$8:$G$29,0),G8=0,"-")</f>
        <v>13</v>
      </c>
      <c r="I8" s="59">
        <v>8440</v>
      </c>
      <c r="J8" s="41">
        <f>_xlfn.IFS(I8&gt;0,RANK(I8,$I$8:$I$29,0),I8=0,"-")</f>
        <v>12</v>
      </c>
      <c r="K8" s="42">
        <f>IFERROR(D8/I8,0)</f>
        <v>48656.571327014215</v>
      </c>
      <c r="L8" s="41">
        <f>_xlfn.IFS(K8&gt;0,RANK(K8,$K$8:$K$29,0),K8=0,"-")</f>
        <v>14</v>
      </c>
      <c r="M8" s="16">
        <f>IFERROR(I8/$D$3,0)</f>
        <v>0.35378940308517776</v>
      </c>
      <c r="N8" s="15">
        <f>_xlfn.IFS(M8&gt;0,RANK(M8,$M$8:$M$29,0),M8=0,"-")</f>
        <v>12</v>
      </c>
    </row>
    <row r="9" spans="1:14" ht="18.75" customHeight="1">
      <c r="B9" s="43" t="s">
        <v>29</v>
      </c>
      <c r="C9" s="44"/>
      <c r="D9" s="60">
        <v>2487002720</v>
      </c>
      <c r="E9" s="45">
        <f t="shared" si="0"/>
        <v>0.12339111777546564</v>
      </c>
      <c r="F9" s="41">
        <f t="shared" ref="F9:F29" si="1">_xlfn.IFS(D9&gt;0,RANK(D9,$D$8:$D$29,0),D9=0,"-")</f>
        <v>3</v>
      </c>
      <c r="G9" s="60">
        <v>57147</v>
      </c>
      <c r="H9" s="46">
        <f t="shared" ref="H9:H29" si="2">_xlfn.IFS(G9&gt;0,RANK(G9,$G$8:$G$29,0),G9=0,"-")</f>
        <v>11</v>
      </c>
      <c r="I9" s="60">
        <v>9792</v>
      </c>
      <c r="J9" s="41">
        <f t="shared" ref="J9:J29" si="3">_xlfn.IFS(I9&gt;0,RANK(I9,$I$8:$I$29,0),I9=0,"-")</f>
        <v>10</v>
      </c>
      <c r="K9" s="47">
        <f t="shared" ref="K9:K29" si="4">IFERROR(D9/I9,0)</f>
        <v>253983.12091503269</v>
      </c>
      <c r="L9" s="41">
        <f t="shared" ref="L9:L29" si="5">_xlfn.IFS(K9&gt;0,RANK(K9,$K$8:$K$29,0),K9=0,"-")</f>
        <v>1</v>
      </c>
      <c r="M9" s="22">
        <f t="shared" ref="M9:M30" si="6">IFERROR(I9/$D$3,0)</f>
        <v>0.41046277665995978</v>
      </c>
      <c r="N9" s="15">
        <f t="shared" ref="N9:N29" si="7">_xlfn.IFS(M9&gt;0,RANK(M9,$M$8:$M$29,0),M9=0,"-")</f>
        <v>10</v>
      </c>
    </row>
    <row r="10" spans="1:14" ht="18.75" customHeight="1">
      <c r="B10" s="43" t="s">
        <v>30</v>
      </c>
      <c r="C10" s="44"/>
      <c r="D10" s="60">
        <v>234260364</v>
      </c>
      <c r="E10" s="45">
        <f t="shared" si="0"/>
        <v>1.1622684580114754E-2</v>
      </c>
      <c r="F10" s="41">
        <f t="shared" si="1"/>
        <v>16</v>
      </c>
      <c r="G10" s="60">
        <v>23292</v>
      </c>
      <c r="H10" s="46">
        <f t="shared" si="2"/>
        <v>16</v>
      </c>
      <c r="I10" s="60">
        <v>4066</v>
      </c>
      <c r="J10" s="41">
        <f t="shared" si="3"/>
        <v>17</v>
      </c>
      <c r="K10" s="47">
        <f t="shared" si="4"/>
        <v>57614.452533202166</v>
      </c>
      <c r="L10" s="41">
        <f t="shared" si="5"/>
        <v>12</v>
      </c>
      <c r="M10" s="22">
        <f t="shared" si="6"/>
        <v>0.170439302481556</v>
      </c>
      <c r="N10" s="15">
        <f t="shared" si="7"/>
        <v>17</v>
      </c>
    </row>
    <row r="11" spans="1:14" ht="18.75" customHeight="1">
      <c r="B11" s="43" t="s">
        <v>31</v>
      </c>
      <c r="C11" s="44"/>
      <c r="D11" s="60">
        <v>1292782064</v>
      </c>
      <c r="E11" s="45">
        <f t="shared" si="0"/>
        <v>6.4140590854292898E-2</v>
      </c>
      <c r="F11" s="41">
        <f t="shared" si="1"/>
        <v>8</v>
      </c>
      <c r="G11" s="60">
        <v>236094</v>
      </c>
      <c r="H11" s="46">
        <f t="shared" si="2"/>
        <v>2</v>
      </c>
      <c r="I11" s="60">
        <v>16643</v>
      </c>
      <c r="J11" s="41">
        <f t="shared" si="3"/>
        <v>2</v>
      </c>
      <c r="K11" s="47">
        <f t="shared" si="4"/>
        <v>77677.225500210305</v>
      </c>
      <c r="L11" s="41">
        <f t="shared" si="5"/>
        <v>10</v>
      </c>
      <c r="M11" s="22">
        <f t="shared" si="6"/>
        <v>0.69764419852448023</v>
      </c>
      <c r="N11" s="15">
        <f t="shared" si="7"/>
        <v>2</v>
      </c>
    </row>
    <row r="12" spans="1:14" ht="18.75" customHeight="1">
      <c r="B12" s="43" t="s">
        <v>32</v>
      </c>
      <c r="C12" s="44"/>
      <c r="D12" s="60">
        <v>585422400</v>
      </c>
      <c r="E12" s="45">
        <f t="shared" si="0"/>
        <v>2.9045374066497105E-2</v>
      </c>
      <c r="F12" s="41">
        <f t="shared" si="1"/>
        <v>11</v>
      </c>
      <c r="G12" s="60">
        <v>47320</v>
      </c>
      <c r="H12" s="46">
        <f t="shared" si="2"/>
        <v>12</v>
      </c>
      <c r="I12" s="60">
        <v>4700</v>
      </c>
      <c r="J12" s="41">
        <f t="shared" si="3"/>
        <v>16</v>
      </c>
      <c r="K12" s="47">
        <f t="shared" si="4"/>
        <v>124557.9574468085</v>
      </c>
      <c r="L12" s="41">
        <f t="shared" si="5"/>
        <v>6</v>
      </c>
      <c r="M12" s="22">
        <f t="shared" si="6"/>
        <v>0.19701542588866533</v>
      </c>
      <c r="N12" s="15">
        <f t="shared" si="7"/>
        <v>16</v>
      </c>
    </row>
    <row r="13" spans="1:14" ht="18.75" customHeight="1">
      <c r="B13" s="43" t="s">
        <v>33</v>
      </c>
      <c r="C13" s="44"/>
      <c r="D13" s="60">
        <v>1094532387</v>
      </c>
      <c r="E13" s="45">
        <f t="shared" si="0"/>
        <v>5.4304554469236183E-2</v>
      </c>
      <c r="F13" s="41">
        <f t="shared" si="1"/>
        <v>9</v>
      </c>
      <c r="G13" s="60">
        <v>148212</v>
      </c>
      <c r="H13" s="46">
        <f t="shared" si="2"/>
        <v>5</v>
      </c>
      <c r="I13" s="60">
        <v>10375</v>
      </c>
      <c r="J13" s="41">
        <f t="shared" si="3"/>
        <v>9</v>
      </c>
      <c r="K13" s="47">
        <f t="shared" si="4"/>
        <v>105497.09754216867</v>
      </c>
      <c r="L13" s="41">
        <f t="shared" si="5"/>
        <v>7</v>
      </c>
      <c r="M13" s="22">
        <f t="shared" si="6"/>
        <v>0.43490107310529846</v>
      </c>
      <c r="N13" s="15">
        <f t="shared" si="7"/>
        <v>9</v>
      </c>
    </row>
    <row r="14" spans="1:14" ht="18.75" customHeight="1">
      <c r="B14" s="43" t="s">
        <v>34</v>
      </c>
      <c r="C14" s="44"/>
      <c r="D14" s="60">
        <v>816293227</v>
      </c>
      <c r="E14" s="45">
        <f t="shared" si="0"/>
        <v>4.0499888842932957E-2</v>
      </c>
      <c r="F14" s="41">
        <f t="shared" si="1"/>
        <v>10</v>
      </c>
      <c r="G14" s="60">
        <v>82609</v>
      </c>
      <c r="H14" s="46">
        <f t="shared" si="2"/>
        <v>10</v>
      </c>
      <c r="I14" s="60">
        <v>10799</v>
      </c>
      <c r="J14" s="41">
        <f t="shared" si="3"/>
        <v>7</v>
      </c>
      <c r="K14" s="47">
        <f t="shared" si="4"/>
        <v>75589.705250486149</v>
      </c>
      <c r="L14" s="41">
        <f t="shared" si="5"/>
        <v>11</v>
      </c>
      <c r="M14" s="22">
        <f t="shared" si="6"/>
        <v>0.45267437961099932</v>
      </c>
      <c r="N14" s="15">
        <f t="shared" si="7"/>
        <v>7</v>
      </c>
    </row>
    <row r="15" spans="1:14" ht="18.75" customHeight="1">
      <c r="B15" s="43" t="s">
        <v>35</v>
      </c>
      <c r="C15" s="44"/>
      <c r="D15" s="60">
        <v>67227481</v>
      </c>
      <c r="E15" s="45">
        <f t="shared" si="0"/>
        <v>3.3354503230373944E-3</v>
      </c>
      <c r="F15" s="41">
        <f t="shared" si="1"/>
        <v>18</v>
      </c>
      <c r="G15" s="60">
        <v>16984</v>
      </c>
      <c r="H15" s="46">
        <f t="shared" si="2"/>
        <v>17</v>
      </c>
      <c r="I15" s="60">
        <v>3412</v>
      </c>
      <c r="J15" s="41">
        <f t="shared" si="3"/>
        <v>18</v>
      </c>
      <c r="K15" s="47">
        <f t="shared" si="4"/>
        <v>19703.247655334115</v>
      </c>
      <c r="L15" s="41">
        <f t="shared" si="5"/>
        <v>17</v>
      </c>
      <c r="M15" s="22">
        <f t="shared" si="6"/>
        <v>0.14302481556002683</v>
      </c>
      <c r="N15" s="15">
        <f t="shared" si="7"/>
        <v>18</v>
      </c>
    </row>
    <row r="16" spans="1:14" ht="18.75" customHeight="1">
      <c r="B16" s="43" t="s">
        <v>36</v>
      </c>
      <c r="C16" s="44"/>
      <c r="D16" s="60">
        <v>3927484664</v>
      </c>
      <c r="E16" s="45">
        <f t="shared" si="0"/>
        <v>0.1948597477758123</v>
      </c>
      <c r="F16" s="41">
        <f t="shared" si="1"/>
        <v>1</v>
      </c>
      <c r="G16" s="60">
        <v>291107</v>
      </c>
      <c r="H16" s="46">
        <f t="shared" si="2"/>
        <v>1</v>
      </c>
      <c r="I16" s="60">
        <v>17996</v>
      </c>
      <c r="J16" s="41">
        <f t="shared" si="3"/>
        <v>1</v>
      </c>
      <c r="K16" s="47">
        <f t="shared" si="4"/>
        <v>218242.09068681928</v>
      </c>
      <c r="L16" s="41">
        <f t="shared" si="5"/>
        <v>2</v>
      </c>
      <c r="M16" s="22">
        <f t="shared" si="6"/>
        <v>0.75435949027498328</v>
      </c>
      <c r="N16" s="15">
        <f t="shared" si="7"/>
        <v>1</v>
      </c>
    </row>
    <row r="17" spans="2:15" ht="18.75" customHeight="1">
      <c r="B17" s="43" t="s">
        <v>37</v>
      </c>
      <c r="C17" s="44"/>
      <c r="D17" s="60">
        <v>1410002223</v>
      </c>
      <c r="E17" s="45">
        <f t="shared" si="0"/>
        <v>6.995639729813459E-2</v>
      </c>
      <c r="F17" s="41">
        <f t="shared" si="1"/>
        <v>4</v>
      </c>
      <c r="G17" s="60">
        <v>112583</v>
      </c>
      <c r="H17" s="46">
        <f t="shared" si="2"/>
        <v>6</v>
      </c>
      <c r="I17" s="60">
        <v>13653</v>
      </c>
      <c r="J17" s="41">
        <f t="shared" si="3"/>
        <v>5</v>
      </c>
      <c r="K17" s="47">
        <f t="shared" si="4"/>
        <v>103274.16853438805</v>
      </c>
      <c r="L17" s="41">
        <f t="shared" si="5"/>
        <v>8</v>
      </c>
      <c r="M17" s="22">
        <f t="shared" si="6"/>
        <v>0.57230885311871227</v>
      </c>
      <c r="N17" s="15">
        <f t="shared" si="7"/>
        <v>5</v>
      </c>
    </row>
    <row r="18" spans="2:15" ht="18.75" customHeight="1">
      <c r="B18" s="17" t="s">
        <v>283</v>
      </c>
      <c r="C18" s="69"/>
      <c r="D18" s="60">
        <v>1382358333</v>
      </c>
      <c r="E18" s="45">
        <f t="shared" si="0"/>
        <v>6.8584862615308828E-2</v>
      </c>
      <c r="F18" s="41">
        <f t="shared" si="1"/>
        <v>5</v>
      </c>
      <c r="G18" s="60">
        <v>229155</v>
      </c>
      <c r="H18" s="46">
        <f t="shared" si="2"/>
        <v>3</v>
      </c>
      <c r="I18" s="60">
        <v>16371</v>
      </c>
      <c r="J18" s="41">
        <f t="shared" si="3"/>
        <v>3</v>
      </c>
      <c r="K18" s="47">
        <f t="shared" si="4"/>
        <v>84439.455928165655</v>
      </c>
      <c r="L18" s="41">
        <f t="shared" si="5"/>
        <v>9</v>
      </c>
      <c r="M18" s="22">
        <f t="shared" si="6"/>
        <v>0.6862424547283702</v>
      </c>
      <c r="N18" s="15">
        <f t="shared" si="7"/>
        <v>3</v>
      </c>
    </row>
    <row r="19" spans="2:15" ht="18.75" customHeight="1">
      <c r="B19" s="17" t="s">
        <v>16</v>
      </c>
      <c r="C19" s="69"/>
      <c r="D19" s="60">
        <v>313061477</v>
      </c>
      <c r="E19" s="45">
        <f t="shared" si="0"/>
        <v>1.5532353571156621E-2</v>
      </c>
      <c r="F19" s="41">
        <f t="shared" si="1"/>
        <v>14</v>
      </c>
      <c r="G19" s="60">
        <v>87046</v>
      </c>
      <c r="H19" s="46">
        <f t="shared" si="2"/>
        <v>9</v>
      </c>
      <c r="I19" s="60">
        <v>10591</v>
      </c>
      <c r="J19" s="41">
        <f t="shared" si="3"/>
        <v>8</v>
      </c>
      <c r="K19" s="47">
        <f t="shared" si="4"/>
        <v>29559.199036918137</v>
      </c>
      <c r="L19" s="41">
        <f t="shared" si="5"/>
        <v>16</v>
      </c>
      <c r="M19" s="22">
        <f t="shared" si="6"/>
        <v>0.44395539906103287</v>
      </c>
      <c r="N19" s="15">
        <f t="shared" si="7"/>
        <v>8</v>
      </c>
    </row>
    <row r="20" spans="2:15" ht="18.75" customHeight="1">
      <c r="B20" s="17" t="s">
        <v>17</v>
      </c>
      <c r="C20" s="69"/>
      <c r="D20" s="60">
        <v>2703840286</v>
      </c>
      <c r="E20" s="45">
        <f t="shared" si="0"/>
        <v>0.1341493808964852</v>
      </c>
      <c r="F20" s="41">
        <f t="shared" si="1"/>
        <v>2</v>
      </c>
      <c r="G20" s="60">
        <v>226913</v>
      </c>
      <c r="H20" s="46">
        <f t="shared" si="2"/>
        <v>4</v>
      </c>
      <c r="I20" s="60">
        <v>15899</v>
      </c>
      <c r="J20" s="41">
        <f t="shared" si="3"/>
        <v>4</v>
      </c>
      <c r="K20" s="47">
        <f t="shared" si="4"/>
        <v>170063.54399647776</v>
      </c>
      <c r="L20" s="41">
        <f t="shared" si="5"/>
        <v>4</v>
      </c>
      <c r="M20" s="22">
        <f t="shared" si="6"/>
        <v>0.66645707578806168</v>
      </c>
      <c r="N20" s="15">
        <f t="shared" si="7"/>
        <v>4</v>
      </c>
    </row>
    <row r="21" spans="2:15" ht="18.75" customHeight="1">
      <c r="B21" s="17" t="s">
        <v>18</v>
      </c>
      <c r="C21" s="69"/>
      <c r="D21" s="60">
        <v>1297080537</v>
      </c>
      <c r="E21" s="45">
        <f t="shared" si="0"/>
        <v>6.435385696129485E-2</v>
      </c>
      <c r="F21" s="41">
        <f t="shared" si="1"/>
        <v>7</v>
      </c>
      <c r="G21" s="60">
        <v>96544</v>
      </c>
      <c r="H21" s="46">
        <f t="shared" si="2"/>
        <v>7</v>
      </c>
      <c r="I21" s="60">
        <v>9407</v>
      </c>
      <c r="J21" s="41">
        <f t="shared" si="3"/>
        <v>11</v>
      </c>
      <c r="K21" s="47">
        <f t="shared" si="4"/>
        <v>137884.61114063996</v>
      </c>
      <c r="L21" s="41">
        <f t="shared" si="5"/>
        <v>5</v>
      </c>
      <c r="M21" s="22">
        <f t="shared" si="6"/>
        <v>0.3943242790073776</v>
      </c>
      <c r="N21" s="15">
        <f t="shared" si="7"/>
        <v>11</v>
      </c>
    </row>
    <row r="22" spans="2:15" ht="18.75" customHeight="1">
      <c r="B22" s="17" t="s">
        <v>284</v>
      </c>
      <c r="C22" s="69"/>
      <c r="D22" s="60">
        <v>1095</v>
      </c>
      <c r="E22" s="45">
        <f t="shared" si="0"/>
        <v>5.4327754802027271E-8</v>
      </c>
      <c r="F22" s="41">
        <f t="shared" si="1"/>
        <v>22</v>
      </c>
      <c r="G22" s="60">
        <v>2</v>
      </c>
      <c r="H22" s="46">
        <f t="shared" si="2"/>
        <v>21</v>
      </c>
      <c r="I22" s="60">
        <v>1</v>
      </c>
      <c r="J22" s="41">
        <f t="shared" si="3"/>
        <v>22</v>
      </c>
      <c r="K22" s="47">
        <f t="shared" si="4"/>
        <v>1095</v>
      </c>
      <c r="L22" s="41">
        <f t="shared" si="5"/>
        <v>22</v>
      </c>
      <c r="M22" s="22">
        <f t="shared" si="6"/>
        <v>4.1918175720992621E-5</v>
      </c>
      <c r="N22" s="15">
        <f t="shared" si="7"/>
        <v>22</v>
      </c>
    </row>
    <row r="23" spans="2:15" ht="18.75" customHeight="1">
      <c r="B23" s="17" t="s">
        <v>285</v>
      </c>
      <c r="C23" s="69"/>
      <c r="D23" s="60">
        <v>6487</v>
      </c>
      <c r="E23" s="45">
        <f t="shared" si="0"/>
        <v>3.2184853461255788E-7</v>
      </c>
      <c r="F23" s="41">
        <f t="shared" si="1"/>
        <v>21</v>
      </c>
      <c r="G23" s="60">
        <v>2</v>
      </c>
      <c r="H23" s="46">
        <f t="shared" si="2"/>
        <v>21</v>
      </c>
      <c r="I23" s="60">
        <v>2</v>
      </c>
      <c r="J23" s="41">
        <f t="shared" si="3"/>
        <v>21</v>
      </c>
      <c r="K23" s="47">
        <f t="shared" si="4"/>
        <v>3243.5</v>
      </c>
      <c r="L23" s="41">
        <f t="shared" si="5"/>
        <v>21</v>
      </c>
      <c r="M23" s="22">
        <f t="shared" si="6"/>
        <v>8.3836351441985243E-5</v>
      </c>
      <c r="N23" s="15">
        <f t="shared" si="7"/>
        <v>21</v>
      </c>
    </row>
    <row r="24" spans="2:15" ht="18.75" customHeight="1">
      <c r="B24" s="43" t="s">
        <v>38</v>
      </c>
      <c r="C24" s="44"/>
      <c r="D24" s="60">
        <v>5516061</v>
      </c>
      <c r="E24" s="45">
        <f t="shared" si="0"/>
        <v>2.7367599039363047E-4</v>
      </c>
      <c r="F24" s="41">
        <f t="shared" si="1"/>
        <v>19</v>
      </c>
      <c r="G24" s="60">
        <v>2294</v>
      </c>
      <c r="H24" s="46">
        <f t="shared" si="2"/>
        <v>19</v>
      </c>
      <c r="I24" s="60">
        <v>662</v>
      </c>
      <c r="J24" s="41">
        <f t="shared" si="3"/>
        <v>19</v>
      </c>
      <c r="K24" s="47">
        <f t="shared" si="4"/>
        <v>8332.4184290030207</v>
      </c>
      <c r="L24" s="41">
        <f t="shared" si="5"/>
        <v>19</v>
      </c>
      <c r="M24" s="22">
        <f t="shared" si="6"/>
        <v>2.7749832327297115E-2</v>
      </c>
      <c r="N24" s="15">
        <f t="shared" si="7"/>
        <v>19</v>
      </c>
    </row>
    <row r="25" spans="2:15" ht="18.75" customHeight="1">
      <c r="B25" s="43" t="s">
        <v>39</v>
      </c>
      <c r="C25" s="44"/>
      <c r="D25" s="60">
        <v>373207182</v>
      </c>
      <c r="E25" s="45">
        <f t="shared" si="0"/>
        <v>1.8516445912375858E-2</v>
      </c>
      <c r="F25" s="41">
        <f t="shared" si="1"/>
        <v>13</v>
      </c>
      <c r="G25" s="60">
        <v>89835</v>
      </c>
      <c r="H25" s="46">
        <f t="shared" si="2"/>
        <v>8</v>
      </c>
      <c r="I25" s="60">
        <v>11230</v>
      </c>
      <c r="J25" s="41">
        <f t="shared" si="3"/>
        <v>6</v>
      </c>
      <c r="K25" s="47">
        <f t="shared" si="4"/>
        <v>33233.052715939448</v>
      </c>
      <c r="L25" s="41">
        <f t="shared" si="5"/>
        <v>15</v>
      </c>
      <c r="M25" s="22">
        <f t="shared" si="6"/>
        <v>0.47074111334674718</v>
      </c>
      <c r="N25" s="15">
        <f t="shared" si="7"/>
        <v>6</v>
      </c>
    </row>
    <row r="26" spans="2:15" ht="18.75" customHeight="1">
      <c r="B26" s="43" t="s">
        <v>40</v>
      </c>
      <c r="C26" s="44"/>
      <c r="D26" s="60">
        <v>1378761146</v>
      </c>
      <c r="E26" s="45">
        <f t="shared" si="0"/>
        <v>6.8406390383972712E-2</v>
      </c>
      <c r="F26" s="41">
        <f t="shared" si="1"/>
        <v>6</v>
      </c>
      <c r="G26" s="60">
        <v>44897</v>
      </c>
      <c r="H26" s="46">
        <f t="shared" si="2"/>
        <v>15</v>
      </c>
      <c r="I26" s="60">
        <v>7714</v>
      </c>
      <c r="J26" s="41">
        <f t="shared" si="3"/>
        <v>13</v>
      </c>
      <c r="K26" s="47">
        <f t="shared" si="4"/>
        <v>178734.91651542651</v>
      </c>
      <c r="L26" s="41">
        <f t="shared" si="5"/>
        <v>3</v>
      </c>
      <c r="M26" s="22">
        <f t="shared" si="6"/>
        <v>0.32335680751173707</v>
      </c>
      <c r="N26" s="15">
        <f t="shared" si="7"/>
        <v>13</v>
      </c>
    </row>
    <row r="27" spans="2:15" ht="18.75" customHeight="1">
      <c r="B27" s="43" t="s">
        <v>41</v>
      </c>
      <c r="C27" s="44"/>
      <c r="D27" s="60">
        <v>109763224</v>
      </c>
      <c r="E27" s="45">
        <f t="shared" si="0"/>
        <v>5.4458351778557028E-3</v>
      </c>
      <c r="F27" s="41">
        <f t="shared" si="1"/>
        <v>17</v>
      </c>
      <c r="G27" s="60">
        <v>45032</v>
      </c>
      <c r="H27" s="46">
        <f t="shared" si="2"/>
        <v>14</v>
      </c>
      <c r="I27" s="60">
        <v>6390</v>
      </c>
      <c r="J27" s="41">
        <f t="shared" si="3"/>
        <v>14</v>
      </c>
      <c r="K27" s="47">
        <f t="shared" si="4"/>
        <v>17177.343348982784</v>
      </c>
      <c r="L27" s="41">
        <f t="shared" si="5"/>
        <v>18</v>
      </c>
      <c r="M27" s="22">
        <f t="shared" si="6"/>
        <v>0.26785714285714285</v>
      </c>
      <c r="N27" s="15">
        <f t="shared" si="7"/>
        <v>14</v>
      </c>
    </row>
    <row r="28" spans="2:15" ht="18.75" customHeight="1">
      <c r="B28" s="43" t="s">
        <v>42</v>
      </c>
      <c r="C28" s="44"/>
      <c r="D28" s="60">
        <v>265777662</v>
      </c>
      <c r="E28" s="45">
        <f t="shared" si="0"/>
        <v>1.3186396030129754E-2</v>
      </c>
      <c r="F28" s="41">
        <f t="shared" si="1"/>
        <v>15</v>
      </c>
      <c r="G28" s="60">
        <v>11459</v>
      </c>
      <c r="H28" s="46">
        <f t="shared" si="2"/>
        <v>18</v>
      </c>
      <c r="I28" s="60">
        <v>5106</v>
      </c>
      <c r="J28" s="41">
        <f t="shared" si="3"/>
        <v>15</v>
      </c>
      <c r="K28" s="47">
        <f t="shared" si="4"/>
        <v>52052.029377203289</v>
      </c>
      <c r="L28" s="41">
        <f t="shared" si="5"/>
        <v>13</v>
      </c>
      <c r="M28" s="22">
        <f t="shared" si="6"/>
        <v>0.21403420523138833</v>
      </c>
      <c r="N28" s="15">
        <f t="shared" si="7"/>
        <v>15</v>
      </c>
    </row>
    <row r="29" spans="2:15" ht="18.75" customHeight="1" thickBot="1">
      <c r="B29" s="48" t="s">
        <v>43</v>
      </c>
      <c r="C29" s="49"/>
      <c r="D29" s="61">
        <v>401158</v>
      </c>
      <c r="E29" s="50">
        <f t="shared" si="0"/>
        <v>1.9903208640065439E-5</v>
      </c>
      <c r="F29" s="41">
        <f t="shared" si="1"/>
        <v>20</v>
      </c>
      <c r="G29" s="61">
        <v>552</v>
      </c>
      <c r="H29" s="46">
        <f t="shared" si="2"/>
        <v>20</v>
      </c>
      <c r="I29" s="61">
        <v>71</v>
      </c>
      <c r="J29" s="41">
        <f t="shared" si="3"/>
        <v>20</v>
      </c>
      <c r="K29" s="51">
        <f t="shared" si="4"/>
        <v>5650.1126760563384</v>
      </c>
      <c r="L29" s="41">
        <f t="shared" si="5"/>
        <v>20</v>
      </c>
      <c r="M29" s="28">
        <f t="shared" si="6"/>
        <v>2.976190476190476E-3</v>
      </c>
      <c r="N29" s="15">
        <f t="shared" si="7"/>
        <v>20</v>
      </c>
    </row>
    <row r="30" spans="2:15" ht="18.75" customHeight="1" thickTop="1">
      <c r="B30" s="52" t="s">
        <v>44</v>
      </c>
      <c r="C30" s="53"/>
      <c r="D30" s="62">
        <v>20155443640</v>
      </c>
      <c r="E30" s="70"/>
      <c r="F30" s="71"/>
      <c r="G30" s="62">
        <v>581086</v>
      </c>
      <c r="H30" s="71"/>
      <c r="I30" s="62">
        <v>20985</v>
      </c>
      <c r="J30" s="71"/>
      <c r="K30" s="54">
        <f>IFERROR(D30/I30,0)</f>
        <v>960469.07981891825</v>
      </c>
      <c r="L30" s="71"/>
      <c r="M30" s="30">
        <f t="shared" si="6"/>
        <v>0.87965291750503016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494" priority="24" stopIfTrue="1">
      <formula>$F8&lt;=5</formula>
    </cfRule>
  </conditionalFormatting>
  <conditionalFormatting sqref="H8:H29">
    <cfRule type="expression" dxfId="493" priority="25" stopIfTrue="1">
      <formula>$H8&lt;=5</formula>
    </cfRule>
  </conditionalFormatting>
  <conditionalFormatting sqref="J8:J29">
    <cfRule type="expression" dxfId="492" priority="26" stopIfTrue="1">
      <formula>$J8&lt;=5</formula>
    </cfRule>
  </conditionalFormatting>
  <conditionalFormatting sqref="L8:L29">
    <cfRule type="expression" dxfId="491" priority="27" stopIfTrue="1">
      <formula>$L8&lt;=5</formula>
    </cfRule>
  </conditionalFormatting>
  <conditionalFormatting sqref="E8:E29">
    <cfRule type="expression" dxfId="490" priority="22" stopIfTrue="1">
      <formula>$F8&lt;=5</formula>
    </cfRule>
  </conditionalFormatting>
  <conditionalFormatting sqref="G8:G29">
    <cfRule type="expression" dxfId="489" priority="20" stopIfTrue="1">
      <formula>$H8&lt;=5</formula>
    </cfRule>
  </conditionalFormatting>
  <conditionalFormatting sqref="I8:I29">
    <cfRule type="expression" dxfId="488" priority="18" stopIfTrue="1">
      <formula>$J8&lt;=5</formula>
    </cfRule>
  </conditionalFormatting>
  <conditionalFormatting sqref="K8:K29">
    <cfRule type="expression" dxfId="487" priority="16" stopIfTrue="1">
      <formula>$L8&lt;=5</formula>
    </cfRule>
  </conditionalFormatting>
  <conditionalFormatting sqref="D8:D29">
    <cfRule type="expression" dxfId="486" priority="14" stopIfTrue="1">
      <formula>$F8&lt;=5</formula>
    </cfRule>
  </conditionalFormatting>
  <conditionalFormatting sqref="N8:N29">
    <cfRule type="expression" dxfId="485" priority="8" stopIfTrue="1">
      <formula>$N8&lt;=5</formula>
    </cfRule>
  </conditionalFormatting>
  <conditionalFormatting sqref="M8:M29">
    <cfRule type="expression" dxfId="484" priority="6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4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222</v>
      </c>
    </row>
    <row r="3" spans="1:14" s="1" customFormat="1" ht="18.75" customHeight="1">
      <c r="A3" s="35"/>
      <c r="B3" s="129" t="s">
        <v>179</v>
      </c>
      <c r="C3" s="130"/>
      <c r="D3" s="137">
        <v>32983</v>
      </c>
      <c r="E3" s="137"/>
      <c r="F3" s="137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28</v>
      </c>
      <c r="C8" s="39"/>
      <c r="D8" s="59">
        <v>430155922</v>
      </c>
      <c r="E8" s="40">
        <f t="shared" ref="E8:E29" si="0">IFERROR(D8/$D$30,0)</f>
        <v>1.6157364743984888E-2</v>
      </c>
      <c r="F8" s="41">
        <f>_xlfn.IFS(D8&gt;0,RANK(D8,$D$8:$D$29,0),D8=0,"-")</f>
        <v>15</v>
      </c>
      <c r="G8" s="59">
        <v>53048</v>
      </c>
      <c r="H8" s="46">
        <f>_xlfn.IFS(G8&gt;0,RANK(G8,$G$8:$G$29,0),G8=0,"-")</f>
        <v>14</v>
      </c>
      <c r="I8" s="59">
        <v>10813</v>
      </c>
      <c r="J8" s="41">
        <f>_xlfn.IFS(I8&gt;0,RANK(I8,$I$8:$I$29,0),I8=0,"-")</f>
        <v>12</v>
      </c>
      <c r="K8" s="42">
        <f>IFERROR(D8/I8,0)</f>
        <v>39781.367058170719</v>
      </c>
      <c r="L8" s="41">
        <f>_xlfn.IFS(K8&gt;0,RANK(K8,$K$8:$K$29,0),K8=0,"-")</f>
        <v>14</v>
      </c>
      <c r="M8" s="16">
        <f>IFERROR(I8/$D$3,0)</f>
        <v>0.32783555164781858</v>
      </c>
      <c r="N8" s="15">
        <f>_xlfn.IFS(M8&gt;0,RANK(M8,$M$8:$M$29,0),M8=0,"-")</f>
        <v>12</v>
      </c>
    </row>
    <row r="9" spans="1:14" ht="18.75" customHeight="1">
      <c r="B9" s="43" t="s">
        <v>29</v>
      </c>
      <c r="C9" s="44"/>
      <c r="D9" s="60">
        <v>3396981079</v>
      </c>
      <c r="E9" s="45">
        <f t="shared" si="0"/>
        <v>0.12759620294572707</v>
      </c>
      <c r="F9" s="41">
        <f t="shared" ref="F9:F29" si="1">_xlfn.IFS(D9&gt;0,RANK(D9,$D$8:$D$29,0),D9=0,"-")</f>
        <v>3</v>
      </c>
      <c r="G9" s="60">
        <v>72223</v>
      </c>
      <c r="H9" s="46">
        <f t="shared" ref="H9:H29" si="2">_xlfn.IFS(G9&gt;0,RANK(G9,$G$8:$G$29,0),G9=0,"-")</f>
        <v>11</v>
      </c>
      <c r="I9" s="60">
        <v>13969</v>
      </c>
      <c r="J9" s="41">
        <f t="shared" ref="J9:J29" si="3">_xlfn.IFS(I9&gt;0,RANK(I9,$I$8:$I$29,0),I9=0,"-")</f>
        <v>8</v>
      </c>
      <c r="K9" s="47">
        <f t="shared" ref="K9:K29" si="4">IFERROR(D9/I9,0)</f>
        <v>243179.97558880379</v>
      </c>
      <c r="L9" s="41">
        <f t="shared" ref="L9:L29" si="5">_xlfn.IFS(K9&gt;0,RANK(K9,$K$8:$K$29,0),K9=0,"-")</f>
        <v>1</v>
      </c>
      <c r="M9" s="22">
        <f t="shared" ref="M9:M30" si="6">IFERROR(I9/$D$3,0)</f>
        <v>0.42352120789497621</v>
      </c>
      <c r="N9" s="15">
        <f t="shared" ref="N9:N29" si="7">_xlfn.IFS(M9&gt;0,RANK(M9,$M$8:$M$29,0),M9=0,"-")</f>
        <v>8</v>
      </c>
    </row>
    <row r="10" spans="1:14" ht="18.75" customHeight="1">
      <c r="B10" s="43" t="s">
        <v>30</v>
      </c>
      <c r="C10" s="44"/>
      <c r="D10" s="60">
        <v>464071702</v>
      </c>
      <c r="E10" s="45">
        <f t="shared" si="0"/>
        <v>1.7431297288000282E-2</v>
      </c>
      <c r="F10" s="41">
        <f t="shared" si="1"/>
        <v>13</v>
      </c>
      <c r="G10" s="60">
        <v>33197</v>
      </c>
      <c r="H10" s="46">
        <f t="shared" si="2"/>
        <v>16</v>
      </c>
      <c r="I10" s="60">
        <v>6685</v>
      </c>
      <c r="J10" s="41">
        <f t="shared" si="3"/>
        <v>16</v>
      </c>
      <c r="K10" s="47">
        <f t="shared" si="4"/>
        <v>69419.850710546001</v>
      </c>
      <c r="L10" s="41">
        <f t="shared" si="5"/>
        <v>11</v>
      </c>
      <c r="M10" s="22">
        <f t="shared" si="6"/>
        <v>0.20268016857168844</v>
      </c>
      <c r="N10" s="15">
        <f t="shared" si="7"/>
        <v>16</v>
      </c>
    </row>
    <row r="11" spans="1:14" ht="18.75" customHeight="1">
      <c r="B11" s="43" t="s">
        <v>31</v>
      </c>
      <c r="C11" s="44"/>
      <c r="D11" s="60">
        <v>1647076235</v>
      </c>
      <c r="E11" s="45">
        <f t="shared" si="0"/>
        <v>6.1866895534787886E-2</v>
      </c>
      <c r="F11" s="41">
        <f t="shared" si="1"/>
        <v>8</v>
      </c>
      <c r="G11" s="60">
        <v>275958</v>
      </c>
      <c r="H11" s="46">
        <f t="shared" si="2"/>
        <v>2</v>
      </c>
      <c r="I11" s="60">
        <v>22354</v>
      </c>
      <c r="J11" s="41">
        <f t="shared" si="3"/>
        <v>2</v>
      </c>
      <c r="K11" s="47">
        <f t="shared" si="4"/>
        <v>73681.499284244434</v>
      </c>
      <c r="L11" s="41">
        <f t="shared" si="5"/>
        <v>10</v>
      </c>
      <c r="M11" s="22">
        <f t="shared" si="6"/>
        <v>0.67774307976836556</v>
      </c>
      <c r="N11" s="15">
        <f t="shared" si="7"/>
        <v>2</v>
      </c>
    </row>
    <row r="12" spans="1:14" ht="18.75" customHeight="1">
      <c r="B12" s="43" t="s">
        <v>32</v>
      </c>
      <c r="C12" s="44"/>
      <c r="D12" s="60">
        <v>869914514</v>
      </c>
      <c r="E12" s="45">
        <f t="shared" si="0"/>
        <v>3.2675421585348641E-2</v>
      </c>
      <c r="F12" s="41">
        <f t="shared" si="1"/>
        <v>11</v>
      </c>
      <c r="G12" s="60">
        <v>54918</v>
      </c>
      <c r="H12" s="46">
        <f t="shared" si="2"/>
        <v>13</v>
      </c>
      <c r="I12" s="60">
        <v>5607</v>
      </c>
      <c r="J12" s="41">
        <f t="shared" si="3"/>
        <v>17</v>
      </c>
      <c r="K12" s="47">
        <f t="shared" si="4"/>
        <v>155147.94257178527</v>
      </c>
      <c r="L12" s="41">
        <f t="shared" si="5"/>
        <v>5</v>
      </c>
      <c r="M12" s="22">
        <f t="shared" si="6"/>
        <v>0.16999666494860988</v>
      </c>
      <c r="N12" s="15">
        <f t="shared" si="7"/>
        <v>17</v>
      </c>
    </row>
    <row r="13" spans="1:14" ht="18.75" customHeight="1">
      <c r="B13" s="43" t="s">
        <v>33</v>
      </c>
      <c r="C13" s="44"/>
      <c r="D13" s="60">
        <v>1464343729</v>
      </c>
      <c r="E13" s="45">
        <f t="shared" si="0"/>
        <v>5.500316171404461E-2</v>
      </c>
      <c r="F13" s="41">
        <f t="shared" si="1"/>
        <v>9</v>
      </c>
      <c r="G13" s="60">
        <v>171181</v>
      </c>
      <c r="H13" s="46">
        <f t="shared" si="2"/>
        <v>5</v>
      </c>
      <c r="I13" s="60">
        <v>13513</v>
      </c>
      <c r="J13" s="41">
        <f t="shared" si="3"/>
        <v>10</v>
      </c>
      <c r="K13" s="47">
        <f t="shared" si="4"/>
        <v>108365.55383704581</v>
      </c>
      <c r="L13" s="41">
        <f t="shared" si="5"/>
        <v>7</v>
      </c>
      <c r="M13" s="22">
        <f t="shared" si="6"/>
        <v>0.40969590395051997</v>
      </c>
      <c r="N13" s="15">
        <f t="shared" si="7"/>
        <v>10</v>
      </c>
    </row>
    <row r="14" spans="1:14" ht="18.75" customHeight="1">
      <c r="B14" s="43" t="s">
        <v>34</v>
      </c>
      <c r="C14" s="44"/>
      <c r="D14" s="60">
        <v>1008577788</v>
      </c>
      <c r="E14" s="45">
        <f t="shared" si="0"/>
        <v>3.7883842485835782E-2</v>
      </c>
      <c r="F14" s="41">
        <f t="shared" si="1"/>
        <v>10</v>
      </c>
      <c r="G14" s="60">
        <v>94336</v>
      </c>
      <c r="H14" s="46">
        <f t="shared" si="2"/>
        <v>10</v>
      </c>
      <c r="I14" s="60">
        <v>14758</v>
      </c>
      <c r="J14" s="41">
        <f t="shared" si="3"/>
        <v>7</v>
      </c>
      <c r="K14" s="47">
        <f t="shared" si="4"/>
        <v>68341.088765415363</v>
      </c>
      <c r="L14" s="41">
        <f t="shared" si="5"/>
        <v>12</v>
      </c>
      <c r="M14" s="22">
        <f t="shared" si="6"/>
        <v>0.4474426219567656</v>
      </c>
      <c r="N14" s="15">
        <f t="shared" si="7"/>
        <v>7</v>
      </c>
    </row>
    <row r="15" spans="1:14" ht="18.75" customHeight="1">
      <c r="B15" s="43" t="s">
        <v>35</v>
      </c>
      <c r="C15" s="44"/>
      <c r="D15" s="60">
        <v>76170196</v>
      </c>
      <c r="E15" s="45">
        <f t="shared" si="0"/>
        <v>2.8610779869556666E-3</v>
      </c>
      <c r="F15" s="41">
        <f t="shared" si="1"/>
        <v>18</v>
      </c>
      <c r="G15" s="60">
        <v>19625</v>
      </c>
      <c r="H15" s="46">
        <f t="shared" si="2"/>
        <v>17</v>
      </c>
      <c r="I15" s="60">
        <v>4583</v>
      </c>
      <c r="J15" s="41">
        <f t="shared" si="3"/>
        <v>18</v>
      </c>
      <c r="K15" s="47">
        <f t="shared" si="4"/>
        <v>16620.160593497709</v>
      </c>
      <c r="L15" s="41">
        <f t="shared" si="5"/>
        <v>17</v>
      </c>
      <c r="M15" s="22">
        <f t="shared" si="6"/>
        <v>0.13895036837158536</v>
      </c>
      <c r="N15" s="15">
        <f t="shared" si="7"/>
        <v>18</v>
      </c>
    </row>
    <row r="16" spans="1:14" ht="18.75" customHeight="1">
      <c r="B16" s="43" t="s">
        <v>36</v>
      </c>
      <c r="C16" s="44"/>
      <c r="D16" s="60">
        <v>5138427429</v>
      </c>
      <c r="E16" s="45">
        <f t="shared" si="0"/>
        <v>0.1930077953938979</v>
      </c>
      <c r="F16" s="41">
        <f t="shared" si="1"/>
        <v>1</v>
      </c>
      <c r="G16" s="60">
        <v>340932</v>
      </c>
      <c r="H16" s="46">
        <f t="shared" si="2"/>
        <v>1</v>
      </c>
      <c r="I16" s="60">
        <v>24087</v>
      </c>
      <c r="J16" s="41">
        <f t="shared" si="3"/>
        <v>1</v>
      </c>
      <c r="K16" s="47">
        <f t="shared" si="4"/>
        <v>213327.82949308757</v>
      </c>
      <c r="L16" s="41">
        <f t="shared" si="5"/>
        <v>2</v>
      </c>
      <c r="M16" s="22">
        <f t="shared" si="6"/>
        <v>0.73028529848709944</v>
      </c>
      <c r="N16" s="15">
        <f t="shared" si="7"/>
        <v>1</v>
      </c>
    </row>
    <row r="17" spans="2:15" ht="18.75" customHeight="1">
      <c r="B17" s="43" t="s">
        <v>37</v>
      </c>
      <c r="C17" s="44"/>
      <c r="D17" s="60">
        <v>1713988850</v>
      </c>
      <c r="E17" s="45">
        <f t="shared" si="0"/>
        <v>6.4380243535443415E-2</v>
      </c>
      <c r="F17" s="41">
        <f t="shared" si="1"/>
        <v>6</v>
      </c>
      <c r="G17" s="60">
        <v>129447</v>
      </c>
      <c r="H17" s="46">
        <f t="shared" si="2"/>
        <v>6</v>
      </c>
      <c r="I17" s="60">
        <v>17800</v>
      </c>
      <c r="J17" s="41">
        <f t="shared" si="3"/>
        <v>5</v>
      </c>
      <c r="K17" s="47">
        <f t="shared" si="4"/>
        <v>96291.508426966291</v>
      </c>
      <c r="L17" s="41">
        <f t="shared" si="5"/>
        <v>8</v>
      </c>
      <c r="M17" s="22">
        <f t="shared" si="6"/>
        <v>0.53967195221780917</v>
      </c>
      <c r="N17" s="15">
        <f t="shared" si="7"/>
        <v>5</v>
      </c>
    </row>
    <row r="18" spans="2:15" ht="18.75" customHeight="1">
      <c r="B18" s="17" t="s">
        <v>283</v>
      </c>
      <c r="C18" s="69"/>
      <c r="D18" s="60">
        <v>1812735865</v>
      </c>
      <c r="E18" s="45">
        <f t="shared" si="0"/>
        <v>6.8089344020022466E-2</v>
      </c>
      <c r="F18" s="41">
        <f t="shared" si="1"/>
        <v>4</v>
      </c>
      <c r="G18" s="60">
        <v>273223</v>
      </c>
      <c r="H18" s="46">
        <f t="shared" si="2"/>
        <v>3</v>
      </c>
      <c r="I18" s="60">
        <v>21825</v>
      </c>
      <c r="J18" s="41">
        <f t="shared" si="3"/>
        <v>3</v>
      </c>
      <c r="K18" s="47">
        <f t="shared" si="4"/>
        <v>83057.771592210775</v>
      </c>
      <c r="L18" s="41">
        <f t="shared" si="5"/>
        <v>9</v>
      </c>
      <c r="M18" s="22">
        <f t="shared" si="6"/>
        <v>0.6617045144468362</v>
      </c>
      <c r="N18" s="15">
        <f t="shared" si="7"/>
        <v>3</v>
      </c>
    </row>
    <row r="19" spans="2:15" ht="18.75" customHeight="1">
      <c r="B19" s="17" t="s">
        <v>16</v>
      </c>
      <c r="C19" s="69"/>
      <c r="D19" s="60">
        <v>455101446</v>
      </c>
      <c r="E19" s="45">
        <f t="shared" si="0"/>
        <v>1.7094359701822128E-2</v>
      </c>
      <c r="F19" s="41">
        <f t="shared" si="1"/>
        <v>14</v>
      </c>
      <c r="G19" s="60">
        <v>99115</v>
      </c>
      <c r="H19" s="46">
        <f t="shared" si="2"/>
        <v>9</v>
      </c>
      <c r="I19" s="60">
        <v>13717</v>
      </c>
      <c r="J19" s="41">
        <f t="shared" si="3"/>
        <v>9</v>
      </c>
      <c r="K19" s="47">
        <f t="shared" si="4"/>
        <v>33177.913975359043</v>
      </c>
      <c r="L19" s="41">
        <f t="shared" si="5"/>
        <v>16</v>
      </c>
      <c r="M19" s="22">
        <f t="shared" si="6"/>
        <v>0.41588090834672409</v>
      </c>
      <c r="N19" s="15">
        <f t="shared" si="7"/>
        <v>9</v>
      </c>
    </row>
    <row r="20" spans="2:15" ht="18.75" customHeight="1">
      <c r="B20" s="17" t="s">
        <v>17</v>
      </c>
      <c r="C20" s="69"/>
      <c r="D20" s="60">
        <v>3708999380</v>
      </c>
      <c r="E20" s="45">
        <f t="shared" si="0"/>
        <v>0.13931612411434802</v>
      </c>
      <c r="F20" s="41">
        <f t="shared" si="1"/>
        <v>2</v>
      </c>
      <c r="G20" s="60">
        <v>270516</v>
      </c>
      <c r="H20" s="46">
        <f t="shared" si="2"/>
        <v>4</v>
      </c>
      <c r="I20" s="60">
        <v>21070</v>
      </c>
      <c r="J20" s="41">
        <f t="shared" si="3"/>
        <v>4</v>
      </c>
      <c r="K20" s="47">
        <f t="shared" si="4"/>
        <v>176032.24394874228</v>
      </c>
      <c r="L20" s="41">
        <f t="shared" si="5"/>
        <v>3</v>
      </c>
      <c r="M20" s="22">
        <f t="shared" si="6"/>
        <v>0.63881393445108081</v>
      </c>
      <c r="N20" s="15">
        <f t="shared" si="7"/>
        <v>4</v>
      </c>
    </row>
    <row r="21" spans="2:15" ht="18.75" customHeight="1">
      <c r="B21" s="17" t="s">
        <v>18</v>
      </c>
      <c r="C21" s="69"/>
      <c r="D21" s="60">
        <v>1681282616</v>
      </c>
      <c r="E21" s="45">
        <f t="shared" si="0"/>
        <v>6.315174353087967E-2</v>
      </c>
      <c r="F21" s="41">
        <f t="shared" si="1"/>
        <v>7</v>
      </c>
      <c r="G21" s="60">
        <v>104223</v>
      </c>
      <c r="H21" s="46">
        <f t="shared" si="2"/>
        <v>8</v>
      </c>
      <c r="I21" s="60">
        <v>11668</v>
      </c>
      <c r="J21" s="41">
        <f t="shared" si="3"/>
        <v>11</v>
      </c>
      <c r="K21" s="47">
        <f t="shared" si="4"/>
        <v>144093.4706890641</v>
      </c>
      <c r="L21" s="41">
        <f t="shared" si="5"/>
        <v>6</v>
      </c>
      <c r="M21" s="22">
        <f t="shared" si="6"/>
        <v>0.35375799654367401</v>
      </c>
      <c r="N21" s="15">
        <f t="shared" si="7"/>
        <v>11</v>
      </c>
    </row>
    <row r="22" spans="2:15" ht="18.75" customHeight="1">
      <c r="B22" s="17" t="s">
        <v>284</v>
      </c>
      <c r="C22" s="69"/>
      <c r="D22" s="60">
        <v>19055</v>
      </c>
      <c r="E22" s="45">
        <f t="shared" si="0"/>
        <v>7.1573717680128094E-7</v>
      </c>
      <c r="F22" s="41">
        <f t="shared" si="1"/>
        <v>21</v>
      </c>
      <c r="G22" s="60">
        <v>12</v>
      </c>
      <c r="H22" s="46">
        <f t="shared" si="2"/>
        <v>21</v>
      </c>
      <c r="I22" s="60">
        <v>6</v>
      </c>
      <c r="J22" s="41">
        <f t="shared" si="3"/>
        <v>21</v>
      </c>
      <c r="K22" s="47">
        <f t="shared" si="4"/>
        <v>3175.8333333333335</v>
      </c>
      <c r="L22" s="41">
        <f t="shared" si="5"/>
        <v>21</v>
      </c>
      <c r="M22" s="22">
        <f t="shared" si="6"/>
        <v>1.8191189400600308E-4</v>
      </c>
      <c r="N22" s="15">
        <f t="shared" si="7"/>
        <v>21</v>
      </c>
    </row>
    <row r="23" spans="2:15" ht="18.75" customHeight="1">
      <c r="B23" s="17" t="s">
        <v>285</v>
      </c>
      <c r="C23" s="69"/>
      <c r="D23" s="60">
        <v>1944</v>
      </c>
      <c r="E23" s="45">
        <f t="shared" si="0"/>
        <v>7.301984107592182E-8</v>
      </c>
      <c r="F23" s="41">
        <f t="shared" si="1"/>
        <v>22</v>
      </c>
      <c r="G23" s="60">
        <v>4</v>
      </c>
      <c r="H23" s="46">
        <f t="shared" si="2"/>
        <v>22</v>
      </c>
      <c r="I23" s="60">
        <v>3</v>
      </c>
      <c r="J23" s="41">
        <f t="shared" si="3"/>
        <v>22</v>
      </c>
      <c r="K23" s="47">
        <f t="shared" si="4"/>
        <v>648</v>
      </c>
      <c r="L23" s="41">
        <f t="shared" si="5"/>
        <v>22</v>
      </c>
      <c r="M23" s="22">
        <f t="shared" si="6"/>
        <v>9.0955947003001542E-5</v>
      </c>
      <c r="N23" s="15">
        <f t="shared" si="7"/>
        <v>22</v>
      </c>
    </row>
    <row r="24" spans="2:15" ht="18.75" customHeight="1">
      <c r="B24" s="43" t="s">
        <v>38</v>
      </c>
      <c r="C24" s="44"/>
      <c r="D24" s="60">
        <v>7854958</v>
      </c>
      <c r="E24" s="45">
        <f t="shared" si="0"/>
        <v>2.9504515679940367E-4</v>
      </c>
      <c r="F24" s="41">
        <f t="shared" si="1"/>
        <v>19</v>
      </c>
      <c r="G24" s="60">
        <v>2183</v>
      </c>
      <c r="H24" s="46">
        <f t="shared" si="2"/>
        <v>20</v>
      </c>
      <c r="I24" s="60">
        <v>687</v>
      </c>
      <c r="J24" s="41">
        <f t="shared" si="3"/>
        <v>19</v>
      </c>
      <c r="K24" s="47">
        <f t="shared" si="4"/>
        <v>11433.708879184862</v>
      </c>
      <c r="L24" s="41">
        <f t="shared" si="5"/>
        <v>19</v>
      </c>
      <c r="M24" s="22">
        <f t="shared" si="6"/>
        <v>2.0828911863687353E-2</v>
      </c>
      <c r="N24" s="15">
        <f t="shared" si="7"/>
        <v>19</v>
      </c>
    </row>
    <row r="25" spans="2:15" ht="18.75" customHeight="1">
      <c r="B25" s="43" t="s">
        <v>39</v>
      </c>
      <c r="C25" s="44"/>
      <c r="D25" s="60">
        <v>506517424</v>
      </c>
      <c r="E25" s="45">
        <f t="shared" si="0"/>
        <v>1.902562849931343E-2</v>
      </c>
      <c r="F25" s="41">
        <f t="shared" si="1"/>
        <v>12</v>
      </c>
      <c r="G25" s="60">
        <v>105465</v>
      </c>
      <c r="H25" s="46">
        <f t="shared" si="2"/>
        <v>7</v>
      </c>
      <c r="I25" s="60">
        <v>14898</v>
      </c>
      <c r="J25" s="41">
        <f t="shared" si="3"/>
        <v>6</v>
      </c>
      <c r="K25" s="47">
        <f t="shared" si="4"/>
        <v>33999.021613639416</v>
      </c>
      <c r="L25" s="41">
        <f t="shared" si="5"/>
        <v>15</v>
      </c>
      <c r="M25" s="22">
        <f t="shared" si="6"/>
        <v>0.4516872328169057</v>
      </c>
      <c r="N25" s="15">
        <f t="shared" si="7"/>
        <v>6</v>
      </c>
    </row>
    <row r="26" spans="2:15" ht="18.75" customHeight="1">
      <c r="B26" s="43" t="s">
        <v>40</v>
      </c>
      <c r="C26" s="44"/>
      <c r="D26" s="60">
        <v>1766681436</v>
      </c>
      <c r="E26" s="45">
        <f t="shared" si="0"/>
        <v>6.6359463831533613E-2</v>
      </c>
      <c r="F26" s="41">
        <f t="shared" si="1"/>
        <v>5</v>
      </c>
      <c r="G26" s="60">
        <v>67479</v>
      </c>
      <c r="H26" s="46">
        <f t="shared" si="2"/>
        <v>12</v>
      </c>
      <c r="I26" s="60">
        <v>10761</v>
      </c>
      <c r="J26" s="41">
        <f t="shared" si="3"/>
        <v>13</v>
      </c>
      <c r="K26" s="47">
        <f t="shared" si="4"/>
        <v>164174.46668525229</v>
      </c>
      <c r="L26" s="41">
        <f t="shared" si="5"/>
        <v>4</v>
      </c>
      <c r="M26" s="22">
        <f t="shared" si="6"/>
        <v>0.32625898189976654</v>
      </c>
      <c r="N26" s="15">
        <f t="shared" si="7"/>
        <v>13</v>
      </c>
    </row>
    <row r="27" spans="2:15" ht="18.75" customHeight="1">
      <c r="B27" s="43" t="s">
        <v>41</v>
      </c>
      <c r="C27" s="44"/>
      <c r="D27" s="60">
        <v>117357522</v>
      </c>
      <c r="E27" s="45">
        <f t="shared" si="0"/>
        <v>4.4081417723786003E-3</v>
      </c>
      <c r="F27" s="41">
        <f t="shared" si="1"/>
        <v>17</v>
      </c>
      <c r="G27" s="60">
        <v>49406</v>
      </c>
      <c r="H27" s="46">
        <f t="shared" si="2"/>
        <v>15</v>
      </c>
      <c r="I27" s="60">
        <v>8151</v>
      </c>
      <c r="J27" s="41">
        <f t="shared" si="3"/>
        <v>14</v>
      </c>
      <c r="K27" s="47">
        <f t="shared" si="4"/>
        <v>14397.929333824071</v>
      </c>
      <c r="L27" s="41">
        <f t="shared" si="5"/>
        <v>18</v>
      </c>
      <c r="M27" s="22">
        <f t="shared" si="6"/>
        <v>0.24712730800715521</v>
      </c>
      <c r="N27" s="15">
        <f t="shared" si="7"/>
        <v>14</v>
      </c>
    </row>
    <row r="28" spans="2:15" ht="18.75" customHeight="1">
      <c r="B28" s="43" t="s">
        <v>42</v>
      </c>
      <c r="C28" s="44"/>
      <c r="D28" s="60">
        <v>354378208</v>
      </c>
      <c r="E28" s="45">
        <f t="shared" si="0"/>
        <v>1.3311029027227349E-2</v>
      </c>
      <c r="F28" s="41">
        <f t="shared" si="1"/>
        <v>16</v>
      </c>
      <c r="G28" s="60">
        <v>14721</v>
      </c>
      <c r="H28" s="46">
        <f t="shared" si="2"/>
        <v>18</v>
      </c>
      <c r="I28" s="60">
        <v>6947</v>
      </c>
      <c r="J28" s="41">
        <f t="shared" si="3"/>
        <v>15</v>
      </c>
      <c r="K28" s="60">
        <f t="shared" si="4"/>
        <v>51011.689650208726</v>
      </c>
      <c r="L28" s="41">
        <f t="shared" si="5"/>
        <v>13</v>
      </c>
      <c r="M28" s="22">
        <f t="shared" si="6"/>
        <v>0.21062365460995058</v>
      </c>
      <c r="N28" s="15">
        <f t="shared" si="7"/>
        <v>15</v>
      </c>
    </row>
    <row r="29" spans="2:15" ht="18.75" customHeight="1" thickBot="1">
      <c r="B29" s="48" t="s">
        <v>43</v>
      </c>
      <c r="C29" s="49"/>
      <c r="D29" s="61">
        <v>2263702</v>
      </c>
      <c r="E29" s="50">
        <f t="shared" si="0"/>
        <v>8.5028374631299574E-5</v>
      </c>
      <c r="F29" s="41">
        <f t="shared" si="1"/>
        <v>20</v>
      </c>
      <c r="G29" s="61">
        <v>4204</v>
      </c>
      <c r="H29" s="46">
        <f t="shared" si="2"/>
        <v>19</v>
      </c>
      <c r="I29" s="61">
        <v>608</v>
      </c>
      <c r="J29" s="41">
        <f t="shared" si="3"/>
        <v>20</v>
      </c>
      <c r="K29" s="51">
        <f t="shared" si="4"/>
        <v>3723.1940789473683</v>
      </c>
      <c r="L29" s="41">
        <f t="shared" si="5"/>
        <v>20</v>
      </c>
      <c r="M29" s="28">
        <f t="shared" si="6"/>
        <v>1.8433738592608315E-2</v>
      </c>
      <c r="N29" s="15">
        <f t="shared" si="7"/>
        <v>20</v>
      </c>
    </row>
    <row r="30" spans="2:15" ht="18.75" customHeight="1" thickTop="1">
      <c r="B30" s="52" t="s">
        <v>44</v>
      </c>
      <c r="C30" s="53"/>
      <c r="D30" s="62">
        <v>26622901000</v>
      </c>
      <c r="E30" s="70"/>
      <c r="F30" s="71"/>
      <c r="G30" s="62">
        <v>760820</v>
      </c>
      <c r="H30" s="71"/>
      <c r="I30" s="62">
        <v>29112</v>
      </c>
      <c r="J30" s="71"/>
      <c r="K30" s="54">
        <f>IFERROR(D30/I30,0)</f>
        <v>914499.20994778781</v>
      </c>
      <c r="L30" s="71"/>
      <c r="M30" s="30">
        <f t="shared" si="6"/>
        <v>0.88263650971712704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483" priority="33" stopIfTrue="1">
      <formula>$F8&lt;=5</formula>
    </cfRule>
  </conditionalFormatting>
  <conditionalFormatting sqref="H8:H29">
    <cfRule type="expression" dxfId="482" priority="34" stopIfTrue="1">
      <formula>$H8&lt;=5</formula>
    </cfRule>
  </conditionalFormatting>
  <conditionalFormatting sqref="J8:J29">
    <cfRule type="expression" dxfId="481" priority="35" stopIfTrue="1">
      <formula>$J8&lt;=5</formula>
    </cfRule>
  </conditionalFormatting>
  <conditionalFormatting sqref="L8:L29">
    <cfRule type="expression" dxfId="480" priority="36" stopIfTrue="1">
      <formula>$L8&lt;=5</formula>
    </cfRule>
  </conditionalFormatting>
  <conditionalFormatting sqref="E8:E29">
    <cfRule type="expression" dxfId="479" priority="31" stopIfTrue="1">
      <formula>$F8&lt;=5</formula>
    </cfRule>
  </conditionalFormatting>
  <conditionalFormatting sqref="G8:G29">
    <cfRule type="expression" dxfId="478" priority="29" stopIfTrue="1">
      <formula>$H8&lt;=5</formula>
    </cfRule>
  </conditionalFormatting>
  <conditionalFormatting sqref="I8:I29">
    <cfRule type="expression" dxfId="477" priority="27" stopIfTrue="1">
      <formula>$J8&lt;=5</formula>
    </cfRule>
  </conditionalFormatting>
  <conditionalFormatting sqref="K8:K29">
    <cfRule type="expression" dxfId="476" priority="25" stopIfTrue="1">
      <formula>$L8&lt;=5</formula>
    </cfRule>
  </conditionalFormatting>
  <conditionalFormatting sqref="D8:D29">
    <cfRule type="expression" dxfId="475" priority="23" stopIfTrue="1">
      <formula>$F8&lt;=5</formula>
    </cfRule>
  </conditionalFormatting>
  <conditionalFormatting sqref="N8:N29">
    <cfRule type="expression" dxfId="474" priority="17" stopIfTrue="1">
      <formula>$N8&lt;=5</formula>
    </cfRule>
  </conditionalFormatting>
  <conditionalFormatting sqref="M8:M29">
    <cfRule type="expression" dxfId="473" priority="15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45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223</v>
      </c>
    </row>
    <row r="3" spans="1:14" s="1" customFormat="1" ht="18.75" customHeight="1">
      <c r="A3" s="35"/>
      <c r="B3" s="129" t="s">
        <v>179</v>
      </c>
      <c r="C3" s="130"/>
      <c r="D3" s="137">
        <v>26529</v>
      </c>
      <c r="E3" s="137"/>
      <c r="F3" s="137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28</v>
      </c>
      <c r="C8" s="39"/>
      <c r="D8" s="59">
        <v>466921895</v>
      </c>
      <c r="E8" s="40">
        <f t="shared" ref="E8:E29" si="0">IFERROR(D8/$D$30,0)</f>
        <v>2.0649004839751621E-2</v>
      </c>
      <c r="F8" s="41">
        <f>_xlfn.IFS(D8&gt;0,RANK(D8,$D$8:$D$29,0),D8=0,"-")</f>
        <v>13</v>
      </c>
      <c r="G8" s="59">
        <v>49702</v>
      </c>
      <c r="H8" s="46">
        <f>_xlfn.IFS(G8&gt;0,RANK(G8,$G$8:$G$29,0),G8=0,"-")</f>
        <v>15</v>
      </c>
      <c r="I8" s="59">
        <v>9722</v>
      </c>
      <c r="J8" s="41">
        <f>_xlfn.IFS(I8&gt;0,RANK(I8,$I$8:$I$29,0),I8=0,"-")</f>
        <v>12</v>
      </c>
      <c r="K8" s="42">
        <f>IFERROR(D8/I8,0)</f>
        <v>48027.349825138859</v>
      </c>
      <c r="L8" s="41">
        <f>_xlfn.IFS(K8&gt;0,RANK(K8,$K$8:$K$29,0),K8=0,"-")</f>
        <v>14</v>
      </c>
      <c r="M8" s="16">
        <f>IFERROR(I8/$D$3,0)</f>
        <v>0.36646688529533716</v>
      </c>
      <c r="N8" s="15">
        <f>_xlfn.IFS(M8&gt;0,RANK(M8,$M$8:$M$29,0),M8=0,"-")</f>
        <v>12</v>
      </c>
    </row>
    <row r="9" spans="1:14" ht="18.75" customHeight="1">
      <c r="B9" s="43" t="s">
        <v>87</v>
      </c>
      <c r="C9" s="44"/>
      <c r="D9" s="60">
        <v>2609293438</v>
      </c>
      <c r="E9" s="45">
        <f t="shared" si="0"/>
        <v>0.1153925600974316</v>
      </c>
      <c r="F9" s="41">
        <f t="shared" ref="F9:F29" si="1">_xlfn.IFS(D9&gt;0,RANK(D9,$D$8:$D$29,0),D9=0,"-")</f>
        <v>3</v>
      </c>
      <c r="G9" s="60">
        <v>61375</v>
      </c>
      <c r="H9" s="46">
        <f t="shared" ref="H9:H29" si="2">_xlfn.IFS(G9&gt;0,RANK(G9,$G$8:$G$29,0),G9=0,"-")</f>
        <v>11</v>
      </c>
      <c r="I9" s="60">
        <v>11017</v>
      </c>
      <c r="J9" s="41">
        <f t="shared" ref="J9:J29" si="3">_xlfn.IFS(I9&gt;0,RANK(I9,$I$8:$I$29,0),I9=0,"-")</f>
        <v>9</v>
      </c>
      <c r="K9" s="47">
        <f t="shared" ref="K9:K29" si="4">IFERROR(D9/I9,0)</f>
        <v>236842.46509939185</v>
      </c>
      <c r="L9" s="41">
        <f t="shared" ref="L9:L29" si="5">_xlfn.IFS(K9&gt;0,RANK(K9,$K$8:$K$29,0),K9=0,"-")</f>
        <v>1</v>
      </c>
      <c r="M9" s="22">
        <f t="shared" ref="M9:M30" si="6">IFERROR(I9/$D$3,0)</f>
        <v>0.41528139017678767</v>
      </c>
      <c r="N9" s="15">
        <f t="shared" ref="N9:N29" si="7">_xlfn.IFS(M9&gt;0,RANK(M9,$M$8:$M$29,0),M9=0,"-")</f>
        <v>9</v>
      </c>
    </row>
    <row r="10" spans="1:14" ht="18.75" customHeight="1">
      <c r="B10" s="43" t="s">
        <v>88</v>
      </c>
      <c r="C10" s="44"/>
      <c r="D10" s="60">
        <v>236157309</v>
      </c>
      <c r="E10" s="45">
        <f t="shared" si="0"/>
        <v>1.0443745450154397E-2</v>
      </c>
      <c r="F10" s="41">
        <f t="shared" si="1"/>
        <v>16</v>
      </c>
      <c r="G10" s="60">
        <v>24872</v>
      </c>
      <c r="H10" s="46">
        <f t="shared" si="2"/>
        <v>16</v>
      </c>
      <c r="I10" s="60">
        <v>4544</v>
      </c>
      <c r="J10" s="41">
        <f t="shared" si="3"/>
        <v>17</v>
      </c>
      <c r="K10" s="47">
        <f t="shared" si="4"/>
        <v>51971.238776408449</v>
      </c>
      <c r="L10" s="41">
        <f t="shared" si="5"/>
        <v>13</v>
      </c>
      <c r="M10" s="22">
        <f t="shared" si="6"/>
        <v>0.17128425496626334</v>
      </c>
      <c r="N10" s="15">
        <f t="shared" si="7"/>
        <v>17</v>
      </c>
    </row>
    <row r="11" spans="1:14" ht="18.75" customHeight="1">
      <c r="B11" s="43" t="s">
        <v>89</v>
      </c>
      <c r="C11" s="44"/>
      <c r="D11" s="60">
        <v>1331674062</v>
      </c>
      <c r="E11" s="45">
        <f t="shared" si="0"/>
        <v>5.8891528638231237E-2</v>
      </c>
      <c r="F11" s="41">
        <f t="shared" si="1"/>
        <v>8</v>
      </c>
      <c r="G11" s="60">
        <v>251760</v>
      </c>
      <c r="H11" s="46">
        <f t="shared" si="2"/>
        <v>2</v>
      </c>
      <c r="I11" s="60">
        <v>18296</v>
      </c>
      <c r="J11" s="41">
        <f t="shared" si="3"/>
        <v>2</v>
      </c>
      <c r="K11" s="47">
        <f t="shared" si="4"/>
        <v>72784.983712286834</v>
      </c>
      <c r="L11" s="41">
        <f t="shared" si="5"/>
        <v>11</v>
      </c>
      <c r="M11" s="22">
        <f t="shared" si="6"/>
        <v>0.68966037166873984</v>
      </c>
      <c r="N11" s="15">
        <f t="shared" si="7"/>
        <v>2</v>
      </c>
    </row>
    <row r="12" spans="1:14" ht="18.75" customHeight="1">
      <c r="B12" s="43" t="s">
        <v>32</v>
      </c>
      <c r="C12" s="44"/>
      <c r="D12" s="60">
        <v>689099792</v>
      </c>
      <c r="E12" s="45">
        <f t="shared" si="0"/>
        <v>3.0474529235943917E-2</v>
      </c>
      <c r="F12" s="41">
        <f t="shared" si="1"/>
        <v>11</v>
      </c>
      <c r="G12" s="60">
        <v>51249</v>
      </c>
      <c r="H12" s="46">
        <f t="shared" si="2"/>
        <v>14</v>
      </c>
      <c r="I12" s="60">
        <v>5005</v>
      </c>
      <c r="J12" s="41">
        <f t="shared" si="3"/>
        <v>16</v>
      </c>
      <c r="K12" s="47">
        <f t="shared" si="4"/>
        <v>137682.27612387613</v>
      </c>
      <c r="L12" s="41">
        <f t="shared" si="5"/>
        <v>6</v>
      </c>
      <c r="M12" s="22">
        <f t="shared" si="6"/>
        <v>0.18866146481209242</v>
      </c>
      <c r="N12" s="15">
        <f t="shared" si="7"/>
        <v>16</v>
      </c>
    </row>
    <row r="13" spans="1:14" ht="18.75" customHeight="1">
      <c r="B13" s="43" t="s">
        <v>33</v>
      </c>
      <c r="C13" s="44"/>
      <c r="D13" s="60">
        <v>1164005030</v>
      </c>
      <c r="E13" s="45">
        <f t="shared" si="0"/>
        <v>5.1476586888188722E-2</v>
      </c>
      <c r="F13" s="41">
        <f t="shared" si="1"/>
        <v>9</v>
      </c>
      <c r="G13" s="60">
        <v>147825</v>
      </c>
      <c r="H13" s="46">
        <f t="shared" si="2"/>
        <v>5</v>
      </c>
      <c r="I13" s="60">
        <v>10981</v>
      </c>
      <c r="J13" s="41">
        <f t="shared" si="3"/>
        <v>10</v>
      </c>
      <c r="K13" s="47">
        <f t="shared" si="4"/>
        <v>106001.73299335215</v>
      </c>
      <c r="L13" s="41">
        <f t="shared" si="5"/>
        <v>8</v>
      </c>
      <c r="M13" s="22">
        <f t="shared" si="6"/>
        <v>0.41392438463568171</v>
      </c>
      <c r="N13" s="15">
        <f t="shared" si="7"/>
        <v>10</v>
      </c>
    </row>
    <row r="14" spans="1:14" ht="18.75" customHeight="1">
      <c r="B14" s="43" t="s">
        <v>34</v>
      </c>
      <c r="C14" s="44"/>
      <c r="D14" s="60">
        <v>875000350</v>
      </c>
      <c r="E14" s="45">
        <f t="shared" si="0"/>
        <v>3.8695736172180063E-2</v>
      </c>
      <c r="F14" s="41">
        <f t="shared" si="1"/>
        <v>10</v>
      </c>
      <c r="G14" s="60">
        <v>83314</v>
      </c>
      <c r="H14" s="46">
        <f t="shared" si="2"/>
        <v>10</v>
      </c>
      <c r="I14" s="60">
        <v>11726</v>
      </c>
      <c r="J14" s="41">
        <f t="shared" si="3"/>
        <v>7</v>
      </c>
      <c r="K14" s="47">
        <f t="shared" si="4"/>
        <v>74620.531297970316</v>
      </c>
      <c r="L14" s="41">
        <f t="shared" si="5"/>
        <v>10</v>
      </c>
      <c r="M14" s="22">
        <f t="shared" si="6"/>
        <v>0.44200686041690224</v>
      </c>
      <c r="N14" s="15">
        <f t="shared" si="7"/>
        <v>7</v>
      </c>
    </row>
    <row r="15" spans="1:14" ht="18.75" customHeight="1">
      <c r="B15" s="43" t="s">
        <v>90</v>
      </c>
      <c r="C15" s="44"/>
      <c r="D15" s="60">
        <v>59035831</v>
      </c>
      <c r="E15" s="45">
        <f t="shared" si="0"/>
        <v>2.6107817454946265E-3</v>
      </c>
      <c r="F15" s="41">
        <f t="shared" si="1"/>
        <v>18</v>
      </c>
      <c r="G15" s="60">
        <v>13523</v>
      </c>
      <c r="H15" s="46">
        <f t="shared" si="2"/>
        <v>17</v>
      </c>
      <c r="I15" s="60">
        <v>3140</v>
      </c>
      <c r="J15" s="41">
        <f t="shared" si="3"/>
        <v>18</v>
      </c>
      <c r="K15" s="47">
        <f t="shared" si="4"/>
        <v>18801.220063694269</v>
      </c>
      <c r="L15" s="41">
        <f t="shared" si="5"/>
        <v>17</v>
      </c>
      <c r="M15" s="22">
        <f t="shared" si="6"/>
        <v>0.11836103886313092</v>
      </c>
      <c r="N15" s="15">
        <f t="shared" si="7"/>
        <v>18</v>
      </c>
    </row>
    <row r="16" spans="1:14" ht="18.75" customHeight="1">
      <c r="B16" s="43" t="s">
        <v>36</v>
      </c>
      <c r="C16" s="44"/>
      <c r="D16" s="60">
        <v>4205164619</v>
      </c>
      <c r="E16" s="45">
        <f t="shared" si="0"/>
        <v>0.18596785779275415</v>
      </c>
      <c r="F16" s="41">
        <f t="shared" si="1"/>
        <v>1</v>
      </c>
      <c r="G16" s="60">
        <v>309650</v>
      </c>
      <c r="H16" s="46">
        <f t="shared" si="2"/>
        <v>1</v>
      </c>
      <c r="I16" s="60">
        <v>19863</v>
      </c>
      <c r="J16" s="41">
        <f t="shared" si="3"/>
        <v>1</v>
      </c>
      <c r="K16" s="47">
        <f t="shared" si="4"/>
        <v>211708.43372098877</v>
      </c>
      <c r="L16" s="41">
        <f t="shared" si="5"/>
        <v>2</v>
      </c>
      <c r="M16" s="22">
        <f t="shared" si="6"/>
        <v>0.74872780730521316</v>
      </c>
      <c r="N16" s="15">
        <f t="shared" si="7"/>
        <v>1</v>
      </c>
    </row>
    <row r="17" spans="2:15" ht="18.75" customHeight="1">
      <c r="B17" s="43" t="s">
        <v>37</v>
      </c>
      <c r="C17" s="44"/>
      <c r="D17" s="60">
        <v>1663259379</v>
      </c>
      <c r="E17" s="45">
        <f t="shared" si="0"/>
        <v>7.3555451852891321E-2</v>
      </c>
      <c r="F17" s="41">
        <f t="shared" si="1"/>
        <v>6</v>
      </c>
      <c r="G17" s="60">
        <v>110092</v>
      </c>
      <c r="H17" s="46">
        <f t="shared" si="2"/>
        <v>6</v>
      </c>
      <c r="I17" s="60">
        <v>14605</v>
      </c>
      <c r="J17" s="41">
        <f t="shared" si="3"/>
        <v>5</v>
      </c>
      <c r="K17" s="47">
        <f t="shared" si="4"/>
        <v>113882.87428962684</v>
      </c>
      <c r="L17" s="41">
        <f t="shared" si="5"/>
        <v>7</v>
      </c>
      <c r="M17" s="22">
        <f t="shared" si="6"/>
        <v>0.55052960910701498</v>
      </c>
      <c r="N17" s="15">
        <f t="shared" si="7"/>
        <v>5</v>
      </c>
    </row>
    <row r="18" spans="2:15" ht="18.75" customHeight="1">
      <c r="B18" s="17" t="s">
        <v>283</v>
      </c>
      <c r="C18" s="69"/>
      <c r="D18" s="60">
        <v>1701673283</v>
      </c>
      <c r="E18" s="45">
        <f t="shared" si="0"/>
        <v>7.5254256081401003E-2</v>
      </c>
      <c r="F18" s="41">
        <f t="shared" si="1"/>
        <v>5</v>
      </c>
      <c r="G18" s="60">
        <v>245222</v>
      </c>
      <c r="H18" s="46">
        <f t="shared" si="2"/>
        <v>3</v>
      </c>
      <c r="I18" s="60">
        <v>17915</v>
      </c>
      <c r="J18" s="41">
        <f t="shared" si="3"/>
        <v>3</v>
      </c>
      <c r="K18" s="47">
        <f t="shared" si="4"/>
        <v>94985.949372034607</v>
      </c>
      <c r="L18" s="41">
        <f t="shared" si="5"/>
        <v>9</v>
      </c>
      <c r="M18" s="22">
        <f t="shared" si="6"/>
        <v>0.67529872969203508</v>
      </c>
      <c r="N18" s="15">
        <f t="shared" si="7"/>
        <v>3</v>
      </c>
    </row>
    <row r="19" spans="2:15" ht="18.75" customHeight="1">
      <c r="B19" s="17" t="s">
        <v>16</v>
      </c>
      <c r="C19" s="69"/>
      <c r="D19" s="60">
        <v>421710357</v>
      </c>
      <c r="E19" s="45">
        <f t="shared" si="0"/>
        <v>1.8649584215078164E-2</v>
      </c>
      <c r="F19" s="41">
        <f t="shared" si="1"/>
        <v>14</v>
      </c>
      <c r="G19" s="60">
        <v>90332</v>
      </c>
      <c r="H19" s="46">
        <f t="shared" si="2"/>
        <v>9</v>
      </c>
      <c r="I19" s="60">
        <v>11580</v>
      </c>
      <c r="J19" s="41">
        <f t="shared" si="3"/>
        <v>8</v>
      </c>
      <c r="K19" s="47">
        <f t="shared" si="4"/>
        <v>36417.129274611398</v>
      </c>
      <c r="L19" s="41">
        <f t="shared" si="5"/>
        <v>16</v>
      </c>
      <c r="M19" s="22">
        <f t="shared" si="6"/>
        <v>0.43650344905575034</v>
      </c>
      <c r="N19" s="15">
        <f t="shared" si="7"/>
        <v>8</v>
      </c>
    </row>
    <row r="20" spans="2:15" ht="18.75" customHeight="1">
      <c r="B20" s="17" t="s">
        <v>17</v>
      </c>
      <c r="C20" s="69"/>
      <c r="D20" s="60">
        <v>3103023968</v>
      </c>
      <c r="E20" s="45">
        <f t="shared" si="0"/>
        <v>0.13722714145391979</v>
      </c>
      <c r="F20" s="41">
        <f t="shared" si="1"/>
        <v>2</v>
      </c>
      <c r="G20" s="60">
        <v>235202</v>
      </c>
      <c r="H20" s="46">
        <f t="shared" si="2"/>
        <v>4</v>
      </c>
      <c r="I20" s="60">
        <v>17158</v>
      </c>
      <c r="J20" s="41">
        <f t="shared" si="3"/>
        <v>4</v>
      </c>
      <c r="K20" s="47">
        <f t="shared" si="4"/>
        <v>180849.98065042545</v>
      </c>
      <c r="L20" s="41">
        <f t="shared" si="5"/>
        <v>3</v>
      </c>
      <c r="M20" s="22">
        <f t="shared" si="6"/>
        <v>0.64676391873044592</v>
      </c>
      <c r="N20" s="15">
        <f t="shared" si="7"/>
        <v>4</v>
      </c>
    </row>
    <row r="21" spans="2:15" ht="18.75" customHeight="1">
      <c r="B21" s="17" t="s">
        <v>18</v>
      </c>
      <c r="C21" s="69"/>
      <c r="D21" s="60">
        <v>1782971016</v>
      </c>
      <c r="E21" s="45">
        <f t="shared" si="0"/>
        <v>7.8849541074789101E-2</v>
      </c>
      <c r="F21" s="41">
        <f t="shared" si="1"/>
        <v>4</v>
      </c>
      <c r="G21" s="60">
        <v>105417</v>
      </c>
      <c r="H21" s="46">
        <f t="shared" si="2"/>
        <v>7</v>
      </c>
      <c r="I21" s="60">
        <v>10172</v>
      </c>
      <c r="J21" s="41">
        <f t="shared" si="3"/>
        <v>11</v>
      </c>
      <c r="K21" s="47">
        <f t="shared" si="4"/>
        <v>175282.24695241841</v>
      </c>
      <c r="L21" s="41">
        <f t="shared" si="5"/>
        <v>4</v>
      </c>
      <c r="M21" s="22">
        <f t="shared" si="6"/>
        <v>0.38342945455916166</v>
      </c>
      <c r="N21" s="15">
        <f t="shared" si="7"/>
        <v>11</v>
      </c>
    </row>
    <row r="22" spans="2:15" ht="18.75" customHeight="1">
      <c r="B22" s="17" t="s">
        <v>284</v>
      </c>
      <c r="C22" s="69"/>
      <c r="D22" s="60">
        <v>7166</v>
      </c>
      <c r="E22" s="45">
        <f t="shared" si="0"/>
        <v>3.1690689656277548E-7</v>
      </c>
      <c r="F22" s="41">
        <f t="shared" si="1"/>
        <v>22</v>
      </c>
      <c r="G22" s="60">
        <v>3</v>
      </c>
      <c r="H22" s="46">
        <f t="shared" si="2"/>
        <v>22</v>
      </c>
      <c r="I22" s="60">
        <v>2</v>
      </c>
      <c r="J22" s="41">
        <f t="shared" si="3"/>
        <v>21</v>
      </c>
      <c r="K22" s="47">
        <f t="shared" si="4"/>
        <v>3583</v>
      </c>
      <c r="L22" s="41">
        <f t="shared" si="5"/>
        <v>22</v>
      </c>
      <c r="M22" s="22">
        <f t="shared" si="6"/>
        <v>7.5389196728108866E-5</v>
      </c>
      <c r="N22" s="15">
        <f t="shared" si="7"/>
        <v>21</v>
      </c>
    </row>
    <row r="23" spans="2:15" ht="18.75" customHeight="1">
      <c r="B23" s="17" t="s">
        <v>285</v>
      </c>
      <c r="C23" s="69"/>
      <c r="D23" s="60">
        <v>16241</v>
      </c>
      <c r="E23" s="45">
        <f t="shared" si="0"/>
        <v>7.1823679975942458E-7</v>
      </c>
      <c r="F23" s="41">
        <f t="shared" si="1"/>
        <v>21</v>
      </c>
      <c r="G23" s="60">
        <v>4</v>
      </c>
      <c r="H23" s="46">
        <f t="shared" si="2"/>
        <v>21</v>
      </c>
      <c r="I23" s="60">
        <v>2</v>
      </c>
      <c r="J23" s="41">
        <f t="shared" si="3"/>
        <v>21</v>
      </c>
      <c r="K23" s="47">
        <f t="shared" si="4"/>
        <v>8120.5</v>
      </c>
      <c r="L23" s="41">
        <f t="shared" si="5"/>
        <v>20</v>
      </c>
      <c r="M23" s="22">
        <f t="shared" si="6"/>
        <v>7.5389196728108866E-5</v>
      </c>
      <c r="N23" s="15">
        <f t="shared" si="7"/>
        <v>21</v>
      </c>
    </row>
    <row r="24" spans="2:15" ht="18.75" customHeight="1">
      <c r="B24" s="43" t="s">
        <v>38</v>
      </c>
      <c r="C24" s="44"/>
      <c r="D24" s="60">
        <v>7142887</v>
      </c>
      <c r="E24" s="45">
        <f t="shared" si="0"/>
        <v>3.1588475462860646E-4</v>
      </c>
      <c r="F24" s="41">
        <f t="shared" si="1"/>
        <v>19</v>
      </c>
      <c r="G24" s="60">
        <v>1863</v>
      </c>
      <c r="H24" s="46">
        <f t="shared" si="2"/>
        <v>19</v>
      </c>
      <c r="I24" s="60">
        <v>572</v>
      </c>
      <c r="J24" s="41">
        <f t="shared" si="3"/>
        <v>19</v>
      </c>
      <c r="K24" s="47">
        <f t="shared" si="4"/>
        <v>12487.564685314685</v>
      </c>
      <c r="L24" s="41">
        <f t="shared" si="5"/>
        <v>19</v>
      </c>
      <c r="M24" s="22">
        <f t="shared" si="6"/>
        <v>2.1561310264239134E-2</v>
      </c>
      <c r="N24" s="15">
        <f t="shared" si="7"/>
        <v>19</v>
      </c>
    </row>
    <row r="25" spans="2:15" ht="18.75" customHeight="1">
      <c r="B25" s="43" t="s">
        <v>39</v>
      </c>
      <c r="C25" s="44"/>
      <c r="D25" s="60">
        <v>472371787</v>
      </c>
      <c r="E25" s="45">
        <f t="shared" si="0"/>
        <v>2.089001912391605E-2</v>
      </c>
      <c r="F25" s="41">
        <f t="shared" si="1"/>
        <v>12</v>
      </c>
      <c r="G25" s="60">
        <v>94878</v>
      </c>
      <c r="H25" s="46">
        <f t="shared" si="2"/>
        <v>8</v>
      </c>
      <c r="I25" s="60">
        <v>12035</v>
      </c>
      <c r="J25" s="41">
        <f t="shared" si="3"/>
        <v>6</v>
      </c>
      <c r="K25" s="47">
        <f t="shared" si="4"/>
        <v>39249.836892397172</v>
      </c>
      <c r="L25" s="41">
        <f t="shared" si="5"/>
        <v>15</v>
      </c>
      <c r="M25" s="22">
        <f t="shared" si="6"/>
        <v>0.45365449131139507</v>
      </c>
      <c r="N25" s="15">
        <f t="shared" si="7"/>
        <v>6</v>
      </c>
    </row>
    <row r="26" spans="2:15" ht="18.75" customHeight="1">
      <c r="B26" s="43" t="s">
        <v>40</v>
      </c>
      <c r="C26" s="44"/>
      <c r="D26" s="60">
        <v>1407885447</v>
      </c>
      <c r="E26" s="45">
        <f t="shared" si="0"/>
        <v>6.2261876601265129E-2</v>
      </c>
      <c r="F26" s="41">
        <f t="shared" si="1"/>
        <v>7</v>
      </c>
      <c r="G26" s="60">
        <v>52627</v>
      </c>
      <c r="H26" s="46">
        <f t="shared" si="2"/>
        <v>13</v>
      </c>
      <c r="I26" s="60">
        <v>8548</v>
      </c>
      <c r="J26" s="41">
        <f t="shared" si="3"/>
        <v>13</v>
      </c>
      <c r="K26" s="47">
        <f t="shared" si="4"/>
        <v>164703.4916939635</v>
      </c>
      <c r="L26" s="41">
        <f t="shared" si="5"/>
        <v>5</v>
      </c>
      <c r="M26" s="22">
        <f t="shared" si="6"/>
        <v>0.32221342681593729</v>
      </c>
      <c r="N26" s="15">
        <f t="shared" si="7"/>
        <v>13</v>
      </c>
    </row>
    <row r="27" spans="2:15" ht="18.75" customHeight="1">
      <c r="B27" s="43" t="s">
        <v>41</v>
      </c>
      <c r="C27" s="44"/>
      <c r="D27" s="60">
        <v>122897746</v>
      </c>
      <c r="E27" s="45">
        <f t="shared" si="0"/>
        <v>5.4349906892855503E-3</v>
      </c>
      <c r="F27" s="41">
        <f t="shared" si="1"/>
        <v>17</v>
      </c>
      <c r="G27" s="60">
        <v>52879</v>
      </c>
      <c r="H27" s="46">
        <f t="shared" si="2"/>
        <v>12</v>
      </c>
      <c r="I27" s="60">
        <v>7124</v>
      </c>
      <c r="J27" s="41">
        <f t="shared" si="3"/>
        <v>14</v>
      </c>
      <c r="K27" s="47">
        <f t="shared" si="4"/>
        <v>17251.227681078046</v>
      </c>
      <c r="L27" s="41">
        <f t="shared" si="5"/>
        <v>18</v>
      </c>
      <c r="M27" s="22">
        <f t="shared" si="6"/>
        <v>0.26853631874552375</v>
      </c>
      <c r="N27" s="15">
        <f t="shared" si="7"/>
        <v>14</v>
      </c>
    </row>
    <row r="28" spans="2:15" ht="18.75" customHeight="1">
      <c r="B28" s="43" t="s">
        <v>42</v>
      </c>
      <c r="C28" s="44"/>
      <c r="D28" s="60">
        <v>292704506</v>
      </c>
      <c r="E28" s="45">
        <f t="shared" si="0"/>
        <v>1.294447064002237E-2</v>
      </c>
      <c r="F28" s="41">
        <f t="shared" si="1"/>
        <v>15</v>
      </c>
      <c r="G28" s="60">
        <v>11484</v>
      </c>
      <c r="H28" s="46">
        <f t="shared" si="2"/>
        <v>18</v>
      </c>
      <c r="I28" s="60">
        <v>5499</v>
      </c>
      <c r="J28" s="41">
        <f t="shared" si="3"/>
        <v>15</v>
      </c>
      <c r="K28" s="47">
        <f t="shared" si="4"/>
        <v>53228.679032551372</v>
      </c>
      <c r="L28" s="41">
        <f t="shared" si="5"/>
        <v>12</v>
      </c>
      <c r="M28" s="22">
        <f t="shared" si="6"/>
        <v>0.20728259640393532</v>
      </c>
      <c r="N28" s="15">
        <f t="shared" si="7"/>
        <v>15</v>
      </c>
    </row>
    <row r="29" spans="2:15" ht="18.75" customHeight="1" thickBot="1">
      <c r="B29" s="48" t="s">
        <v>43</v>
      </c>
      <c r="C29" s="49"/>
      <c r="D29" s="61">
        <v>303401</v>
      </c>
      <c r="E29" s="50">
        <f t="shared" si="0"/>
        <v>1.3417508976282814E-5</v>
      </c>
      <c r="F29" s="41">
        <f t="shared" si="1"/>
        <v>20</v>
      </c>
      <c r="G29" s="61">
        <v>235</v>
      </c>
      <c r="H29" s="46">
        <f t="shared" si="2"/>
        <v>20</v>
      </c>
      <c r="I29" s="61">
        <v>50</v>
      </c>
      <c r="J29" s="41">
        <f t="shared" si="3"/>
        <v>20</v>
      </c>
      <c r="K29" s="51">
        <f t="shared" si="4"/>
        <v>6068.02</v>
      </c>
      <c r="L29" s="41">
        <f t="shared" si="5"/>
        <v>21</v>
      </c>
      <c r="M29" s="28">
        <f t="shared" si="6"/>
        <v>1.8847299182027215E-3</v>
      </c>
      <c r="N29" s="15">
        <f t="shared" si="7"/>
        <v>20</v>
      </c>
    </row>
    <row r="30" spans="2:15" ht="18.75" customHeight="1" thickTop="1">
      <c r="B30" s="52" t="s">
        <v>44</v>
      </c>
      <c r="C30" s="53"/>
      <c r="D30" s="62">
        <v>22612319510</v>
      </c>
      <c r="E30" s="70"/>
      <c r="F30" s="71"/>
      <c r="G30" s="62">
        <v>630270</v>
      </c>
      <c r="H30" s="71"/>
      <c r="I30" s="62">
        <v>23258</v>
      </c>
      <c r="J30" s="71"/>
      <c r="K30" s="54">
        <f>IFERROR(D30/I30,0)</f>
        <v>972238.34852523857</v>
      </c>
      <c r="L30" s="71"/>
      <c r="M30" s="30">
        <f t="shared" si="6"/>
        <v>0.87670096875117798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472" priority="24" stopIfTrue="1">
      <formula>$F8&lt;=5</formula>
    </cfRule>
  </conditionalFormatting>
  <conditionalFormatting sqref="H8:H29">
    <cfRule type="expression" dxfId="471" priority="25" stopIfTrue="1">
      <formula>$H8&lt;=5</formula>
    </cfRule>
  </conditionalFormatting>
  <conditionalFormatting sqref="J8:J29">
    <cfRule type="expression" dxfId="470" priority="26" stopIfTrue="1">
      <formula>$J8&lt;=5</formula>
    </cfRule>
  </conditionalFormatting>
  <conditionalFormatting sqref="L8:L29">
    <cfRule type="expression" dxfId="469" priority="27" stopIfTrue="1">
      <formula>$L8&lt;=5</formula>
    </cfRule>
  </conditionalFormatting>
  <conditionalFormatting sqref="E8:E29">
    <cfRule type="expression" dxfId="468" priority="22" stopIfTrue="1">
      <formula>$F8&lt;=5</formula>
    </cfRule>
  </conditionalFormatting>
  <conditionalFormatting sqref="G8:G29">
    <cfRule type="expression" dxfId="467" priority="20" stopIfTrue="1">
      <formula>$H8&lt;=5</formula>
    </cfRule>
  </conditionalFormatting>
  <conditionalFormatting sqref="I8:I29">
    <cfRule type="expression" dxfId="466" priority="18" stopIfTrue="1">
      <formula>$J8&lt;=5</formula>
    </cfRule>
  </conditionalFormatting>
  <conditionalFormatting sqref="K8:K29">
    <cfRule type="expression" dxfId="465" priority="16" stopIfTrue="1">
      <formula>$L8&lt;=5</formula>
    </cfRule>
  </conditionalFormatting>
  <conditionalFormatting sqref="D8:D29">
    <cfRule type="expression" dxfId="464" priority="14" stopIfTrue="1">
      <formula>$F8&lt;=5</formula>
    </cfRule>
  </conditionalFormatting>
  <conditionalFormatting sqref="N8:N29">
    <cfRule type="expression" dxfId="463" priority="8" stopIfTrue="1">
      <formula>$N8&lt;=5</formula>
    </cfRule>
  </conditionalFormatting>
  <conditionalFormatting sqref="M8:M29">
    <cfRule type="expression" dxfId="462" priority="6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46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224</v>
      </c>
    </row>
    <row r="3" spans="1:14" s="1" customFormat="1" ht="18.75" customHeight="1">
      <c r="A3" s="35"/>
      <c r="B3" s="129" t="s">
        <v>179</v>
      </c>
      <c r="C3" s="130"/>
      <c r="D3" s="137">
        <v>7884</v>
      </c>
      <c r="E3" s="137"/>
      <c r="F3" s="137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28</v>
      </c>
      <c r="C8" s="39"/>
      <c r="D8" s="59">
        <v>125744990</v>
      </c>
      <c r="E8" s="40">
        <f t="shared" ref="E8:E29" si="0">IFERROR(D8/$D$30,0)</f>
        <v>1.8436306204818408E-2</v>
      </c>
      <c r="F8" s="41">
        <f>_xlfn.IFS(D8&gt;0,RANK(D8,$D$8:$D$29,0),D8=0,"-")</f>
        <v>13</v>
      </c>
      <c r="G8" s="59">
        <v>14609</v>
      </c>
      <c r="H8" s="46">
        <f>_xlfn.IFS(G8&gt;0,RANK(G8,$G$8:$G$29,0),G8=0,"-")</f>
        <v>12</v>
      </c>
      <c r="I8" s="59">
        <v>3042</v>
      </c>
      <c r="J8" s="41">
        <f>_xlfn.IFS(I8&gt;0,RANK(I8,$I$8:$I$29,0),I8=0,"-")</f>
        <v>12</v>
      </c>
      <c r="K8" s="42">
        <f>IFERROR(D8/I8,0)</f>
        <v>41336.28862590401</v>
      </c>
      <c r="L8" s="41">
        <f>_xlfn.IFS(K8&gt;0,RANK(K8,$K$8:$K$29,0),K8=0,"-")</f>
        <v>14</v>
      </c>
      <c r="M8" s="16">
        <f>IFERROR(I8/$D$3,0)</f>
        <v>0.38584474885844749</v>
      </c>
      <c r="N8" s="15">
        <f>_xlfn.IFS(M8&gt;0,RANK(M8,$M$8:$M$29,0),M8=0,"-")</f>
        <v>12</v>
      </c>
    </row>
    <row r="9" spans="1:14" ht="18.75" customHeight="1">
      <c r="B9" s="43" t="s">
        <v>29</v>
      </c>
      <c r="C9" s="44"/>
      <c r="D9" s="60">
        <v>885560002</v>
      </c>
      <c r="E9" s="45">
        <f t="shared" si="0"/>
        <v>0.12983781985756732</v>
      </c>
      <c r="F9" s="41">
        <f t="shared" ref="F9:F29" si="1">_xlfn.IFS(D9&gt;0,RANK(D9,$D$8:$D$29,0),D9=0,"-")</f>
        <v>3</v>
      </c>
      <c r="G9" s="60">
        <v>17486</v>
      </c>
      <c r="H9" s="46">
        <f t="shared" ref="H9:H29" si="2">_xlfn.IFS(G9&gt;0,RANK(G9,$G$8:$G$29,0),G9=0,"-")</f>
        <v>11</v>
      </c>
      <c r="I9" s="60">
        <v>3505</v>
      </c>
      <c r="J9" s="41">
        <f t="shared" ref="J9:J29" si="3">_xlfn.IFS(I9&gt;0,RANK(I9,$I$8:$I$29,0),I9=0,"-")</f>
        <v>7</v>
      </c>
      <c r="K9" s="47">
        <f t="shared" ref="K9:K29" si="4">IFERROR(D9/I9,0)</f>
        <v>252656.2059914408</v>
      </c>
      <c r="L9" s="41">
        <f t="shared" ref="L9:L29" si="5">_xlfn.IFS(K9&gt;0,RANK(K9,$K$8:$K$29,0),K9=0,"-")</f>
        <v>1</v>
      </c>
      <c r="M9" s="22">
        <f t="shared" ref="M9:M30" si="6">IFERROR(I9/$D$3,0)</f>
        <v>0.44457128361237952</v>
      </c>
      <c r="N9" s="15">
        <f t="shared" ref="N9:N29" si="7">_xlfn.IFS(M9&gt;0,RANK(M9,$M$8:$M$29,0),M9=0,"-")</f>
        <v>7</v>
      </c>
    </row>
    <row r="10" spans="1:14" ht="18.75" customHeight="1">
      <c r="B10" s="43" t="s">
        <v>30</v>
      </c>
      <c r="C10" s="44"/>
      <c r="D10" s="60">
        <v>82491003</v>
      </c>
      <c r="E10" s="45">
        <f t="shared" si="0"/>
        <v>1.2094552557923731E-2</v>
      </c>
      <c r="F10" s="41">
        <f t="shared" si="1"/>
        <v>16</v>
      </c>
      <c r="G10" s="60">
        <v>8240</v>
      </c>
      <c r="H10" s="46">
        <f t="shared" si="2"/>
        <v>16</v>
      </c>
      <c r="I10" s="60">
        <v>1502</v>
      </c>
      <c r="J10" s="41">
        <f t="shared" si="3"/>
        <v>16</v>
      </c>
      <c r="K10" s="47">
        <f t="shared" si="4"/>
        <v>54920.774300932091</v>
      </c>
      <c r="L10" s="41">
        <f t="shared" si="5"/>
        <v>12</v>
      </c>
      <c r="M10" s="22">
        <f t="shared" si="6"/>
        <v>0.19051243023845763</v>
      </c>
      <c r="N10" s="15">
        <f t="shared" si="7"/>
        <v>16</v>
      </c>
    </row>
    <row r="11" spans="1:14" ht="18.75" customHeight="1">
      <c r="B11" s="43" t="s">
        <v>31</v>
      </c>
      <c r="C11" s="44"/>
      <c r="D11" s="60">
        <v>470652001</v>
      </c>
      <c r="E11" s="45">
        <f t="shared" si="0"/>
        <v>6.9005408536328167E-2</v>
      </c>
      <c r="F11" s="41">
        <f t="shared" si="1"/>
        <v>6</v>
      </c>
      <c r="G11" s="60">
        <v>75258</v>
      </c>
      <c r="H11" s="46">
        <f t="shared" si="2"/>
        <v>2</v>
      </c>
      <c r="I11" s="60">
        <v>5580</v>
      </c>
      <c r="J11" s="41">
        <f t="shared" si="3"/>
        <v>2</v>
      </c>
      <c r="K11" s="47">
        <f t="shared" si="4"/>
        <v>84346.236738351261</v>
      </c>
      <c r="L11" s="41">
        <f t="shared" si="5"/>
        <v>10</v>
      </c>
      <c r="M11" s="22">
        <f t="shared" si="6"/>
        <v>0.70776255707762559</v>
      </c>
      <c r="N11" s="15">
        <f t="shared" si="7"/>
        <v>2</v>
      </c>
    </row>
    <row r="12" spans="1:14" ht="18.75" customHeight="1">
      <c r="B12" s="43" t="s">
        <v>32</v>
      </c>
      <c r="C12" s="44"/>
      <c r="D12" s="60">
        <v>166097295</v>
      </c>
      <c r="E12" s="45">
        <f t="shared" si="0"/>
        <v>2.4352625026349391E-2</v>
      </c>
      <c r="F12" s="41">
        <f t="shared" si="1"/>
        <v>11</v>
      </c>
      <c r="G12" s="60">
        <v>14016</v>
      </c>
      <c r="H12" s="46">
        <f t="shared" si="2"/>
        <v>14</v>
      </c>
      <c r="I12" s="60">
        <v>1372</v>
      </c>
      <c r="J12" s="41">
        <f t="shared" si="3"/>
        <v>17</v>
      </c>
      <c r="K12" s="47">
        <f t="shared" si="4"/>
        <v>121062.16836734694</v>
      </c>
      <c r="L12" s="41">
        <f t="shared" si="5"/>
        <v>7</v>
      </c>
      <c r="M12" s="22">
        <f t="shared" si="6"/>
        <v>0.17402333840690004</v>
      </c>
      <c r="N12" s="15">
        <f t="shared" si="7"/>
        <v>17</v>
      </c>
    </row>
    <row r="13" spans="1:14" ht="18.75" customHeight="1">
      <c r="B13" s="43" t="s">
        <v>33</v>
      </c>
      <c r="C13" s="44"/>
      <c r="D13" s="60">
        <v>368034810</v>
      </c>
      <c r="E13" s="45">
        <f t="shared" si="0"/>
        <v>5.3960022194062478E-2</v>
      </c>
      <c r="F13" s="41">
        <f t="shared" si="1"/>
        <v>9</v>
      </c>
      <c r="G13" s="60">
        <v>44052</v>
      </c>
      <c r="H13" s="46">
        <f t="shared" si="2"/>
        <v>5</v>
      </c>
      <c r="I13" s="60">
        <v>3450</v>
      </c>
      <c r="J13" s="41">
        <f t="shared" si="3"/>
        <v>8</v>
      </c>
      <c r="K13" s="47">
        <f t="shared" si="4"/>
        <v>106676.75652173912</v>
      </c>
      <c r="L13" s="41">
        <f t="shared" si="5"/>
        <v>8</v>
      </c>
      <c r="M13" s="22">
        <f t="shared" si="6"/>
        <v>0.4375951293759513</v>
      </c>
      <c r="N13" s="15">
        <f t="shared" si="7"/>
        <v>8</v>
      </c>
    </row>
    <row r="14" spans="1:14" ht="18.75" customHeight="1">
      <c r="B14" s="43" t="s">
        <v>34</v>
      </c>
      <c r="C14" s="44"/>
      <c r="D14" s="60">
        <v>213066852</v>
      </c>
      <c r="E14" s="45">
        <f t="shared" si="0"/>
        <v>3.1239143011333698E-2</v>
      </c>
      <c r="F14" s="41">
        <f t="shared" si="1"/>
        <v>10</v>
      </c>
      <c r="G14" s="60">
        <v>21165</v>
      </c>
      <c r="H14" s="46">
        <f t="shared" si="2"/>
        <v>10</v>
      </c>
      <c r="I14" s="60">
        <v>3412</v>
      </c>
      <c r="J14" s="41">
        <f t="shared" si="3"/>
        <v>10</v>
      </c>
      <c r="K14" s="47">
        <f t="shared" si="4"/>
        <v>62446.322391559203</v>
      </c>
      <c r="L14" s="41">
        <f t="shared" si="5"/>
        <v>11</v>
      </c>
      <c r="M14" s="22">
        <f t="shared" si="6"/>
        <v>0.43277524099441905</v>
      </c>
      <c r="N14" s="15">
        <f t="shared" si="7"/>
        <v>10</v>
      </c>
    </row>
    <row r="15" spans="1:14" ht="18.75" customHeight="1">
      <c r="B15" s="43" t="s">
        <v>35</v>
      </c>
      <c r="C15" s="44"/>
      <c r="D15" s="60">
        <v>16772709</v>
      </c>
      <c r="E15" s="45">
        <f t="shared" si="0"/>
        <v>2.4591580070769704E-3</v>
      </c>
      <c r="F15" s="41">
        <f t="shared" si="1"/>
        <v>18</v>
      </c>
      <c r="G15" s="60">
        <v>3290</v>
      </c>
      <c r="H15" s="46">
        <f t="shared" si="2"/>
        <v>18</v>
      </c>
      <c r="I15" s="60">
        <v>854</v>
      </c>
      <c r="J15" s="41">
        <f t="shared" si="3"/>
        <v>18</v>
      </c>
      <c r="K15" s="47">
        <f t="shared" si="4"/>
        <v>19640.174473067917</v>
      </c>
      <c r="L15" s="41">
        <f t="shared" si="5"/>
        <v>17</v>
      </c>
      <c r="M15" s="22">
        <f t="shared" si="6"/>
        <v>0.10832064941653982</v>
      </c>
      <c r="N15" s="15">
        <f t="shared" si="7"/>
        <v>18</v>
      </c>
    </row>
    <row r="16" spans="1:14" ht="18.75" customHeight="1">
      <c r="B16" s="43" t="s">
        <v>36</v>
      </c>
      <c r="C16" s="44"/>
      <c r="D16" s="60">
        <v>1233473535</v>
      </c>
      <c r="E16" s="45">
        <f t="shared" si="0"/>
        <v>0.18084772830153947</v>
      </c>
      <c r="F16" s="41">
        <f t="shared" si="1"/>
        <v>1</v>
      </c>
      <c r="G16" s="60">
        <v>93312</v>
      </c>
      <c r="H16" s="46">
        <f t="shared" si="2"/>
        <v>1</v>
      </c>
      <c r="I16" s="60">
        <v>6186</v>
      </c>
      <c r="J16" s="41">
        <f t="shared" si="3"/>
        <v>1</v>
      </c>
      <c r="K16" s="47">
        <f t="shared" si="4"/>
        <v>199397.59699321046</v>
      </c>
      <c r="L16" s="41">
        <f t="shared" si="5"/>
        <v>2</v>
      </c>
      <c r="M16" s="22">
        <f t="shared" si="6"/>
        <v>0.78462709284627097</v>
      </c>
      <c r="N16" s="15">
        <f t="shared" si="7"/>
        <v>1</v>
      </c>
    </row>
    <row r="17" spans="2:15" ht="18.75" customHeight="1">
      <c r="B17" s="43" t="s">
        <v>37</v>
      </c>
      <c r="C17" s="44"/>
      <c r="D17" s="60">
        <v>570610208</v>
      </c>
      <c r="E17" s="45">
        <f t="shared" si="0"/>
        <v>8.3660943615193925E-2</v>
      </c>
      <c r="F17" s="41">
        <f t="shared" si="1"/>
        <v>4</v>
      </c>
      <c r="G17" s="60">
        <v>32575</v>
      </c>
      <c r="H17" s="46">
        <f t="shared" si="2"/>
        <v>6</v>
      </c>
      <c r="I17" s="60">
        <v>4391</v>
      </c>
      <c r="J17" s="41">
        <f t="shared" si="3"/>
        <v>5</v>
      </c>
      <c r="K17" s="47">
        <f t="shared" si="4"/>
        <v>129949.94488726942</v>
      </c>
      <c r="L17" s="41">
        <f t="shared" si="5"/>
        <v>6</v>
      </c>
      <c r="M17" s="22">
        <f t="shared" si="6"/>
        <v>0.55695078640284124</v>
      </c>
      <c r="N17" s="15">
        <f t="shared" si="7"/>
        <v>5</v>
      </c>
    </row>
    <row r="18" spans="2:15" ht="18.75" customHeight="1">
      <c r="B18" s="17" t="s">
        <v>283</v>
      </c>
      <c r="C18" s="69"/>
      <c r="D18" s="60">
        <v>507763282</v>
      </c>
      <c r="E18" s="45">
        <f t="shared" si="0"/>
        <v>7.4446539353301949E-2</v>
      </c>
      <c r="F18" s="41">
        <f t="shared" si="1"/>
        <v>5</v>
      </c>
      <c r="G18" s="60">
        <v>73780</v>
      </c>
      <c r="H18" s="46">
        <f t="shared" si="2"/>
        <v>3</v>
      </c>
      <c r="I18" s="60">
        <v>5569</v>
      </c>
      <c r="J18" s="41">
        <f t="shared" si="3"/>
        <v>3</v>
      </c>
      <c r="K18" s="47">
        <f t="shared" si="4"/>
        <v>91176.743041838752</v>
      </c>
      <c r="L18" s="41">
        <f t="shared" si="5"/>
        <v>9</v>
      </c>
      <c r="M18" s="22">
        <f t="shared" si="6"/>
        <v>0.70636732623033993</v>
      </c>
      <c r="N18" s="15">
        <f t="shared" si="7"/>
        <v>3</v>
      </c>
    </row>
    <row r="19" spans="2:15" ht="18.75" customHeight="1">
      <c r="B19" s="17" t="s">
        <v>16</v>
      </c>
      <c r="C19" s="69"/>
      <c r="D19" s="60">
        <v>124664409</v>
      </c>
      <c r="E19" s="45">
        <f t="shared" si="0"/>
        <v>1.8277875064181246E-2</v>
      </c>
      <c r="F19" s="41">
        <f t="shared" si="1"/>
        <v>14</v>
      </c>
      <c r="G19" s="60">
        <v>26600</v>
      </c>
      <c r="H19" s="46">
        <f t="shared" si="2"/>
        <v>8</v>
      </c>
      <c r="I19" s="60">
        <v>3447</v>
      </c>
      <c r="J19" s="41">
        <f t="shared" si="3"/>
        <v>9</v>
      </c>
      <c r="K19" s="47">
        <f t="shared" si="4"/>
        <v>36166.06005221932</v>
      </c>
      <c r="L19" s="41">
        <f t="shared" si="5"/>
        <v>15</v>
      </c>
      <c r="M19" s="22">
        <f t="shared" si="6"/>
        <v>0.43721461187214611</v>
      </c>
      <c r="N19" s="15">
        <f t="shared" si="7"/>
        <v>9</v>
      </c>
    </row>
    <row r="20" spans="2:15" ht="18.75" customHeight="1">
      <c r="B20" s="17" t="s">
        <v>17</v>
      </c>
      <c r="C20" s="69"/>
      <c r="D20" s="60">
        <v>899671578</v>
      </c>
      <c r="E20" s="45">
        <f t="shared" si="0"/>
        <v>0.13190681152211448</v>
      </c>
      <c r="F20" s="41">
        <f t="shared" si="1"/>
        <v>2</v>
      </c>
      <c r="G20" s="60">
        <v>68071</v>
      </c>
      <c r="H20" s="46">
        <f t="shared" si="2"/>
        <v>4</v>
      </c>
      <c r="I20" s="60">
        <v>5250</v>
      </c>
      <c r="J20" s="41">
        <f t="shared" si="3"/>
        <v>4</v>
      </c>
      <c r="K20" s="47">
        <f t="shared" si="4"/>
        <v>171366.01485714284</v>
      </c>
      <c r="L20" s="41">
        <f t="shared" si="5"/>
        <v>4</v>
      </c>
      <c r="M20" s="22">
        <f t="shared" si="6"/>
        <v>0.66590563165905636</v>
      </c>
      <c r="N20" s="15">
        <f t="shared" si="7"/>
        <v>4</v>
      </c>
    </row>
    <row r="21" spans="2:15" ht="18.75" customHeight="1">
      <c r="B21" s="17" t="s">
        <v>18</v>
      </c>
      <c r="C21" s="69"/>
      <c r="D21" s="60">
        <v>437577187</v>
      </c>
      <c r="E21" s="45">
        <f t="shared" si="0"/>
        <v>6.4156090892965881E-2</v>
      </c>
      <c r="F21" s="41">
        <f t="shared" si="1"/>
        <v>8</v>
      </c>
      <c r="G21" s="60">
        <v>29969</v>
      </c>
      <c r="H21" s="46">
        <f t="shared" si="2"/>
        <v>7</v>
      </c>
      <c r="I21" s="60">
        <v>3123</v>
      </c>
      <c r="J21" s="41">
        <f t="shared" si="3"/>
        <v>11</v>
      </c>
      <c r="K21" s="47">
        <f t="shared" si="4"/>
        <v>140114.37303874479</v>
      </c>
      <c r="L21" s="41">
        <f t="shared" si="5"/>
        <v>5</v>
      </c>
      <c r="M21" s="22">
        <f t="shared" si="6"/>
        <v>0.39611872146118721</v>
      </c>
      <c r="N21" s="15">
        <f t="shared" si="7"/>
        <v>11</v>
      </c>
    </row>
    <row r="22" spans="2:15" ht="18.75" customHeight="1">
      <c r="B22" s="17" t="s">
        <v>284</v>
      </c>
      <c r="C22" s="69"/>
      <c r="D22" s="60">
        <v>5361</v>
      </c>
      <c r="E22" s="45">
        <f t="shared" si="0"/>
        <v>7.860117334617586E-7</v>
      </c>
      <c r="F22" s="41">
        <f t="shared" si="1"/>
        <v>21</v>
      </c>
      <c r="G22" s="60">
        <v>6</v>
      </c>
      <c r="H22" s="46">
        <f t="shared" si="2"/>
        <v>21</v>
      </c>
      <c r="I22" s="60">
        <v>3</v>
      </c>
      <c r="J22" s="41">
        <f t="shared" si="3"/>
        <v>21</v>
      </c>
      <c r="K22" s="60">
        <f t="shared" si="4"/>
        <v>1787</v>
      </c>
      <c r="L22" s="41">
        <f t="shared" si="5"/>
        <v>22</v>
      </c>
      <c r="M22" s="22">
        <f t="shared" si="6"/>
        <v>3.8051750380517502E-4</v>
      </c>
      <c r="N22" s="15">
        <f t="shared" si="7"/>
        <v>21</v>
      </c>
    </row>
    <row r="23" spans="2:15" ht="18.75" customHeight="1">
      <c r="B23" s="17" t="s">
        <v>285</v>
      </c>
      <c r="C23" s="69"/>
      <c r="D23" s="60">
        <v>3596</v>
      </c>
      <c r="E23" s="45">
        <f t="shared" si="0"/>
        <v>5.2723338808589517E-7</v>
      </c>
      <c r="F23" s="41">
        <f t="shared" si="1"/>
        <v>22</v>
      </c>
      <c r="G23" s="60">
        <v>2</v>
      </c>
      <c r="H23" s="46">
        <f t="shared" si="2"/>
        <v>22</v>
      </c>
      <c r="I23" s="60">
        <v>1</v>
      </c>
      <c r="J23" s="41">
        <f t="shared" si="3"/>
        <v>22</v>
      </c>
      <c r="K23" s="60">
        <f t="shared" si="4"/>
        <v>3596</v>
      </c>
      <c r="L23" s="41">
        <f t="shared" si="5"/>
        <v>21</v>
      </c>
      <c r="M23" s="22">
        <f t="shared" si="6"/>
        <v>1.2683916793505834E-4</v>
      </c>
      <c r="N23" s="15">
        <f t="shared" si="7"/>
        <v>22</v>
      </c>
    </row>
    <row r="24" spans="2:15" ht="18.75" customHeight="1">
      <c r="B24" s="43" t="s">
        <v>38</v>
      </c>
      <c r="C24" s="44"/>
      <c r="D24" s="60">
        <v>3169531</v>
      </c>
      <c r="E24" s="45">
        <f t="shared" si="0"/>
        <v>4.6470594209490414E-4</v>
      </c>
      <c r="F24" s="41">
        <f t="shared" si="1"/>
        <v>19</v>
      </c>
      <c r="G24" s="60">
        <v>751</v>
      </c>
      <c r="H24" s="46">
        <f t="shared" si="2"/>
        <v>19</v>
      </c>
      <c r="I24" s="60">
        <v>249</v>
      </c>
      <c r="J24" s="41">
        <f t="shared" si="3"/>
        <v>19</v>
      </c>
      <c r="K24" s="47">
        <f t="shared" si="4"/>
        <v>12729.040160642569</v>
      </c>
      <c r="L24" s="41">
        <f t="shared" si="5"/>
        <v>19</v>
      </c>
      <c r="M24" s="22">
        <f t="shared" si="6"/>
        <v>3.1582952815829526E-2</v>
      </c>
      <c r="N24" s="15">
        <f t="shared" si="7"/>
        <v>19</v>
      </c>
    </row>
    <row r="25" spans="2:15" ht="18.75" customHeight="1">
      <c r="B25" s="43" t="s">
        <v>39</v>
      </c>
      <c r="C25" s="44"/>
      <c r="D25" s="60">
        <v>130027553</v>
      </c>
      <c r="E25" s="45">
        <f t="shared" si="0"/>
        <v>1.9064201143689737E-2</v>
      </c>
      <c r="F25" s="41">
        <f t="shared" si="1"/>
        <v>12</v>
      </c>
      <c r="G25" s="60">
        <v>26419</v>
      </c>
      <c r="H25" s="46">
        <f t="shared" si="2"/>
        <v>9</v>
      </c>
      <c r="I25" s="60">
        <v>3647</v>
      </c>
      <c r="J25" s="41">
        <f t="shared" si="3"/>
        <v>6</v>
      </c>
      <c r="K25" s="47">
        <f t="shared" si="4"/>
        <v>35653.291198245133</v>
      </c>
      <c r="L25" s="41">
        <f t="shared" si="5"/>
        <v>16</v>
      </c>
      <c r="M25" s="22">
        <f t="shared" si="6"/>
        <v>0.46258244545915778</v>
      </c>
      <c r="N25" s="15">
        <f t="shared" si="7"/>
        <v>6</v>
      </c>
    </row>
    <row r="26" spans="2:15" ht="18.75" customHeight="1">
      <c r="B26" s="43" t="s">
        <v>40</v>
      </c>
      <c r="C26" s="44"/>
      <c r="D26" s="60">
        <v>467000912</v>
      </c>
      <c r="E26" s="45">
        <f t="shared" si="0"/>
        <v>6.8470098184917394E-2</v>
      </c>
      <c r="F26" s="41">
        <f t="shared" si="1"/>
        <v>7</v>
      </c>
      <c r="G26" s="60">
        <v>14324</v>
      </c>
      <c r="H26" s="46">
        <f t="shared" si="2"/>
        <v>13</v>
      </c>
      <c r="I26" s="60">
        <v>2528</v>
      </c>
      <c r="J26" s="41">
        <f t="shared" si="3"/>
        <v>13</v>
      </c>
      <c r="K26" s="47">
        <f t="shared" si="4"/>
        <v>184731.37341772151</v>
      </c>
      <c r="L26" s="41">
        <f t="shared" si="5"/>
        <v>3</v>
      </c>
      <c r="M26" s="22">
        <f t="shared" si="6"/>
        <v>0.32064941653982748</v>
      </c>
      <c r="N26" s="15">
        <f t="shared" si="7"/>
        <v>13</v>
      </c>
    </row>
    <row r="27" spans="2:15" ht="18.75" customHeight="1">
      <c r="B27" s="43" t="s">
        <v>41</v>
      </c>
      <c r="C27" s="44"/>
      <c r="D27" s="60">
        <v>35319063</v>
      </c>
      <c r="E27" s="45">
        <f t="shared" si="0"/>
        <v>5.1783618602639541E-3</v>
      </c>
      <c r="F27" s="41">
        <f t="shared" si="1"/>
        <v>17</v>
      </c>
      <c r="G27" s="60">
        <v>12197</v>
      </c>
      <c r="H27" s="46">
        <f t="shared" si="2"/>
        <v>15</v>
      </c>
      <c r="I27" s="60">
        <v>1988</v>
      </c>
      <c r="J27" s="41">
        <f t="shared" si="3"/>
        <v>14</v>
      </c>
      <c r="K27" s="47">
        <f t="shared" si="4"/>
        <v>17766.128269617708</v>
      </c>
      <c r="L27" s="41">
        <f t="shared" si="5"/>
        <v>18</v>
      </c>
      <c r="M27" s="22">
        <f t="shared" si="6"/>
        <v>0.25215626585489598</v>
      </c>
      <c r="N27" s="15">
        <f t="shared" si="7"/>
        <v>14</v>
      </c>
    </row>
    <row r="28" spans="2:15" ht="18.75" customHeight="1">
      <c r="B28" s="43" t="s">
        <v>42</v>
      </c>
      <c r="C28" s="44"/>
      <c r="D28" s="60">
        <v>82705679</v>
      </c>
      <c r="E28" s="45">
        <f t="shared" si="0"/>
        <v>1.2126027628786003E-2</v>
      </c>
      <c r="F28" s="41">
        <f t="shared" si="1"/>
        <v>15</v>
      </c>
      <c r="G28" s="60">
        <v>3734</v>
      </c>
      <c r="H28" s="46">
        <f t="shared" si="2"/>
        <v>17</v>
      </c>
      <c r="I28" s="60">
        <v>1750</v>
      </c>
      <c r="J28" s="41">
        <f t="shared" si="3"/>
        <v>15</v>
      </c>
      <c r="K28" s="60">
        <f t="shared" si="4"/>
        <v>47260.387999999999</v>
      </c>
      <c r="L28" s="41">
        <f t="shared" si="5"/>
        <v>13</v>
      </c>
      <c r="M28" s="22">
        <f t="shared" si="6"/>
        <v>0.22196854388635209</v>
      </c>
      <c r="N28" s="15">
        <f t="shared" si="7"/>
        <v>15</v>
      </c>
    </row>
    <row r="29" spans="2:15" ht="18.75" customHeight="1" thickBot="1">
      <c r="B29" s="48" t="s">
        <v>43</v>
      </c>
      <c r="C29" s="49"/>
      <c r="D29" s="61">
        <v>97314</v>
      </c>
      <c r="E29" s="50">
        <f t="shared" si="0"/>
        <v>1.426785036935228E-5</v>
      </c>
      <c r="F29" s="41">
        <f t="shared" si="1"/>
        <v>20</v>
      </c>
      <c r="G29" s="61">
        <v>104</v>
      </c>
      <c r="H29" s="46">
        <f t="shared" si="2"/>
        <v>20</v>
      </c>
      <c r="I29" s="61">
        <v>19</v>
      </c>
      <c r="J29" s="41">
        <f t="shared" si="3"/>
        <v>20</v>
      </c>
      <c r="K29" s="51">
        <f t="shared" si="4"/>
        <v>5121.7894736842109</v>
      </c>
      <c r="L29" s="41">
        <f t="shared" si="5"/>
        <v>20</v>
      </c>
      <c r="M29" s="28">
        <f t="shared" si="6"/>
        <v>2.4099441907661084E-3</v>
      </c>
      <c r="N29" s="15">
        <f t="shared" si="7"/>
        <v>20</v>
      </c>
    </row>
    <row r="30" spans="2:15" ht="18.75" customHeight="1" thickTop="1">
      <c r="B30" s="52" t="s">
        <v>44</v>
      </c>
      <c r="C30" s="53"/>
      <c r="D30" s="62">
        <v>6820508870</v>
      </c>
      <c r="E30" s="70"/>
      <c r="F30" s="71"/>
      <c r="G30" s="62">
        <v>179485</v>
      </c>
      <c r="H30" s="71"/>
      <c r="I30" s="62">
        <v>7097</v>
      </c>
      <c r="J30" s="71"/>
      <c r="K30" s="54">
        <f>IFERROR(D30/I30,0)</f>
        <v>961041.12582781457</v>
      </c>
      <c r="L30" s="71"/>
      <c r="M30" s="30">
        <f t="shared" si="6"/>
        <v>0.90017757483510907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461" priority="51" stopIfTrue="1">
      <formula>$F8&lt;=5</formula>
    </cfRule>
  </conditionalFormatting>
  <conditionalFormatting sqref="H8:H29">
    <cfRule type="expression" dxfId="460" priority="52" stopIfTrue="1">
      <formula>$H8&lt;=5</formula>
    </cfRule>
  </conditionalFormatting>
  <conditionalFormatting sqref="J8:J29">
    <cfRule type="expression" dxfId="459" priority="53" stopIfTrue="1">
      <formula>$J8&lt;=5</formula>
    </cfRule>
  </conditionalFormatting>
  <conditionalFormatting sqref="L8:L29">
    <cfRule type="expression" dxfId="458" priority="54" stopIfTrue="1">
      <formula>$L8&lt;=5</formula>
    </cfRule>
  </conditionalFormatting>
  <conditionalFormatting sqref="E8:E29">
    <cfRule type="expression" dxfId="457" priority="49" stopIfTrue="1">
      <formula>$F8&lt;=5</formula>
    </cfRule>
  </conditionalFormatting>
  <conditionalFormatting sqref="G8:G29">
    <cfRule type="expression" dxfId="456" priority="47" stopIfTrue="1">
      <formula>$H8&lt;=5</formula>
    </cfRule>
  </conditionalFormatting>
  <conditionalFormatting sqref="I8:I29">
    <cfRule type="expression" dxfId="455" priority="45" stopIfTrue="1">
      <formula>$J8&lt;=5</formula>
    </cfRule>
  </conditionalFormatting>
  <conditionalFormatting sqref="K8:K29">
    <cfRule type="expression" dxfId="454" priority="43" stopIfTrue="1">
      <formula>$L8&lt;=5</formula>
    </cfRule>
  </conditionalFormatting>
  <conditionalFormatting sqref="D8:D29">
    <cfRule type="expression" dxfId="453" priority="41" stopIfTrue="1">
      <formula>$F8&lt;=5</formula>
    </cfRule>
  </conditionalFormatting>
  <conditionalFormatting sqref="N8:N29">
    <cfRule type="expression" dxfId="452" priority="35" stopIfTrue="1">
      <formula>$N8&lt;=5</formula>
    </cfRule>
  </conditionalFormatting>
  <conditionalFormatting sqref="M8:M29">
    <cfRule type="expression" dxfId="451" priority="33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47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225</v>
      </c>
    </row>
    <row r="3" spans="1:14" s="1" customFormat="1" ht="18.75" customHeight="1">
      <c r="A3" s="35"/>
      <c r="B3" s="129" t="s">
        <v>179</v>
      </c>
      <c r="C3" s="130"/>
      <c r="D3" s="137">
        <v>33432</v>
      </c>
      <c r="E3" s="137"/>
      <c r="F3" s="137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46</v>
      </c>
      <c r="C8" s="39"/>
      <c r="D8" s="59">
        <v>505588810</v>
      </c>
      <c r="E8" s="40">
        <f t="shared" ref="E8:E29" si="0">IFERROR(D8/$D$30,0)</f>
        <v>1.6554017061393526E-2</v>
      </c>
      <c r="F8" s="41">
        <f>_xlfn.IFS(D8&gt;0,RANK(D8,$D$8:$D$29,0),D8=0,"-")</f>
        <v>13</v>
      </c>
      <c r="G8" s="59">
        <v>58784</v>
      </c>
      <c r="H8" s="46">
        <f>_xlfn.IFS(G8&gt;0,RANK(G8,$G$8:$G$29,0),G8=0,"-")</f>
        <v>13</v>
      </c>
      <c r="I8" s="59">
        <v>11923</v>
      </c>
      <c r="J8" s="41">
        <f>_xlfn.IFS(I8&gt;0,RANK(I8,$I$8:$I$29,0),I8=0,"-")</f>
        <v>12</v>
      </c>
      <c r="K8" s="42">
        <f>IFERROR(D8/I8,0)</f>
        <v>42404.496351589369</v>
      </c>
      <c r="L8" s="41">
        <f>_xlfn.IFS(K8&gt;0,RANK(K8,$K$8:$K$29,0),K8=0,"-")</f>
        <v>14</v>
      </c>
      <c r="M8" s="16">
        <f>IFERROR(I8/$D$3,0)</f>
        <v>0.35663436228762863</v>
      </c>
      <c r="N8" s="15">
        <f>_xlfn.IFS(M8&gt;0,RANK(M8,$M$8:$M$29,0),M8=0,"-")</f>
        <v>12</v>
      </c>
    </row>
    <row r="9" spans="1:14" ht="18.75" customHeight="1">
      <c r="B9" s="43" t="s">
        <v>47</v>
      </c>
      <c r="C9" s="44"/>
      <c r="D9" s="60">
        <v>3433214882</v>
      </c>
      <c r="E9" s="45">
        <f t="shared" si="0"/>
        <v>0.1124105134606483</v>
      </c>
      <c r="F9" s="41">
        <f t="shared" ref="F9:F29" si="1">_xlfn.IFS(D9&gt;0,RANK(D9,$D$8:$D$29,0),D9=0,"-")</f>
        <v>3</v>
      </c>
      <c r="G9" s="60">
        <v>75179</v>
      </c>
      <c r="H9" s="46">
        <f t="shared" ref="H9:H29" si="2">_xlfn.IFS(G9&gt;0,RANK(G9,$G$8:$G$29,0),G9=0,"-")</f>
        <v>11</v>
      </c>
      <c r="I9" s="60">
        <v>14128</v>
      </c>
      <c r="J9" s="41">
        <f t="shared" ref="J9:J29" si="3">_xlfn.IFS(I9&gt;0,RANK(I9,$I$8:$I$29,0),I9=0,"-")</f>
        <v>10</v>
      </c>
      <c r="K9" s="47">
        <f t="shared" ref="K9:K29" si="4">IFERROR(D9/I9,0)</f>
        <v>243007.84838618347</v>
      </c>
      <c r="L9" s="41">
        <f t="shared" ref="L9:L29" si="5">_xlfn.IFS(K9&gt;0,RANK(K9,$K$8:$K$29,0),K9=0,"-")</f>
        <v>2</v>
      </c>
      <c r="M9" s="22">
        <f t="shared" ref="M9:M30" si="6">IFERROR(I9/$D$3,0)</f>
        <v>0.42258913615697535</v>
      </c>
      <c r="N9" s="15">
        <f t="shared" ref="N9:N29" si="7">_xlfn.IFS(M9&gt;0,RANK(M9,$M$8:$M$29,0),M9=0,"-")</f>
        <v>10</v>
      </c>
    </row>
    <row r="10" spans="1:14" ht="18.75" customHeight="1">
      <c r="B10" s="43" t="s">
        <v>48</v>
      </c>
      <c r="C10" s="44"/>
      <c r="D10" s="60">
        <v>429169411</v>
      </c>
      <c r="E10" s="45">
        <f t="shared" si="0"/>
        <v>1.4051888830217999E-2</v>
      </c>
      <c r="F10" s="41">
        <f t="shared" si="1"/>
        <v>14</v>
      </c>
      <c r="G10" s="60">
        <v>35917</v>
      </c>
      <c r="H10" s="46">
        <f t="shared" si="2"/>
        <v>16</v>
      </c>
      <c r="I10" s="60">
        <v>6984</v>
      </c>
      <c r="J10" s="41">
        <f t="shared" si="3"/>
        <v>16</v>
      </c>
      <c r="K10" s="47">
        <f t="shared" si="4"/>
        <v>61450.373854524631</v>
      </c>
      <c r="L10" s="41">
        <f t="shared" si="5"/>
        <v>12</v>
      </c>
      <c r="M10" s="22">
        <f t="shared" si="6"/>
        <v>0.20890165111270639</v>
      </c>
      <c r="N10" s="15">
        <f t="shared" si="7"/>
        <v>16</v>
      </c>
    </row>
    <row r="11" spans="1:14" ht="18.75" customHeight="1">
      <c r="B11" s="43" t="s">
        <v>49</v>
      </c>
      <c r="C11" s="44"/>
      <c r="D11" s="60">
        <v>1729605982</v>
      </c>
      <c r="E11" s="45">
        <f t="shared" si="0"/>
        <v>5.6630855685900768E-2</v>
      </c>
      <c r="F11" s="41">
        <f t="shared" si="1"/>
        <v>9</v>
      </c>
      <c r="G11" s="60">
        <v>319445</v>
      </c>
      <c r="H11" s="46">
        <f t="shared" si="2"/>
        <v>2</v>
      </c>
      <c r="I11" s="60">
        <v>24030</v>
      </c>
      <c r="J11" s="41">
        <f t="shared" si="3"/>
        <v>2</v>
      </c>
      <c r="K11" s="47">
        <f t="shared" si="4"/>
        <v>71976.944735746976</v>
      </c>
      <c r="L11" s="41">
        <f t="shared" si="5"/>
        <v>10</v>
      </c>
      <c r="M11" s="22">
        <f t="shared" si="6"/>
        <v>0.71877243359655418</v>
      </c>
      <c r="N11" s="15">
        <f t="shared" si="7"/>
        <v>2</v>
      </c>
    </row>
    <row r="12" spans="1:14" ht="18.75" customHeight="1">
      <c r="B12" s="43" t="s">
        <v>50</v>
      </c>
      <c r="C12" s="44"/>
      <c r="D12" s="60">
        <v>1657459566</v>
      </c>
      <c r="E12" s="45">
        <f t="shared" si="0"/>
        <v>5.4268633702818515E-2</v>
      </c>
      <c r="F12" s="41">
        <f t="shared" si="1"/>
        <v>10</v>
      </c>
      <c r="G12" s="60">
        <v>68301</v>
      </c>
      <c r="H12" s="46">
        <f t="shared" si="2"/>
        <v>12</v>
      </c>
      <c r="I12" s="60">
        <v>6577</v>
      </c>
      <c r="J12" s="41">
        <f t="shared" si="3"/>
        <v>17</v>
      </c>
      <c r="K12" s="47">
        <f t="shared" si="4"/>
        <v>252008.4485327657</v>
      </c>
      <c r="L12" s="41">
        <f t="shared" si="5"/>
        <v>1</v>
      </c>
      <c r="M12" s="22">
        <f t="shared" si="6"/>
        <v>0.19672768604929408</v>
      </c>
      <c r="N12" s="15">
        <f t="shared" si="7"/>
        <v>17</v>
      </c>
    </row>
    <row r="13" spans="1:14" ht="18.75" customHeight="1">
      <c r="B13" s="43" t="s">
        <v>51</v>
      </c>
      <c r="C13" s="44"/>
      <c r="D13" s="60">
        <v>2068287063</v>
      </c>
      <c r="E13" s="45">
        <f t="shared" si="0"/>
        <v>6.7719970560190024E-2</v>
      </c>
      <c r="F13" s="41">
        <f t="shared" si="1"/>
        <v>5</v>
      </c>
      <c r="G13" s="60">
        <v>198067</v>
      </c>
      <c r="H13" s="46">
        <f t="shared" si="2"/>
        <v>5</v>
      </c>
      <c r="I13" s="60">
        <v>14945</v>
      </c>
      <c r="J13" s="41">
        <f t="shared" si="3"/>
        <v>7</v>
      </c>
      <c r="K13" s="47">
        <f t="shared" si="4"/>
        <v>138393.24610237539</v>
      </c>
      <c r="L13" s="41">
        <f t="shared" si="5"/>
        <v>6</v>
      </c>
      <c r="M13" s="22">
        <f t="shared" si="6"/>
        <v>0.44702680067001677</v>
      </c>
      <c r="N13" s="15">
        <f t="shared" si="7"/>
        <v>7</v>
      </c>
    </row>
    <row r="14" spans="1:14" ht="18.75" customHeight="1">
      <c r="B14" s="43" t="s">
        <v>52</v>
      </c>
      <c r="C14" s="44"/>
      <c r="D14" s="60">
        <v>946984677</v>
      </c>
      <c r="E14" s="45">
        <f t="shared" si="0"/>
        <v>3.1006225196986138E-2</v>
      </c>
      <c r="F14" s="41">
        <f t="shared" si="1"/>
        <v>11</v>
      </c>
      <c r="G14" s="60">
        <v>80481</v>
      </c>
      <c r="H14" s="46">
        <f t="shared" si="2"/>
        <v>10</v>
      </c>
      <c r="I14" s="60">
        <v>14500</v>
      </c>
      <c r="J14" s="41">
        <f t="shared" si="3"/>
        <v>8</v>
      </c>
      <c r="K14" s="47">
        <f t="shared" si="4"/>
        <v>65309.288068965514</v>
      </c>
      <c r="L14" s="41">
        <f t="shared" si="5"/>
        <v>11</v>
      </c>
      <c r="M14" s="22">
        <f t="shared" si="6"/>
        <v>0.43371620004785832</v>
      </c>
      <c r="N14" s="15">
        <f t="shared" si="7"/>
        <v>8</v>
      </c>
    </row>
    <row r="15" spans="1:14" ht="18.75" customHeight="1">
      <c r="B15" s="43" t="s">
        <v>53</v>
      </c>
      <c r="C15" s="44"/>
      <c r="D15" s="60">
        <v>64629988</v>
      </c>
      <c r="E15" s="45">
        <f t="shared" si="0"/>
        <v>2.1161186776061337E-3</v>
      </c>
      <c r="F15" s="41">
        <f t="shared" si="1"/>
        <v>18</v>
      </c>
      <c r="G15" s="60">
        <v>18845</v>
      </c>
      <c r="H15" s="46">
        <f t="shared" si="2"/>
        <v>17</v>
      </c>
      <c r="I15" s="60">
        <v>4255</v>
      </c>
      <c r="J15" s="41">
        <f t="shared" si="3"/>
        <v>18</v>
      </c>
      <c r="K15" s="47">
        <f t="shared" si="4"/>
        <v>15189.186368977673</v>
      </c>
      <c r="L15" s="41">
        <f t="shared" si="5"/>
        <v>19</v>
      </c>
      <c r="M15" s="22">
        <f t="shared" si="6"/>
        <v>0.12727327111749223</v>
      </c>
      <c r="N15" s="15">
        <f t="shared" si="7"/>
        <v>18</v>
      </c>
    </row>
    <row r="16" spans="1:14" ht="18.75" customHeight="1">
      <c r="B16" s="43" t="s">
        <v>54</v>
      </c>
      <c r="C16" s="44"/>
      <c r="D16" s="60">
        <v>6109390735</v>
      </c>
      <c r="E16" s="45">
        <f t="shared" si="0"/>
        <v>0.20003401274231036</v>
      </c>
      <c r="F16" s="41">
        <f t="shared" si="1"/>
        <v>1</v>
      </c>
      <c r="G16" s="60">
        <v>401735</v>
      </c>
      <c r="H16" s="46">
        <f t="shared" si="2"/>
        <v>1</v>
      </c>
      <c r="I16" s="60">
        <v>26266</v>
      </c>
      <c r="J16" s="41">
        <f t="shared" si="3"/>
        <v>1</v>
      </c>
      <c r="K16" s="47">
        <f t="shared" si="4"/>
        <v>232596.92130510928</v>
      </c>
      <c r="L16" s="41">
        <f t="shared" si="5"/>
        <v>3</v>
      </c>
      <c r="M16" s="22">
        <f t="shared" si="6"/>
        <v>0.78565446279014117</v>
      </c>
      <c r="N16" s="15">
        <f t="shared" si="7"/>
        <v>1</v>
      </c>
    </row>
    <row r="17" spans="2:15" ht="18.75" customHeight="1">
      <c r="B17" s="43" t="s">
        <v>55</v>
      </c>
      <c r="C17" s="44"/>
      <c r="D17" s="60">
        <v>2064190857</v>
      </c>
      <c r="E17" s="45">
        <f t="shared" si="0"/>
        <v>6.7585852354506273E-2</v>
      </c>
      <c r="F17" s="41">
        <f t="shared" si="1"/>
        <v>6</v>
      </c>
      <c r="G17" s="60">
        <v>138617</v>
      </c>
      <c r="H17" s="46">
        <f t="shared" si="2"/>
        <v>6</v>
      </c>
      <c r="I17" s="60">
        <v>18785</v>
      </c>
      <c r="J17" s="41">
        <f t="shared" si="3"/>
        <v>5</v>
      </c>
      <c r="K17" s="47">
        <f t="shared" si="4"/>
        <v>109885.06026084643</v>
      </c>
      <c r="L17" s="41">
        <f t="shared" si="5"/>
        <v>8</v>
      </c>
      <c r="M17" s="22">
        <f t="shared" si="6"/>
        <v>0.56188681502751858</v>
      </c>
      <c r="N17" s="15">
        <f t="shared" si="7"/>
        <v>5</v>
      </c>
    </row>
    <row r="18" spans="2:15" ht="18.75" customHeight="1">
      <c r="B18" s="17" t="s">
        <v>283</v>
      </c>
      <c r="C18" s="69"/>
      <c r="D18" s="60">
        <v>1958339370</v>
      </c>
      <c r="E18" s="45">
        <f t="shared" si="0"/>
        <v>6.4120057053831253E-2</v>
      </c>
      <c r="F18" s="41">
        <f t="shared" si="1"/>
        <v>7</v>
      </c>
      <c r="G18" s="60">
        <v>311166</v>
      </c>
      <c r="H18" s="46">
        <f t="shared" si="2"/>
        <v>3</v>
      </c>
      <c r="I18" s="60">
        <v>23581</v>
      </c>
      <c r="J18" s="41">
        <f t="shared" si="3"/>
        <v>3</v>
      </c>
      <c r="K18" s="47">
        <f t="shared" si="4"/>
        <v>83047.341927823247</v>
      </c>
      <c r="L18" s="41">
        <f t="shared" si="5"/>
        <v>9</v>
      </c>
      <c r="M18" s="22">
        <f t="shared" si="6"/>
        <v>0.70534218712610675</v>
      </c>
      <c r="N18" s="15">
        <f t="shared" si="7"/>
        <v>3</v>
      </c>
    </row>
    <row r="19" spans="2:15" ht="18.75" customHeight="1">
      <c r="B19" s="17" t="s">
        <v>16</v>
      </c>
      <c r="C19" s="69"/>
      <c r="D19" s="60">
        <v>408537656</v>
      </c>
      <c r="E19" s="45">
        <f t="shared" si="0"/>
        <v>1.3376362755429099E-2</v>
      </c>
      <c r="F19" s="41">
        <f t="shared" si="1"/>
        <v>15</v>
      </c>
      <c r="G19" s="60">
        <v>107529</v>
      </c>
      <c r="H19" s="46">
        <f t="shared" si="2"/>
        <v>9</v>
      </c>
      <c r="I19" s="60">
        <v>14432</v>
      </c>
      <c r="J19" s="41">
        <f t="shared" si="3"/>
        <v>9</v>
      </c>
      <c r="K19" s="47">
        <f t="shared" si="4"/>
        <v>28307.764412416851</v>
      </c>
      <c r="L19" s="41">
        <f t="shared" si="5"/>
        <v>16</v>
      </c>
      <c r="M19" s="22">
        <f t="shared" si="6"/>
        <v>0.43168222062694422</v>
      </c>
      <c r="N19" s="15">
        <f t="shared" si="7"/>
        <v>9</v>
      </c>
    </row>
    <row r="20" spans="2:15" ht="18.75" customHeight="1">
      <c r="B20" s="17" t="s">
        <v>17</v>
      </c>
      <c r="C20" s="69"/>
      <c r="D20" s="60">
        <v>4122459356</v>
      </c>
      <c r="E20" s="45">
        <f t="shared" si="0"/>
        <v>0.13497779453252806</v>
      </c>
      <c r="F20" s="41">
        <f t="shared" si="1"/>
        <v>2</v>
      </c>
      <c r="G20" s="60">
        <v>304279</v>
      </c>
      <c r="H20" s="46">
        <f t="shared" si="2"/>
        <v>4</v>
      </c>
      <c r="I20" s="60">
        <v>22651</v>
      </c>
      <c r="J20" s="41">
        <f t="shared" si="3"/>
        <v>4</v>
      </c>
      <c r="K20" s="47">
        <f t="shared" si="4"/>
        <v>181999.00030903713</v>
      </c>
      <c r="L20" s="41">
        <f t="shared" si="5"/>
        <v>5</v>
      </c>
      <c r="M20" s="22">
        <f t="shared" si="6"/>
        <v>0.67752452739889923</v>
      </c>
      <c r="N20" s="15">
        <f t="shared" si="7"/>
        <v>4</v>
      </c>
    </row>
    <row r="21" spans="2:15" ht="18.75" customHeight="1">
      <c r="B21" s="17" t="s">
        <v>18</v>
      </c>
      <c r="C21" s="69"/>
      <c r="D21" s="60">
        <v>1895956025</v>
      </c>
      <c r="E21" s="45">
        <f t="shared" si="0"/>
        <v>6.2077498086838295E-2</v>
      </c>
      <c r="F21" s="41">
        <f t="shared" si="1"/>
        <v>8</v>
      </c>
      <c r="G21" s="60">
        <v>133328</v>
      </c>
      <c r="H21" s="46">
        <f t="shared" si="2"/>
        <v>7</v>
      </c>
      <c r="I21" s="60">
        <v>13926</v>
      </c>
      <c r="J21" s="41">
        <f t="shared" si="3"/>
        <v>11</v>
      </c>
      <c r="K21" s="47">
        <f t="shared" si="4"/>
        <v>136145.05421513715</v>
      </c>
      <c r="L21" s="41">
        <f t="shared" si="5"/>
        <v>7</v>
      </c>
      <c r="M21" s="22">
        <f t="shared" si="6"/>
        <v>0.41654702081837758</v>
      </c>
      <c r="N21" s="15">
        <f t="shared" si="7"/>
        <v>11</v>
      </c>
    </row>
    <row r="22" spans="2:15" ht="18.75" customHeight="1">
      <c r="B22" s="17" t="s">
        <v>284</v>
      </c>
      <c r="C22" s="69"/>
      <c r="D22" s="60">
        <v>16632</v>
      </c>
      <c r="E22" s="45">
        <f t="shared" si="0"/>
        <v>5.4456587313531947E-7</v>
      </c>
      <c r="F22" s="41">
        <f t="shared" si="1"/>
        <v>21</v>
      </c>
      <c r="G22" s="60">
        <v>19</v>
      </c>
      <c r="H22" s="46">
        <f t="shared" si="2"/>
        <v>21</v>
      </c>
      <c r="I22" s="60">
        <v>11</v>
      </c>
      <c r="J22" s="41">
        <f t="shared" si="3"/>
        <v>21</v>
      </c>
      <c r="K22" s="47">
        <f t="shared" si="4"/>
        <v>1512</v>
      </c>
      <c r="L22" s="41">
        <f t="shared" si="5"/>
        <v>21</v>
      </c>
      <c r="M22" s="22">
        <f t="shared" si="6"/>
        <v>3.2902608279492701E-4</v>
      </c>
      <c r="N22" s="15">
        <f t="shared" si="7"/>
        <v>21</v>
      </c>
    </row>
    <row r="23" spans="2:15" ht="18.75" customHeight="1">
      <c r="B23" s="17" t="s">
        <v>285</v>
      </c>
      <c r="C23" s="69"/>
      <c r="D23" s="60">
        <v>614</v>
      </c>
      <c r="E23" s="45">
        <f t="shared" si="0"/>
        <v>2.0103622300690603E-8</v>
      </c>
      <c r="F23" s="41">
        <f t="shared" si="1"/>
        <v>22</v>
      </c>
      <c r="G23" s="60">
        <v>4</v>
      </c>
      <c r="H23" s="46">
        <f t="shared" si="2"/>
        <v>22</v>
      </c>
      <c r="I23" s="60">
        <v>2</v>
      </c>
      <c r="J23" s="41">
        <f t="shared" si="3"/>
        <v>22</v>
      </c>
      <c r="K23" s="47">
        <f t="shared" si="4"/>
        <v>307</v>
      </c>
      <c r="L23" s="41">
        <f t="shared" si="5"/>
        <v>22</v>
      </c>
      <c r="M23" s="22">
        <f t="shared" si="6"/>
        <v>5.9822924144532185E-5</v>
      </c>
      <c r="N23" s="15">
        <f t="shared" si="7"/>
        <v>22</v>
      </c>
    </row>
    <row r="24" spans="2:15" ht="18.75" customHeight="1">
      <c r="B24" s="43" t="s">
        <v>56</v>
      </c>
      <c r="C24" s="44"/>
      <c r="D24" s="60">
        <v>14669838</v>
      </c>
      <c r="E24" s="45">
        <f t="shared" si="0"/>
        <v>4.8032065531647953E-4</v>
      </c>
      <c r="F24" s="41">
        <f t="shared" si="1"/>
        <v>19</v>
      </c>
      <c r="G24" s="60">
        <v>2181</v>
      </c>
      <c r="H24" s="46">
        <f t="shared" si="2"/>
        <v>19</v>
      </c>
      <c r="I24" s="60">
        <v>663</v>
      </c>
      <c r="J24" s="41">
        <f t="shared" si="3"/>
        <v>19</v>
      </c>
      <c r="K24" s="47">
        <f t="shared" si="4"/>
        <v>22126.452488687784</v>
      </c>
      <c r="L24" s="41">
        <f t="shared" si="5"/>
        <v>17</v>
      </c>
      <c r="M24" s="22">
        <f t="shared" si="6"/>
        <v>1.983129935391242E-2</v>
      </c>
      <c r="N24" s="15">
        <f t="shared" si="7"/>
        <v>19</v>
      </c>
    </row>
    <row r="25" spans="2:15" ht="18.75" customHeight="1">
      <c r="B25" s="43" t="s">
        <v>57</v>
      </c>
      <c r="C25" s="44"/>
      <c r="D25" s="60">
        <v>558456646</v>
      </c>
      <c r="E25" s="45">
        <f t="shared" si="0"/>
        <v>1.828501870113107E-2</v>
      </c>
      <c r="F25" s="41">
        <f t="shared" si="1"/>
        <v>12</v>
      </c>
      <c r="G25" s="60">
        <v>126909</v>
      </c>
      <c r="H25" s="46">
        <f t="shared" si="2"/>
        <v>8</v>
      </c>
      <c r="I25" s="60">
        <v>16251</v>
      </c>
      <c r="J25" s="41">
        <f t="shared" si="3"/>
        <v>6</v>
      </c>
      <c r="K25" s="47">
        <f t="shared" si="4"/>
        <v>34364.448095501815</v>
      </c>
      <c r="L25" s="41">
        <f t="shared" si="5"/>
        <v>15</v>
      </c>
      <c r="M25" s="22">
        <f t="shared" si="6"/>
        <v>0.48609117013639624</v>
      </c>
      <c r="N25" s="15">
        <f t="shared" si="7"/>
        <v>6</v>
      </c>
    </row>
    <row r="26" spans="2:15" ht="18.75" customHeight="1">
      <c r="B26" s="43" t="s">
        <v>58</v>
      </c>
      <c r="C26" s="44"/>
      <c r="D26" s="60">
        <v>2074871600</v>
      </c>
      <c r="E26" s="45">
        <f t="shared" si="0"/>
        <v>6.7935561838484676E-2</v>
      </c>
      <c r="F26" s="41">
        <f t="shared" si="1"/>
        <v>4</v>
      </c>
      <c r="G26" s="60">
        <v>58652</v>
      </c>
      <c r="H26" s="46">
        <f t="shared" si="2"/>
        <v>14</v>
      </c>
      <c r="I26" s="60">
        <v>10784</v>
      </c>
      <c r="J26" s="41">
        <f t="shared" si="3"/>
        <v>13</v>
      </c>
      <c r="K26" s="47">
        <f t="shared" si="4"/>
        <v>192402.7818991098</v>
      </c>
      <c r="L26" s="41">
        <f t="shared" si="5"/>
        <v>4</v>
      </c>
      <c r="M26" s="22">
        <f t="shared" si="6"/>
        <v>0.32256520698731755</v>
      </c>
      <c r="N26" s="15">
        <f t="shared" si="7"/>
        <v>13</v>
      </c>
    </row>
    <row r="27" spans="2:15" ht="18.75" customHeight="1">
      <c r="B27" s="43" t="s">
        <v>59</v>
      </c>
      <c r="C27" s="44"/>
      <c r="D27" s="60">
        <v>154034272</v>
      </c>
      <c r="E27" s="45">
        <f t="shared" si="0"/>
        <v>5.0433987388433911E-3</v>
      </c>
      <c r="F27" s="41">
        <f t="shared" si="1"/>
        <v>17</v>
      </c>
      <c r="G27" s="60">
        <v>48230</v>
      </c>
      <c r="H27" s="46">
        <f t="shared" si="2"/>
        <v>15</v>
      </c>
      <c r="I27" s="60">
        <v>9189</v>
      </c>
      <c r="J27" s="41">
        <f t="shared" si="3"/>
        <v>14</v>
      </c>
      <c r="K27" s="47">
        <f t="shared" si="4"/>
        <v>16762.898247905105</v>
      </c>
      <c r="L27" s="41">
        <f t="shared" si="5"/>
        <v>18</v>
      </c>
      <c r="M27" s="22">
        <f t="shared" si="6"/>
        <v>0.27485642498205315</v>
      </c>
      <c r="N27" s="15">
        <f t="shared" si="7"/>
        <v>14</v>
      </c>
    </row>
    <row r="28" spans="2:15" ht="18.75" customHeight="1">
      <c r="B28" s="43" t="s">
        <v>42</v>
      </c>
      <c r="C28" s="44"/>
      <c r="D28" s="60">
        <v>345040805</v>
      </c>
      <c r="E28" s="45">
        <f t="shared" si="0"/>
        <v>1.129734531277889E-2</v>
      </c>
      <c r="F28" s="41">
        <f t="shared" si="1"/>
        <v>16</v>
      </c>
      <c r="G28" s="60">
        <v>16550</v>
      </c>
      <c r="H28" s="46">
        <f t="shared" si="2"/>
        <v>18</v>
      </c>
      <c r="I28" s="60">
        <v>7737</v>
      </c>
      <c r="J28" s="41">
        <f t="shared" si="3"/>
        <v>15</v>
      </c>
      <c r="K28" s="47">
        <f t="shared" si="4"/>
        <v>44596.200723794755</v>
      </c>
      <c r="L28" s="41">
        <f t="shared" si="5"/>
        <v>13</v>
      </c>
      <c r="M28" s="22">
        <f t="shared" si="6"/>
        <v>0.23142498205312276</v>
      </c>
      <c r="N28" s="15">
        <f t="shared" si="7"/>
        <v>15</v>
      </c>
    </row>
    <row r="29" spans="2:15" ht="18.75" customHeight="1" thickBot="1">
      <c r="B29" s="48" t="s">
        <v>61</v>
      </c>
      <c r="C29" s="49"/>
      <c r="D29" s="61">
        <v>854845</v>
      </c>
      <c r="E29" s="50">
        <f t="shared" si="0"/>
        <v>2.798938274533202E-5</v>
      </c>
      <c r="F29" s="41">
        <f t="shared" si="1"/>
        <v>20</v>
      </c>
      <c r="G29" s="61">
        <v>451</v>
      </c>
      <c r="H29" s="46">
        <f t="shared" si="2"/>
        <v>20</v>
      </c>
      <c r="I29" s="61">
        <v>82</v>
      </c>
      <c r="J29" s="41">
        <f t="shared" si="3"/>
        <v>20</v>
      </c>
      <c r="K29" s="51">
        <f t="shared" si="4"/>
        <v>10424.939024390244</v>
      </c>
      <c r="L29" s="41">
        <f t="shared" si="5"/>
        <v>20</v>
      </c>
      <c r="M29" s="28">
        <f t="shared" si="6"/>
        <v>2.4527398899258195E-3</v>
      </c>
      <c r="N29" s="15">
        <f t="shared" si="7"/>
        <v>20</v>
      </c>
    </row>
    <row r="30" spans="2:15" ht="18.75" customHeight="1" thickTop="1">
      <c r="B30" s="52" t="s">
        <v>62</v>
      </c>
      <c r="C30" s="53"/>
      <c r="D30" s="62">
        <v>30541759630</v>
      </c>
      <c r="E30" s="70"/>
      <c r="F30" s="71"/>
      <c r="G30" s="62">
        <v>746808</v>
      </c>
      <c r="H30" s="71"/>
      <c r="I30" s="62">
        <v>30524</v>
      </c>
      <c r="J30" s="71"/>
      <c r="K30" s="54">
        <f>IFERROR(D30/I30,0)</f>
        <v>1000581.8251212161</v>
      </c>
      <c r="L30" s="71"/>
      <c r="M30" s="30">
        <f t="shared" si="6"/>
        <v>0.91301746829385022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E8:E29">
    <cfRule type="expression" dxfId="450" priority="24" stopIfTrue="1">
      <formula>$F8&lt;=5</formula>
    </cfRule>
  </conditionalFormatting>
  <conditionalFormatting sqref="H8:H29">
    <cfRule type="expression" dxfId="449" priority="25" stopIfTrue="1">
      <formula>$H8&lt;=5</formula>
    </cfRule>
  </conditionalFormatting>
  <conditionalFormatting sqref="J8:J29">
    <cfRule type="expression" dxfId="448" priority="26" stopIfTrue="1">
      <formula>$J8&lt;=5</formula>
    </cfRule>
  </conditionalFormatting>
  <conditionalFormatting sqref="L8:L29">
    <cfRule type="expression" dxfId="447" priority="27" stopIfTrue="1">
      <formula>$L8&lt;=5</formula>
    </cfRule>
  </conditionalFormatting>
  <conditionalFormatting sqref="F8:F29">
    <cfRule type="expression" dxfId="446" priority="22" stopIfTrue="1">
      <formula>$F8&lt;=5</formula>
    </cfRule>
  </conditionalFormatting>
  <conditionalFormatting sqref="G8:G29">
    <cfRule type="expression" dxfId="445" priority="20" stopIfTrue="1">
      <formula>$H8&lt;=5</formula>
    </cfRule>
  </conditionalFormatting>
  <conditionalFormatting sqref="I8:I29">
    <cfRule type="expression" dxfId="444" priority="18" stopIfTrue="1">
      <formula>$J8&lt;=5</formula>
    </cfRule>
  </conditionalFormatting>
  <conditionalFormatting sqref="K8:K29">
    <cfRule type="expression" dxfId="443" priority="16" stopIfTrue="1">
      <formula>$L8&lt;=5</formula>
    </cfRule>
  </conditionalFormatting>
  <conditionalFormatting sqref="D8:D29">
    <cfRule type="expression" dxfId="442" priority="14" stopIfTrue="1">
      <formula>$F8&lt;=5</formula>
    </cfRule>
  </conditionalFormatting>
  <conditionalFormatting sqref="N8:N29">
    <cfRule type="expression" dxfId="441" priority="8" stopIfTrue="1">
      <formula>$N8&lt;=5</formula>
    </cfRule>
  </conditionalFormatting>
  <conditionalFormatting sqref="M8:M29">
    <cfRule type="expression" dxfId="440" priority="6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48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226</v>
      </c>
    </row>
    <row r="3" spans="1:14" s="1" customFormat="1" ht="18.75" customHeight="1">
      <c r="A3" s="35"/>
      <c r="B3" s="129" t="s">
        <v>179</v>
      </c>
      <c r="C3" s="130"/>
      <c r="D3" s="137">
        <v>68371</v>
      </c>
      <c r="E3" s="137"/>
      <c r="F3" s="137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80</v>
      </c>
      <c r="C8" s="39"/>
      <c r="D8" s="59">
        <v>971956389</v>
      </c>
      <c r="E8" s="40">
        <f t="shared" ref="E8:E29" si="0">IFERROR(D8/$D$30,0)</f>
        <v>1.6933776118112108E-2</v>
      </c>
      <c r="F8" s="41">
        <f>_xlfn.IFS(D8&gt;0,RANK(D8,$D$8:$D$29,0),D8=0,"-")</f>
        <v>13</v>
      </c>
      <c r="G8" s="59">
        <v>126426</v>
      </c>
      <c r="H8" s="46">
        <f>_xlfn.IFS(G8&gt;0,RANK(G8,$G$8:$G$29,0),G8=0,"-")</f>
        <v>14</v>
      </c>
      <c r="I8" s="59">
        <v>24146</v>
      </c>
      <c r="J8" s="41">
        <f>_xlfn.IFS(I8&gt;0,RANK(I8,$I$8:$I$29,0),I8=0,"-")</f>
        <v>12</v>
      </c>
      <c r="K8" s="42">
        <f>IFERROR(D8/I8,0)</f>
        <v>40253.308581131452</v>
      </c>
      <c r="L8" s="41">
        <f>_xlfn.IFS(K8&gt;0,RANK(K8,$K$8:$K$29,0),K8=0,"-")</f>
        <v>14</v>
      </c>
      <c r="M8" s="16">
        <f>IFERROR(I8/$D$3,0)</f>
        <v>0.35316142809085721</v>
      </c>
      <c r="N8" s="15">
        <f>_xlfn.IFS(M8&gt;0,RANK(M8,$M$8:$M$29,0),M8=0,"-")</f>
        <v>12</v>
      </c>
    </row>
    <row r="9" spans="1:14" ht="18.75" customHeight="1">
      <c r="B9" s="43" t="s">
        <v>47</v>
      </c>
      <c r="C9" s="44"/>
      <c r="D9" s="60">
        <v>7411666171</v>
      </c>
      <c r="E9" s="45">
        <f t="shared" si="0"/>
        <v>0.1291287315174994</v>
      </c>
      <c r="F9" s="41">
        <f t="shared" ref="F9:F29" si="1">_xlfn.IFS(D9&gt;0,RANK(D9,$D$8:$D$29,0),D9=0,"-")</f>
        <v>3</v>
      </c>
      <c r="G9" s="60">
        <v>179956</v>
      </c>
      <c r="H9" s="46">
        <f t="shared" ref="H9:H29" si="2">_xlfn.IFS(G9&gt;0,RANK(G9,$G$8:$G$29,0),G9=0,"-")</f>
        <v>11</v>
      </c>
      <c r="I9" s="60">
        <v>29205</v>
      </c>
      <c r="J9" s="41">
        <f t="shared" ref="J9:J29" si="3">_xlfn.IFS(I9&gt;0,RANK(I9,$I$8:$I$29,0),I9=0,"-")</f>
        <v>10</v>
      </c>
      <c r="K9" s="47">
        <f t="shared" ref="K9:K29" si="4">IFERROR(D9/I9,0)</f>
        <v>253780.72833418936</v>
      </c>
      <c r="L9" s="41">
        <f t="shared" ref="L9:L29" si="5">_xlfn.IFS(K9&gt;0,RANK(K9,$K$8:$K$29,0),K9=0,"-")</f>
        <v>1</v>
      </c>
      <c r="M9" s="22">
        <f t="shared" ref="M9:M30" si="6">IFERROR(I9/$D$3,0)</f>
        <v>0.4271547878486493</v>
      </c>
      <c r="N9" s="15">
        <f t="shared" ref="N9:N29" si="7">_xlfn.IFS(M9&gt;0,RANK(M9,$M$8:$M$29,0),M9=0,"-")</f>
        <v>10</v>
      </c>
    </row>
    <row r="10" spans="1:14" ht="18.75" customHeight="1">
      <c r="B10" s="43" t="s">
        <v>48</v>
      </c>
      <c r="C10" s="44"/>
      <c r="D10" s="60">
        <v>619372193</v>
      </c>
      <c r="E10" s="45">
        <f t="shared" si="0"/>
        <v>1.0790926597886814E-2</v>
      </c>
      <c r="F10" s="41">
        <f t="shared" si="1"/>
        <v>16</v>
      </c>
      <c r="G10" s="60">
        <v>82340</v>
      </c>
      <c r="H10" s="46">
        <f t="shared" si="2"/>
        <v>16</v>
      </c>
      <c r="I10" s="60">
        <v>14166</v>
      </c>
      <c r="J10" s="41">
        <f t="shared" si="3"/>
        <v>16</v>
      </c>
      <c r="K10" s="47">
        <f t="shared" si="4"/>
        <v>43722.447621064523</v>
      </c>
      <c r="L10" s="41">
        <f t="shared" si="5"/>
        <v>13</v>
      </c>
      <c r="M10" s="22">
        <f t="shared" si="6"/>
        <v>0.20719310818914452</v>
      </c>
      <c r="N10" s="15">
        <f t="shared" si="7"/>
        <v>16</v>
      </c>
    </row>
    <row r="11" spans="1:14" ht="18.75" customHeight="1">
      <c r="B11" s="43" t="s">
        <v>49</v>
      </c>
      <c r="C11" s="44"/>
      <c r="D11" s="60">
        <v>3698545149</v>
      </c>
      <c r="E11" s="45">
        <f t="shared" si="0"/>
        <v>6.4437392690358239E-2</v>
      </c>
      <c r="F11" s="41">
        <f t="shared" si="1"/>
        <v>8</v>
      </c>
      <c r="G11" s="60">
        <v>700248</v>
      </c>
      <c r="H11" s="46">
        <f t="shared" si="2"/>
        <v>2</v>
      </c>
      <c r="I11" s="60">
        <v>48730</v>
      </c>
      <c r="J11" s="41">
        <f t="shared" si="3"/>
        <v>2</v>
      </c>
      <c r="K11" s="47">
        <f t="shared" si="4"/>
        <v>75898.73074081674</v>
      </c>
      <c r="L11" s="41">
        <f t="shared" si="5"/>
        <v>10</v>
      </c>
      <c r="M11" s="22">
        <f t="shared" si="6"/>
        <v>0.71272908104313237</v>
      </c>
      <c r="N11" s="15">
        <f t="shared" si="7"/>
        <v>2</v>
      </c>
    </row>
    <row r="12" spans="1:14" ht="18.75" customHeight="1">
      <c r="B12" s="43" t="s">
        <v>50</v>
      </c>
      <c r="C12" s="44"/>
      <c r="D12" s="60">
        <v>1539437321</v>
      </c>
      <c r="E12" s="45">
        <f t="shared" si="0"/>
        <v>2.6820634378977557E-2</v>
      </c>
      <c r="F12" s="41">
        <f t="shared" si="1"/>
        <v>11</v>
      </c>
      <c r="G12" s="60">
        <v>143120</v>
      </c>
      <c r="H12" s="46">
        <f t="shared" si="2"/>
        <v>12</v>
      </c>
      <c r="I12" s="60">
        <v>13817</v>
      </c>
      <c r="J12" s="41">
        <f t="shared" si="3"/>
        <v>17</v>
      </c>
      <c r="K12" s="47">
        <f t="shared" si="4"/>
        <v>111416.17724542231</v>
      </c>
      <c r="L12" s="41">
        <f t="shared" si="5"/>
        <v>6</v>
      </c>
      <c r="M12" s="22">
        <f t="shared" si="6"/>
        <v>0.20208860481783211</v>
      </c>
      <c r="N12" s="15">
        <f t="shared" si="7"/>
        <v>17</v>
      </c>
    </row>
    <row r="13" spans="1:14" ht="18.75" customHeight="1">
      <c r="B13" s="43" t="s">
        <v>51</v>
      </c>
      <c r="C13" s="44"/>
      <c r="D13" s="60">
        <v>3041040665</v>
      </c>
      <c r="E13" s="45">
        <f t="shared" si="0"/>
        <v>5.2982111512397047E-2</v>
      </c>
      <c r="F13" s="41">
        <f t="shared" si="1"/>
        <v>9</v>
      </c>
      <c r="G13" s="60">
        <v>412226</v>
      </c>
      <c r="H13" s="46">
        <f t="shared" si="2"/>
        <v>5</v>
      </c>
      <c r="I13" s="60">
        <v>29594</v>
      </c>
      <c r="J13" s="41">
        <f t="shared" si="3"/>
        <v>8</v>
      </c>
      <c r="K13" s="47">
        <f t="shared" si="4"/>
        <v>102758.68976819626</v>
      </c>
      <c r="L13" s="41">
        <f t="shared" si="5"/>
        <v>8</v>
      </c>
      <c r="M13" s="22">
        <f t="shared" si="6"/>
        <v>0.43284433458630123</v>
      </c>
      <c r="N13" s="15">
        <f t="shared" si="7"/>
        <v>8</v>
      </c>
    </row>
    <row r="14" spans="1:14" ht="18.75" customHeight="1">
      <c r="B14" s="43" t="s">
        <v>91</v>
      </c>
      <c r="C14" s="44"/>
      <c r="D14" s="60">
        <v>2235335432</v>
      </c>
      <c r="E14" s="45">
        <f t="shared" si="0"/>
        <v>3.8944823227425082E-2</v>
      </c>
      <c r="F14" s="41">
        <f t="shared" si="1"/>
        <v>10</v>
      </c>
      <c r="G14" s="60">
        <v>208225</v>
      </c>
      <c r="H14" s="46">
        <f t="shared" si="2"/>
        <v>10</v>
      </c>
      <c r="I14" s="60">
        <v>31016</v>
      </c>
      <c r="J14" s="41">
        <f t="shared" si="3"/>
        <v>7</v>
      </c>
      <c r="K14" s="47">
        <f t="shared" si="4"/>
        <v>72070.39695640959</v>
      </c>
      <c r="L14" s="41">
        <f t="shared" si="5"/>
        <v>11</v>
      </c>
      <c r="M14" s="22">
        <f t="shared" si="6"/>
        <v>0.4536426262596715</v>
      </c>
      <c r="N14" s="15">
        <f t="shared" si="7"/>
        <v>7</v>
      </c>
    </row>
    <row r="15" spans="1:14" ht="18.75" customHeight="1">
      <c r="B15" s="43" t="s">
        <v>92</v>
      </c>
      <c r="C15" s="44"/>
      <c r="D15" s="60">
        <v>176615724</v>
      </c>
      <c r="E15" s="45">
        <f t="shared" si="0"/>
        <v>3.0770630894574832E-3</v>
      </c>
      <c r="F15" s="41">
        <f t="shared" si="1"/>
        <v>18</v>
      </c>
      <c r="G15" s="60">
        <v>41461</v>
      </c>
      <c r="H15" s="46">
        <f t="shared" si="2"/>
        <v>17</v>
      </c>
      <c r="I15" s="60">
        <v>9309</v>
      </c>
      <c r="J15" s="41">
        <f t="shared" si="3"/>
        <v>18</v>
      </c>
      <c r="K15" s="47">
        <f t="shared" si="4"/>
        <v>18972.577505639703</v>
      </c>
      <c r="L15" s="41">
        <f t="shared" si="5"/>
        <v>17</v>
      </c>
      <c r="M15" s="22">
        <f t="shared" si="6"/>
        <v>0.1361542174313671</v>
      </c>
      <c r="N15" s="15">
        <f t="shared" si="7"/>
        <v>18</v>
      </c>
    </row>
    <row r="16" spans="1:14" ht="18.75" customHeight="1">
      <c r="B16" s="43" t="s">
        <v>93</v>
      </c>
      <c r="C16" s="44"/>
      <c r="D16" s="60">
        <v>11223839518</v>
      </c>
      <c r="E16" s="45">
        <f t="shared" si="0"/>
        <v>0.19554579581392237</v>
      </c>
      <c r="F16" s="41">
        <f t="shared" si="1"/>
        <v>1</v>
      </c>
      <c r="G16" s="60">
        <v>847044</v>
      </c>
      <c r="H16" s="46">
        <f t="shared" si="2"/>
        <v>1</v>
      </c>
      <c r="I16" s="60">
        <v>51752</v>
      </c>
      <c r="J16" s="41">
        <f t="shared" si="3"/>
        <v>1</v>
      </c>
      <c r="K16" s="47">
        <f t="shared" si="4"/>
        <v>216877.40605194002</v>
      </c>
      <c r="L16" s="41">
        <f t="shared" si="5"/>
        <v>2</v>
      </c>
      <c r="M16" s="22">
        <f t="shared" si="6"/>
        <v>0.75692910737008379</v>
      </c>
      <c r="N16" s="15">
        <f t="shared" si="7"/>
        <v>1</v>
      </c>
    </row>
    <row r="17" spans="2:15" ht="18.75" customHeight="1">
      <c r="B17" s="43" t="s">
        <v>94</v>
      </c>
      <c r="C17" s="44"/>
      <c r="D17" s="60">
        <v>4124876867</v>
      </c>
      <c r="E17" s="45">
        <f t="shared" si="0"/>
        <v>7.1865098240079264E-2</v>
      </c>
      <c r="F17" s="41">
        <f t="shared" si="1"/>
        <v>4</v>
      </c>
      <c r="G17" s="60">
        <v>306538</v>
      </c>
      <c r="H17" s="46">
        <f t="shared" si="2"/>
        <v>6</v>
      </c>
      <c r="I17" s="60">
        <v>38515</v>
      </c>
      <c r="J17" s="41">
        <f t="shared" si="3"/>
        <v>5</v>
      </c>
      <c r="K17" s="47">
        <f t="shared" si="4"/>
        <v>107097.93241594185</v>
      </c>
      <c r="L17" s="41">
        <f t="shared" si="5"/>
        <v>7</v>
      </c>
      <c r="M17" s="22">
        <f t="shared" si="6"/>
        <v>0.56332363136417485</v>
      </c>
      <c r="N17" s="15">
        <f t="shared" si="7"/>
        <v>5</v>
      </c>
    </row>
    <row r="18" spans="2:15" ht="18.75" customHeight="1">
      <c r="B18" s="17" t="s">
        <v>283</v>
      </c>
      <c r="C18" s="69"/>
      <c r="D18" s="60">
        <v>4123227847</v>
      </c>
      <c r="E18" s="45">
        <f t="shared" si="0"/>
        <v>7.1836368416590968E-2</v>
      </c>
      <c r="F18" s="41">
        <f t="shared" si="1"/>
        <v>5</v>
      </c>
      <c r="G18" s="60">
        <v>664844</v>
      </c>
      <c r="H18" s="46">
        <f t="shared" si="2"/>
        <v>3</v>
      </c>
      <c r="I18" s="60">
        <v>47231</v>
      </c>
      <c r="J18" s="41">
        <f t="shared" si="3"/>
        <v>3</v>
      </c>
      <c r="K18" s="47">
        <f t="shared" si="4"/>
        <v>87299.185852512121</v>
      </c>
      <c r="L18" s="41">
        <f t="shared" si="5"/>
        <v>9</v>
      </c>
      <c r="M18" s="22">
        <f t="shared" si="6"/>
        <v>0.69080458088955843</v>
      </c>
      <c r="N18" s="15">
        <f t="shared" si="7"/>
        <v>3</v>
      </c>
    </row>
    <row r="19" spans="2:15" ht="18.75" customHeight="1">
      <c r="B19" s="17" t="s">
        <v>16</v>
      </c>
      <c r="C19" s="69"/>
      <c r="D19" s="60">
        <v>971618584</v>
      </c>
      <c r="E19" s="45">
        <f t="shared" si="0"/>
        <v>1.6927890757095589E-2</v>
      </c>
      <c r="F19" s="41">
        <f t="shared" si="1"/>
        <v>14</v>
      </c>
      <c r="G19" s="60">
        <v>226453</v>
      </c>
      <c r="H19" s="46">
        <f t="shared" si="2"/>
        <v>9</v>
      </c>
      <c r="I19" s="60">
        <v>29537</v>
      </c>
      <c r="J19" s="41">
        <f t="shared" si="3"/>
        <v>9</v>
      </c>
      <c r="K19" s="47">
        <f t="shared" si="4"/>
        <v>32894.965094627078</v>
      </c>
      <c r="L19" s="41">
        <f t="shared" si="5"/>
        <v>16</v>
      </c>
      <c r="M19" s="22">
        <f t="shared" si="6"/>
        <v>0.4320106477892674</v>
      </c>
      <c r="N19" s="15">
        <f t="shared" si="7"/>
        <v>9</v>
      </c>
    </row>
    <row r="20" spans="2:15" ht="18.75" customHeight="1">
      <c r="B20" s="17" t="s">
        <v>17</v>
      </c>
      <c r="C20" s="69"/>
      <c r="D20" s="60">
        <v>7471299333</v>
      </c>
      <c r="E20" s="45">
        <f t="shared" si="0"/>
        <v>0.13016768205679474</v>
      </c>
      <c r="F20" s="41">
        <f t="shared" si="1"/>
        <v>2</v>
      </c>
      <c r="G20" s="60">
        <v>630720</v>
      </c>
      <c r="H20" s="46">
        <f t="shared" si="2"/>
        <v>4</v>
      </c>
      <c r="I20" s="60">
        <v>45169</v>
      </c>
      <c r="J20" s="41">
        <f t="shared" si="3"/>
        <v>4</v>
      </c>
      <c r="K20" s="47">
        <f t="shared" si="4"/>
        <v>165407.6763488233</v>
      </c>
      <c r="L20" s="41">
        <f t="shared" si="5"/>
        <v>4</v>
      </c>
      <c r="M20" s="22">
        <f t="shared" si="6"/>
        <v>0.66064559535475564</v>
      </c>
      <c r="N20" s="15">
        <f t="shared" si="7"/>
        <v>4</v>
      </c>
    </row>
    <row r="21" spans="2:15" ht="18.75" customHeight="1">
      <c r="B21" s="17" t="s">
        <v>18</v>
      </c>
      <c r="C21" s="69"/>
      <c r="D21" s="60">
        <v>3859749207</v>
      </c>
      <c r="E21" s="45">
        <f t="shared" si="0"/>
        <v>6.7245948154777496E-2</v>
      </c>
      <c r="F21" s="41">
        <f t="shared" si="1"/>
        <v>6</v>
      </c>
      <c r="G21" s="60">
        <v>271270</v>
      </c>
      <c r="H21" s="46">
        <f t="shared" si="2"/>
        <v>8</v>
      </c>
      <c r="I21" s="60">
        <v>26363</v>
      </c>
      <c r="J21" s="41">
        <f t="shared" si="3"/>
        <v>11</v>
      </c>
      <c r="K21" s="47">
        <f t="shared" si="4"/>
        <v>146407.81424724046</v>
      </c>
      <c r="L21" s="41">
        <f t="shared" si="5"/>
        <v>5</v>
      </c>
      <c r="M21" s="22">
        <f t="shared" si="6"/>
        <v>0.3855874566702257</v>
      </c>
      <c r="N21" s="15">
        <f t="shared" si="7"/>
        <v>11</v>
      </c>
    </row>
    <row r="22" spans="2:15" ht="18.75" customHeight="1">
      <c r="B22" s="17" t="s">
        <v>284</v>
      </c>
      <c r="C22" s="69"/>
      <c r="D22" s="60">
        <v>140256</v>
      </c>
      <c r="E22" s="45">
        <f t="shared" si="0"/>
        <v>2.4435908134371366E-6</v>
      </c>
      <c r="F22" s="41">
        <f t="shared" si="1"/>
        <v>21</v>
      </c>
      <c r="G22" s="60">
        <v>76</v>
      </c>
      <c r="H22" s="46">
        <f t="shared" si="2"/>
        <v>21</v>
      </c>
      <c r="I22" s="60">
        <v>33</v>
      </c>
      <c r="J22" s="41">
        <f t="shared" si="3"/>
        <v>21</v>
      </c>
      <c r="K22" s="47">
        <f t="shared" si="4"/>
        <v>4250.181818181818</v>
      </c>
      <c r="L22" s="41">
        <f t="shared" si="5"/>
        <v>21</v>
      </c>
      <c r="M22" s="22">
        <f t="shared" si="6"/>
        <v>4.8266077723011218E-4</v>
      </c>
      <c r="N22" s="15">
        <f t="shared" si="7"/>
        <v>21</v>
      </c>
    </row>
    <row r="23" spans="2:15" ht="18.75" customHeight="1">
      <c r="B23" s="17" t="s">
        <v>285</v>
      </c>
      <c r="C23" s="69"/>
      <c r="D23" s="60">
        <v>22713</v>
      </c>
      <c r="E23" s="45">
        <f t="shared" si="0"/>
        <v>3.9571410952542265E-7</v>
      </c>
      <c r="F23" s="41">
        <f t="shared" si="1"/>
        <v>22</v>
      </c>
      <c r="G23" s="60">
        <v>10</v>
      </c>
      <c r="H23" s="46">
        <f t="shared" si="2"/>
        <v>22</v>
      </c>
      <c r="I23" s="60">
        <v>6</v>
      </c>
      <c r="J23" s="41">
        <f t="shared" si="3"/>
        <v>22</v>
      </c>
      <c r="K23" s="47">
        <f t="shared" si="4"/>
        <v>3785.5</v>
      </c>
      <c r="L23" s="41">
        <f t="shared" si="5"/>
        <v>22</v>
      </c>
      <c r="M23" s="22">
        <f t="shared" si="6"/>
        <v>8.775650495092949E-5</v>
      </c>
      <c r="N23" s="15">
        <f t="shared" si="7"/>
        <v>22</v>
      </c>
    </row>
    <row r="24" spans="2:15" ht="18.75" customHeight="1">
      <c r="B24" s="43" t="s">
        <v>95</v>
      </c>
      <c r="C24" s="44"/>
      <c r="D24" s="60">
        <v>20457809</v>
      </c>
      <c r="E24" s="45">
        <f t="shared" si="0"/>
        <v>3.5642335540334507E-4</v>
      </c>
      <c r="F24" s="41">
        <f t="shared" si="1"/>
        <v>19</v>
      </c>
      <c r="G24" s="60">
        <v>6556</v>
      </c>
      <c r="H24" s="46">
        <f t="shared" si="2"/>
        <v>19</v>
      </c>
      <c r="I24" s="60">
        <v>1769</v>
      </c>
      <c r="J24" s="41">
        <f t="shared" si="3"/>
        <v>19</v>
      </c>
      <c r="K24" s="47">
        <f t="shared" si="4"/>
        <v>11564.617863199548</v>
      </c>
      <c r="L24" s="41">
        <f t="shared" si="5"/>
        <v>19</v>
      </c>
      <c r="M24" s="22">
        <f t="shared" si="6"/>
        <v>2.5873542876365712E-2</v>
      </c>
      <c r="N24" s="15">
        <f t="shared" si="7"/>
        <v>19</v>
      </c>
    </row>
    <row r="25" spans="2:15" ht="18.75" customHeight="1">
      <c r="B25" s="43" t="s">
        <v>71</v>
      </c>
      <c r="C25" s="44"/>
      <c r="D25" s="60">
        <v>1100234239</v>
      </c>
      <c r="E25" s="45">
        <f t="shared" si="0"/>
        <v>1.9168679265410382E-2</v>
      </c>
      <c r="F25" s="41">
        <f t="shared" si="1"/>
        <v>12</v>
      </c>
      <c r="G25" s="60">
        <v>279814</v>
      </c>
      <c r="H25" s="46">
        <f t="shared" si="2"/>
        <v>7</v>
      </c>
      <c r="I25" s="60">
        <v>33263</v>
      </c>
      <c r="J25" s="41">
        <f t="shared" si="3"/>
        <v>6</v>
      </c>
      <c r="K25" s="47">
        <f t="shared" si="4"/>
        <v>33076.819258635718</v>
      </c>
      <c r="L25" s="41">
        <f t="shared" si="5"/>
        <v>15</v>
      </c>
      <c r="M25" s="22">
        <f t="shared" si="6"/>
        <v>0.48650743736379459</v>
      </c>
      <c r="N25" s="15">
        <f t="shared" si="7"/>
        <v>6</v>
      </c>
    </row>
    <row r="26" spans="2:15" ht="18.75" customHeight="1">
      <c r="B26" s="43" t="s">
        <v>72</v>
      </c>
      <c r="C26" s="44"/>
      <c r="D26" s="60">
        <v>3841205214</v>
      </c>
      <c r="E26" s="45">
        <f t="shared" si="0"/>
        <v>6.6922867994647139E-2</v>
      </c>
      <c r="F26" s="41">
        <f t="shared" si="1"/>
        <v>7</v>
      </c>
      <c r="G26" s="60">
        <v>130139</v>
      </c>
      <c r="H26" s="46">
        <f t="shared" si="2"/>
        <v>13</v>
      </c>
      <c r="I26" s="60">
        <v>22420</v>
      </c>
      <c r="J26" s="41">
        <f t="shared" si="3"/>
        <v>13</v>
      </c>
      <c r="K26" s="47">
        <f t="shared" si="4"/>
        <v>171329.40294380017</v>
      </c>
      <c r="L26" s="41">
        <f t="shared" si="5"/>
        <v>3</v>
      </c>
      <c r="M26" s="22">
        <f t="shared" si="6"/>
        <v>0.32791680683330654</v>
      </c>
      <c r="N26" s="15">
        <f t="shared" si="7"/>
        <v>13</v>
      </c>
    </row>
    <row r="27" spans="2:15" ht="18.75" customHeight="1">
      <c r="B27" s="43" t="s">
        <v>96</v>
      </c>
      <c r="C27" s="44"/>
      <c r="D27" s="60">
        <v>273998337</v>
      </c>
      <c r="E27" s="45">
        <f t="shared" si="0"/>
        <v>4.7736982317352029E-3</v>
      </c>
      <c r="F27" s="41">
        <f t="shared" si="1"/>
        <v>17</v>
      </c>
      <c r="G27" s="60">
        <v>115939</v>
      </c>
      <c r="H27" s="46">
        <f t="shared" si="2"/>
        <v>15</v>
      </c>
      <c r="I27" s="60">
        <v>17637</v>
      </c>
      <c r="J27" s="41">
        <f t="shared" si="3"/>
        <v>14</v>
      </c>
      <c r="K27" s="47">
        <f t="shared" si="4"/>
        <v>15535.427623745534</v>
      </c>
      <c r="L27" s="41">
        <f t="shared" si="5"/>
        <v>18</v>
      </c>
      <c r="M27" s="22">
        <f t="shared" si="6"/>
        <v>0.2579602463032572</v>
      </c>
      <c r="N27" s="15">
        <f t="shared" si="7"/>
        <v>14</v>
      </c>
    </row>
    <row r="28" spans="2:15" ht="18.75" customHeight="1">
      <c r="B28" s="43" t="s">
        <v>42</v>
      </c>
      <c r="C28" s="44"/>
      <c r="D28" s="60">
        <v>691611989</v>
      </c>
      <c r="E28" s="45">
        <f t="shared" si="0"/>
        <v>1.2049514479119509E-2</v>
      </c>
      <c r="F28" s="41">
        <f t="shared" si="1"/>
        <v>15</v>
      </c>
      <c r="G28" s="60">
        <v>33059</v>
      </c>
      <c r="H28" s="46">
        <f t="shared" si="2"/>
        <v>18</v>
      </c>
      <c r="I28" s="60">
        <v>14883</v>
      </c>
      <c r="J28" s="41">
        <f t="shared" si="3"/>
        <v>15</v>
      </c>
      <c r="K28" s="47">
        <f t="shared" si="4"/>
        <v>46469.931398239605</v>
      </c>
      <c r="L28" s="41">
        <f t="shared" si="5"/>
        <v>12</v>
      </c>
      <c r="M28" s="22">
        <f t="shared" si="6"/>
        <v>0.21768001053078059</v>
      </c>
      <c r="N28" s="15">
        <f t="shared" si="7"/>
        <v>15</v>
      </c>
    </row>
    <row r="29" spans="2:15" ht="18.75" customHeight="1" thickBot="1">
      <c r="B29" s="48" t="s">
        <v>74</v>
      </c>
      <c r="C29" s="49"/>
      <c r="D29" s="61">
        <v>1247523</v>
      </c>
      <c r="E29" s="50">
        <f t="shared" si="0"/>
        <v>2.1734797387288508E-5</v>
      </c>
      <c r="F29" s="41">
        <f t="shared" si="1"/>
        <v>20</v>
      </c>
      <c r="G29" s="61">
        <v>1007</v>
      </c>
      <c r="H29" s="46">
        <f t="shared" si="2"/>
        <v>20</v>
      </c>
      <c r="I29" s="61">
        <v>207</v>
      </c>
      <c r="J29" s="41">
        <f t="shared" si="3"/>
        <v>20</v>
      </c>
      <c r="K29" s="51">
        <f t="shared" si="4"/>
        <v>6026.68115942029</v>
      </c>
      <c r="L29" s="41">
        <f t="shared" si="5"/>
        <v>20</v>
      </c>
      <c r="M29" s="28">
        <f t="shared" si="6"/>
        <v>3.0275994208070673E-3</v>
      </c>
      <c r="N29" s="15">
        <f t="shared" si="7"/>
        <v>20</v>
      </c>
    </row>
    <row r="30" spans="2:15" ht="18.75" customHeight="1" thickTop="1">
      <c r="B30" s="52" t="s">
        <v>76</v>
      </c>
      <c r="C30" s="53"/>
      <c r="D30" s="62">
        <v>57397498480</v>
      </c>
      <c r="E30" s="70"/>
      <c r="F30" s="71"/>
      <c r="G30" s="62">
        <v>1784628</v>
      </c>
      <c r="H30" s="71"/>
      <c r="I30" s="62">
        <v>61798</v>
      </c>
      <c r="J30" s="71"/>
      <c r="K30" s="54">
        <f>IFERROR(D30/I30,0)</f>
        <v>928792.16932586813</v>
      </c>
      <c r="L30" s="71"/>
      <c r="M30" s="30">
        <f t="shared" si="6"/>
        <v>0.90386274882625672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439" priority="24" stopIfTrue="1">
      <formula>$F8&lt;=5</formula>
    </cfRule>
  </conditionalFormatting>
  <conditionalFormatting sqref="H8:H29">
    <cfRule type="expression" dxfId="438" priority="25" stopIfTrue="1">
      <formula>$H8&lt;=5</formula>
    </cfRule>
  </conditionalFormatting>
  <conditionalFormatting sqref="J8:J29">
    <cfRule type="expression" dxfId="437" priority="26" stopIfTrue="1">
      <formula>$J8&lt;=5</formula>
    </cfRule>
  </conditionalFormatting>
  <conditionalFormatting sqref="L8:L29">
    <cfRule type="expression" dxfId="436" priority="27" stopIfTrue="1">
      <formula>$L8&lt;=5</formula>
    </cfRule>
  </conditionalFormatting>
  <conditionalFormatting sqref="E8:E29">
    <cfRule type="expression" dxfId="435" priority="22" stopIfTrue="1">
      <formula>$F8&lt;=5</formula>
    </cfRule>
  </conditionalFormatting>
  <conditionalFormatting sqref="G8:G29">
    <cfRule type="expression" dxfId="434" priority="20" stopIfTrue="1">
      <formula>$H8&lt;=5</formula>
    </cfRule>
  </conditionalFormatting>
  <conditionalFormatting sqref="I8:I29">
    <cfRule type="expression" dxfId="433" priority="18" stopIfTrue="1">
      <formula>$J8&lt;=5</formula>
    </cfRule>
  </conditionalFormatting>
  <conditionalFormatting sqref="K8:K29">
    <cfRule type="expression" dxfId="432" priority="16" stopIfTrue="1">
      <formula>$L8&lt;=5</formula>
    </cfRule>
  </conditionalFormatting>
  <conditionalFormatting sqref="D8:D29">
    <cfRule type="expression" dxfId="431" priority="14" stopIfTrue="1">
      <formula>$F8&lt;=5</formula>
    </cfRule>
  </conditionalFormatting>
  <conditionalFormatting sqref="N8:N29">
    <cfRule type="expression" dxfId="430" priority="8" stopIfTrue="1">
      <formula>$N8&lt;=5</formula>
    </cfRule>
  </conditionalFormatting>
  <conditionalFormatting sqref="M8:M29">
    <cfRule type="expression" dxfId="429" priority="6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49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227</v>
      </c>
    </row>
    <row r="3" spans="1:14" s="1" customFormat="1" ht="18.75" customHeight="1">
      <c r="A3" s="35"/>
      <c r="B3" s="129" t="s">
        <v>179</v>
      </c>
      <c r="C3" s="130"/>
      <c r="D3" s="137">
        <v>19008</v>
      </c>
      <c r="E3" s="137"/>
      <c r="F3" s="137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28</v>
      </c>
      <c r="C8" s="39"/>
      <c r="D8" s="59">
        <v>250109944</v>
      </c>
      <c r="E8" s="40">
        <f t="shared" ref="E8:E29" si="0">IFERROR(D8/$D$30,0)</f>
        <v>1.5540458936517064E-2</v>
      </c>
      <c r="F8" s="41">
        <f>_xlfn.IFS(D8&gt;0,RANK(D8,$D$8:$D$29,0),D8=0,"-")</f>
        <v>15</v>
      </c>
      <c r="G8" s="59">
        <v>31313</v>
      </c>
      <c r="H8" s="46">
        <f>_xlfn.IFS(G8&gt;0,RANK(G8,$G$8:$G$29,0),G8=0,"-")</f>
        <v>15</v>
      </c>
      <c r="I8" s="59">
        <v>6662</v>
      </c>
      <c r="J8" s="41">
        <f>_xlfn.IFS(I8&gt;0,RANK(I8,$I$8:$I$29,0),I8=0,"-")</f>
        <v>12</v>
      </c>
      <c r="K8" s="42">
        <f>IFERROR(D8/I8,0)</f>
        <v>37542.771540078058</v>
      </c>
      <c r="L8" s="41">
        <f>_xlfn.IFS(K8&gt;0,RANK(K8,$K$8:$K$29,0),K8=0,"-")</f>
        <v>14</v>
      </c>
      <c r="M8" s="16">
        <f>IFERROR(I8/$D$3,0)</f>
        <v>0.35048400673400676</v>
      </c>
      <c r="N8" s="15">
        <f>_xlfn.IFS(M8&gt;0,RANK(M8,$M$8:$M$29,0),M8=0,"-")</f>
        <v>12</v>
      </c>
    </row>
    <row r="9" spans="1:14" ht="18.75" customHeight="1">
      <c r="B9" s="43" t="s">
        <v>29</v>
      </c>
      <c r="C9" s="44"/>
      <c r="D9" s="60">
        <v>2101780899</v>
      </c>
      <c r="E9" s="45">
        <f t="shared" si="0"/>
        <v>0.13059312729471251</v>
      </c>
      <c r="F9" s="41">
        <f t="shared" ref="F9:F29" si="1">_xlfn.IFS(D9&gt;0,RANK(D9,$D$8:$D$29,0),D9=0,"-")</f>
        <v>2</v>
      </c>
      <c r="G9" s="60">
        <v>45119</v>
      </c>
      <c r="H9" s="46">
        <f t="shared" ref="H9:H29" si="2">_xlfn.IFS(G9&gt;0,RANK(G9,$G$8:$G$29,0),G9=0,"-")</f>
        <v>11</v>
      </c>
      <c r="I9" s="60">
        <v>8008</v>
      </c>
      <c r="J9" s="41">
        <f t="shared" ref="J9:J29" si="3">_xlfn.IFS(I9&gt;0,RANK(I9,$I$8:$I$29,0),I9=0,"-")</f>
        <v>10</v>
      </c>
      <c r="K9" s="47">
        <f t="shared" ref="K9:K29" si="4">IFERROR(D9/I9,0)</f>
        <v>262460.15222277725</v>
      </c>
      <c r="L9" s="41">
        <f t="shared" ref="L9:L29" si="5">_xlfn.IFS(K9&gt;0,RANK(K9,$K$8:$K$29,0),K9=0,"-")</f>
        <v>1</v>
      </c>
      <c r="M9" s="22">
        <f t="shared" ref="M9:M30" si="6">IFERROR(I9/$D$3,0)</f>
        <v>0.42129629629629628</v>
      </c>
      <c r="N9" s="15">
        <f t="shared" ref="N9:N29" si="7">_xlfn.IFS(M9&gt;0,RANK(M9,$M$8:$M$29,0),M9=0,"-")</f>
        <v>10</v>
      </c>
    </row>
    <row r="10" spans="1:14" ht="18.75" customHeight="1">
      <c r="B10" s="43" t="s">
        <v>30</v>
      </c>
      <c r="C10" s="44"/>
      <c r="D10" s="60">
        <v>234086690</v>
      </c>
      <c r="E10" s="45">
        <f t="shared" si="0"/>
        <v>1.454486189293697E-2</v>
      </c>
      <c r="F10" s="41">
        <f t="shared" si="1"/>
        <v>16</v>
      </c>
      <c r="G10" s="60">
        <v>21043</v>
      </c>
      <c r="H10" s="46">
        <f t="shared" si="2"/>
        <v>16</v>
      </c>
      <c r="I10" s="60">
        <v>3873</v>
      </c>
      <c r="J10" s="41">
        <f t="shared" si="3"/>
        <v>17</v>
      </c>
      <c r="K10" s="47">
        <f t="shared" si="4"/>
        <v>60440.663568293312</v>
      </c>
      <c r="L10" s="41">
        <f t="shared" si="5"/>
        <v>12</v>
      </c>
      <c r="M10" s="22">
        <f t="shared" si="6"/>
        <v>0.20375631313131312</v>
      </c>
      <c r="N10" s="15">
        <f t="shared" si="7"/>
        <v>17</v>
      </c>
    </row>
    <row r="11" spans="1:14" ht="18.75" customHeight="1">
      <c r="B11" s="43" t="s">
        <v>31</v>
      </c>
      <c r="C11" s="44"/>
      <c r="D11" s="60">
        <v>1038704597</v>
      </c>
      <c r="E11" s="45">
        <f t="shared" si="0"/>
        <v>6.4539401667492294E-2</v>
      </c>
      <c r="F11" s="41">
        <f t="shared" si="1"/>
        <v>8</v>
      </c>
      <c r="G11" s="60">
        <v>181320</v>
      </c>
      <c r="H11" s="46">
        <f t="shared" si="2"/>
        <v>2</v>
      </c>
      <c r="I11" s="60">
        <v>13821</v>
      </c>
      <c r="J11" s="41">
        <f t="shared" si="3"/>
        <v>2</v>
      </c>
      <c r="K11" s="47">
        <f t="shared" si="4"/>
        <v>75154.084147312067</v>
      </c>
      <c r="L11" s="41">
        <f t="shared" si="5"/>
        <v>10</v>
      </c>
      <c r="M11" s="22">
        <f t="shared" si="6"/>
        <v>0.72711489898989901</v>
      </c>
      <c r="N11" s="15">
        <f t="shared" si="7"/>
        <v>2</v>
      </c>
    </row>
    <row r="12" spans="1:14" ht="18.75" customHeight="1">
      <c r="B12" s="43" t="s">
        <v>32</v>
      </c>
      <c r="C12" s="44"/>
      <c r="D12" s="60">
        <v>359411733</v>
      </c>
      <c r="E12" s="45">
        <f t="shared" si="0"/>
        <v>2.2331872090575234E-2</v>
      </c>
      <c r="F12" s="41">
        <f t="shared" si="1"/>
        <v>11</v>
      </c>
      <c r="G12" s="60">
        <v>37496</v>
      </c>
      <c r="H12" s="46">
        <f t="shared" si="2"/>
        <v>12</v>
      </c>
      <c r="I12" s="60">
        <v>3896</v>
      </c>
      <c r="J12" s="41">
        <f t="shared" si="3"/>
        <v>16</v>
      </c>
      <c r="K12" s="47">
        <f t="shared" si="4"/>
        <v>92251.471509240248</v>
      </c>
      <c r="L12" s="41">
        <f t="shared" si="5"/>
        <v>8</v>
      </c>
      <c r="M12" s="22">
        <f t="shared" si="6"/>
        <v>0.20496632996632996</v>
      </c>
      <c r="N12" s="15">
        <f t="shared" si="7"/>
        <v>16</v>
      </c>
    </row>
    <row r="13" spans="1:14" ht="18.75" customHeight="1">
      <c r="B13" s="43" t="s">
        <v>33</v>
      </c>
      <c r="C13" s="44"/>
      <c r="D13" s="60">
        <v>899212783</v>
      </c>
      <c r="E13" s="45">
        <f t="shared" si="0"/>
        <v>5.587214608869262E-2</v>
      </c>
      <c r="F13" s="41">
        <f t="shared" si="1"/>
        <v>9</v>
      </c>
      <c r="G13" s="60">
        <v>108526</v>
      </c>
      <c r="H13" s="46">
        <f t="shared" si="2"/>
        <v>5</v>
      </c>
      <c r="I13" s="60">
        <v>8333</v>
      </c>
      <c r="J13" s="41">
        <f t="shared" si="3"/>
        <v>8</v>
      </c>
      <c r="K13" s="47">
        <f t="shared" si="4"/>
        <v>107909.85035401415</v>
      </c>
      <c r="L13" s="41">
        <f t="shared" si="5"/>
        <v>7</v>
      </c>
      <c r="M13" s="22">
        <f t="shared" si="6"/>
        <v>0.43839436026936029</v>
      </c>
      <c r="N13" s="15">
        <f t="shared" si="7"/>
        <v>8</v>
      </c>
    </row>
    <row r="14" spans="1:14" ht="18.75" customHeight="1">
      <c r="B14" s="43" t="s">
        <v>34</v>
      </c>
      <c r="C14" s="44"/>
      <c r="D14" s="60">
        <v>576735043</v>
      </c>
      <c r="E14" s="45">
        <f t="shared" si="0"/>
        <v>3.5835149573228899E-2</v>
      </c>
      <c r="F14" s="41">
        <f t="shared" si="1"/>
        <v>10</v>
      </c>
      <c r="G14" s="60">
        <v>49427</v>
      </c>
      <c r="H14" s="46">
        <f t="shared" si="2"/>
        <v>10</v>
      </c>
      <c r="I14" s="60">
        <v>8411</v>
      </c>
      <c r="J14" s="41">
        <f t="shared" si="3"/>
        <v>7</v>
      </c>
      <c r="K14" s="47">
        <f t="shared" si="4"/>
        <v>68569.140768041849</v>
      </c>
      <c r="L14" s="41">
        <f t="shared" si="5"/>
        <v>11</v>
      </c>
      <c r="M14" s="22">
        <f t="shared" si="6"/>
        <v>0.4424978956228956</v>
      </c>
      <c r="N14" s="15">
        <f t="shared" si="7"/>
        <v>7</v>
      </c>
    </row>
    <row r="15" spans="1:14" ht="18.75" customHeight="1">
      <c r="B15" s="43" t="s">
        <v>35</v>
      </c>
      <c r="C15" s="44"/>
      <c r="D15" s="60">
        <v>46467274</v>
      </c>
      <c r="E15" s="45">
        <f t="shared" si="0"/>
        <v>2.8872213233108678E-3</v>
      </c>
      <c r="F15" s="41">
        <f t="shared" si="1"/>
        <v>18</v>
      </c>
      <c r="G15" s="60">
        <v>8665</v>
      </c>
      <c r="H15" s="46">
        <f t="shared" si="2"/>
        <v>18</v>
      </c>
      <c r="I15" s="60">
        <v>2559</v>
      </c>
      <c r="J15" s="41">
        <f t="shared" si="3"/>
        <v>18</v>
      </c>
      <c r="K15" s="47">
        <f t="shared" si="4"/>
        <v>18158.372020320439</v>
      </c>
      <c r="L15" s="41">
        <f t="shared" si="5"/>
        <v>18</v>
      </c>
      <c r="M15" s="22">
        <f t="shared" si="6"/>
        <v>0.13462752525252525</v>
      </c>
      <c r="N15" s="15">
        <f t="shared" si="7"/>
        <v>18</v>
      </c>
    </row>
    <row r="16" spans="1:14" ht="18.75" customHeight="1">
      <c r="B16" s="43" t="s">
        <v>36</v>
      </c>
      <c r="C16" s="44"/>
      <c r="D16" s="60">
        <v>2912155292</v>
      </c>
      <c r="E16" s="45">
        <f t="shared" si="0"/>
        <v>0.18094534350896044</v>
      </c>
      <c r="F16" s="41">
        <f t="shared" si="1"/>
        <v>1</v>
      </c>
      <c r="G16" s="60">
        <v>220788</v>
      </c>
      <c r="H16" s="46">
        <f t="shared" si="2"/>
        <v>1</v>
      </c>
      <c r="I16" s="60">
        <v>14646</v>
      </c>
      <c r="J16" s="41">
        <f t="shared" si="3"/>
        <v>1</v>
      </c>
      <c r="K16" s="47">
        <f t="shared" si="4"/>
        <v>198836.22094769904</v>
      </c>
      <c r="L16" s="41">
        <f t="shared" si="5"/>
        <v>2</v>
      </c>
      <c r="M16" s="22">
        <f t="shared" si="6"/>
        <v>0.7705176767676768</v>
      </c>
      <c r="N16" s="15">
        <f t="shared" si="7"/>
        <v>1</v>
      </c>
    </row>
    <row r="17" spans="2:15" ht="18.75" customHeight="1">
      <c r="B17" s="43" t="s">
        <v>37</v>
      </c>
      <c r="C17" s="44"/>
      <c r="D17" s="60">
        <v>1243384446</v>
      </c>
      <c r="E17" s="45">
        <f t="shared" si="0"/>
        <v>7.7257083890143199E-2</v>
      </c>
      <c r="F17" s="41">
        <f t="shared" si="1"/>
        <v>4</v>
      </c>
      <c r="G17" s="60">
        <v>72020</v>
      </c>
      <c r="H17" s="46">
        <f t="shared" si="2"/>
        <v>6</v>
      </c>
      <c r="I17" s="60">
        <v>10337</v>
      </c>
      <c r="J17" s="41">
        <f t="shared" si="3"/>
        <v>5</v>
      </c>
      <c r="K17" s="47">
        <f t="shared" si="4"/>
        <v>120284.84531295346</v>
      </c>
      <c r="L17" s="41">
        <f t="shared" si="5"/>
        <v>6</v>
      </c>
      <c r="M17" s="22">
        <f t="shared" si="6"/>
        <v>0.54382365319865322</v>
      </c>
      <c r="N17" s="15">
        <f t="shared" si="7"/>
        <v>5</v>
      </c>
    </row>
    <row r="18" spans="2:15" ht="18.75" customHeight="1">
      <c r="B18" s="17" t="s">
        <v>283</v>
      </c>
      <c r="C18" s="69"/>
      <c r="D18" s="60">
        <v>1186739178</v>
      </c>
      <c r="E18" s="45">
        <f t="shared" si="0"/>
        <v>7.3737457891978164E-2</v>
      </c>
      <c r="F18" s="41">
        <f t="shared" si="1"/>
        <v>5</v>
      </c>
      <c r="G18" s="60">
        <v>173038</v>
      </c>
      <c r="H18" s="46">
        <f t="shared" si="2"/>
        <v>3</v>
      </c>
      <c r="I18" s="60">
        <v>13125</v>
      </c>
      <c r="J18" s="41">
        <f t="shared" si="3"/>
        <v>3</v>
      </c>
      <c r="K18" s="47">
        <f t="shared" si="4"/>
        <v>90418.223085714286</v>
      </c>
      <c r="L18" s="41">
        <f t="shared" si="5"/>
        <v>9</v>
      </c>
      <c r="M18" s="22">
        <f t="shared" si="6"/>
        <v>0.69049873737373735</v>
      </c>
      <c r="N18" s="15">
        <f t="shared" si="7"/>
        <v>3</v>
      </c>
    </row>
    <row r="19" spans="2:15" ht="18.75" customHeight="1">
      <c r="B19" s="17" t="s">
        <v>16</v>
      </c>
      <c r="C19" s="69"/>
      <c r="D19" s="60">
        <v>263834836</v>
      </c>
      <c r="E19" s="45">
        <f t="shared" si="0"/>
        <v>1.6393248382322274E-2</v>
      </c>
      <c r="F19" s="41">
        <f t="shared" si="1"/>
        <v>13</v>
      </c>
      <c r="G19" s="60">
        <v>58829</v>
      </c>
      <c r="H19" s="46">
        <f t="shared" si="2"/>
        <v>9</v>
      </c>
      <c r="I19" s="60">
        <v>8218</v>
      </c>
      <c r="J19" s="41">
        <f t="shared" si="3"/>
        <v>9</v>
      </c>
      <c r="K19" s="47">
        <f t="shared" si="4"/>
        <v>32104.506692625942</v>
      </c>
      <c r="L19" s="41">
        <f t="shared" si="5"/>
        <v>16</v>
      </c>
      <c r="M19" s="22">
        <f t="shared" si="6"/>
        <v>0.43234427609427611</v>
      </c>
      <c r="N19" s="15">
        <f t="shared" si="7"/>
        <v>9</v>
      </c>
    </row>
    <row r="20" spans="2:15" ht="18.75" customHeight="1">
      <c r="B20" s="17" t="s">
        <v>17</v>
      </c>
      <c r="C20" s="69"/>
      <c r="D20" s="60">
        <v>2042694141</v>
      </c>
      <c r="E20" s="45">
        <f t="shared" si="0"/>
        <v>0.12692180051055665</v>
      </c>
      <c r="F20" s="41">
        <f t="shared" si="1"/>
        <v>3</v>
      </c>
      <c r="G20" s="60">
        <v>160080</v>
      </c>
      <c r="H20" s="46">
        <f t="shared" si="2"/>
        <v>4</v>
      </c>
      <c r="I20" s="60">
        <v>12488</v>
      </c>
      <c r="J20" s="41">
        <f t="shared" si="3"/>
        <v>4</v>
      </c>
      <c r="K20" s="47">
        <f t="shared" si="4"/>
        <v>163572.56093850097</v>
      </c>
      <c r="L20" s="41">
        <f t="shared" si="5"/>
        <v>4</v>
      </c>
      <c r="M20" s="22">
        <f t="shared" si="6"/>
        <v>0.65698653198653201</v>
      </c>
      <c r="N20" s="15">
        <f t="shared" si="7"/>
        <v>4</v>
      </c>
    </row>
    <row r="21" spans="2:15" ht="18.75" customHeight="1">
      <c r="B21" s="17" t="s">
        <v>18</v>
      </c>
      <c r="C21" s="69"/>
      <c r="D21" s="60">
        <v>1102399029</v>
      </c>
      <c r="E21" s="45">
        <f t="shared" si="0"/>
        <v>6.8497024020087685E-2</v>
      </c>
      <c r="F21" s="41">
        <f t="shared" si="1"/>
        <v>7</v>
      </c>
      <c r="G21" s="60">
        <v>66676</v>
      </c>
      <c r="H21" s="46">
        <f t="shared" si="2"/>
        <v>7</v>
      </c>
      <c r="I21" s="60">
        <v>7302</v>
      </c>
      <c r="J21" s="41">
        <f t="shared" si="3"/>
        <v>11</v>
      </c>
      <c r="K21" s="47">
        <f t="shared" si="4"/>
        <v>150972.20336894001</v>
      </c>
      <c r="L21" s="41">
        <f t="shared" si="5"/>
        <v>5</v>
      </c>
      <c r="M21" s="22">
        <f t="shared" si="6"/>
        <v>0.38415404040404039</v>
      </c>
      <c r="N21" s="15">
        <f t="shared" si="7"/>
        <v>11</v>
      </c>
    </row>
    <row r="22" spans="2:15" ht="18.75" customHeight="1">
      <c r="B22" s="17" t="s">
        <v>284</v>
      </c>
      <c r="C22" s="69"/>
      <c r="D22" s="60">
        <v>8324</v>
      </c>
      <c r="E22" s="45">
        <f t="shared" si="0"/>
        <v>5.1720766523208709E-7</v>
      </c>
      <c r="F22" s="41">
        <f t="shared" si="1"/>
        <v>22</v>
      </c>
      <c r="G22" s="60">
        <v>5</v>
      </c>
      <c r="H22" s="46">
        <f t="shared" si="2"/>
        <v>22</v>
      </c>
      <c r="I22" s="60">
        <v>4</v>
      </c>
      <c r="J22" s="41">
        <f t="shared" si="3"/>
        <v>21</v>
      </c>
      <c r="K22" s="47">
        <f t="shared" si="4"/>
        <v>2081</v>
      </c>
      <c r="L22" s="41">
        <f t="shared" si="5"/>
        <v>22</v>
      </c>
      <c r="M22" s="22">
        <f t="shared" si="6"/>
        <v>2.1043771043771043E-4</v>
      </c>
      <c r="N22" s="15">
        <f t="shared" si="7"/>
        <v>21</v>
      </c>
    </row>
    <row r="23" spans="2:15" ht="18.75" customHeight="1">
      <c r="B23" s="17" t="s">
        <v>285</v>
      </c>
      <c r="C23" s="69"/>
      <c r="D23" s="60">
        <v>10376</v>
      </c>
      <c r="E23" s="45">
        <f t="shared" si="0"/>
        <v>6.4470768073620076E-7</v>
      </c>
      <c r="F23" s="41">
        <f t="shared" si="1"/>
        <v>21</v>
      </c>
      <c r="G23" s="60">
        <v>7</v>
      </c>
      <c r="H23" s="46">
        <f t="shared" si="2"/>
        <v>21</v>
      </c>
      <c r="I23" s="60">
        <v>3</v>
      </c>
      <c r="J23" s="41">
        <f t="shared" si="3"/>
        <v>22</v>
      </c>
      <c r="K23" s="47">
        <f t="shared" si="4"/>
        <v>3458.6666666666665</v>
      </c>
      <c r="L23" s="41">
        <f t="shared" si="5"/>
        <v>21</v>
      </c>
      <c r="M23" s="22">
        <f t="shared" si="6"/>
        <v>1.5782828282828284E-4</v>
      </c>
      <c r="N23" s="15">
        <f t="shared" si="7"/>
        <v>22</v>
      </c>
    </row>
    <row r="24" spans="2:15" ht="18.75" customHeight="1">
      <c r="B24" s="43" t="s">
        <v>38</v>
      </c>
      <c r="C24" s="44"/>
      <c r="D24" s="60">
        <v>9023957</v>
      </c>
      <c r="E24" s="45">
        <f t="shared" si="0"/>
        <v>5.6069915078384776E-4</v>
      </c>
      <c r="F24" s="41">
        <f t="shared" si="1"/>
        <v>19</v>
      </c>
      <c r="G24" s="60">
        <v>1796</v>
      </c>
      <c r="H24" s="46">
        <f t="shared" si="2"/>
        <v>19</v>
      </c>
      <c r="I24" s="60">
        <v>633</v>
      </c>
      <c r="J24" s="41">
        <f t="shared" si="3"/>
        <v>19</v>
      </c>
      <c r="K24" s="47">
        <f t="shared" si="4"/>
        <v>14255.856240126383</v>
      </c>
      <c r="L24" s="41">
        <f t="shared" si="5"/>
        <v>19</v>
      </c>
      <c r="M24" s="22">
        <f t="shared" si="6"/>
        <v>3.330176767676768E-2</v>
      </c>
      <c r="N24" s="15">
        <f t="shared" si="7"/>
        <v>19</v>
      </c>
    </row>
    <row r="25" spans="2:15" ht="18.75" customHeight="1">
      <c r="B25" s="43" t="s">
        <v>39</v>
      </c>
      <c r="C25" s="44"/>
      <c r="D25" s="60">
        <v>308362335</v>
      </c>
      <c r="E25" s="45">
        <f t="shared" si="0"/>
        <v>1.9159942735567599E-2</v>
      </c>
      <c r="F25" s="41">
        <f t="shared" si="1"/>
        <v>12</v>
      </c>
      <c r="G25" s="60">
        <v>63833</v>
      </c>
      <c r="H25" s="46">
        <f t="shared" si="2"/>
        <v>8</v>
      </c>
      <c r="I25" s="60">
        <v>8788</v>
      </c>
      <c r="J25" s="41">
        <f t="shared" si="3"/>
        <v>6</v>
      </c>
      <c r="K25" s="47">
        <f t="shared" si="4"/>
        <v>35089.023099681384</v>
      </c>
      <c r="L25" s="41">
        <f t="shared" si="5"/>
        <v>15</v>
      </c>
      <c r="M25" s="22">
        <f t="shared" si="6"/>
        <v>0.46233164983164982</v>
      </c>
      <c r="N25" s="15">
        <f t="shared" si="7"/>
        <v>6</v>
      </c>
    </row>
    <row r="26" spans="2:15" ht="18.75" customHeight="1">
      <c r="B26" s="43" t="s">
        <v>40</v>
      </c>
      <c r="C26" s="44"/>
      <c r="D26" s="60">
        <v>1162799581</v>
      </c>
      <c r="E26" s="45">
        <f t="shared" si="0"/>
        <v>7.2249982751304551E-2</v>
      </c>
      <c r="F26" s="41">
        <f t="shared" si="1"/>
        <v>6</v>
      </c>
      <c r="G26" s="60">
        <v>34094</v>
      </c>
      <c r="H26" s="46">
        <f t="shared" si="2"/>
        <v>13</v>
      </c>
      <c r="I26" s="60">
        <v>6212</v>
      </c>
      <c r="J26" s="41">
        <f t="shared" si="3"/>
        <v>13</v>
      </c>
      <c r="K26" s="47">
        <f t="shared" si="4"/>
        <v>187186.02398583386</v>
      </c>
      <c r="L26" s="41">
        <f t="shared" si="5"/>
        <v>3</v>
      </c>
      <c r="M26" s="22">
        <f t="shared" si="6"/>
        <v>0.32680976430976433</v>
      </c>
      <c r="N26" s="15">
        <f t="shared" si="7"/>
        <v>13</v>
      </c>
    </row>
    <row r="27" spans="2:15" ht="18.75" customHeight="1">
      <c r="B27" s="43" t="s">
        <v>41</v>
      </c>
      <c r="C27" s="44"/>
      <c r="D27" s="60">
        <v>99789167</v>
      </c>
      <c r="E27" s="45">
        <f t="shared" si="0"/>
        <v>6.2003510427108156E-3</v>
      </c>
      <c r="F27" s="41">
        <f t="shared" si="1"/>
        <v>17</v>
      </c>
      <c r="G27" s="60">
        <v>31836</v>
      </c>
      <c r="H27" s="46">
        <f t="shared" si="2"/>
        <v>14</v>
      </c>
      <c r="I27" s="60">
        <v>5106</v>
      </c>
      <c r="J27" s="41">
        <f t="shared" si="3"/>
        <v>15</v>
      </c>
      <c r="K27" s="47">
        <f t="shared" si="4"/>
        <v>19543.51096748923</v>
      </c>
      <c r="L27" s="41">
        <f t="shared" si="5"/>
        <v>17</v>
      </c>
      <c r="M27" s="22">
        <f t="shared" si="6"/>
        <v>0.26862373737373735</v>
      </c>
      <c r="N27" s="15">
        <f t="shared" si="7"/>
        <v>15</v>
      </c>
    </row>
    <row r="28" spans="2:15" ht="18.75" customHeight="1">
      <c r="B28" s="43" t="s">
        <v>42</v>
      </c>
      <c r="C28" s="44"/>
      <c r="D28" s="60">
        <v>256094300</v>
      </c>
      <c r="E28" s="45">
        <f t="shared" si="0"/>
        <v>1.5912293967112648E-2</v>
      </c>
      <c r="F28" s="41">
        <f t="shared" si="1"/>
        <v>14</v>
      </c>
      <c r="G28" s="60">
        <v>10783</v>
      </c>
      <c r="H28" s="46">
        <f t="shared" si="2"/>
        <v>17</v>
      </c>
      <c r="I28" s="60">
        <v>5187</v>
      </c>
      <c r="J28" s="41">
        <f t="shared" si="3"/>
        <v>14</v>
      </c>
      <c r="K28" s="47">
        <f t="shared" si="4"/>
        <v>49372.334682861001</v>
      </c>
      <c r="L28" s="41">
        <f t="shared" si="5"/>
        <v>13</v>
      </c>
      <c r="M28" s="22">
        <f t="shared" si="6"/>
        <v>0.27288510101010099</v>
      </c>
      <c r="N28" s="15">
        <f t="shared" si="7"/>
        <v>14</v>
      </c>
    </row>
    <row r="29" spans="2:15" ht="18.75" customHeight="1" thickBot="1">
      <c r="B29" s="48" t="s">
        <v>43</v>
      </c>
      <c r="C29" s="49"/>
      <c r="D29" s="61">
        <v>311765</v>
      </c>
      <c r="E29" s="50">
        <f t="shared" si="0"/>
        <v>1.9371365659668626E-5</v>
      </c>
      <c r="F29" s="41">
        <f t="shared" si="1"/>
        <v>20</v>
      </c>
      <c r="G29" s="61">
        <v>201</v>
      </c>
      <c r="H29" s="46">
        <f t="shared" si="2"/>
        <v>20</v>
      </c>
      <c r="I29" s="61">
        <v>47</v>
      </c>
      <c r="J29" s="41">
        <f t="shared" si="3"/>
        <v>20</v>
      </c>
      <c r="K29" s="51">
        <f t="shared" si="4"/>
        <v>6633.2978723404258</v>
      </c>
      <c r="L29" s="41">
        <f t="shared" si="5"/>
        <v>20</v>
      </c>
      <c r="M29" s="28">
        <f t="shared" si="6"/>
        <v>2.4726430976430977E-3</v>
      </c>
      <c r="N29" s="15">
        <f t="shared" si="7"/>
        <v>20</v>
      </c>
    </row>
    <row r="30" spans="2:15" ht="18.75" customHeight="1" thickTop="1">
      <c r="B30" s="52" t="s">
        <v>44</v>
      </c>
      <c r="C30" s="53"/>
      <c r="D30" s="62">
        <v>16094115690</v>
      </c>
      <c r="E30" s="70"/>
      <c r="F30" s="71"/>
      <c r="G30" s="62">
        <v>471108</v>
      </c>
      <c r="H30" s="71"/>
      <c r="I30" s="62">
        <v>17332</v>
      </c>
      <c r="J30" s="71"/>
      <c r="K30" s="54">
        <f>IFERROR(D30/I30,0)</f>
        <v>928578.10350796219</v>
      </c>
      <c r="L30" s="71"/>
      <c r="M30" s="30">
        <f t="shared" si="6"/>
        <v>0.91182659932659937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428" priority="24" stopIfTrue="1">
      <formula>$F8&lt;=5</formula>
    </cfRule>
  </conditionalFormatting>
  <conditionalFormatting sqref="H8:H29">
    <cfRule type="expression" dxfId="427" priority="25" stopIfTrue="1">
      <formula>$H8&lt;=5</formula>
    </cfRule>
  </conditionalFormatting>
  <conditionalFormatting sqref="J8:J29">
    <cfRule type="expression" dxfId="426" priority="26" stopIfTrue="1">
      <formula>$J8&lt;=5</formula>
    </cfRule>
  </conditionalFormatting>
  <conditionalFormatting sqref="L8:L29">
    <cfRule type="expression" dxfId="425" priority="27" stopIfTrue="1">
      <formula>$L8&lt;=5</formula>
    </cfRule>
  </conditionalFormatting>
  <conditionalFormatting sqref="E8:E29">
    <cfRule type="expression" dxfId="424" priority="22" stopIfTrue="1">
      <formula>$F8&lt;=5</formula>
    </cfRule>
  </conditionalFormatting>
  <conditionalFormatting sqref="G8:G29">
    <cfRule type="expression" dxfId="423" priority="20" stopIfTrue="1">
      <formula>$H8&lt;=5</formula>
    </cfRule>
  </conditionalFormatting>
  <conditionalFormatting sqref="I8:I29">
    <cfRule type="expression" dxfId="422" priority="18" stopIfTrue="1">
      <formula>$J8&lt;=5</formula>
    </cfRule>
  </conditionalFormatting>
  <conditionalFormatting sqref="K8:K29">
    <cfRule type="expression" dxfId="421" priority="16" stopIfTrue="1">
      <formula>$L8&lt;=5</formula>
    </cfRule>
  </conditionalFormatting>
  <conditionalFormatting sqref="D8:D29">
    <cfRule type="expression" dxfId="420" priority="14" stopIfTrue="1">
      <formula>$F8&lt;=5</formula>
    </cfRule>
  </conditionalFormatting>
  <conditionalFormatting sqref="N8:N29">
    <cfRule type="expression" dxfId="419" priority="8" stopIfTrue="1">
      <formula>$N8&lt;=5</formula>
    </cfRule>
  </conditionalFormatting>
  <conditionalFormatting sqref="M8:M29">
    <cfRule type="expression" dxfId="418" priority="6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4"/>
  <dimension ref="A1:P40"/>
  <sheetViews>
    <sheetView showGridLines="0" zoomScaleNormal="100" zoomScaleSheetLayoutView="100" workbookViewId="0"/>
  </sheetViews>
  <sheetFormatPr defaultColWidth="9" defaultRowHeight="13.5"/>
  <cols>
    <col min="1" max="1" width="4.625" style="1" customWidth="1"/>
    <col min="2" max="2" width="35.125" style="1" customWidth="1"/>
    <col min="3" max="3" width="3.625" style="1" customWidth="1"/>
    <col min="4" max="4" width="13.625" style="1" customWidth="1"/>
    <col min="5" max="5" width="6.375" style="1" customWidth="1"/>
    <col min="6" max="6" width="3.625" style="1" customWidth="1"/>
    <col min="7" max="7" width="9" style="1"/>
    <col min="8" max="8" width="3.625" style="1" customWidth="1"/>
    <col min="9" max="9" width="9" style="1"/>
    <col min="10" max="10" width="3.625" style="1" customWidth="1"/>
    <col min="11" max="11" width="9" style="1"/>
    <col min="12" max="12" width="3.625" style="1" customWidth="1"/>
    <col min="13" max="13" width="9" style="1"/>
    <col min="14" max="14" width="3.625" style="1" customWidth="1"/>
    <col min="15" max="16384" width="9" style="1"/>
  </cols>
  <sheetData>
    <row r="1" spans="1:16" ht="16.5" customHeight="1">
      <c r="B1" s="1" t="s">
        <v>192</v>
      </c>
    </row>
    <row r="2" spans="1:16" ht="16.5" customHeight="1">
      <c r="A2" s="35"/>
      <c r="B2" s="35" t="s">
        <v>193</v>
      </c>
      <c r="P2" s="35"/>
    </row>
    <row r="3" spans="1:16" ht="18.75" customHeight="1">
      <c r="A3" s="35"/>
      <c r="B3" s="129" t="s">
        <v>179</v>
      </c>
      <c r="C3" s="130"/>
      <c r="D3" s="137">
        <v>410308</v>
      </c>
      <c r="E3" s="137"/>
      <c r="F3" s="137"/>
    </row>
    <row r="4" spans="1:16" ht="18.75" customHeight="1">
      <c r="A4" s="35"/>
    </row>
    <row r="5" spans="1:16" ht="18.75" customHeight="1">
      <c r="B5" s="4" t="s">
        <v>269</v>
      </c>
      <c r="C5" s="4"/>
    </row>
    <row r="6" spans="1:16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6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6" ht="18.75" customHeight="1">
      <c r="B8" s="11" t="s">
        <v>6</v>
      </c>
      <c r="C8" s="12"/>
      <c r="D8" s="63">
        <v>6978069159</v>
      </c>
      <c r="E8" s="67">
        <f t="shared" ref="E8:E29" si="0">IFERROR(D8/$D$30,0)</f>
        <v>1.9147337005106301E-2</v>
      </c>
      <c r="F8" s="68">
        <f>_xlfn.IFS(D8&gt;0,RANK(D8,$D$8:$D$29,0),D8=0,"-")</f>
        <v>13</v>
      </c>
      <c r="G8" s="63">
        <v>823680</v>
      </c>
      <c r="H8" s="23">
        <f>_xlfn.IFS(G8&gt;0,RANK(G8,$G$8:$G$29,0),G8=0,"-")</f>
        <v>15</v>
      </c>
      <c r="I8" s="63">
        <v>152742</v>
      </c>
      <c r="J8" s="15">
        <f>_xlfn.IFS(I8&gt;0,RANK(I8,$I$8:$I$29,0),I8=0,"-")</f>
        <v>12</v>
      </c>
      <c r="K8" s="13">
        <f>IFERROR(D8/I8,0)</f>
        <v>45685.333169658639</v>
      </c>
      <c r="L8" s="15">
        <f>_xlfn.IFS(K8&gt;0,RANK(K8,$K$8:$K$29,0),K8=0,"-")</f>
        <v>14</v>
      </c>
      <c r="M8" s="16">
        <f>IFERROR(I8/$D$3,0)</f>
        <v>0.37226181307700557</v>
      </c>
      <c r="N8" s="15">
        <f>_xlfn.IFS(M8&gt;0,RANK(M8,$M$8:$M$29,0),M8=0,"-")</f>
        <v>12</v>
      </c>
    </row>
    <row r="9" spans="1:16" ht="18.75" customHeight="1">
      <c r="B9" s="17" t="s">
        <v>7</v>
      </c>
      <c r="C9" s="18"/>
      <c r="D9" s="64">
        <v>43731593540</v>
      </c>
      <c r="E9" s="67">
        <f t="shared" si="0"/>
        <v>0.1199964546354118</v>
      </c>
      <c r="F9" s="68">
        <f t="shared" ref="F9:F29" si="1">_xlfn.IFS(D9&gt;0,RANK(D9,$D$8:$D$29,0),D9=0,"-")</f>
        <v>3</v>
      </c>
      <c r="G9" s="64">
        <v>1042621</v>
      </c>
      <c r="H9" s="23">
        <f t="shared" ref="H9:H29" si="2">_xlfn.IFS(G9&gt;0,RANK(G9,$G$8:$G$29,0),G9=0,"-")</f>
        <v>11</v>
      </c>
      <c r="I9" s="64">
        <v>182071</v>
      </c>
      <c r="J9" s="15">
        <f t="shared" ref="J9:J29" si="3">_xlfn.IFS(I9&gt;0,RANK(I9,$I$8:$I$29,0),I9=0,"-")</f>
        <v>9</v>
      </c>
      <c r="K9" s="19">
        <f t="shared" ref="K9:K29" si="4">IFERROR(D9/I9,0)</f>
        <v>240189.78058010337</v>
      </c>
      <c r="L9" s="15">
        <f t="shared" ref="L9:L29" si="5">_xlfn.IFS(K9&gt;0,RANK(K9,$K$8:$K$29,0),K9=0,"-")</f>
        <v>1</v>
      </c>
      <c r="M9" s="22">
        <f t="shared" ref="M9:M30" si="6">IFERROR(I9/$D$3,0)</f>
        <v>0.44374226191056476</v>
      </c>
      <c r="N9" s="15">
        <f t="shared" ref="N9:N29" si="7">_xlfn.IFS(M9&gt;0,RANK(M9,$M$8:$M$29,0),M9=0,"-")</f>
        <v>9</v>
      </c>
    </row>
    <row r="10" spans="1:16" ht="18.75" customHeight="1">
      <c r="B10" s="17" t="s">
        <v>8</v>
      </c>
      <c r="C10" s="18"/>
      <c r="D10" s="64">
        <v>5174694513</v>
      </c>
      <c r="E10" s="67">
        <f t="shared" si="0"/>
        <v>1.4199002257106382E-2</v>
      </c>
      <c r="F10" s="68">
        <f t="shared" si="1"/>
        <v>15</v>
      </c>
      <c r="G10" s="64">
        <v>480361</v>
      </c>
      <c r="H10" s="23">
        <f t="shared" si="2"/>
        <v>16</v>
      </c>
      <c r="I10" s="64">
        <v>82917</v>
      </c>
      <c r="J10" s="15">
        <f t="shared" si="3"/>
        <v>16</v>
      </c>
      <c r="K10" s="19">
        <f t="shared" si="4"/>
        <v>62408.125149245629</v>
      </c>
      <c r="L10" s="15">
        <f t="shared" si="5"/>
        <v>12</v>
      </c>
      <c r="M10" s="22">
        <f t="shared" si="6"/>
        <v>0.20208477533950106</v>
      </c>
      <c r="N10" s="15">
        <f t="shared" si="7"/>
        <v>16</v>
      </c>
    </row>
    <row r="11" spans="1:16" ht="18.75" customHeight="1">
      <c r="B11" s="17" t="s">
        <v>9</v>
      </c>
      <c r="C11" s="18"/>
      <c r="D11" s="64">
        <v>23788208509</v>
      </c>
      <c r="E11" s="67">
        <f t="shared" si="0"/>
        <v>6.5273191579378595E-2</v>
      </c>
      <c r="F11" s="68">
        <f t="shared" si="1"/>
        <v>8</v>
      </c>
      <c r="G11" s="64">
        <v>4282107</v>
      </c>
      <c r="H11" s="23">
        <f t="shared" si="2"/>
        <v>2</v>
      </c>
      <c r="I11" s="64">
        <v>296164</v>
      </c>
      <c r="J11" s="15">
        <f t="shared" si="3"/>
        <v>2</v>
      </c>
      <c r="K11" s="19">
        <f t="shared" si="4"/>
        <v>80321.067074323684</v>
      </c>
      <c r="L11" s="15">
        <f t="shared" si="5"/>
        <v>10</v>
      </c>
      <c r="M11" s="22">
        <f t="shared" si="6"/>
        <v>0.72180898252044801</v>
      </c>
      <c r="N11" s="15">
        <f t="shared" si="7"/>
        <v>2</v>
      </c>
    </row>
    <row r="12" spans="1:16" ht="18.75" customHeight="1">
      <c r="B12" s="17" t="s">
        <v>10</v>
      </c>
      <c r="C12" s="18"/>
      <c r="D12" s="64">
        <v>7544403319</v>
      </c>
      <c r="E12" s="67">
        <f t="shared" si="0"/>
        <v>2.0701318596853348E-2</v>
      </c>
      <c r="F12" s="68">
        <f t="shared" si="1"/>
        <v>11</v>
      </c>
      <c r="G12" s="64">
        <v>841653</v>
      </c>
      <c r="H12" s="23">
        <f t="shared" si="2"/>
        <v>13</v>
      </c>
      <c r="I12" s="64">
        <v>81189</v>
      </c>
      <c r="J12" s="15">
        <f t="shared" si="3"/>
        <v>17</v>
      </c>
      <c r="K12" s="19">
        <f t="shared" si="4"/>
        <v>92923.959144711727</v>
      </c>
      <c r="L12" s="15">
        <f t="shared" si="5"/>
        <v>8</v>
      </c>
      <c r="M12" s="22">
        <f t="shared" si="6"/>
        <v>0.1978733049319048</v>
      </c>
      <c r="N12" s="15">
        <f t="shared" si="7"/>
        <v>17</v>
      </c>
    </row>
    <row r="13" spans="1:16" ht="18.75" customHeight="1">
      <c r="B13" s="17" t="s">
        <v>11</v>
      </c>
      <c r="C13" s="18"/>
      <c r="D13" s="64">
        <v>17660128267</v>
      </c>
      <c r="E13" s="67">
        <f t="shared" si="0"/>
        <v>4.8458165113701893E-2</v>
      </c>
      <c r="F13" s="68">
        <f t="shared" si="1"/>
        <v>9</v>
      </c>
      <c r="G13" s="64">
        <v>2602193</v>
      </c>
      <c r="H13" s="23">
        <f t="shared" si="2"/>
        <v>5</v>
      </c>
      <c r="I13" s="64">
        <v>184538</v>
      </c>
      <c r="J13" s="15">
        <f t="shared" si="3"/>
        <v>8</v>
      </c>
      <c r="K13" s="19">
        <f t="shared" si="4"/>
        <v>95699.142003273038</v>
      </c>
      <c r="L13" s="15">
        <f t="shared" si="5"/>
        <v>7</v>
      </c>
      <c r="M13" s="22">
        <f t="shared" si="6"/>
        <v>0.44975481833159481</v>
      </c>
      <c r="N13" s="15">
        <f t="shared" si="7"/>
        <v>8</v>
      </c>
    </row>
    <row r="14" spans="1:16" ht="18.75" customHeight="1">
      <c r="B14" s="17" t="s">
        <v>12</v>
      </c>
      <c r="C14" s="18"/>
      <c r="D14" s="64">
        <v>13063411906</v>
      </c>
      <c r="E14" s="67">
        <f t="shared" si="0"/>
        <v>3.5845094753481223E-2</v>
      </c>
      <c r="F14" s="68">
        <f t="shared" si="1"/>
        <v>10</v>
      </c>
      <c r="G14" s="64">
        <v>1292787</v>
      </c>
      <c r="H14" s="23">
        <f t="shared" si="2"/>
        <v>10</v>
      </c>
      <c r="I14" s="64">
        <v>178374</v>
      </c>
      <c r="J14" s="15">
        <f t="shared" si="3"/>
        <v>10</v>
      </c>
      <c r="K14" s="19">
        <f t="shared" si="4"/>
        <v>73236.076479756011</v>
      </c>
      <c r="L14" s="15">
        <f t="shared" si="5"/>
        <v>11</v>
      </c>
      <c r="M14" s="22">
        <f t="shared" si="6"/>
        <v>0.43473195745634985</v>
      </c>
      <c r="N14" s="15">
        <f t="shared" si="7"/>
        <v>10</v>
      </c>
    </row>
    <row r="15" spans="1:16" ht="18.75" customHeight="1">
      <c r="B15" s="17" t="s">
        <v>13</v>
      </c>
      <c r="C15" s="18"/>
      <c r="D15" s="64">
        <v>1200836201</v>
      </c>
      <c r="E15" s="67">
        <f t="shared" si="0"/>
        <v>3.2950111133283151E-3</v>
      </c>
      <c r="F15" s="68">
        <f t="shared" si="1"/>
        <v>18</v>
      </c>
      <c r="G15" s="64">
        <v>300531</v>
      </c>
      <c r="H15" s="23">
        <f t="shared" si="2"/>
        <v>17</v>
      </c>
      <c r="I15" s="64">
        <v>60121</v>
      </c>
      <c r="J15" s="15">
        <f t="shared" si="3"/>
        <v>18</v>
      </c>
      <c r="K15" s="19">
        <f t="shared" si="4"/>
        <v>19973.65647610652</v>
      </c>
      <c r="L15" s="15">
        <f t="shared" si="5"/>
        <v>17</v>
      </c>
      <c r="M15" s="22">
        <f t="shared" si="6"/>
        <v>0.14652651179114226</v>
      </c>
      <c r="N15" s="15">
        <f t="shared" si="7"/>
        <v>18</v>
      </c>
    </row>
    <row r="16" spans="1:16" ht="18.75" customHeight="1">
      <c r="B16" s="17" t="s">
        <v>14</v>
      </c>
      <c r="C16" s="18"/>
      <c r="D16" s="64">
        <v>69439636028</v>
      </c>
      <c r="E16" s="67">
        <f t="shared" si="0"/>
        <v>0.19053753728210035</v>
      </c>
      <c r="F16" s="68">
        <f t="shared" si="1"/>
        <v>1</v>
      </c>
      <c r="G16" s="64">
        <v>5152167</v>
      </c>
      <c r="H16" s="23">
        <f t="shared" si="2"/>
        <v>1</v>
      </c>
      <c r="I16" s="64">
        <v>315585</v>
      </c>
      <c r="J16" s="15">
        <f t="shared" si="3"/>
        <v>1</v>
      </c>
      <c r="K16" s="19">
        <f t="shared" si="4"/>
        <v>220034.65319327597</v>
      </c>
      <c r="L16" s="15">
        <f t="shared" si="5"/>
        <v>2</v>
      </c>
      <c r="M16" s="22">
        <f t="shared" si="6"/>
        <v>0.76914171792897046</v>
      </c>
      <c r="N16" s="15">
        <f t="shared" si="7"/>
        <v>1</v>
      </c>
    </row>
    <row r="17" spans="2:15" ht="18.75" customHeight="1">
      <c r="B17" s="17" t="s">
        <v>15</v>
      </c>
      <c r="C17" s="18"/>
      <c r="D17" s="64">
        <v>28658147370</v>
      </c>
      <c r="E17" s="67">
        <f t="shared" si="0"/>
        <v>7.8635965498803792E-2</v>
      </c>
      <c r="F17" s="68">
        <f t="shared" si="1"/>
        <v>4</v>
      </c>
      <c r="G17" s="64">
        <v>1952218</v>
      </c>
      <c r="H17" s="23">
        <f t="shared" si="2"/>
        <v>6</v>
      </c>
      <c r="I17" s="64">
        <v>238491</v>
      </c>
      <c r="J17" s="15">
        <f t="shared" si="3"/>
        <v>5</v>
      </c>
      <c r="K17" s="19">
        <f t="shared" si="4"/>
        <v>120164.481552763</v>
      </c>
      <c r="L17" s="15">
        <f t="shared" si="5"/>
        <v>6</v>
      </c>
      <c r="M17" s="22">
        <f t="shared" si="6"/>
        <v>0.58124872047340048</v>
      </c>
      <c r="N17" s="15">
        <f t="shared" si="7"/>
        <v>5</v>
      </c>
    </row>
    <row r="18" spans="2:15" ht="18.75" customHeight="1">
      <c r="B18" s="17" t="s">
        <v>283</v>
      </c>
      <c r="C18" s="69"/>
      <c r="D18" s="64">
        <v>26031829002</v>
      </c>
      <c r="E18" s="67">
        <f t="shared" si="0"/>
        <v>7.142953034762177E-2</v>
      </c>
      <c r="F18" s="68">
        <f t="shared" si="1"/>
        <v>6</v>
      </c>
      <c r="G18" s="64">
        <v>4150099</v>
      </c>
      <c r="H18" s="23">
        <f t="shared" si="2"/>
        <v>4</v>
      </c>
      <c r="I18" s="64">
        <v>290255</v>
      </c>
      <c r="J18" s="15">
        <f t="shared" si="3"/>
        <v>3</v>
      </c>
      <c r="K18" s="19">
        <f t="shared" si="4"/>
        <v>89686.065707739748</v>
      </c>
      <c r="L18" s="15">
        <f t="shared" si="5"/>
        <v>9</v>
      </c>
      <c r="M18" s="22">
        <f t="shared" si="6"/>
        <v>0.70740760599354635</v>
      </c>
      <c r="N18" s="15">
        <f t="shared" si="7"/>
        <v>3</v>
      </c>
    </row>
    <row r="19" spans="2:15" ht="18.75" customHeight="1">
      <c r="B19" s="17" t="s">
        <v>16</v>
      </c>
      <c r="C19" s="69"/>
      <c r="D19" s="64">
        <v>6669289302</v>
      </c>
      <c r="E19" s="67">
        <f t="shared" si="0"/>
        <v>1.8300066528467059E-2</v>
      </c>
      <c r="F19" s="68">
        <f t="shared" si="1"/>
        <v>14</v>
      </c>
      <c r="G19" s="64">
        <v>1544589</v>
      </c>
      <c r="H19" s="23">
        <f t="shared" si="2"/>
        <v>9</v>
      </c>
      <c r="I19" s="64">
        <v>184940</v>
      </c>
      <c r="J19" s="15">
        <f t="shared" si="3"/>
        <v>7</v>
      </c>
      <c r="K19" s="19">
        <f t="shared" si="4"/>
        <v>36061.908197253164</v>
      </c>
      <c r="L19" s="15">
        <f t="shared" si="5"/>
        <v>15</v>
      </c>
      <c r="M19" s="22">
        <f t="shared" si="6"/>
        <v>0.45073457012780643</v>
      </c>
      <c r="N19" s="15">
        <f t="shared" si="7"/>
        <v>7</v>
      </c>
    </row>
    <row r="20" spans="2:15" ht="18.75" customHeight="1">
      <c r="B20" s="17" t="s">
        <v>17</v>
      </c>
      <c r="C20" s="69"/>
      <c r="D20" s="64">
        <v>49733136423</v>
      </c>
      <c r="E20" s="67">
        <f t="shared" si="0"/>
        <v>0.13646427137855599</v>
      </c>
      <c r="F20" s="68">
        <f t="shared" si="1"/>
        <v>2</v>
      </c>
      <c r="G20" s="64">
        <v>4167767</v>
      </c>
      <c r="H20" s="23">
        <f t="shared" si="2"/>
        <v>3</v>
      </c>
      <c r="I20" s="64">
        <v>280306</v>
      </c>
      <c r="J20" s="15">
        <f t="shared" si="3"/>
        <v>4</v>
      </c>
      <c r="K20" s="19">
        <f t="shared" si="4"/>
        <v>177424.44479604432</v>
      </c>
      <c r="L20" s="15">
        <f t="shared" si="5"/>
        <v>3</v>
      </c>
      <c r="M20" s="22">
        <f t="shared" si="6"/>
        <v>0.68315996763407005</v>
      </c>
      <c r="N20" s="15">
        <f t="shared" si="7"/>
        <v>4</v>
      </c>
    </row>
    <row r="21" spans="2:15" ht="18.75" customHeight="1">
      <c r="B21" s="17" t="s">
        <v>18</v>
      </c>
      <c r="C21" s="69"/>
      <c r="D21" s="64">
        <v>26732275790</v>
      </c>
      <c r="E21" s="67">
        <f t="shared" si="0"/>
        <v>7.3351507673782609E-2</v>
      </c>
      <c r="F21" s="68">
        <f t="shared" si="1"/>
        <v>5</v>
      </c>
      <c r="G21" s="64">
        <v>1735378</v>
      </c>
      <c r="H21" s="23">
        <f t="shared" si="2"/>
        <v>7</v>
      </c>
      <c r="I21" s="64">
        <v>165614</v>
      </c>
      <c r="J21" s="15">
        <f t="shared" si="3"/>
        <v>11</v>
      </c>
      <c r="K21" s="19">
        <f t="shared" si="4"/>
        <v>161413.14013308054</v>
      </c>
      <c r="L21" s="15">
        <f t="shared" si="5"/>
        <v>5</v>
      </c>
      <c r="M21" s="22">
        <f t="shared" si="6"/>
        <v>0.40363336810396094</v>
      </c>
      <c r="N21" s="15">
        <f t="shared" si="7"/>
        <v>11</v>
      </c>
    </row>
    <row r="22" spans="2:15" ht="18.75" customHeight="1">
      <c r="B22" s="17" t="s">
        <v>284</v>
      </c>
      <c r="C22" s="69"/>
      <c r="D22" s="64">
        <v>685711</v>
      </c>
      <c r="E22" s="67">
        <f t="shared" si="0"/>
        <v>1.8815433475855648E-6</v>
      </c>
      <c r="F22" s="68">
        <f t="shared" si="1"/>
        <v>21</v>
      </c>
      <c r="G22" s="64">
        <v>366</v>
      </c>
      <c r="H22" s="23">
        <f t="shared" si="2"/>
        <v>21</v>
      </c>
      <c r="I22" s="64">
        <v>175</v>
      </c>
      <c r="J22" s="15">
        <f t="shared" si="3"/>
        <v>21</v>
      </c>
      <c r="K22" s="19">
        <f t="shared" si="4"/>
        <v>3918.3485714285716</v>
      </c>
      <c r="L22" s="15">
        <f t="shared" si="5"/>
        <v>21</v>
      </c>
      <c r="M22" s="22">
        <f t="shared" si="6"/>
        <v>4.2650886651003639E-4</v>
      </c>
      <c r="N22" s="15">
        <f t="shared" si="7"/>
        <v>21</v>
      </c>
    </row>
    <row r="23" spans="2:15" ht="18.75" customHeight="1">
      <c r="B23" s="17" t="s">
        <v>285</v>
      </c>
      <c r="C23" s="69"/>
      <c r="D23" s="64">
        <v>86560</v>
      </c>
      <c r="E23" s="67">
        <f t="shared" si="0"/>
        <v>2.3751462666780391E-7</v>
      </c>
      <c r="F23" s="68">
        <f t="shared" si="1"/>
        <v>22</v>
      </c>
      <c r="G23" s="64">
        <v>75</v>
      </c>
      <c r="H23" s="23">
        <f t="shared" si="2"/>
        <v>22</v>
      </c>
      <c r="I23" s="64">
        <v>45</v>
      </c>
      <c r="J23" s="15">
        <f t="shared" si="3"/>
        <v>22</v>
      </c>
      <c r="K23" s="19">
        <f t="shared" si="4"/>
        <v>1923.5555555555557</v>
      </c>
      <c r="L23" s="15">
        <f t="shared" si="5"/>
        <v>22</v>
      </c>
      <c r="M23" s="22">
        <f t="shared" si="6"/>
        <v>1.0967370853115221E-4</v>
      </c>
      <c r="N23" s="15">
        <f t="shared" si="7"/>
        <v>22</v>
      </c>
    </row>
    <row r="24" spans="2:15" ht="18.75" customHeight="1">
      <c r="B24" s="17" t="s">
        <v>19</v>
      </c>
      <c r="C24" s="18"/>
      <c r="D24" s="64">
        <v>135760936</v>
      </c>
      <c r="E24" s="67">
        <f t="shared" si="0"/>
        <v>3.7251857705766658E-4</v>
      </c>
      <c r="F24" s="68">
        <f t="shared" si="1"/>
        <v>19</v>
      </c>
      <c r="G24" s="64">
        <v>45904</v>
      </c>
      <c r="H24" s="23">
        <f t="shared" si="2"/>
        <v>19</v>
      </c>
      <c r="I24" s="64">
        <v>11976</v>
      </c>
      <c r="J24" s="15">
        <f t="shared" si="3"/>
        <v>19</v>
      </c>
      <c r="K24" s="19">
        <f t="shared" si="4"/>
        <v>11336.083500334002</v>
      </c>
      <c r="L24" s="15">
        <f t="shared" si="5"/>
        <v>19</v>
      </c>
      <c r="M24" s="22">
        <f t="shared" si="6"/>
        <v>2.9187829630423975E-2</v>
      </c>
      <c r="N24" s="15">
        <f t="shared" si="7"/>
        <v>19</v>
      </c>
    </row>
    <row r="25" spans="2:15" ht="18.75" customHeight="1">
      <c r="B25" s="17" t="s">
        <v>20</v>
      </c>
      <c r="C25" s="18"/>
      <c r="D25" s="64">
        <v>7036903387</v>
      </c>
      <c r="E25" s="67">
        <f t="shared" si="0"/>
        <v>1.9308774039518369E-2</v>
      </c>
      <c r="F25" s="68">
        <f t="shared" si="1"/>
        <v>12</v>
      </c>
      <c r="G25" s="64">
        <v>1609851</v>
      </c>
      <c r="H25" s="23">
        <f t="shared" si="2"/>
        <v>8</v>
      </c>
      <c r="I25" s="64">
        <v>196212</v>
      </c>
      <c r="J25" s="15">
        <f t="shared" si="3"/>
        <v>6</v>
      </c>
      <c r="K25" s="19">
        <f t="shared" si="4"/>
        <v>35863.776868896908</v>
      </c>
      <c r="L25" s="15">
        <f t="shared" si="5"/>
        <v>16</v>
      </c>
      <c r="M25" s="22">
        <f t="shared" si="6"/>
        <v>0.47820661551809862</v>
      </c>
      <c r="N25" s="15">
        <f t="shared" si="7"/>
        <v>6</v>
      </c>
    </row>
    <row r="26" spans="2:15" ht="18.75" customHeight="1">
      <c r="B26" s="17" t="s">
        <v>21</v>
      </c>
      <c r="C26" s="18"/>
      <c r="D26" s="64">
        <v>23984768560</v>
      </c>
      <c r="E26" s="67">
        <f t="shared" si="0"/>
        <v>6.581253870427542E-2</v>
      </c>
      <c r="F26" s="68">
        <f t="shared" si="1"/>
        <v>7</v>
      </c>
      <c r="G26" s="64">
        <v>878388</v>
      </c>
      <c r="H26" s="23">
        <f t="shared" si="2"/>
        <v>12</v>
      </c>
      <c r="I26" s="64">
        <v>142187</v>
      </c>
      <c r="J26" s="15">
        <f t="shared" si="3"/>
        <v>13</v>
      </c>
      <c r="K26" s="19">
        <f t="shared" si="4"/>
        <v>168684.67975272</v>
      </c>
      <c r="L26" s="15">
        <f t="shared" si="5"/>
        <v>4</v>
      </c>
      <c r="M26" s="22">
        <f t="shared" si="6"/>
        <v>0.34653723544264309</v>
      </c>
      <c r="N26" s="15">
        <f t="shared" si="7"/>
        <v>13</v>
      </c>
    </row>
    <row r="27" spans="2:15" ht="18.75" customHeight="1">
      <c r="B27" s="17" t="s">
        <v>22</v>
      </c>
      <c r="C27" s="18"/>
      <c r="D27" s="64">
        <v>1919143142</v>
      </c>
      <c r="E27" s="67">
        <f t="shared" si="0"/>
        <v>5.2659954585744708E-3</v>
      </c>
      <c r="F27" s="68">
        <f t="shared" si="1"/>
        <v>17</v>
      </c>
      <c r="G27" s="64">
        <v>830729</v>
      </c>
      <c r="H27" s="23">
        <f t="shared" si="2"/>
        <v>14</v>
      </c>
      <c r="I27" s="64">
        <v>115903</v>
      </c>
      <c r="J27" s="15">
        <f t="shared" si="3"/>
        <v>14</v>
      </c>
      <c r="K27" s="19">
        <f t="shared" si="4"/>
        <v>16558.183498270104</v>
      </c>
      <c r="L27" s="15">
        <f t="shared" si="5"/>
        <v>18</v>
      </c>
      <c r="M27" s="22">
        <f t="shared" si="6"/>
        <v>0.28247804088635853</v>
      </c>
      <c r="N27" s="15">
        <f t="shared" si="7"/>
        <v>14</v>
      </c>
    </row>
    <row r="28" spans="2:15" ht="18.75" customHeight="1">
      <c r="B28" s="17" t="s">
        <v>23</v>
      </c>
      <c r="C28" s="18"/>
      <c r="D28" s="64">
        <v>4942784800</v>
      </c>
      <c r="E28" s="67">
        <f t="shared" si="0"/>
        <v>1.3562658115426245E-2</v>
      </c>
      <c r="F28" s="68">
        <f t="shared" si="1"/>
        <v>16</v>
      </c>
      <c r="G28" s="64">
        <v>219690</v>
      </c>
      <c r="H28" s="23">
        <f t="shared" si="2"/>
        <v>18</v>
      </c>
      <c r="I28" s="64">
        <v>95270</v>
      </c>
      <c r="J28" s="15">
        <f t="shared" si="3"/>
        <v>15</v>
      </c>
      <c r="K28" s="19">
        <f t="shared" si="4"/>
        <v>51881.859976907734</v>
      </c>
      <c r="L28" s="15">
        <f t="shared" si="5"/>
        <v>13</v>
      </c>
      <c r="M28" s="22">
        <f t="shared" si="6"/>
        <v>0.2321914269280638</v>
      </c>
      <c r="N28" s="15">
        <f t="shared" si="7"/>
        <v>15</v>
      </c>
    </row>
    <row r="29" spans="2:15" ht="18.75" customHeight="1" thickBot="1">
      <c r="B29" s="24" t="s">
        <v>24</v>
      </c>
      <c r="C29" s="25"/>
      <c r="D29" s="65">
        <v>14921035</v>
      </c>
      <c r="E29" s="67">
        <f t="shared" si="0"/>
        <v>4.0942283474147823E-5</v>
      </c>
      <c r="F29" s="68">
        <f t="shared" si="1"/>
        <v>20</v>
      </c>
      <c r="G29" s="65">
        <v>12100</v>
      </c>
      <c r="H29" s="23">
        <f t="shared" si="2"/>
        <v>20</v>
      </c>
      <c r="I29" s="65">
        <v>1708</v>
      </c>
      <c r="J29" s="15">
        <f t="shared" si="3"/>
        <v>20</v>
      </c>
      <c r="K29" s="26">
        <f t="shared" si="4"/>
        <v>8735.9689695550351</v>
      </c>
      <c r="L29" s="15">
        <f t="shared" si="5"/>
        <v>20</v>
      </c>
      <c r="M29" s="28">
        <f t="shared" si="6"/>
        <v>4.162726537137955E-3</v>
      </c>
      <c r="N29" s="15">
        <f t="shared" si="7"/>
        <v>20</v>
      </c>
    </row>
    <row r="30" spans="2:15" ht="18.75" customHeight="1" thickTop="1">
      <c r="B30" s="2" t="s">
        <v>25</v>
      </c>
      <c r="C30" s="3"/>
      <c r="D30" s="66">
        <v>364440713460</v>
      </c>
      <c r="E30" s="70"/>
      <c r="F30" s="71"/>
      <c r="G30" s="66">
        <v>10374290</v>
      </c>
      <c r="H30" s="71"/>
      <c r="I30" s="66">
        <v>364812</v>
      </c>
      <c r="J30" s="71"/>
      <c r="K30" s="29">
        <f>IFERROR(D30/I30,0)</f>
        <v>998982.25239301333</v>
      </c>
      <c r="L30" s="71"/>
      <c r="M30" s="30">
        <f t="shared" si="6"/>
        <v>0.88911744348148225</v>
      </c>
      <c r="N30" s="71"/>
      <c r="O30" s="72"/>
    </row>
    <row r="31" spans="2:15">
      <c r="B31" s="31" t="s">
        <v>325</v>
      </c>
    </row>
    <row r="32" spans="2:15" ht="13.5" customHeight="1">
      <c r="B32" s="32" t="s">
        <v>187</v>
      </c>
    </row>
    <row r="33" spans="2:3" ht="13.5" customHeight="1">
      <c r="B33" s="33" t="s">
        <v>268</v>
      </c>
    </row>
    <row r="34" spans="2:3">
      <c r="B34" s="33" t="s">
        <v>26</v>
      </c>
    </row>
    <row r="35" spans="2:3" ht="13.5" customHeight="1">
      <c r="B35" s="33" t="s">
        <v>182</v>
      </c>
      <c r="C35" s="34"/>
    </row>
    <row r="36" spans="2:3">
      <c r="B36" s="33" t="s">
        <v>27</v>
      </c>
    </row>
    <row r="37" spans="2:3">
      <c r="B37" s="33" t="s">
        <v>183</v>
      </c>
    </row>
    <row r="38" spans="2:3">
      <c r="B38" s="33" t="s">
        <v>189</v>
      </c>
    </row>
    <row r="39" spans="2:3">
      <c r="B39" s="33" t="s">
        <v>184</v>
      </c>
    </row>
    <row r="40" spans="2:3">
      <c r="B40" s="33" t="s">
        <v>177</v>
      </c>
    </row>
  </sheetData>
  <mergeCells count="8">
    <mergeCell ref="I6:J6"/>
    <mergeCell ref="K6:L6"/>
    <mergeCell ref="M6:N6"/>
    <mergeCell ref="B3:C3"/>
    <mergeCell ref="D3:F3"/>
    <mergeCell ref="B6:C7"/>
    <mergeCell ref="D6:F6"/>
    <mergeCell ref="G6:H6"/>
  </mergeCells>
  <phoneticPr fontId="3"/>
  <conditionalFormatting sqref="F8:F29">
    <cfRule type="expression" dxfId="813" priority="24" stopIfTrue="1">
      <formula>$F8&lt;=5</formula>
    </cfRule>
  </conditionalFormatting>
  <conditionalFormatting sqref="J8:J29">
    <cfRule type="expression" dxfId="812" priority="26" stopIfTrue="1">
      <formula>$J8&lt;=5</formula>
    </cfRule>
  </conditionalFormatting>
  <conditionalFormatting sqref="L8:L29">
    <cfRule type="expression" dxfId="811" priority="27" stopIfTrue="1">
      <formula>$L8&lt;=5</formula>
    </cfRule>
  </conditionalFormatting>
  <conditionalFormatting sqref="E8:E29">
    <cfRule type="expression" dxfId="810" priority="22" stopIfTrue="1">
      <formula>$F8&lt;=5</formula>
    </cfRule>
  </conditionalFormatting>
  <conditionalFormatting sqref="G8:G29">
    <cfRule type="expression" dxfId="809" priority="20" stopIfTrue="1">
      <formula>$H8&lt;=5</formula>
    </cfRule>
  </conditionalFormatting>
  <conditionalFormatting sqref="I8:I29">
    <cfRule type="expression" dxfId="808" priority="18" stopIfTrue="1">
      <formula>$J8&lt;=5</formula>
    </cfRule>
  </conditionalFormatting>
  <conditionalFormatting sqref="K8:K29">
    <cfRule type="expression" dxfId="807" priority="16" stopIfTrue="1">
      <formula>$L8&lt;=5</formula>
    </cfRule>
  </conditionalFormatting>
  <conditionalFormatting sqref="D8:D29">
    <cfRule type="expression" dxfId="806" priority="14" stopIfTrue="1">
      <formula>$F8&lt;=5</formula>
    </cfRule>
  </conditionalFormatting>
  <conditionalFormatting sqref="N8:N29">
    <cfRule type="expression" dxfId="805" priority="8" stopIfTrue="1">
      <formula>$N8&lt;=5</formula>
    </cfRule>
  </conditionalFormatting>
  <conditionalFormatting sqref="M8:M29">
    <cfRule type="expression" dxfId="804" priority="6" stopIfTrue="1">
      <formula>$N8&lt;=5</formula>
    </cfRule>
  </conditionalFormatting>
  <conditionalFormatting sqref="H8:H29">
    <cfRule type="expression" dxfId="803" priority="25" stopIfTrue="1">
      <formula>$H8&lt;=5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50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228</v>
      </c>
    </row>
    <row r="3" spans="1:14" s="1" customFormat="1" ht="18.75" customHeight="1">
      <c r="A3" s="35"/>
      <c r="B3" s="129" t="s">
        <v>179</v>
      </c>
      <c r="C3" s="130"/>
      <c r="D3" s="137">
        <v>59482</v>
      </c>
      <c r="E3" s="137"/>
      <c r="F3" s="137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28</v>
      </c>
      <c r="C8" s="39"/>
      <c r="D8" s="59">
        <v>1027402903</v>
      </c>
      <c r="E8" s="40">
        <f t="shared" ref="E8:E29" si="0">IFERROR(D8/$D$30,0)</f>
        <v>2.0101677035640916E-2</v>
      </c>
      <c r="F8" s="41">
        <f>_xlfn.IFS(D8&gt;0,RANK(D8,$D$8:$D$29,0),D8=0,"-")</f>
        <v>13</v>
      </c>
      <c r="G8" s="59">
        <v>117986</v>
      </c>
      <c r="H8" s="46">
        <f>_xlfn.IFS(G8&gt;0,RANK(G8,$G$8:$G$29,0),G8=0,"-")</f>
        <v>13</v>
      </c>
      <c r="I8" s="59">
        <v>22055</v>
      </c>
      <c r="J8" s="41">
        <f>_xlfn.IFS(I8&gt;0,RANK(I8,$I$8:$I$29,0),I8=0,"-")</f>
        <v>12</v>
      </c>
      <c r="K8" s="42">
        <f>IFERROR(D8/I8,0)</f>
        <v>46583.672772613922</v>
      </c>
      <c r="L8" s="41">
        <f>_xlfn.IFS(K8&gt;0,RANK(K8,$K$8:$K$29,0),K8=0,"-")</f>
        <v>14</v>
      </c>
      <c r="M8" s="16">
        <f>IFERROR(I8/$D$3,0)</f>
        <v>0.37078443898994656</v>
      </c>
      <c r="N8" s="15">
        <f>_xlfn.IFS(M8&gt;0,RANK(M8,$M$8:$M$29,0),M8=0,"-")</f>
        <v>12</v>
      </c>
    </row>
    <row r="9" spans="1:14" ht="18.75" customHeight="1">
      <c r="B9" s="43" t="s">
        <v>29</v>
      </c>
      <c r="C9" s="44"/>
      <c r="D9" s="60">
        <v>6560781505</v>
      </c>
      <c r="E9" s="45">
        <f t="shared" si="0"/>
        <v>0.12836513361001875</v>
      </c>
      <c r="F9" s="41">
        <f t="shared" ref="F9:F29" si="1">_xlfn.IFS(D9&gt;0,RANK(D9,$D$8:$D$29,0),D9=0,"-")</f>
        <v>2</v>
      </c>
      <c r="G9" s="60">
        <v>156068</v>
      </c>
      <c r="H9" s="46">
        <f t="shared" ref="H9:H29" si="2">_xlfn.IFS(G9&gt;0,RANK(G9,$G$8:$G$29,0),G9=0,"-")</f>
        <v>11</v>
      </c>
      <c r="I9" s="60">
        <v>26085</v>
      </c>
      <c r="J9" s="41">
        <f t="shared" ref="J9:J29" si="3">_xlfn.IFS(I9&gt;0,RANK(I9,$I$8:$I$29,0),I9=0,"-")</f>
        <v>9</v>
      </c>
      <c r="K9" s="47">
        <f t="shared" ref="K9:K29" si="4">IFERROR(D9/I9,0)</f>
        <v>251515.48801993483</v>
      </c>
      <c r="L9" s="41">
        <f t="shared" ref="L9:L29" si="5">_xlfn.IFS(K9&gt;0,RANK(K9,$K$8:$K$29,0),K9=0,"-")</f>
        <v>1</v>
      </c>
      <c r="M9" s="22">
        <f t="shared" ref="M9:M30" si="6">IFERROR(I9/$D$3,0)</f>
        <v>0.43853602770586059</v>
      </c>
      <c r="N9" s="15">
        <f t="shared" ref="N9:N29" si="7">_xlfn.IFS(M9&gt;0,RANK(M9,$M$8:$M$29,0),M9=0,"-")</f>
        <v>9</v>
      </c>
    </row>
    <row r="10" spans="1:14" ht="18.75" customHeight="1">
      <c r="B10" s="43" t="s">
        <v>30</v>
      </c>
      <c r="C10" s="44"/>
      <c r="D10" s="60">
        <v>744525293</v>
      </c>
      <c r="E10" s="45">
        <f t="shared" si="0"/>
        <v>1.4567028126016424E-2</v>
      </c>
      <c r="F10" s="41">
        <f t="shared" si="1"/>
        <v>15</v>
      </c>
      <c r="G10" s="60">
        <v>71372</v>
      </c>
      <c r="H10" s="46">
        <f t="shared" si="2"/>
        <v>16</v>
      </c>
      <c r="I10" s="60">
        <v>12361</v>
      </c>
      <c r="J10" s="41">
        <f t="shared" si="3"/>
        <v>16</v>
      </c>
      <c r="K10" s="47">
        <f t="shared" si="4"/>
        <v>60231.801067874767</v>
      </c>
      <c r="L10" s="41">
        <f t="shared" si="5"/>
        <v>12</v>
      </c>
      <c r="M10" s="22">
        <f t="shared" si="6"/>
        <v>0.20781076628223663</v>
      </c>
      <c r="N10" s="15">
        <f t="shared" si="7"/>
        <v>16</v>
      </c>
    </row>
    <row r="11" spans="1:14" ht="18.75" customHeight="1">
      <c r="B11" s="43" t="s">
        <v>31</v>
      </c>
      <c r="C11" s="44"/>
      <c r="D11" s="60">
        <v>3305284464</v>
      </c>
      <c r="E11" s="45">
        <f t="shared" si="0"/>
        <v>6.4669625336117517E-2</v>
      </c>
      <c r="F11" s="41">
        <f t="shared" si="1"/>
        <v>8</v>
      </c>
      <c r="G11" s="60">
        <v>615786</v>
      </c>
      <c r="H11" s="46">
        <f t="shared" si="2"/>
        <v>2</v>
      </c>
      <c r="I11" s="60">
        <v>43101</v>
      </c>
      <c r="J11" s="41">
        <f t="shared" si="3"/>
        <v>2</v>
      </c>
      <c r="K11" s="47">
        <f t="shared" si="4"/>
        <v>76686.955383865803</v>
      </c>
      <c r="L11" s="41">
        <f t="shared" si="5"/>
        <v>10</v>
      </c>
      <c r="M11" s="22">
        <f t="shared" si="6"/>
        <v>0.72460576308799296</v>
      </c>
      <c r="N11" s="15">
        <f t="shared" si="7"/>
        <v>2</v>
      </c>
    </row>
    <row r="12" spans="1:14" ht="18.75" customHeight="1">
      <c r="B12" s="43" t="s">
        <v>32</v>
      </c>
      <c r="C12" s="44"/>
      <c r="D12" s="60">
        <v>1108288882</v>
      </c>
      <c r="E12" s="45">
        <f t="shared" si="0"/>
        <v>2.1684253668256905E-2</v>
      </c>
      <c r="F12" s="41">
        <f t="shared" si="1"/>
        <v>12</v>
      </c>
      <c r="G12" s="60">
        <v>117084</v>
      </c>
      <c r="H12" s="46">
        <f t="shared" si="2"/>
        <v>14</v>
      </c>
      <c r="I12" s="60">
        <v>11818</v>
      </c>
      <c r="J12" s="41">
        <f t="shared" si="3"/>
        <v>17</v>
      </c>
      <c r="K12" s="47">
        <f t="shared" si="4"/>
        <v>93779.732780504317</v>
      </c>
      <c r="L12" s="41">
        <f t="shared" si="5"/>
        <v>8</v>
      </c>
      <c r="M12" s="22">
        <f t="shared" si="6"/>
        <v>0.19868195420463333</v>
      </c>
      <c r="N12" s="15">
        <f t="shared" si="7"/>
        <v>17</v>
      </c>
    </row>
    <row r="13" spans="1:14" ht="18.75" customHeight="1">
      <c r="B13" s="43" t="s">
        <v>33</v>
      </c>
      <c r="C13" s="44"/>
      <c r="D13" s="60">
        <v>2580943864</v>
      </c>
      <c r="E13" s="45">
        <f t="shared" si="0"/>
        <v>5.0497521322700731E-2</v>
      </c>
      <c r="F13" s="41">
        <f t="shared" si="1"/>
        <v>9</v>
      </c>
      <c r="G13" s="60">
        <v>362248</v>
      </c>
      <c r="H13" s="46">
        <f t="shared" si="2"/>
        <v>5</v>
      </c>
      <c r="I13" s="60">
        <v>25823</v>
      </c>
      <c r="J13" s="41">
        <f t="shared" si="3"/>
        <v>10</v>
      </c>
      <c r="K13" s="47">
        <f t="shared" si="4"/>
        <v>99947.483406265732</v>
      </c>
      <c r="L13" s="41">
        <f t="shared" si="5"/>
        <v>7</v>
      </c>
      <c r="M13" s="22">
        <f t="shared" si="6"/>
        <v>0.43413133384889546</v>
      </c>
      <c r="N13" s="15">
        <f t="shared" si="7"/>
        <v>10</v>
      </c>
    </row>
    <row r="14" spans="1:14" ht="18.75" customHeight="1">
      <c r="B14" s="43" t="s">
        <v>34</v>
      </c>
      <c r="C14" s="44"/>
      <c r="D14" s="60">
        <v>1944720319</v>
      </c>
      <c r="E14" s="45">
        <f t="shared" si="0"/>
        <v>3.8049473739112626E-2</v>
      </c>
      <c r="F14" s="41">
        <f t="shared" si="1"/>
        <v>10</v>
      </c>
      <c r="G14" s="60">
        <v>183468</v>
      </c>
      <c r="H14" s="46">
        <f t="shared" si="2"/>
        <v>10</v>
      </c>
      <c r="I14" s="60">
        <v>26570</v>
      </c>
      <c r="J14" s="41">
        <f t="shared" si="3"/>
        <v>8</v>
      </c>
      <c r="K14" s="47">
        <f t="shared" si="4"/>
        <v>73192.334173880314</v>
      </c>
      <c r="L14" s="41">
        <f t="shared" si="5"/>
        <v>11</v>
      </c>
      <c r="M14" s="22">
        <f t="shared" si="6"/>
        <v>0.44668975488383039</v>
      </c>
      <c r="N14" s="15">
        <f t="shared" si="7"/>
        <v>8</v>
      </c>
    </row>
    <row r="15" spans="1:14" ht="18.75" customHeight="1">
      <c r="B15" s="43" t="s">
        <v>35</v>
      </c>
      <c r="C15" s="44"/>
      <c r="D15" s="60">
        <v>181928816</v>
      </c>
      <c r="E15" s="45">
        <f t="shared" si="0"/>
        <v>3.5595327714472514E-3</v>
      </c>
      <c r="F15" s="41">
        <f t="shared" si="1"/>
        <v>18</v>
      </c>
      <c r="G15" s="60">
        <v>38312</v>
      </c>
      <c r="H15" s="46">
        <f t="shared" si="2"/>
        <v>17</v>
      </c>
      <c r="I15" s="60">
        <v>8408</v>
      </c>
      <c r="J15" s="41">
        <f t="shared" si="3"/>
        <v>18</v>
      </c>
      <c r="K15" s="47">
        <f t="shared" si="4"/>
        <v>21637.58515699334</v>
      </c>
      <c r="L15" s="41">
        <f t="shared" si="5"/>
        <v>17</v>
      </c>
      <c r="M15" s="22">
        <f t="shared" si="6"/>
        <v>0.14135368682962912</v>
      </c>
      <c r="N15" s="15">
        <f t="shared" si="7"/>
        <v>18</v>
      </c>
    </row>
    <row r="16" spans="1:14" ht="18.75" customHeight="1">
      <c r="B16" s="43" t="s">
        <v>36</v>
      </c>
      <c r="C16" s="44"/>
      <c r="D16" s="60">
        <v>9473348928</v>
      </c>
      <c r="E16" s="45">
        <f t="shared" si="0"/>
        <v>0.18535104391912652</v>
      </c>
      <c r="F16" s="41">
        <f t="shared" si="1"/>
        <v>1</v>
      </c>
      <c r="G16" s="60">
        <v>723140</v>
      </c>
      <c r="H16" s="46">
        <f t="shared" si="2"/>
        <v>1</v>
      </c>
      <c r="I16" s="60">
        <v>45031</v>
      </c>
      <c r="J16" s="41">
        <f t="shared" si="3"/>
        <v>1</v>
      </c>
      <c r="K16" s="47">
        <f t="shared" si="4"/>
        <v>210373.94079634029</v>
      </c>
      <c r="L16" s="41">
        <f t="shared" si="5"/>
        <v>2</v>
      </c>
      <c r="M16" s="22">
        <f t="shared" si="6"/>
        <v>0.75705255371372848</v>
      </c>
      <c r="N16" s="15">
        <f t="shared" si="7"/>
        <v>1</v>
      </c>
    </row>
    <row r="17" spans="2:15" ht="18.75" customHeight="1">
      <c r="B17" s="43" t="s">
        <v>37</v>
      </c>
      <c r="C17" s="44"/>
      <c r="D17" s="60">
        <v>3924677079</v>
      </c>
      <c r="E17" s="45">
        <f t="shared" si="0"/>
        <v>7.6788366940443192E-2</v>
      </c>
      <c r="F17" s="41">
        <f t="shared" si="1"/>
        <v>4</v>
      </c>
      <c r="G17" s="60">
        <v>263090</v>
      </c>
      <c r="H17" s="46">
        <f t="shared" si="2"/>
        <v>6</v>
      </c>
      <c r="I17" s="60">
        <v>33259</v>
      </c>
      <c r="J17" s="41">
        <f t="shared" si="3"/>
        <v>5</v>
      </c>
      <c r="K17" s="47">
        <f t="shared" si="4"/>
        <v>118003.46008599176</v>
      </c>
      <c r="L17" s="41">
        <f t="shared" si="5"/>
        <v>6</v>
      </c>
      <c r="M17" s="22">
        <f t="shared" si="6"/>
        <v>0.55914394270535628</v>
      </c>
      <c r="N17" s="15">
        <f t="shared" si="7"/>
        <v>5</v>
      </c>
    </row>
    <row r="18" spans="2:15" ht="18.75" customHeight="1">
      <c r="B18" s="17" t="s">
        <v>283</v>
      </c>
      <c r="C18" s="69"/>
      <c r="D18" s="60">
        <v>3684400772</v>
      </c>
      <c r="E18" s="45">
        <f t="shared" si="0"/>
        <v>7.2087234883557713E-2</v>
      </c>
      <c r="F18" s="41">
        <f t="shared" si="1"/>
        <v>5</v>
      </c>
      <c r="G18" s="60">
        <v>570059</v>
      </c>
      <c r="H18" s="46">
        <f t="shared" si="2"/>
        <v>4</v>
      </c>
      <c r="I18" s="60">
        <v>40864</v>
      </c>
      <c r="J18" s="41">
        <f t="shared" si="3"/>
        <v>3</v>
      </c>
      <c r="K18" s="47">
        <f t="shared" si="4"/>
        <v>90162.509103367265</v>
      </c>
      <c r="L18" s="41">
        <f t="shared" si="5"/>
        <v>9</v>
      </c>
      <c r="M18" s="22">
        <f t="shared" si="6"/>
        <v>0.68699774721764573</v>
      </c>
      <c r="N18" s="15">
        <f t="shared" si="7"/>
        <v>3</v>
      </c>
    </row>
    <row r="19" spans="2:15" ht="18.75" customHeight="1">
      <c r="B19" s="17" t="s">
        <v>16</v>
      </c>
      <c r="C19" s="69"/>
      <c r="D19" s="60">
        <v>1151407134</v>
      </c>
      <c r="E19" s="45">
        <f t="shared" si="0"/>
        <v>2.2527884899504632E-2</v>
      </c>
      <c r="F19" s="41">
        <f t="shared" si="1"/>
        <v>11</v>
      </c>
      <c r="G19" s="60">
        <v>212171</v>
      </c>
      <c r="H19" s="46">
        <f t="shared" si="2"/>
        <v>9</v>
      </c>
      <c r="I19" s="60">
        <v>26929</v>
      </c>
      <c r="J19" s="41">
        <f t="shared" si="3"/>
        <v>7</v>
      </c>
      <c r="K19" s="47">
        <f t="shared" si="4"/>
        <v>42757.14411972223</v>
      </c>
      <c r="L19" s="41">
        <f t="shared" si="5"/>
        <v>15</v>
      </c>
      <c r="M19" s="22">
        <f t="shared" si="6"/>
        <v>0.45272519417638951</v>
      </c>
      <c r="N19" s="15">
        <f t="shared" si="7"/>
        <v>7</v>
      </c>
    </row>
    <row r="20" spans="2:15" ht="18.75" customHeight="1">
      <c r="B20" s="17" t="s">
        <v>17</v>
      </c>
      <c r="C20" s="69"/>
      <c r="D20" s="60">
        <v>6466106527</v>
      </c>
      <c r="E20" s="45">
        <f t="shared" si="0"/>
        <v>0.12651276797473068</v>
      </c>
      <c r="F20" s="41">
        <f t="shared" si="1"/>
        <v>3</v>
      </c>
      <c r="G20" s="60">
        <v>574041</v>
      </c>
      <c r="H20" s="46">
        <f t="shared" si="2"/>
        <v>3</v>
      </c>
      <c r="I20" s="60">
        <v>39363</v>
      </c>
      <c r="J20" s="41">
        <f t="shared" si="3"/>
        <v>4</v>
      </c>
      <c r="K20" s="47">
        <f t="shared" si="4"/>
        <v>164268.6412875035</v>
      </c>
      <c r="L20" s="41">
        <f t="shared" si="5"/>
        <v>4</v>
      </c>
      <c r="M20" s="22">
        <f t="shared" si="6"/>
        <v>0.66176322248747521</v>
      </c>
      <c r="N20" s="15">
        <f t="shared" si="7"/>
        <v>4</v>
      </c>
    </row>
    <row r="21" spans="2:15" ht="18.75" customHeight="1">
      <c r="B21" s="17" t="s">
        <v>18</v>
      </c>
      <c r="C21" s="69"/>
      <c r="D21" s="60">
        <v>3518692055</v>
      </c>
      <c r="E21" s="45">
        <f t="shared" si="0"/>
        <v>6.8845056862259654E-2</v>
      </c>
      <c r="F21" s="41">
        <f t="shared" si="1"/>
        <v>6</v>
      </c>
      <c r="G21" s="60">
        <v>233550</v>
      </c>
      <c r="H21" s="46">
        <f t="shared" si="2"/>
        <v>7</v>
      </c>
      <c r="I21" s="60">
        <v>23433</v>
      </c>
      <c r="J21" s="41">
        <f t="shared" si="3"/>
        <v>11</v>
      </c>
      <c r="K21" s="47">
        <f t="shared" si="4"/>
        <v>150159.69167413478</v>
      </c>
      <c r="L21" s="41">
        <f t="shared" si="5"/>
        <v>5</v>
      </c>
      <c r="M21" s="22">
        <f t="shared" si="6"/>
        <v>0.39395111126054944</v>
      </c>
      <c r="N21" s="15">
        <f t="shared" si="7"/>
        <v>11</v>
      </c>
    </row>
    <row r="22" spans="2:15" ht="18.75" customHeight="1">
      <c r="B22" s="17" t="s">
        <v>284</v>
      </c>
      <c r="C22" s="69"/>
      <c r="D22" s="60">
        <v>88352</v>
      </c>
      <c r="E22" s="45">
        <f t="shared" si="0"/>
        <v>1.7286532520659484E-6</v>
      </c>
      <c r="F22" s="41">
        <f t="shared" si="1"/>
        <v>22</v>
      </c>
      <c r="G22" s="60">
        <v>57</v>
      </c>
      <c r="H22" s="46">
        <f t="shared" si="2"/>
        <v>21</v>
      </c>
      <c r="I22" s="60">
        <v>32</v>
      </c>
      <c r="J22" s="41">
        <f t="shared" si="3"/>
        <v>21</v>
      </c>
      <c r="K22" s="47">
        <f t="shared" si="4"/>
        <v>2761</v>
      </c>
      <c r="L22" s="41">
        <f t="shared" si="5"/>
        <v>22</v>
      </c>
      <c r="M22" s="22">
        <f t="shared" si="6"/>
        <v>5.3797787565986344E-4</v>
      </c>
      <c r="N22" s="15">
        <f t="shared" si="7"/>
        <v>21</v>
      </c>
    </row>
    <row r="23" spans="2:15" ht="18.75" customHeight="1">
      <c r="B23" s="17" t="s">
        <v>285</v>
      </c>
      <c r="C23" s="69"/>
      <c r="D23" s="60">
        <v>100620</v>
      </c>
      <c r="E23" s="45">
        <f t="shared" si="0"/>
        <v>1.9686831109977784E-6</v>
      </c>
      <c r="F23" s="41">
        <f t="shared" si="1"/>
        <v>21</v>
      </c>
      <c r="G23" s="60">
        <v>30</v>
      </c>
      <c r="H23" s="46">
        <f t="shared" si="2"/>
        <v>22</v>
      </c>
      <c r="I23" s="60">
        <v>14</v>
      </c>
      <c r="J23" s="41">
        <f t="shared" si="3"/>
        <v>22</v>
      </c>
      <c r="K23" s="47">
        <f t="shared" si="4"/>
        <v>7187.1428571428569</v>
      </c>
      <c r="L23" s="41">
        <f t="shared" si="5"/>
        <v>20</v>
      </c>
      <c r="M23" s="22">
        <f t="shared" si="6"/>
        <v>2.3536532060119028E-4</v>
      </c>
      <c r="N23" s="15">
        <f t="shared" si="7"/>
        <v>22</v>
      </c>
    </row>
    <row r="24" spans="2:15" ht="18.75" customHeight="1">
      <c r="B24" s="43" t="s">
        <v>38</v>
      </c>
      <c r="C24" s="44"/>
      <c r="D24" s="60">
        <v>18116202</v>
      </c>
      <c r="E24" s="45">
        <f t="shared" si="0"/>
        <v>3.5445300052498686E-4</v>
      </c>
      <c r="F24" s="41">
        <f t="shared" si="1"/>
        <v>19</v>
      </c>
      <c r="G24" s="60">
        <v>5773</v>
      </c>
      <c r="H24" s="46">
        <f t="shared" si="2"/>
        <v>19</v>
      </c>
      <c r="I24" s="60">
        <v>1672</v>
      </c>
      <c r="J24" s="41">
        <f t="shared" si="3"/>
        <v>19</v>
      </c>
      <c r="K24" s="47">
        <f t="shared" si="4"/>
        <v>10835.049043062201</v>
      </c>
      <c r="L24" s="41">
        <f t="shared" si="5"/>
        <v>19</v>
      </c>
      <c r="M24" s="22">
        <f t="shared" si="6"/>
        <v>2.8109344003227867E-2</v>
      </c>
      <c r="N24" s="15">
        <f t="shared" si="7"/>
        <v>19</v>
      </c>
    </row>
    <row r="25" spans="2:15" ht="18.75" customHeight="1">
      <c r="B25" s="43" t="s">
        <v>39</v>
      </c>
      <c r="C25" s="44"/>
      <c r="D25" s="60">
        <v>1000913836</v>
      </c>
      <c r="E25" s="45">
        <f t="shared" si="0"/>
        <v>1.9583404536843572E-2</v>
      </c>
      <c r="F25" s="41">
        <f t="shared" si="1"/>
        <v>14</v>
      </c>
      <c r="G25" s="60">
        <v>221712</v>
      </c>
      <c r="H25" s="46">
        <f t="shared" si="2"/>
        <v>8</v>
      </c>
      <c r="I25" s="60">
        <v>28960</v>
      </c>
      <c r="J25" s="41">
        <f t="shared" si="3"/>
        <v>6</v>
      </c>
      <c r="K25" s="47">
        <f t="shared" si="4"/>
        <v>34561.941850828727</v>
      </c>
      <c r="L25" s="41">
        <f t="shared" si="5"/>
        <v>16</v>
      </c>
      <c r="M25" s="22">
        <f t="shared" si="6"/>
        <v>0.48686997747217647</v>
      </c>
      <c r="N25" s="15">
        <f t="shared" si="7"/>
        <v>6</v>
      </c>
    </row>
    <row r="26" spans="2:15" ht="18.75" customHeight="1">
      <c r="B26" s="43" t="s">
        <v>40</v>
      </c>
      <c r="C26" s="44"/>
      <c r="D26" s="60">
        <v>3454526622</v>
      </c>
      <c r="E26" s="45">
        <f t="shared" si="0"/>
        <v>6.758962648801041E-2</v>
      </c>
      <c r="F26" s="41">
        <f t="shared" si="1"/>
        <v>7</v>
      </c>
      <c r="G26" s="60">
        <v>125899</v>
      </c>
      <c r="H26" s="46">
        <f t="shared" si="2"/>
        <v>12</v>
      </c>
      <c r="I26" s="60">
        <v>20213</v>
      </c>
      <c r="J26" s="41">
        <f t="shared" si="3"/>
        <v>13</v>
      </c>
      <c r="K26" s="47">
        <f t="shared" si="4"/>
        <v>170906.18028001781</v>
      </c>
      <c r="L26" s="41">
        <f t="shared" si="5"/>
        <v>3</v>
      </c>
      <c r="M26" s="22">
        <f t="shared" si="6"/>
        <v>0.33981708752227563</v>
      </c>
      <c r="N26" s="15">
        <f t="shared" si="7"/>
        <v>13</v>
      </c>
    </row>
    <row r="27" spans="2:15" ht="18.75" customHeight="1">
      <c r="B27" s="43" t="s">
        <v>41</v>
      </c>
      <c r="C27" s="44"/>
      <c r="D27" s="60">
        <v>282822399</v>
      </c>
      <c r="E27" s="45">
        <f t="shared" si="0"/>
        <v>5.5335686774316741E-3</v>
      </c>
      <c r="F27" s="41">
        <f t="shared" si="1"/>
        <v>17</v>
      </c>
      <c r="G27" s="60">
        <v>111376</v>
      </c>
      <c r="H27" s="46">
        <f t="shared" si="2"/>
        <v>15</v>
      </c>
      <c r="I27" s="60">
        <v>16537</v>
      </c>
      <c r="J27" s="41">
        <f t="shared" si="3"/>
        <v>14</v>
      </c>
      <c r="K27" s="47">
        <f t="shared" si="4"/>
        <v>17102.400616798695</v>
      </c>
      <c r="L27" s="41">
        <f t="shared" si="5"/>
        <v>18</v>
      </c>
      <c r="M27" s="22">
        <f t="shared" si="6"/>
        <v>0.27801687905584882</v>
      </c>
      <c r="N27" s="15">
        <f t="shared" si="7"/>
        <v>14</v>
      </c>
    </row>
    <row r="28" spans="2:15" ht="18.75" customHeight="1">
      <c r="B28" s="43" t="s">
        <v>42</v>
      </c>
      <c r="C28" s="44"/>
      <c r="D28" s="60">
        <v>679789984</v>
      </c>
      <c r="E28" s="45">
        <f t="shared" si="0"/>
        <v>1.330044782872441E-2</v>
      </c>
      <c r="F28" s="41">
        <f t="shared" si="1"/>
        <v>16</v>
      </c>
      <c r="G28" s="60">
        <v>30537</v>
      </c>
      <c r="H28" s="46">
        <f t="shared" si="2"/>
        <v>18</v>
      </c>
      <c r="I28" s="60">
        <v>13482</v>
      </c>
      <c r="J28" s="41">
        <f t="shared" si="3"/>
        <v>15</v>
      </c>
      <c r="K28" s="47">
        <f t="shared" si="4"/>
        <v>50422.043020323392</v>
      </c>
      <c r="L28" s="41">
        <f t="shared" si="5"/>
        <v>13</v>
      </c>
      <c r="M28" s="22">
        <f t="shared" si="6"/>
        <v>0.22665680373894623</v>
      </c>
      <c r="N28" s="15">
        <f t="shared" si="7"/>
        <v>15</v>
      </c>
    </row>
    <row r="29" spans="2:15" ht="18.75" customHeight="1" thickBot="1">
      <c r="B29" s="48" t="s">
        <v>43</v>
      </c>
      <c r="C29" s="49"/>
      <c r="D29" s="61">
        <v>1441364</v>
      </c>
      <c r="E29" s="50">
        <f t="shared" si="0"/>
        <v>2.8201043168358201E-5</v>
      </c>
      <c r="F29" s="41">
        <f t="shared" si="1"/>
        <v>20</v>
      </c>
      <c r="G29" s="61">
        <v>1552</v>
      </c>
      <c r="H29" s="46">
        <f t="shared" si="2"/>
        <v>20</v>
      </c>
      <c r="I29" s="61">
        <v>236</v>
      </c>
      <c r="J29" s="41">
        <f t="shared" si="3"/>
        <v>20</v>
      </c>
      <c r="K29" s="51">
        <f t="shared" si="4"/>
        <v>6107.4745762711864</v>
      </c>
      <c r="L29" s="41">
        <f t="shared" si="5"/>
        <v>21</v>
      </c>
      <c r="M29" s="28">
        <f t="shared" si="6"/>
        <v>3.967586832991493E-3</v>
      </c>
      <c r="N29" s="15">
        <f t="shared" si="7"/>
        <v>20</v>
      </c>
    </row>
    <row r="30" spans="2:15" ht="18.75" customHeight="1" thickTop="1">
      <c r="B30" s="52" t="s">
        <v>44</v>
      </c>
      <c r="C30" s="53"/>
      <c r="D30" s="62">
        <v>51110307920</v>
      </c>
      <c r="E30" s="70"/>
      <c r="F30" s="71"/>
      <c r="G30" s="62">
        <v>1586903</v>
      </c>
      <c r="H30" s="71"/>
      <c r="I30" s="62">
        <v>54174</v>
      </c>
      <c r="J30" s="71"/>
      <c r="K30" s="54">
        <f>IFERROR(D30/I30,0)</f>
        <v>943447.18721157755</v>
      </c>
      <c r="L30" s="71"/>
      <c r="M30" s="30">
        <f t="shared" si="6"/>
        <v>0.9107629198749202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417" priority="24" stopIfTrue="1">
      <formula>$F8&lt;=5</formula>
    </cfRule>
  </conditionalFormatting>
  <conditionalFormatting sqref="H8:H29">
    <cfRule type="expression" dxfId="416" priority="25" stopIfTrue="1">
      <formula>$H8&lt;=5</formula>
    </cfRule>
  </conditionalFormatting>
  <conditionalFormatting sqref="J8:J29">
    <cfRule type="expression" dxfId="415" priority="26" stopIfTrue="1">
      <formula>$J8&lt;=5</formula>
    </cfRule>
  </conditionalFormatting>
  <conditionalFormatting sqref="L8:L29">
    <cfRule type="expression" dxfId="414" priority="27" stopIfTrue="1">
      <formula>$L8&lt;=5</formula>
    </cfRule>
  </conditionalFormatting>
  <conditionalFormatting sqref="E8:E29">
    <cfRule type="expression" dxfId="413" priority="22" stopIfTrue="1">
      <formula>$F8&lt;=5</formula>
    </cfRule>
  </conditionalFormatting>
  <conditionalFormatting sqref="G8:G29">
    <cfRule type="expression" dxfId="412" priority="20" stopIfTrue="1">
      <formula>$H8&lt;=5</formula>
    </cfRule>
  </conditionalFormatting>
  <conditionalFormatting sqref="I8:I29">
    <cfRule type="expression" dxfId="411" priority="18" stopIfTrue="1">
      <formula>$J8&lt;=5</formula>
    </cfRule>
  </conditionalFormatting>
  <conditionalFormatting sqref="K8:K29">
    <cfRule type="expression" dxfId="410" priority="16" stopIfTrue="1">
      <formula>$L8&lt;=5</formula>
    </cfRule>
  </conditionalFormatting>
  <conditionalFormatting sqref="D8:D29">
    <cfRule type="expression" dxfId="409" priority="14" stopIfTrue="1">
      <formula>$F8&lt;=5</formula>
    </cfRule>
  </conditionalFormatting>
  <conditionalFormatting sqref="N8:N29">
    <cfRule type="expression" dxfId="408" priority="8" stopIfTrue="1">
      <formula>$N8&lt;=5</formula>
    </cfRule>
  </conditionalFormatting>
  <conditionalFormatting sqref="M8:M29">
    <cfRule type="expression" dxfId="407" priority="6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51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229</v>
      </c>
    </row>
    <row r="3" spans="1:14" s="1" customFormat="1" ht="18.75" customHeight="1">
      <c r="A3" s="35"/>
      <c r="B3" s="129" t="s">
        <v>179</v>
      </c>
      <c r="C3" s="130"/>
      <c r="D3" s="137">
        <v>12436</v>
      </c>
      <c r="E3" s="137"/>
      <c r="F3" s="137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80</v>
      </c>
      <c r="C8" s="39"/>
      <c r="D8" s="59">
        <v>184748495</v>
      </c>
      <c r="E8" s="40">
        <f t="shared" ref="E8:E29" si="0">IFERROR(D8/$D$30,0)</f>
        <v>1.7269677992532196E-2</v>
      </c>
      <c r="F8" s="41">
        <f>_xlfn.IFS(D8&gt;0,RANK(D8,$D$8:$D$29,0),D8=0,"-")</f>
        <v>12</v>
      </c>
      <c r="G8" s="59">
        <v>21811</v>
      </c>
      <c r="H8" s="46">
        <f>_xlfn.IFS(G8&gt;0,RANK(G8,$G$8:$G$29,0),G8=0,"-")</f>
        <v>15</v>
      </c>
      <c r="I8" s="59">
        <v>4403</v>
      </c>
      <c r="J8" s="41">
        <f>_xlfn.IFS(I8&gt;0,RANK(I8,$I$8:$I$29,0),I8=0,"-")</f>
        <v>12</v>
      </c>
      <c r="K8" s="42">
        <f>IFERROR(D8/I8,0)</f>
        <v>41959.685441744266</v>
      </c>
      <c r="L8" s="41">
        <f>_xlfn.IFS(K8&gt;0,RANK(K8,$K$8:$K$29,0),K8=0,"-")</f>
        <v>14</v>
      </c>
      <c r="M8" s="16">
        <f>IFERROR(I8/$D$3,0)</f>
        <v>0.3540527500804117</v>
      </c>
      <c r="N8" s="15">
        <f>_xlfn.IFS(M8&gt;0,RANK(M8,$M$8:$M$29,0),M8=0,"-")</f>
        <v>12</v>
      </c>
    </row>
    <row r="9" spans="1:14" ht="18.75" customHeight="1">
      <c r="B9" s="43" t="s">
        <v>47</v>
      </c>
      <c r="C9" s="44"/>
      <c r="D9" s="60">
        <v>1241125217</v>
      </c>
      <c r="E9" s="45">
        <f t="shared" si="0"/>
        <v>0.11601627848714896</v>
      </c>
      <c r="F9" s="41">
        <f t="shared" ref="F9:F29" si="1">_xlfn.IFS(D9&gt;0,RANK(D9,$D$8:$D$29,0),D9=0,"-")</f>
        <v>3</v>
      </c>
      <c r="G9" s="60">
        <v>31384</v>
      </c>
      <c r="H9" s="46">
        <f t="shared" ref="H9:H29" si="2">_xlfn.IFS(G9&gt;0,RANK(G9,$G$8:$G$29,0),G9=0,"-")</f>
        <v>11</v>
      </c>
      <c r="I9" s="60">
        <v>5390</v>
      </c>
      <c r="J9" s="41">
        <f t="shared" ref="J9:J29" si="3">_xlfn.IFS(I9&gt;0,RANK(I9,$I$8:$I$29,0),I9=0,"-")</f>
        <v>8</v>
      </c>
      <c r="K9" s="47">
        <f t="shared" ref="K9:K29" si="4">IFERROR(D9/I9,0)</f>
        <v>230264.41873840446</v>
      </c>
      <c r="L9" s="41">
        <f t="shared" ref="L9:L29" si="5">_xlfn.IFS(K9&gt;0,RANK(K9,$K$8:$K$29,0),K9=0,"-")</f>
        <v>1</v>
      </c>
      <c r="M9" s="22">
        <f t="shared" ref="M9:M30" si="6">IFERROR(I9/$D$3,0)</f>
        <v>0.43341910582180765</v>
      </c>
      <c r="N9" s="15">
        <f t="shared" ref="N9:N29" si="7">_xlfn.IFS(M9&gt;0,RANK(M9,$M$8:$M$29,0),M9=0,"-")</f>
        <v>8</v>
      </c>
    </row>
    <row r="10" spans="1:14" ht="18.75" customHeight="1">
      <c r="B10" s="43" t="s">
        <v>48</v>
      </c>
      <c r="C10" s="44"/>
      <c r="D10" s="60">
        <v>130439329</v>
      </c>
      <c r="E10" s="45">
        <f t="shared" si="0"/>
        <v>1.2193036860148533E-2</v>
      </c>
      <c r="F10" s="41">
        <f t="shared" si="1"/>
        <v>15</v>
      </c>
      <c r="G10" s="60">
        <v>12577</v>
      </c>
      <c r="H10" s="46">
        <f t="shared" si="2"/>
        <v>16</v>
      </c>
      <c r="I10" s="60">
        <v>2328</v>
      </c>
      <c r="J10" s="41">
        <f t="shared" si="3"/>
        <v>17</v>
      </c>
      <c r="K10" s="47">
        <f t="shared" si="4"/>
        <v>56030.639604810996</v>
      </c>
      <c r="L10" s="41">
        <f t="shared" si="5"/>
        <v>12</v>
      </c>
      <c r="M10" s="22">
        <f t="shared" si="6"/>
        <v>0.18719845609520747</v>
      </c>
      <c r="N10" s="15">
        <f t="shared" si="7"/>
        <v>17</v>
      </c>
    </row>
    <row r="11" spans="1:14" ht="18.75" customHeight="1">
      <c r="B11" s="43" t="s">
        <v>49</v>
      </c>
      <c r="C11" s="44"/>
      <c r="D11" s="60">
        <v>642630103</v>
      </c>
      <c r="E11" s="45">
        <f t="shared" si="0"/>
        <v>6.0070935609612408E-2</v>
      </c>
      <c r="F11" s="41">
        <f t="shared" si="1"/>
        <v>8</v>
      </c>
      <c r="G11" s="60">
        <v>129077</v>
      </c>
      <c r="H11" s="46">
        <f t="shared" si="2"/>
        <v>2</v>
      </c>
      <c r="I11" s="60">
        <v>8824</v>
      </c>
      <c r="J11" s="41">
        <f t="shared" si="3"/>
        <v>3</v>
      </c>
      <c r="K11" s="47">
        <f t="shared" si="4"/>
        <v>72827.527538531285</v>
      </c>
      <c r="L11" s="41">
        <f t="shared" si="5"/>
        <v>11</v>
      </c>
      <c r="M11" s="22">
        <f t="shared" si="6"/>
        <v>0.70955291090382755</v>
      </c>
      <c r="N11" s="15">
        <f t="shared" si="7"/>
        <v>3</v>
      </c>
    </row>
    <row r="12" spans="1:14" ht="18.75" customHeight="1">
      <c r="B12" s="43" t="s">
        <v>50</v>
      </c>
      <c r="C12" s="44"/>
      <c r="D12" s="60">
        <v>389566817</v>
      </c>
      <c r="E12" s="45">
        <f t="shared" si="0"/>
        <v>3.6415417003346731E-2</v>
      </c>
      <c r="F12" s="41">
        <f t="shared" si="1"/>
        <v>11</v>
      </c>
      <c r="G12" s="60">
        <v>26989</v>
      </c>
      <c r="H12" s="46">
        <f t="shared" si="2"/>
        <v>12</v>
      </c>
      <c r="I12" s="60">
        <v>2453</v>
      </c>
      <c r="J12" s="41">
        <f t="shared" si="3"/>
        <v>16</v>
      </c>
      <c r="K12" s="47">
        <f t="shared" si="4"/>
        <v>158812.39991846718</v>
      </c>
      <c r="L12" s="41">
        <f t="shared" si="5"/>
        <v>5</v>
      </c>
      <c r="M12" s="22">
        <f t="shared" si="6"/>
        <v>0.19724991958829205</v>
      </c>
      <c r="N12" s="15">
        <f t="shared" si="7"/>
        <v>16</v>
      </c>
    </row>
    <row r="13" spans="1:14" ht="18.75" customHeight="1">
      <c r="B13" s="43" t="s">
        <v>66</v>
      </c>
      <c r="C13" s="44"/>
      <c r="D13" s="60">
        <v>581794441</v>
      </c>
      <c r="E13" s="45">
        <f t="shared" si="0"/>
        <v>5.438421922687528E-2</v>
      </c>
      <c r="F13" s="41">
        <f t="shared" si="1"/>
        <v>9</v>
      </c>
      <c r="G13" s="60">
        <v>80620</v>
      </c>
      <c r="H13" s="46">
        <f t="shared" si="2"/>
        <v>5</v>
      </c>
      <c r="I13" s="60">
        <v>5651</v>
      </c>
      <c r="J13" s="41">
        <f t="shared" si="3"/>
        <v>7</v>
      </c>
      <c r="K13" s="47">
        <f t="shared" si="4"/>
        <v>102954.24544328438</v>
      </c>
      <c r="L13" s="41">
        <f t="shared" si="5"/>
        <v>8</v>
      </c>
      <c r="M13" s="22">
        <f t="shared" si="6"/>
        <v>0.4544065615953683</v>
      </c>
      <c r="N13" s="15">
        <f t="shared" si="7"/>
        <v>7</v>
      </c>
    </row>
    <row r="14" spans="1:14" ht="18.75" customHeight="1">
      <c r="B14" s="43" t="s">
        <v>97</v>
      </c>
      <c r="C14" s="44"/>
      <c r="D14" s="60">
        <v>416633602</v>
      </c>
      <c r="E14" s="45">
        <f t="shared" si="0"/>
        <v>3.8945530503016107E-2</v>
      </c>
      <c r="F14" s="41">
        <f t="shared" si="1"/>
        <v>10</v>
      </c>
      <c r="G14" s="60">
        <v>41412</v>
      </c>
      <c r="H14" s="46">
        <f t="shared" si="2"/>
        <v>10</v>
      </c>
      <c r="I14" s="60">
        <v>5281</v>
      </c>
      <c r="J14" s="41">
        <f t="shared" si="3"/>
        <v>10</v>
      </c>
      <c r="K14" s="47">
        <f t="shared" si="4"/>
        <v>78892.937322476806</v>
      </c>
      <c r="L14" s="41">
        <f t="shared" si="5"/>
        <v>10</v>
      </c>
      <c r="M14" s="22">
        <f t="shared" si="6"/>
        <v>0.42465422965583788</v>
      </c>
      <c r="N14" s="15">
        <f t="shared" si="7"/>
        <v>10</v>
      </c>
    </row>
    <row r="15" spans="1:14" ht="18.75" customHeight="1">
      <c r="B15" s="43" t="s">
        <v>68</v>
      </c>
      <c r="C15" s="44"/>
      <c r="D15" s="60">
        <v>31888472</v>
      </c>
      <c r="E15" s="45">
        <f t="shared" si="0"/>
        <v>2.9808288457986044E-3</v>
      </c>
      <c r="F15" s="41">
        <f t="shared" si="1"/>
        <v>18</v>
      </c>
      <c r="G15" s="60">
        <v>9323</v>
      </c>
      <c r="H15" s="46">
        <f t="shared" si="2"/>
        <v>17</v>
      </c>
      <c r="I15" s="60">
        <v>1817</v>
      </c>
      <c r="J15" s="41">
        <f t="shared" si="3"/>
        <v>18</v>
      </c>
      <c r="K15" s="47">
        <f t="shared" si="4"/>
        <v>17550.067143643369</v>
      </c>
      <c r="L15" s="41">
        <f t="shared" si="5"/>
        <v>17</v>
      </c>
      <c r="M15" s="22">
        <f t="shared" si="6"/>
        <v>0.14610807333547765</v>
      </c>
      <c r="N15" s="15">
        <f t="shared" si="7"/>
        <v>18</v>
      </c>
    </row>
    <row r="16" spans="1:14" ht="18.75" customHeight="1">
      <c r="B16" s="43" t="s">
        <v>69</v>
      </c>
      <c r="C16" s="44"/>
      <c r="D16" s="60">
        <v>2047550632</v>
      </c>
      <c r="E16" s="45">
        <f t="shared" si="0"/>
        <v>0.19139825787509551</v>
      </c>
      <c r="F16" s="41">
        <f t="shared" si="1"/>
        <v>1</v>
      </c>
      <c r="G16" s="60">
        <v>158949</v>
      </c>
      <c r="H16" s="46">
        <f t="shared" si="2"/>
        <v>1</v>
      </c>
      <c r="I16" s="60">
        <v>9636</v>
      </c>
      <c r="J16" s="41">
        <f t="shared" si="3"/>
        <v>1</v>
      </c>
      <c r="K16" s="47">
        <f t="shared" si="4"/>
        <v>212489.68783727687</v>
      </c>
      <c r="L16" s="41">
        <f t="shared" si="5"/>
        <v>2</v>
      </c>
      <c r="M16" s="22">
        <f t="shared" si="6"/>
        <v>0.77484721775490506</v>
      </c>
      <c r="N16" s="15">
        <f t="shared" si="7"/>
        <v>1</v>
      </c>
    </row>
    <row r="17" spans="2:15" ht="18.75" customHeight="1">
      <c r="B17" s="43" t="s">
        <v>70</v>
      </c>
      <c r="C17" s="44"/>
      <c r="D17" s="60">
        <v>814005647</v>
      </c>
      <c r="E17" s="45">
        <f t="shared" si="0"/>
        <v>7.6090554392840015E-2</v>
      </c>
      <c r="F17" s="41">
        <f t="shared" si="1"/>
        <v>4</v>
      </c>
      <c r="G17" s="60">
        <v>58354</v>
      </c>
      <c r="H17" s="46">
        <f t="shared" si="2"/>
        <v>6</v>
      </c>
      <c r="I17" s="60">
        <v>7174</v>
      </c>
      <c r="J17" s="41">
        <f t="shared" si="3"/>
        <v>5</v>
      </c>
      <c r="K17" s="47">
        <f t="shared" si="4"/>
        <v>113466.07847783664</v>
      </c>
      <c r="L17" s="41">
        <f t="shared" si="5"/>
        <v>7</v>
      </c>
      <c r="M17" s="22">
        <f t="shared" si="6"/>
        <v>0.57687359279511097</v>
      </c>
      <c r="N17" s="15">
        <f t="shared" si="7"/>
        <v>5</v>
      </c>
    </row>
    <row r="18" spans="2:15" ht="18.75" customHeight="1">
      <c r="B18" s="17" t="s">
        <v>283</v>
      </c>
      <c r="C18" s="69"/>
      <c r="D18" s="60">
        <v>747589933</v>
      </c>
      <c r="E18" s="45">
        <f t="shared" si="0"/>
        <v>6.9882233213151318E-2</v>
      </c>
      <c r="F18" s="41">
        <f t="shared" si="1"/>
        <v>6</v>
      </c>
      <c r="G18" s="60">
        <v>126229</v>
      </c>
      <c r="H18" s="46">
        <f t="shared" si="2"/>
        <v>3</v>
      </c>
      <c r="I18" s="60">
        <v>8887</v>
      </c>
      <c r="J18" s="41">
        <f t="shared" si="3"/>
        <v>2</v>
      </c>
      <c r="K18" s="47">
        <f t="shared" si="4"/>
        <v>84121.743332958256</v>
      </c>
      <c r="L18" s="41">
        <f t="shared" si="5"/>
        <v>9</v>
      </c>
      <c r="M18" s="22">
        <f t="shared" si="6"/>
        <v>0.71461884850434221</v>
      </c>
      <c r="N18" s="15">
        <f t="shared" si="7"/>
        <v>2</v>
      </c>
    </row>
    <row r="19" spans="2:15" ht="18.75" customHeight="1">
      <c r="B19" s="17" t="s">
        <v>16</v>
      </c>
      <c r="C19" s="69"/>
      <c r="D19" s="60">
        <v>163350134</v>
      </c>
      <c r="E19" s="45">
        <f t="shared" si="0"/>
        <v>1.5269430011957529E-2</v>
      </c>
      <c r="F19" s="41">
        <f t="shared" si="1"/>
        <v>13</v>
      </c>
      <c r="G19" s="60">
        <v>43389</v>
      </c>
      <c r="H19" s="46">
        <f t="shared" si="2"/>
        <v>9</v>
      </c>
      <c r="I19" s="60">
        <v>5316</v>
      </c>
      <c r="J19" s="41">
        <f t="shared" si="3"/>
        <v>9</v>
      </c>
      <c r="K19" s="47">
        <f t="shared" si="4"/>
        <v>30728.016177577127</v>
      </c>
      <c r="L19" s="41">
        <f t="shared" si="5"/>
        <v>15</v>
      </c>
      <c r="M19" s="22">
        <f t="shared" si="6"/>
        <v>0.42746863943390156</v>
      </c>
      <c r="N19" s="15">
        <f t="shared" si="7"/>
        <v>9</v>
      </c>
    </row>
    <row r="20" spans="2:15" ht="18.75" customHeight="1">
      <c r="B20" s="17" t="s">
        <v>17</v>
      </c>
      <c r="C20" s="69"/>
      <c r="D20" s="60">
        <v>1503241258</v>
      </c>
      <c r="E20" s="45">
        <f t="shared" si="0"/>
        <v>0.14051801867587077</v>
      </c>
      <c r="F20" s="41">
        <f t="shared" si="1"/>
        <v>2</v>
      </c>
      <c r="G20" s="60">
        <v>116340</v>
      </c>
      <c r="H20" s="46">
        <f t="shared" si="2"/>
        <v>4</v>
      </c>
      <c r="I20" s="60">
        <v>8173</v>
      </c>
      <c r="J20" s="41">
        <f t="shared" si="3"/>
        <v>4</v>
      </c>
      <c r="K20" s="47">
        <f t="shared" si="4"/>
        <v>183927.72029854398</v>
      </c>
      <c r="L20" s="41">
        <f t="shared" si="5"/>
        <v>4</v>
      </c>
      <c r="M20" s="22">
        <f t="shared" si="6"/>
        <v>0.65720488903184304</v>
      </c>
      <c r="N20" s="15">
        <f t="shared" si="7"/>
        <v>4</v>
      </c>
    </row>
    <row r="21" spans="2:15" ht="18.75" customHeight="1">
      <c r="B21" s="17" t="s">
        <v>18</v>
      </c>
      <c r="C21" s="69"/>
      <c r="D21" s="60">
        <v>701082683</v>
      </c>
      <c r="E21" s="45">
        <f t="shared" si="0"/>
        <v>6.5534889372444019E-2</v>
      </c>
      <c r="F21" s="41">
        <f t="shared" si="1"/>
        <v>7</v>
      </c>
      <c r="G21" s="60">
        <v>51968</v>
      </c>
      <c r="H21" s="46">
        <f t="shared" si="2"/>
        <v>7</v>
      </c>
      <c r="I21" s="60">
        <v>5024</v>
      </c>
      <c r="J21" s="41">
        <f t="shared" si="3"/>
        <v>11</v>
      </c>
      <c r="K21" s="47">
        <f t="shared" si="4"/>
        <v>139546.71238057324</v>
      </c>
      <c r="L21" s="41">
        <f t="shared" si="5"/>
        <v>6</v>
      </c>
      <c r="M21" s="22">
        <f t="shared" si="6"/>
        <v>0.40398842071405594</v>
      </c>
      <c r="N21" s="15">
        <f t="shared" si="7"/>
        <v>11</v>
      </c>
    </row>
    <row r="22" spans="2:15" ht="18.75" customHeight="1">
      <c r="B22" s="17" t="s">
        <v>284</v>
      </c>
      <c r="C22" s="69"/>
      <c r="D22" s="60">
        <v>23342</v>
      </c>
      <c r="E22" s="45">
        <f t="shared" si="0"/>
        <v>2.1819329229268501E-6</v>
      </c>
      <c r="F22" s="41">
        <f t="shared" si="1"/>
        <v>21</v>
      </c>
      <c r="G22" s="60">
        <v>8</v>
      </c>
      <c r="H22" s="46">
        <f t="shared" si="2"/>
        <v>22</v>
      </c>
      <c r="I22" s="60">
        <v>6</v>
      </c>
      <c r="J22" s="41">
        <f t="shared" si="3"/>
        <v>21</v>
      </c>
      <c r="K22" s="47">
        <f t="shared" si="4"/>
        <v>3890.3333333333335</v>
      </c>
      <c r="L22" s="41">
        <f t="shared" si="5"/>
        <v>21</v>
      </c>
      <c r="M22" s="22">
        <f t="shared" si="6"/>
        <v>4.8247024766806047E-4</v>
      </c>
      <c r="N22" s="15">
        <f t="shared" si="7"/>
        <v>21</v>
      </c>
    </row>
    <row r="23" spans="2:15" ht="18.75" customHeight="1">
      <c r="B23" s="17" t="s">
        <v>285</v>
      </c>
      <c r="C23" s="69"/>
      <c r="D23" s="60">
        <v>5196</v>
      </c>
      <c r="E23" s="45">
        <f t="shared" si="0"/>
        <v>4.8570488679324456E-7</v>
      </c>
      <c r="F23" s="41">
        <f t="shared" si="1"/>
        <v>22</v>
      </c>
      <c r="G23" s="60">
        <v>10</v>
      </c>
      <c r="H23" s="46">
        <f t="shared" si="2"/>
        <v>21</v>
      </c>
      <c r="I23" s="60">
        <v>3</v>
      </c>
      <c r="J23" s="41">
        <f t="shared" si="3"/>
        <v>22</v>
      </c>
      <c r="K23" s="47">
        <f t="shared" si="4"/>
        <v>1732</v>
      </c>
      <c r="L23" s="41">
        <f t="shared" si="5"/>
        <v>22</v>
      </c>
      <c r="M23" s="22">
        <f t="shared" si="6"/>
        <v>2.4123512383403023E-4</v>
      </c>
      <c r="N23" s="15">
        <f t="shared" si="7"/>
        <v>22</v>
      </c>
    </row>
    <row r="24" spans="2:15" ht="18.75" customHeight="1">
      <c r="B24" s="43" t="s">
        <v>38</v>
      </c>
      <c r="C24" s="44"/>
      <c r="D24" s="60">
        <v>2490280</v>
      </c>
      <c r="E24" s="45">
        <f t="shared" si="0"/>
        <v>2.3278313423469611E-4</v>
      </c>
      <c r="F24" s="41">
        <f t="shared" si="1"/>
        <v>19</v>
      </c>
      <c r="G24" s="60">
        <v>913</v>
      </c>
      <c r="H24" s="46">
        <f t="shared" si="2"/>
        <v>19</v>
      </c>
      <c r="I24" s="60">
        <v>227</v>
      </c>
      <c r="J24" s="41">
        <f t="shared" si="3"/>
        <v>19</v>
      </c>
      <c r="K24" s="47">
        <f t="shared" si="4"/>
        <v>10970.396475770925</v>
      </c>
      <c r="L24" s="41">
        <f t="shared" si="5"/>
        <v>19</v>
      </c>
      <c r="M24" s="22">
        <f t="shared" si="6"/>
        <v>1.8253457703441622E-2</v>
      </c>
      <c r="N24" s="15">
        <f t="shared" si="7"/>
        <v>19</v>
      </c>
    </row>
    <row r="25" spans="2:15" ht="18.75" customHeight="1">
      <c r="B25" s="43" t="s">
        <v>39</v>
      </c>
      <c r="C25" s="44"/>
      <c r="D25" s="60">
        <v>162242959</v>
      </c>
      <c r="E25" s="45">
        <f t="shared" si="0"/>
        <v>1.5165934956523481E-2</v>
      </c>
      <c r="F25" s="41">
        <f t="shared" si="1"/>
        <v>14</v>
      </c>
      <c r="G25" s="60">
        <v>45092</v>
      </c>
      <c r="H25" s="46">
        <f t="shared" si="2"/>
        <v>8</v>
      </c>
      <c r="I25" s="60">
        <v>5807</v>
      </c>
      <c r="J25" s="41">
        <f t="shared" si="3"/>
        <v>6</v>
      </c>
      <c r="K25" s="47">
        <f t="shared" si="4"/>
        <v>27939.204236266574</v>
      </c>
      <c r="L25" s="41">
        <f t="shared" si="5"/>
        <v>16</v>
      </c>
      <c r="M25" s="22">
        <f t="shared" si="6"/>
        <v>0.46695078803473788</v>
      </c>
      <c r="N25" s="15">
        <f t="shared" si="7"/>
        <v>6</v>
      </c>
    </row>
    <row r="26" spans="2:15" ht="18.75" customHeight="1">
      <c r="B26" s="43" t="s">
        <v>40</v>
      </c>
      <c r="C26" s="44"/>
      <c r="D26" s="60">
        <v>755278544</v>
      </c>
      <c r="E26" s="45">
        <f t="shared" si="0"/>
        <v>7.0600939128346141E-2</v>
      </c>
      <c r="F26" s="41">
        <f t="shared" si="1"/>
        <v>5</v>
      </c>
      <c r="G26" s="60">
        <v>25469</v>
      </c>
      <c r="H26" s="46">
        <f t="shared" si="2"/>
        <v>13</v>
      </c>
      <c r="I26" s="60">
        <v>3943</v>
      </c>
      <c r="J26" s="41">
        <f t="shared" si="3"/>
        <v>13</v>
      </c>
      <c r="K26" s="47">
        <f t="shared" si="4"/>
        <v>191549.21227491758</v>
      </c>
      <c r="L26" s="41">
        <f t="shared" si="5"/>
        <v>3</v>
      </c>
      <c r="M26" s="22">
        <f t="shared" si="6"/>
        <v>0.31706336442586042</v>
      </c>
      <c r="N26" s="15">
        <f t="shared" si="7"/>
        <v>13</v>
      </c>
    </row>
    <row r="27" spans="2:15" ht="18.75" customHeight="1">
      <c r="B27" s="43" t="s">
        <v>41</v>
      </c>
      <c r="C27" s="44"/>
      <c r="D27" s="60">
        <v>51950982</v>
      </c>
      <c r="E27" s="45">
        <f t="shared" si="0"/>
        <v>4.8562058951323872E-3</v>
      </c>
      <c r="F27" s="41">
        <f t="shared" si="1"/>
        <v>17</v>
      </c>
      <c r="G27" s="60">
        <v>24437</v>
      </c>
      <c r="H27" s="46">
        <f t="shared" si="2"/>
        <v>14</v>
      </c>
      <c r="I27" s="60">
        <v>3188</v>
      </c>
      <c r="J27" s="41">
        <f t="shared" si="3"/>
        <v>14</v>
      </c>
      <c r="K27" s="47">
        <f t="shared" si="4"/>
        <v>16295.791091593475</v>
      </c>
      <c r="L27" s="41">
        <f t="shared" si="5"/>
        <v>18</v>
      </c>
      <c r="M27" s="22">
        <f t="shared" si="6"/>
        <v>0.25635252492762944</v>
      </c>
      <c r="N27" s="15">
        <f t="shared" si="7"/>
        <v>14</v>
      </c>
    </row>
    <row r="28" spans="2:15" ht="18.75" customHeight="1">
      <c r="B28" s="43" t="s">
        <v>42</v>
      </c>
      <c r="C28" s="44"/>
      <c r="D28" s="60">
        <v>129964468</v>
      </c>
      <c r="E28" s="45">
        <f t="shared" si="0"/>
        <v>1.2148648425150933E-2</v>
      </c>
      <c r="F28" s="41">
        <f t="shared" si="1"/>
        <v>16</v>
      </c>
      <c r="G28" s="60">
        <v>5994</v>
      </c>
      <c r="H28" s="46">
        <f t="shared" si="2"/>
        <v>18</v>
      </c>
      <c r="I28" s="60">
        <v>2670</v>
      </c>
      <c r="J28" s="41">
        <f t="shared" si="3"/>
        <v>15</v>
      </c>
      <c r="K28" s="47">
        <f t="shared" si="4"/>
        <v>48675.830711610484</v>
      </c>
      <c r="L28" s="41">
        <f t="shared" si="5"/>
        <v>13</v>
      </c>
      <c r="M28" s="22">
        <f t="shared" si="6"/>
        <v>0.21469926021228691</v>
      </c>
      <c r="N28" s="15">
        <f t="shared" si="7"/>
        <v>15</v>
      </c>
    </row>
    <row r="29" spans="2:15" ht="18.75" customHeight="1" thickBot="1">
      <c r="B29" s="48" t="s">
        <v>43</v>
      </c>
      <c r="C29" s="49"/>
      <c r="D29" s="61">
        <v>251536</v>
      </c>
      <c r="E29" s="50">
        <f t="shared" si="0"/>
        <v>2.3512752964670043E-5</v>
      </c>
      <c r="F29" s="41">
        <f t="shared" si="1"/>
        <v>20</v>
      </c>
      <c r="G29" s="61">
        <v>217</v>
      </c>
      <c r="H29" s="46">
        <f t="shared" si="2"/>
        <v>20</v>
      </c>
      <c r="I29" s="61">
        <v>50</v>
      </c>
      <c r="J29" s="41">
        <f t="shared" si="3"/>
        <v>20</v>
      </c>
      <c r="K29" s="51">
        <f t="shared" si="4"/>
        <v>5030.72</v>
      </c>
      <c r="L29" s="41">
        <f t="shared" si="5"/>
        <v>20</v>
      </c>
      <c r="M29" s="28">
        <f t="shared" si="6"/>
        <v>4.0205853972338371E-3</v>
      </c>
      <c r="N29" s="15">
        <f t="shared" si="7"/>
        <v>20</v>
      </c>
    </row>
    <row r="30" spans="2:15" ht="18.75" customHeight="1" thickTop="1">
      <c r="B30" s="52" t="s">
        <v>44</v>
      </c>
      <c r="C30" s="53"/>
      <c r="D30" s="62">
        <v>10697854070</v>
      </c>
      <c r="E30" s="70"/>
      <c r="F30" s="71"/>
      <c r="G30" s="62">
        <v>326117</v>
      </c>
      <c r="H30" s="71"/>
      <c r="I30" s="62">
        <v>11124</v>
      </c>
      <c r="J30" s="71"/>
      <c r="K30" s="54">
        <f>IFERROR(D30/I30,0)</f>
        <v>961691.30438691122</v>
      </c>
      <c r="L30" s="71"/>
      <c r="M30" s="30">
        <f t="shared" si="6"/>
        <v>0.89449983917658415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406" priority="24" stopIfTrue="1">
      <formula>$F8&lt;=5</formula>
    </cfRule>
  </conditionalFormatting>
  <conditionalFormatting sqref="H8:H29">
    <cfRule type="expression" dxfId="405" priority="25" stopIfTrue="1">
      <formula>$H8&lt;=5</formula>
    </cfRule>
  </conditionalFormatting>
  <conditionalFormatting sqref="J8:J29">
    <cfRule type="expression" dxfId="404" priority="26" stopIfTrue="1">
      <formula>$J8&lt;=5</formula>
    </cfRule>
  </conditionalFormatting>
  <conditionalFormatting sqref="L8:L29">
    <cfRule type="expression" dxfId="403" priority="27" stopIfTrue="1">
      <formula>$L8&lt;=5</formula>
    </cfRule>
  </conditionalFormatting>
  <conditionalFormatting sqref="E8:E29">
    <cfRule type="expression" dxfId="402" priority="22" stopIfTrue="1">
      <formula>$F8&lt;=5</formula>
    </cfRule>
  </conditionalFormatting>
  <conditionalFormatting sqref="G8:G29">
    <cfRule type="expression" dxfId="401" priority="20" stopIfTrue="1">
      <formula>$H8&lt;=5</formula>
    </cfRule>
  </conditionalFormatting>
  <conditionalFormatting sqref="I8:I29">
    <cfRule type="expression" dxfId="400" priority="18" stopIfTrue="1">
      <formula>$J8&lt;=5</formula>
    </cfRule>
  </conditionalFormatting>
  <conditionalFormatting sqref="K8:K29">
    <cfRule type="expression" dxfId="399" priority="16" stopIfTrue="1">
      <formula>$L8&lt;=5</formula>
    </cfRule>
  </conditionalFormatting>
  <conditionalFormatting sqref="D8:D29">
    <cfRule type="expression" dxfId="398" priority="14" stopIfTrue="1">
      <formula>$F8&lt;=5</formula>
    </cfRule>
  </conditionalFormatting>
  <conditionalFormatting sqref="N8:N29">
    <cfRule type="expression" dxfId="397" priority="8" stopIfTrue="1">
      <formula>$N8&lt;=5</formula>
    </cfRule>
  </conditionalFormatting>
  <conditionalFormatting sqref="M8:M29">
    <cfRule type="expression" dxfId="396" priority="6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52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230</v>
      </c>
    </row>
    <row r="3" spans="1:14" s="1" customFormat="1" ht="18.75" customHeight="1">
      <c r="A3" s="35"/>
      <c r="B3" s="129" t="s">
        <v>179</v>
      </c>
      <c r="C3" s="130"/>
      <c r="D3" s="138">
        <v>68514</v>
      </c>
      <c r="E3" s="139"/>
      <c r="F3" s="140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28</v>
      </c>
      <c r="C8" s="39"/>
      <c r="D8" s="59">
        <v>1068056168</v>
      </c>
      <c r="E8" s="40">
        <f t="shared" ref="E8:E29" si="0">IFERROR(D8/$D$30,0)</f>
        <v>1.8408788300266217E-2</v>
      </c>
      <c r="F8" s="41">
        <f>_xlfn.IFS(D8&gt;0,RANK(D8,$D$8:$D$29,0),D8=0,"-")</f>
        <v>12</v>
      </c>
      <c r="G8" s="59">
        <v>134446</v>
      </c>
      <c r="H8" s="46">
        <f>_xlfn.IFS(G8&gt;0,RANK(G8,$G$8:$G$29,0),G8=0,"-")</f>
        <v>14</v>
      </c>
      <c r="I8" s="59">
        <v>24797</v>
      </c>
      <c r="J8" s="41">
        <f>_xlfn.IFS(I8&gt;0,RANK(I8,$I$8:$I$29,0),I8=0,"-")</f>
        <v>12</v>
      </c>
      <c r="K8" s="42">
        <f>IFERROR(D8/I8,0)</f>
        <v>43071.991289268866</v>
      </c>
      <c r="L8" s="41">
        <f>_xlfn.IFS(K8&gt;0,RANK(K8,$K$8:$K$29,0),K8=0,"-")</f>
        <v>14</v>
      </c>
      <c r="M8" s="16">
        <f>IFERROR(I8/$D$3,0)</f>
        <v>0.3619260297165543</v>
      </c>
      <c r="N8" s="15">
        <f>_xlfn.IFS(M8&gt;0,RANK(M8,$M$8:$M$29,0),M8=0,"-")</f>
        <v>12</v>
      </c>
    </row>
    <row r="9" spans="1:14" ht="18.75" customHeight="1">
      <c r="B9" s="43" t="s">
        <v>29</v>
      </c>
      <c r="C9" s="44"/>
      <c r="D9" s="60">
        <v>7333061785</v>
      </c>
      <c r="E9" s="45">
        <f t="shared" si="0"/>
        <v>0.12639108881850239</v>
      </c>
      <c r="F9" s="41">
        <f t="shared" ref="F9:F29" si="1">_xlfn.IFS(D9&gt;0,RANK(D9,$D$8:$D$29,0),D9=0,"-")</f>
        <v>2</v>
      </c>
      <c r="G9" s="60">
        <v>170117</v>
      </c>
      <c r="H9" s="46">
        <f t="shared" ref="H9:H29" si="2">_xlfn.IFS(G9&gt;0,RANK(G9,$G$8:$G$29,0),G9=0,"-")</f>
        <v>11</v>
      </c>
      <c r="I9" s="60">
        <v>30893</v>
      </c>
      <c r="J9" s="41">
        <f t="shared" ref="J9:J29" si="3">_xlfn.IFS(I9&gt;0,RANK(I9,$I$8:$I$29,0),I9=0,"-")</f>
        <v>8</v>
      </c>
      <c r="K9" s="47">
        <f t="shared" ref="K9:K29" si="4">IFERROR(D9/I9,0)</f>
        <v>237369.68844074709</v>
      </c>
      <c r="L9" s="41">
        <f t="shared" ref="L9:L29" si="5">_xlfn.IFS(K9&gt;0,RANK(K9,$K$8:$K$29,0),K9=0,"-")</f>
        <v>1</v>
      </c>
      <c r="M9" s="22">
        <f t="shared" ref="M9:M30" si="6">IFERROR(I9/$D$3,0)</f>
        <v>0.45090054587383599</v>
      </c>
      <c r="N9" s="15">
        <f t="shared" ref="N9:N29" si="7">_xlfn.IFS(M9&gt;0,RANK(M9,$M$8:$M$29,0),M9=0,"-")</f>
        <v>8</v>
      </c>
    </row>
    <row r="10" spans="1:14" ht="18.75" customHeight="1">
      <c r="B10" s="43" t="s">
        <v>30</v>
      </c>
      <c r="C10" s="44"/>
      <c r="D10" s="60">
        <v>661206387</v>
      </c>
      <c r="E10" s="45">
        <f t="shared" si="0"/>
        <v>1.1396412254104316E-2</v>
      </c>
      <c r="F10" s="41">
        <f t="shared" si="1"/>
        <v>16</v>
      </c>
      <c r="G10" s="60">
        <v>75710</v>
      </c>
      <c r="H10" s="46">
        <f t="shared" si="2"/>
        <v>16</v>
      </c>
      <c r="I10" s="60">
        <v>15115</v>
      </c>
      <c r="J10" s="41">
        <f t="shared" si="3"/>
        <v>16</v>
      </c>
      <c r="K10" s="47">
        <f t="shared" si="4"/>
        <v>43745.047105524311</v>
      </c>
      <c r="L10" s="41">
        <f t="shared" si="5"/>
        <v>13</v>
      </c>
      <c r="M10" s="22">
        <f t="shared" si="6"/>
        <v>0.22061184575415244</v>
      </c>
      <c r="N10" s="15">
        <f t="shared" si="7"/>
        <v>16</v>
      </c>
    </row>
    <row r="11" spans="1:14" ht="18.75" customHeight="1">
      <c r="B11" s="43" t="s">
        <v>31</v>
      </c>
      <c r="C11" s="44"/>
      <c r="D11" s="60">
        <v>3831033438</v>
      </c>
      <c r="E11" s="45">
        <f t="shared" si="0"/>
        <v>6.6030875195866159E-2</v>
      </c>
      <c r="F11" s="41">
        <f t="shared" si="1"/>
        <v>7</v>
      </c>
      <c r="G11" s="60">
        <v>713467</v>
      </c>
      <c r="H11" s="46">
        <f t="shared" si="2"/>
        <v>2</v>
      </c>
      <c r="I11" s="60">
        <v>50984</v>
      </c>
      <c r="J11" s="41">
        <f t="shared" si="3"/>
        <v>2</v>
      </c>
      <c r="K11" s="47">
        <f t="shared" si="4"/>
        <v>75141.876627961712</v>
      </c>
      <c r="L11" s="41">
        <f t="shared" si="5"/>
        <v>10</v>
      </c>
      <c r="M11" s="22">
        <f t="shared" si="6"/>
        <v>0.74413988381936536</v>
      </c>
      <c r="N11" s="15">
        <f t="shared" si="7"/>
        <v>2</v>
      </c>
    </row>
    <row r="12" spans="1:14" ht="18.75" customHeight="1">
      <c r="B12" s="43" t="s">
        <v>32</v>
      </c>
      <c r="C12" s="44"/>
      <c r="D12" s="60">
        <v>1635367045</v>
      </c>
      <c r="E12" s="45">
        <f t="shared" si="0"/>
        <v>2.8186837571483356E-2</v>
      </c>
      <c r="F12" s="41">
        <f t="shared" si="1"/>
        <v>11</v>
      </c>
      <c r="G12" s="60">
        <v>133350</v>
      </c>
      <c r="H12" s="46">
        <f t="shared" si="2"/>
        <v>15</v>
      </c>
      <c r="I12" s="60">
        <v>13042</v>
      </c>
      <c r="J12" s="41">
        <f t="shared" si="3"/>
        <v>17</v>
      </c>
      <c r="K12" s="47">
        <f t="shared" si="4"/>
        <v>125392.35124980831</v>
      </c>
      <c r="L12" s="41">
        <f t="shared" si="5"/>
        <v>6</v>
      </c>
      <c r="M12" s="22">
        <f t="shared" si="6"/>
        <v>0.19035525586011617</v>
      </c>
      <c r="N12" s="15">
        <f t="shared" si="7"/>
        <v>17</v>
      </c>
    </row>
    <row r="13" spans="1:14" ht="18.75" customHeight="1">
      <c r="B13" s="43" t="s">
        <v>33</v>
      </c>
      <c r="C13" s="44"/>
      <c r="D13" s="60">
        <v>3255673135</v>
      </c>
      <c r="E13" s="45">
        <f t="shared" si="0"/>
        <v>5.6114087735017922E-2</v>
      </c>
      <c r="F13" s="41">
        <f t="shared" si="1"/>
        <v>9</v>
      </c>
      <c r="G13" s="60">
        <v>409886</v>
      </c>
      <c r="H13" s="46">
        <f t="shared" si="2"/>
        <v>5</v>
      </c>
      <c r="I13" s="60">
        <v>30300</v>
      </c>
      <c r="J13" s="41">
        <f t="shared" si="3"/>
        <v>10</v>
      </c>
      <c r="K13" s="47">
        <f t="shared" si="4"/>
        <v>107447.95825082509</v>
      </c>
      <c r="L13" s="41">
        <f t="shared" si="5"/>
        <v>8</v>
      </c>
      <c r="M13" s="22">
        <f t="shared" si="6"/>
        <v>0.4422453805061739</v>
      </c>
      <c r="N13" s="15">
        <f t="shared" si="7"/>
        <v>10</v>
      </c>
    </row>
    <row r="14" spans="1:14" ht="18.75" customHeight="1">
      <c r="B14" s="43" t="s">
        <v>34</v>
      </c>
      <c r="C14" s="44"/>
      <c r="D14" s="60">
        <v>2271485543</v>
      </c>
      <c r="E14" s="45">
        <f t="shared" si="0"/>
        <v>3.9150840321912975E-2</v>
      </c>
      <c r="F14" s="41">
        <f t="shared" si="1"/>
        <v>10</v>
      </c>
      <c r="G14" s="60">
        <v>243991</v>
      </c>
      <c r="H14" s="46">
        <f t="shared" si="2"/>
        <v>9</v>
      </c>
      <c r="I14" s="60">
        <v>32643</v>
      </c>
      <c r="J14" s="41">
        <f t="shared" si="3"/>
        <v>7</v>
      </c>
      <c r="K14" s="47">
        <f t="shared" si="4"/>
        <v>69585.685843825631</v>
      </c>
      <c r="L14" s="41">
        <f t="shared" si="5"/>
        <v>11</v>
      </c>
      <c r="M14" s="22">
        <f t="shared" si="6"/>
        <v>0.47644277082056224</v>
      </c>
      <c r="N14" s="15">
        <f t="shared" si="7"/>
        <v>7</v>
      </c>
    </row>
    <row r="15" spans="1:14" ht="18.75" customHeight="1">
      <c r="B15" s="43" t="s">
        <v>35</v>
      </c>
      <c r="C15" s="44"/>
      <c r="D15" s="60">
        <v>151760909</v>
      </c>
      <c r="E15" s="45">
        <f t="shared" si="0"/>
        <v>2.6157186576324012E-3</v>
      </c>
      <c r="F15" s="41">
        <f t="shared" si="1"/>
        <v>18</v>
      </c>
      <c r="G15" s="60">
        <v>40519</v>
      </c>
      <c r="H15" s="46">
        <f t="shared" si="2"/>
        <v>17</v>
      </c>
      <c r="I15" s="60">
        <v>8882</v>
      </c>
      <c r="J15" s="41">
        <f t="shared" si="3"/>
        <v>18</v>
      </c>
      <c r="K15" s="47">
        <f t="shared" si="4"/>
        <v>17086.344179238909</v>
      </c>
      <c r="L15" s="41">
        <f t="shared" si="5"/>
        <v>17</v>
      </c>
      <c r="M15" s="22">
        <f t="shared" si="6"/>
        <v>0.12963773827246985</v>
      </c>
      <c r="N15" s="15">
        <f t="shared" si="7"/>
        <v>18</v>
      </c>
    </row>
    <row r="16" spans="1:14" ht="18.75" customHeight="1">
      <c r="B16" s="43" t="s">
        <v>36</v>
      </c>
      <c r="C16" s="44"/>
      <c r="D16" s="60">
        <v>10997695972</v>
      </c>
      <c r="E16" s="45">
        <f t="shared" si="0"/>
        <v>0.18955394201631398</v>
      </c>
      <c r="F16" s="41">
        <f t="shared" si="1"/>
        <v>1</v>
      </c>
      <c r="G16" s="60">
        <v>863212</v>
      </c>
      <c r="H16" s="46">
        <f t="shared" si="2"/>
        <v>1</v>
      </c>
      <c r="I16" s="60">
        <v>53483</v>
      </c>
      <c r="J16" s="41">
        <f t="shared" si="3"/>
        <v>1</v>
      </c>
      <c r="K16" s="47">
        <f t="shared" si="4"/>
        <v>205629.7509862947</v>
      </c>
      <c r="L16" s="41">
        <f t="shared" si="5"/>
        <v>2</v>
      </c>
      <c r="M16" s="22">
        <f t="shared" si="6"/>
        <v>0.78061418104329039</v>
      </c>
      <c r="N16" s="15">
        <f t="shared" si="7"/>
        <v>1</v>
      </c>
    </row>
    <row r="17" spans="2:15" ht="18.75" customHeight="1">
      <c r="B17" s="43" t="s">
        <v>37</v>
      </c>
      <c r="C17" s="44"/>
      <c r="D17" s="60">
        <v>4419603991</v>
      </c>
      <c r="E17" s="45">
        <f t="shared" si="0"/>
        <v>7.6175351708029915E-2</v>
      </c>
      <c r="F17" s="41">
        <f t="shared" si="1"/>
        <v>4</v>
      </c>
      <c r="G17" s="60">
        <v>301442</v>
      </c>
      <c r="H17" s="46">
        <f t="shared" si="2"/>
        <v>6</v>
      </c>
      <c r="I17" s="60">
        <v>38105</v>
      </c>
      <c r="J17" s="41">
        <f t="shared" si="3"/>
        <v>5</v>
      </c>
      <c r="K17" s="47">
        <f t="shared" si="4"/>
        <v>115984.88363731794</v>
      </c>
      <c r="L17" s="41">
        <f t="shared" si="5"/>
        <v>7</v>
      </c>
      <c r="M17" s="22">
        <f t="shared" si="6"/>
        <v>0.55616370376857283</v>
      </c>
      <c r="N17" s="15">
        <f t="shared" si="7"/>
        <v>5</v>
      </c>
    </row>
    <row r="18" spans="2:15" ht="18.75" customHeight="1">
      <c r="B18" s="17" t="s">
        <v>283</v>
      </c>
      <c r="C18" s="69"/>
      <c r="D18" s="60">
        <v>4219829815</v>
      </c>
      <c r="E18" s="45">
        <f t="shared" si="0"/>
        <v>7.2732086621390649E-2</v>
      </c>
      <c r="F18" s="41">
        <f t="shared" si="1"/>
        <v>5</v>
      </c>
      <c r="G18" s="60">
        <v>657710</v>
      </c>
      <c r="H18" s="46">
        <f t="shared" si="2"/>
        <v>3</v>
      </c>
      <c r="I18" s="60">
        <v>48706</v>
      </c>
      <c r="J18" s="41">
        <f t="shared" si="3"/>
        <v>3</v>
      </c>
      <c r="K18" s="47">
        <f t="shared" si="4"/>
        <v>86638.808668336555</v>
      </c>
      <c r="L18" s="41">
        <f t="shared" si="5"/>
        <v>9</v>
      </c>
      <c r="M18" s="22">
        <f t="shared" si="6"/>
        <v>0.71089120471728406</v>
      </c>
      <c r="N18" s="15">
        <f t="shared" si="7"/>
        <v>3</v>
      </c>
    </row>
    <row r="19" spans="2:15" ht="18.75" customHeight="1">
      <c r="B19" s="17" t="s">
        <v>16</v>
      </c>
      <c r="C19" s="69"/>
      <c r="D19" s="60">
        <v>1042783621</v>
      </c>
      <c r="E19" s="45">
        <f t="shared" si="0"/>
        <v>1.7973196070690211E-2</v>
      </c>
      <c r="F19" s="41">
        <f t="shared" si="1"/>
        <v>13</v>
      </c>
      <c r="G19" s="60">
        <v>233543</v>
      </c>
      <c r="H19" s="46">
        <f t="shared" si="2"/>
        <v>10</v>
      </c>
      <c r="I19" s="60">
        <v>30558</v>
      </c>
      <c r="J19" s="41">
        <f t="shared" si="3"/>
        <v>9</v>
      </c>
      <c r="K19" s="47">
        <f t="shared" si="4"/>
        <v>34124.733981281497</v>
      </c>
      <c r="L19" s="41">
        <f t="shared" si="5"/>
        <v>15</v>
      </c>
      <c r="M19" s="22">
        <f t="shared" si="6"/>
        <v>0.446011034241177</v>
      </c>
      <c r="N19" s="15">
        <f t="shared" si="7"/>
        <v>9</v>
      </c>
    </row>
    <row r="20" spans="2:15" ht="18.75" customHeight="1">
      <c r="B20" s="17" t="s">
        <v>17</v>
      </c>
      <c r="C20" s="69"/>
      <c r="D20" s="60">
        <v>7264926420</v>
      </c>
      <c r="E20" s="45">
        <f t="shared" si="0"/>
        <v>0.12521672220031685</v>
      </c>
      <c r="F20" s="41">
        <f t="shared" si="1"/>
        <v>3</v>
      </c>
      <c r="G20" s="60">
        <v>620835</v>
      </c>
      <c r="H20" s="46">
        <f t="shared" si="2"/>
        <v>4</v>
      </c>
      <c r="I20" s="60">
        <v>45786</v>
      </c>
      <c r="J20" s="41">
        <f t="shared" si="3"/>
        <v>4</v>
      </c>
      <c r="K20" s="47">
        <f t="shared" si="4"/>
        <v>158671.3497575678</v>
      </c>
      <c r="L20" s="41">
        <f t="shared" si="5"/>
        <v>4</v>
      </c>
      <c r="M20" s="22">
        <f t="shared" si="6"/>
        <v>0.66827217794903226</v>
      </c>
      <c r="N20" s="15">
        <f t="shared" si="7"/>
        <v>4</v>
      </c>
    </row>
    <row r="21" spans="2:15" ht="18.75" customHeight="1">
      <c r="B21" s="17" t="s">
        <v>18</v>
      </c>
      <c r="C21" s="69"/>
      <c r="D21" s="60">
        <v>3753670958</v>
      </c>
      <c r="E21" s="45">
        <f t="shared" si="0"/>
        <v>6.4697471991641067E-2</v>
      </c>
      <c r="F21" s="41">
        <f t="shared" si="1"/>
        <v>8</v>
      </c>
      <c r="G21" s="60">
        <v>252051</v>
      </c>
      <c r="H21" s="46">
        <f t="shared" si="2"/>
        <v>7</v>
      </c>
      <c r="I21" s="60">
        <v>27390</v>
      </c>
      <c r="J21" s="41">
        <f t="shared" si="3"/>
        <v>11</v>
      </c>
      <c r="K21" s="47">
        <f t="shared" si="4"/>
        <v>137045.30697334794</v>
      </c>
      <c r="L21" s="41">
        <f t="shared" si="5"/>
        <v>5</v>
      </c>
      <c r="M21" s="22">
        <f t="shared" si="6"/>
        <v>0.39977230930904634</v>
      </c>
      <c r="N21" s="15">
        <f t="shared" si="7"/>
        <v>11</v>
      </c>
    </row>
    <row r="22" spans="2:15" ht="18.75" customHeight="1">
      <c r="B22" s="17" t="s">
        <v>284</v>
      </c>
      <c r="C22" s="69"/>
      <c r="D22" s="60">
        <v>113508</v>
      </c>
      <c r="E22" s="45">
        <f t="shared" si="0"/>
        <v>1.9563996772748546E-6</v>
      </c>
      <c r="F22" s="41">
        <f t="shared" si="1"/>
        <v>21</v>
      </c>
      <c r="G22" s="60">
        <v>98</v>
      </c>
      <c r="H22" s="46">
        <f t="shared" si="2"/>
        <v>21</v>
      </c>
      <c r="I22" s="60">
        <v>53</v>
      </c>
      <c r="J22" s="41">
        <f t="shared" si="3"/>
        <v>21</v>
      </c>
      <c r="K22" s="47">
        <f t="shared" si="4"/>
        <v>2141.6603773584907</v>
      </c>
      <c r="L22" s="41">
        <f t="shared" si="5"/>
        <v>22</v>
      </c>
      <c r="M22" s="22">
        <f t="shared" si="6"/>
        <v>7.7356452695799397E-4</v>
      </c>
      <c r="N22" s="15">
        <f t="shared" si="7"/>
        <v>21</v>
      </c>
    </row>
    <row r="23" spans="2:15" ht="18.75" customHeight="1">
      <c r="B23" s="17" t="s">
        <v>285</v>
      </c>
      <c r="C23" s="69"/>
      <c r="D23" s="60">
        <v>57592</v>
      </c>
      <c r="E23" s="45">
        <f t="shared" si="0"/>
        <v>9.9264342789594943E-7</v>
      </c>
      <c r="F23" s="41">
        <f t="shared" si="1"/>
        <v>22</v>
      </c>
      <c r="G23" s="60">
        <v>49</v>
      </c>
      <c r="H23" s="46">
        <f t="shared" si="2"/>
        <v>22</v>
      </c>
      <c r="I23" s="60">
        <v>15</v>
      </c>
      <c r="J23" s="41">
        <f t="shared" si="3"/>
        <v>22</v>
      </c>
      <c r="K23" s="47">
        <f t="shared" si="4"/>
        <v>3839.4666666666667</v>
      </c>
      <c r="L23" s="41">
        <f t="shared" si="5"/>
        <v>21</v>
      </c>
      <c r="M23" s="22">
        <f t="shared" si="6"/>
        <v>2.189333566862247E-4</v>
      </c>
      <c r="N23" s="15">
        <f t="shared" si="7"/>
        <v>22</v>
      </c>
    </row>
    <row r="24" spans="2:15" ht="18.75" customHeight="1">
      <c r="B24" s="43" t="s">
        <v>38</v>
      </c>
      <c r="C24" s="44"/>
      <c r="D24" s="60">
        <v>18521901</v>
      </c>
      <c r="E24" s="45">
        <f t="shared" si="0"/>
        <v>3.1923953500120525E-4</v>
      </c>
      <c r="F24" s="41">
        <f t="shared" si="1"/>
        <v>19</v>
      </c>
      <c r="G24" s="60">
        <v>6332</v>
      </c>
      <c r="H24" s="46">
        <f t="shared" si="2"/>
        <v>19</v>
      </c>
      <c r="I24" s="60">
        <v>1807</v>
      </c>
      <c r="J24" s="41">
        <f t="shared" si="3"/>
        <v>19</v>
      </c>
      <c r="K24" s="47">
        <f t="shared" si="4"/>
        <v>10250.083563918097</v>
      </c>
      <c r="L24" s="41">
        <f t="shared" si="5"/>
        <v>19</v>
      </c>
      <c r="M24" s="22">
        <f t="shared" si="6"/>
        <v>2.637417170213387E-2</v>
      </c>
      <c r="N24" s="15">
        <f t="shared" si="7"/>
        <v>19</v>
      </c>
    </row>
    <row r="25" spans="2:15" ht="18.75" customHeight="1">
      <c r="B25" s="43" t="s">
        <v>39</v>
      </c>
      <c r="C25" s="44"/>
      <c r="D25" s="60">
        <v>975998509</v>
      </c>
      <c r="E25" s="45">
        <f t="shared" si="0"/>
        <v>1.6822102125210021E-2</v>
      </c>
      <c r="F25" s="41">
        <f t="shared" si="1"/>
        <v>14</v>
      </c>
      <c r="G25" s="60">
        <v>250748</v>
      </c>
      <c r="H25" s="46">
        <f t="shared" si="2"/>
        <v>8</v>
      </c>
      <c r="I25" s="60">
        <v>32645</v>
      </c>
      <c r="J25" s="41">
        <f t="shared" si="3"/>
        <v>6</v>
      </c>
      <c r="K25" s="47">
        <f t="shared" si="4"/>
        <v>29897.335242763056</v>
      </c>
      <c r="L25" s="41">
        <f t="shared" si="5"/>
        <v>16</v>
      </c>
      <c r="M25" s="22">
        <f t="shared" si="6"/>
        <v>0.47647196193478702</v>
      </c>
      <c r="N25" s="15">
        <f t="shared" si="7"/>
        <v>6</v>
      </c>
    </row>
    <row r="26" spans="2:15" ht="18.75" customHeight="1">
      <c r="B26" s="43" t="s">
        <v>40</v>
      </c>
      <c r="C26" s="44"/>
      <c r="D26" s="60">
        <v>3995940343</v>
      </c>
      <c r="E26" s="45">
        <f t="shared" si="0"/>
        <v>6.8873175436575146E-2</v>
      </c>
      <c r="F26" s="41">
        <f t="shared" si="1"/>
        <v>6</v>
      </c>
      <c r="G26" s="60">
        <v>139874</v>
      </c>
      <c r="H26" s="46">
        <f t="shared" si="2"/>
        <v>13</v>
      </c>
      <c r="I26" s="60">
        <v>23128</v>
      </c>
      <c r="J26" s="41">
        <f t="shared" si="3"/>
        <v>13</v>
      </c>
      <c r="K26" s="47">
        <f t="shared" si="4"/>
        <v>172775.00618298166</v>
      </c>
      <c r="L26" s="41">
        <f t="shared" si="5"/>
        <v>3</v>
      </c>
      <c r="M26" s="22">
        <f t="shared" si="6"/>
        <v>0.33756604489593367</v>
      </c>
      <c r="N26" s="15">
        <f t="shared" si="7"/>
        <v>13</v>
      </c>
    </row>
    <row r="27" spans="2:15" ht="18.75" customHeight="1">
      <c r="B27" s="43" t="s">
        <v>41</v>
      </c>
      <c r="C27" s="44"/>
      <c r="D27" s="60">
        <v>352560027</v>
      </c>
      <c r="E27" s="45">
        <f t="shared" si="0"/>
        <v>6.0766494259683369E-3</v>
      </c>
      <c r="F27" s="41">
        <f t="shared" si="1"/>
        <v>17</v>
      </c>
      <c r="G27" s="60">
        <v>160869</v>
      </c>
      <c r="H27" s="46">
        <f t="shared" si="2"/>
        <v>12</v>
      </c>
      <c r="I27" s="60">
        <v>21001</v>
      </c>
      <c r="J27" s="41">
        <f t="shared" si="3"/>
        <v>14</v>
      </c>
      <c r="K27" s="47">
        <f t="shared" si="4"/>
        <v>16787.773296509691</v>
      </c>
      <c r="L27" s="41">
        <f t="shared" si="5"/>
        <v>18</v>
      </c>
      <c r="M27" s="22">
        <f t="shared" si="6"/>
        <v>0.30652129491782704</v>
      </c>
      <c r="N27" s="15">
        <f t="shared" si="7"/>
        <v>14</v>
      </c>
    </row>
    <row r="28" spans="2:15" ht="18.75" customHeight="1">
      <c r="B28" s="43" t="s">
        <v>42</v>
      </c>
      <c r="C28" s="44"/>
      <c r="D28" s="60">
        <v>767419602</v>
      </c>
      <c r="E28" s="45">
        <f t="shared" si="0"/>
        <v>1.3227080573062669E-2</v>
      </c>
      <c r="F28" s="41">
        <f t="shared" si="1"/>
        <v>15</v>
      </c>
      <c r="G28" s="60">
        <v>36866</v>
      </c>
      <c r="H28" s="46">
        <f t="shared" si="2"/>
        <v>18</v>
      </c>
      <c r="I28" s="60">
        <v>16087</v>
      </c>
      <c r="J28" s="41">
        <f t="shared" si="3"/>
        <v>15</v>
      </c>
      <c r="K28" s="60">
        <f t="shared" si="4"/>
        <v>47704.332815316717</v>
      </c>
      <c r="L28" s="41">
        <f t="shared" si="5"/>
        <v>12</v>
      </c>
      <c r="M28" s="22">
        <f t="shared" si="6"/>
        <v>0.23479872726741979</v>
      </c>
      <c r="N28" s="15">
        <f t="shared" si="7"/>
        <v>15</v>
      </c>
    </row>
    <row r="29" spans="2:15" ht="18.75" customHeight="1" thickBot="1">
      <c r="B29" s="48" t="s">
        <v>43</v>
      </c>
      <c r="C29" s="49"/>
      <c r="D29" s="61">
        <v>2052961</v>
      </c>
      <c r="E29" s="50">
        <f t="shared" si="0"/>
        <v>3.5384397909027232E-5</v>
      </c>
      <c r="F29" s="41">
        <f t="shared" si="1"/>
        <v>20</v>
      </c>
      <c r="G29" s="61">
        <v>1426</v>
      </c>
      <c r="H29" s="46">
        <f t="shared" si="2"/>
        <v>20</v>
      </c>
      <c r="I29" s="61">
        <v>305</v>
      </c>
      <c r="J29" s="41">
        <f t="shared" si="3"/>
        <v>20</v>
      </c>
      <c r="K29" s="51">
        <f t="shared" si="4"/>
        <v>6731.0196721311477</v>
      </c>
      <c r="L29" s="41">
        <f t="shared" si="5"/>
        <v>20</v>
      </c>
      <c r="M29" s="28">
        <f t="shared" si="6"/>
        <v>4.451644919286569E-3</v>
      </c>
      <c r="N29" s="15">
        <f t="shared" si="7"/>
        <v>20</v>
      </c>
    </row>
    <row r="30" spans="2:15" ht="18.75" customHeight="1" thickTop="1">
      <c r="B30" s="52" t="s">
        <v>44</v>
      </c>
      <c r="C30" s="53"/>
      <c r="D30" s="62">
        <v>58018819630</v>
      </c>
      <c r="E30" s="70"/>
      <c r="F30" s="71"/>
      <c r="G30" s="62">
        <v>1745343</v>
      </c>
      <c r="H30" s="71"/>
      <c r="I30" s="62">
        <v>63578</v>
      </c>
      <c r="J30" s="71"/>
      <c r="K30" s="54">
        <f>IFERROR(D30/I30,0)</f>
        <v>912561.25751045963</v>
      </c>
      <c r="L30" s="71"/>
      <c r="M30" s="30">
        <f t="shared" si="6"/>
        <v>0.92795633009311962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395" priority="33" stopIfTrue="1">
      <formula>$F8&lt;=5</formula>
    </cfRule>
  </conditionalFormatting>
  <conditionalFormatting sqref="H8:H29">
    <cfRule type="expression" dxfId="394" priority="34" stopIfTrue="1">
      <formula>$H8&lt;=5</formula>
    </cfRule>
  </conditionalFormatting>
  <conditionalFormatting sqref="J8:J29">
    <cfRule type="expression" dxfId="393" priority="35" stopIfTrue="1">
      <formula>$J8&lt;=5</formula>
    </cfRule>
  </conditionalFormatting>
  <conditionalFormatting sqref="L8:L29">
    <cfRule type="expression" dxfId="392" priority="36" stopIfTrue="1">
      <formula>$L8&lt;=5</formula>
    </cfRule>
  </conditionalFormatting>
  <conditionalFormatting sqref="E8:E29">
    <cfRule type="expression" dxfId="391" priority="31" stopIfTrue="1">
      <formula>$F8&lt;=5</formula>
    </cfRule>
  </conditionalFormatting>
  <conditionalFormatting sqref="G8:G29">
    <cfRule type="expression" dxfId="390" priority="29" stopIfTrue="1">
      <formula>$H8&lt;=5</formula>
    </cfRule>
  </conditionalFormatting>
  <conditionalFormatting sqref="I8:I29">
    <cfRule type="expression" dxfId="389" priority="27" stopIfTrue="1">
      <formula>$J8&lt;=5</formula>
    </cfRule>
  </conditionalFormatting>
  <conditionalFormatting sqref="K8:K29">
    <cfRule type="expression" dxfId="388" priority="25" stopIfTrue="1">
      <formula>$L8&lt;=5</formula>
    </cfRule>
  </conditionalFormatting>
  <conditionalFormatting sqref="D8:D29">
    <cfRule type="expression" dxfId="387" priority="23" stopIfTrue="1">
      <formula>$F8&lt;=5</formula>
    </cfRule>
  </conditionalFormatting>
  <conditionalFormatting sqref="N8:N29">
    <cfRule type="expression" dxfId="386" priority="17" stopIfTrue="1">
      <formula>$N8&lt;=5</formula>
    </cfRule>
  </conditionalFormatting>
  <conditionalFormatting sqref="M8:M29">
    <cfRule type="expression" dxfId="385" priority="15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53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231</v>
      </c>
    </row>
    <row r="3" spans="1:14" s="1" customFormat="1" ht="18.75" customHeight="1">
      <c r="A3" s="35"/>
      <c r="B3" s="129" t="s">
        <v>179</v>
      </c>
      <c r="C3" s="130"/>
      <c r="D3" s="137">
        <v>14756</v>
      </c>
      <c r="E3" s="137"/>
      <c r="F3" s="137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98</v>
      </c>
      <c r="C8" s="39"/>
      <c r="D8" s="59">
        <v>213955965</v>
      </c>
      <c r="E8" s="40">
        <f t="shared" ref="E8:E29" si="0">IFERROR(D8/$D$30,0)</f>
        <v>1.6153962606536142E-2</v>
      </c>
      <c r="F8" s="41">
        <f>_xlfn.IFS(D8&gt;0,RANK(D8,$D$8:$D$29,0),D8=0,"-")</f>
        <v>12</v>
      </c>
      <c r="G8" s="59">
        <v>23712</v>
      </c>
      <c r="H8" s="46">
        <f>_xlfn.IFS(G8&gt;0,RANK(G8,$G$8:$G$29,0),G8=0,"-")</f>
        <v>13</v>
      </c>
      <c r="I8" s="59">
        <v>5051</v>
      </c>
      <c r="J8" s="41">
        <f>_xlfn.IFS(I8&gt;0,RANK(I8,$I$8:$I$29,0),I8=0,"-")</f>
        <v>12</v>
      </c>
      <c r="K8" s="42">
        <f>IFERROR(D8/I8,0)</f>
        <v>42359.129875272221</v>
      </c>
      <c r="L8" s="41">
        <f>_xlfn.IFS(K8&gt;0,RANK(K8,$K$8:$K$29,0),K8=0,"-")</f>
        <v>14</v>
      </c>
      <c r="M8" s="16">
        <f>IFERROR(I8/$D$3,0)</f>
        <v>0.34230143670371377</v>
      </c>
      <c r="N8" s="15">
        <f>_xlfn.IFS(M8&gt;0,RANK(M8,$M$8:$M$29,0),M8=0,"-")</f>
        <v>12</v>
      </c>
    </row>
    <row r="9" spans="1:14" ht="18.75" customHeight="1">
      <c r="B9" s="43" t="s">
        <v>99</v>
      </c>
      <c r="C9" s="44"/>
      <c r="D9" s="60">
        <v>1471430479</v>
      </c>
      <c r="E9" s="45">
        <f t="shared" si="0"/>
        <v>0.11109497665037553</v>
      </c>
      <c r="F9" s="41">
        <f t="shared" ref="F9:F29" si="1">_xlfn.IFS(D9&gt;0,RANK(D9,$D$8:$D$29,0),D9=0,"-")</f>
        <v>3</v>
      </c>
      <c r="G9" s="60">
        <v>30890</v>
      </c>
      <c r="H9" s="46">
        <f t="shared" ref="H9:H29" si="2">_xlfn.IFS(G9&gt;0,RANK(G9,$G$8:$G$29,0),G9=0,"-")</f>
        <v>11</v>
      </c>
      <c r="I9" s="60">
        <v>6214</v>
      </c>
      <c r="J9" s="41">
        <f t="shared" ref="J9:J29" si="3">_xlfn.IFS(I9&gt;0,RANK(I9,$I$8:$I$29,0),I9=0,"-")</f>
        <v>8</v>
      </c>
      <c r="K9" s="47">
        <f t="shared" ref="K9:K29" si="4">IFERROR(D9/I9,0)</f>
        <v>236792.80318635338</v>
      </c>
      <c r="L9" s="41">
        <f t="shared" ref="L9:L29" si="5">_xlfn.IFS(K9&gt;0,RANK(K9,$K$8:$K$29,0),K9=0,"-")</f>
        <v>2</v>
      </c>
      <c r="M9" s="22">
        <f t="shared" ref="M9:M30" si="6">IFERROR(I9/$D$3,0)</f>
        <v>0.42111683383030629</v>
      </c>
      <c r="N9" s="15">
        <f t="shared" ref="N9:N29" si="7">_xlfn.IFS(M9&gt;0,RANK(M9,$M$8:$M$29,0),M9=0,"-")</f>
        <v>8</v>
      </c>
    </row>
    <row r="10" spans="1:14" ht="18.75" customHeight="1">
      <c r="B10" s="43" t="s">
        <v>100</v>
      </c>
      <c r="C10" s="44"/>
      <c r="D10" s="60">
        <v>151731794</v>
      </c>
      <c r="E10" s="45">
        <f t="shared" si="0"/>
        <v>1.1455954156261289E-2</v>
      </c>
      <c r="F10" s="41">
        <f t="shared" si="1"/>
        <v>16</v>
      </c>
      <c r="G10" s="60">
        <v>14462</v>
      </c>
      <c r="H10" s="46">
        <f t="shared" si="2"/>
        <v>16</v>
      </c>
      <c r="I10" s="60">
        <v>3016</v>
      </c>
      <c r="J10" s="41">
        <f t="shared" si="3"/>
        <v>16</v>
      </c>
      <c r="K10" s="47">
        <f t="shared" si="4"/>
        <v>50308.950265251988</v>
      </c>
      <c r="L10" s="41">
        <f t="shared" si="5"/>
        <v>12</v>
      </c>
      <c r="M10" s="22">
        <f t="shared" si="6"/>
        <v>0.20439143399295201</v>
      </c>
      <c r="N10" s="15">
        <f t="shared" si="7"/>
        <v>16</v>
      </c>
    </row>
    <row r="11" spans="1:14" ht="18.75" customHeight="1">
      <c r="B11" s="43" t="s">
        <v>101</v>
      </c>
      <c r="C11" s="44"/>
      <c r="D11" s="60">
        <v>753788023</v>
      </c>
      <c r="E11" s="45">
        <f t="shared" si="0"/>
        <v>5.6912007743260648E-2</v>
      </c>
      <c r="F11" s="41">
        <f t="shared" si="1"/>
        <v>10</v>
      </c>
      <c r="G11" s="60">
        <v>139220</v>
      </c>
      <c r="H11" s="46">
        <f t="shared" si="2"/>
        <v>2</v>
      </c>
      <c r="I11" s="60">
        <v>10595</v>
      </c>
      <c r="J11" s="41">
        <f t="shared" si="3"/>
        <v>2</v>
      </c>
      <c r="K11" s="47">
        <f t="shared" si="4"/>
        <v>71145.636904200088</v>
      </c>
      <c r="L11" s="41">
        <f t="shared" si="5"/>
        <v>11</v>
      </c>
      <c r="M11" s="22">
        <f t="shared" si="6"/>
        <v>0.7180130116562754</v>
      </c>
      <c r="N11" s="15">
        <f t="shared" si="7"/>
        <v>2</v>
      </c>
    </row>
    <row r="12" spans="1:14" ht="18.75" customHeight="1">
      <c r="B12" s="43" t="s">
        <v>102</v>
      </c>
      <c r="C12" s="44"/>
      <c r="D12" s="60">
        <v>758435510</v>
      </c>
      <c r="E12" s="45">
        <f t="shared" si="0"/>
        <v>5.7262899251297655E-2</v>
      </c>
      <c r="F12" s="41">
        <f t="shared" si="1"/>
        <v>9</v>
      </c>
      <c r="G12" s="60">
        <v>28248</v>
      </c>
      <c r="H12" s="46">
        <f t="shared" si="2"/>
        <v>12</v>
      </c>
      <c r="I12" s="60">
        <v>2797</v>
      </c>
      <c r="J12" s="41">
        <f t="shared" si="3"/>
        <v>17</v>
      </c>
      <c r="K12" s="47">
        <f t="shared" si="4"/>
        <v>271160.35395066143</v>
      </c>
      <c r="L12" s="41">
        <f t="shared" si="5"/>
        <v>1</v>
      </c>
      <c r="M12" s="22">
        <f t="shared" si="6"/>
        <v>0.18955001355380863</v>
      </c>
      <c r="N12" s="15">
        <f t="shared" si="7"/>
        <v>17</v>
      </c>
    </row>
    <row r="13" spans="1:14" ht="18.75" customHeight="1">
      <c r="B13" s="43" t="s">
        <v>85</v>
      </c>
      <c r="C13" s="44"/>
      <c r="D13" s="60">
        <v>996481788</v>
      </c>
      <c r="E13" s="45">
        <f t="shared" si="0"/>
        <v>7.5235712832059973E-2</v>
      </c>
      <c r="F13" s="41">
        <f t="shared" si="1"/>
        <v>5</v>
      </c>
      <c r="G13" s="60">
        <v>82631</v>
      </c>
      <c r="H13" s="46">
        <f t="shared" si="2"/>
        <v>5</v>
      </c>
      <c r="I13" s="60">
        <v>6559</v>
      </c>
      <c r="J13" s="41">
        <f t="shared" si="3"/>
        <v>7</v>
      </c>
      <c r="K13" s="47">
        <f t="shared" si="4"/>
        <v>151925.87101692331</v>
      </c>
      <c r="L13" s="41">
        <f t="shared" si="5"/>
        <v>7</v>
      </c>
      <c r="M13" s="22">
        <f t="shared" si="6"/>
        <v>0.44449715370018977</v>
      </c>
      <c r="N13" s="15">
        <f t="shared" si="7"/>
        <v>7</v>
      </c>
    </row>
    <row r="14" spans="1:14" ht="18.75" customHeight="1">
      <c r="B14" s="43" t="s">
        <v>103</v>
      </c>
      <c r="C14" s="44"/>
      <c r="D14" s="60">
        <v>465310045</v>
      </c>
      <c r="E14" s="45">
        <f t="shared" si="0"/>
        <v>3.5131533104840754E-2</v>
      </c>
      <c r="F14" s="41">
        <f t="shared" si="1"/>
        <v>11</v>
      </c>
      <c r="G14" s="60">
        <v>38395</v>
      </c>
      <c r="H14" s="46">
        <f t="shared" si="2"/>
        <v>10</v>
      </c>
      <c r="I14" s="60">
        <v>6068</v>
      </c>
      <c r="J14" s="41">
        <f t="shared" si="3"/>
        <v>9</v>
      </c>
      <c r="K14" s="47">
        <f t="shared" si="4"/>
        <v>76682.604647330256</v>
      </c>
      <c r="L14" s="41">
        <f t="shared" si="5"/>
        <v>10</v>
      </c>
      <c r="M14" s="22">
        <f t="shared" si="6"/>
        <v>0.41122255353754406</v>
      </c>
      <c r="N14" s="15">
        <f t="shared" si="7"/>
        <v>9</v>
      </c>
    </row>
    <row r="15" spans="1:14" ht="18.75" customHeight="1">
      <c r="B15" s="43" t="s">
        <v>104</v>
      </c>
      <c r="C15" s="44"/>
      <c r="D15" s="60">
        <v>31779609</v>
      </c>
      <c r="E15" s="45">
        <f t="shared" si="0"/>
        <v>2.3994031455787613E-3</v>
      </c>
      <c r="F15" s="41">
        <f t="shared" si="1"/>
        <v>18</v>
      </c>
      <c r="G15" s="60">
        <v>8554</v>
      </c>
      <c r="H15" s="46">
        <f t="shared" si="2"/>
        <v>17</v>
      </c>
      <c r="I15" s="60">
        <v>1842</v>
      </c>
      <c r="J15" s="41">
        <f t="shared" si="3"/>
        <v>18</v>
      </c>
      <c r="K15" s="47">
        <f t="shared" si="4"/>
        <v>17252.773615635178</v>
      </c>
      <c r="L15" s="41">
        <f t="shared" si="5"/>
        <v>17</v>
      </c>
      <c r="M15" s="22">
        <f t="shared" si="6"/>
        <v>0.12483057739224722</v>
      </c>
      <c r="N15" s="15">
        <f t="shared" si="7"/>
        <v>18</v>
      </c>
    </row>
    <row r="16" spans="1:14" ht="18.75" customHeight="1">
      <c r="B16" s="43" t="s">
        <v>105</v>
      </c>
      <c r="C16" s="44"/>
      <c r="D16" s="60">
        <v>2340535632</v>
      </c>
      <c r="E16" s="45">
        <f t="shared" si="0"/>
        <v>0.17671358252897243</v>
      </c>
      <c r="F16" s="41">
        <f t="shared" si="1"/>
        <v>1</v>
      </c>
      <c r="G16" s="60">
        <v>171749</v>
      </c>
      <c r="H16" s="46">
        <f t="shared" si="2"/>
        <v>1</v>
      </c>
      <c r="I16" s="60">
        <v>11517</v>
      </c>
      <c r="J16" s="41">
        <f t="shared" si="3"/>
        <v>1</v>
      </c>
      <c r="K16" s="47">
        <f t="shared" si="4"/>
        <v>203224.41885907788</v>
      </c>
      <c r="L16" s="41">
        <f t="shared" si="5"/>
        <v>4</v>
      </c>
      <c r="M16" s="22">
        <f t="shared" si="6"/>
        <v>0.78049606939550009</v>
      </c>
      <c r="N16" s="15">
        <f t="shared" si="7"/>
        <v>1</v>
      </c>
    </row>
    <row r="17" spans="2:15" ht="18.75" customHeight="1">
      <c r="B17" s="43" t="s">
        <v>106</v>
      </c>
      <c r="C17" s="44"/>
      <c r="D17" s="60">
        <v>854032750</v>
      </c>
      <c r="E17" s="45">
        <f t="shared" si="0"/>
        <v>6.4480619216469276E-2</v>
      </c>
      <c r="F17" s="41">
        <f t="shared" si="1"/>
        <v>8</v>
      </c>
      <c r="G17" s="60">
        <v>58597</v>
      </c>
      <c r="H17" s="46">
        <f t="shared" si="2"/>
        <v>6</v>
      </c>
      <c r="I17" s="60">
        <v>8014</v>
      </c>
      <c r="J17" s="41">
        <f t="shared" si="3"/>
        <v>5</v>
      </c>
      <c r="K17" s="47">
        <f t="shared" si="4"/>
        <v>106567.60044921387</v>
      </c>
      <c r="L17" s="41">
        <f t="shared" si="5"/>
        <v>8</v>
      </c>
      <c r="M17" s="22">
        <f t="shared" si="6"/>
        <v>0.54310111141230688</v>
      </c>
      <c r="N17" s="15">
        <f t="shared" si="7"/>
        <v>5</v>
      </c>
    </row>
    <row r="18" spans="2:15" ht="18.75" customHeight="1">
      <c r="B18" s="17" t="s">
        <v>283</v>
      </c>
      <c r="C18" s="69"/>
      <c r="D18" s="60">
        <v>887899053</v>
      </c>
      <c r="E18" s="45">
        <f t="shared" si="0"/>
        <v>6.7037570560563017E-2</v>
      </c>
      <c r="F18" s="41">
        <f t="shared" si="1"/>
        <v>7</v>
      </c>
      <c r="G18" s="60">
        <v>128730</v>
      </c>
      <c r="H18" s="46">
        <f t="shared" si="2"/>
        <v>4</v>
      </c>
      <c r="I18" s="60">
        <v>10110</v>
      </c>
      <c r="J18" s="41">
        <f t="shared" si="3"/>
        <v>3</v>
      </c>
      <c r="K18" s="47">
        <f t="shared" si="4"/>
        <v>87823.843026706236</v>
      </c>
      <c r="L18" s="41">
        <f t="shared" si="5"/>
        <v>9</v>
      </c>
      <c r="M18" s="22">
        <f t="shared" si="6"/>
        <v>0.68514502575223635</v>
      </c>
      <c r="N18" s="15">
        <f t="shared" si="7"/>
        <v>3</v>
      </c>
    </row>
    <row r="19" spans="2:15" ht="18.75" customHeight="1">
      <c r="B19" s="17" t="s">
        <v>16</v>
      </c>
      <c r="C19" s="69"/>
      <c r="D19" s="60">
        <v>185095184</v>
      </c>
      <c r="E19" s="45">
        <f t="shared" si="0"/>
        <v>1.3974934893663407E-2</v>
      </c>
      <c r="F19" s="41">
        <f t="shared" si="1"/>
        <v>14</v>
      </c>
      <c r="G19" s="60">
        <v>42774</v>
      </c>
      <c r="H19" s="46">
        <f t="shared" si="2"/>
        <v>9</v>
      </c>
      <c r="I19" s="60">
        <v>5957</v>
      </c>
      <c r="J19" s="41">
        <f t="shared" si="3"/>
        <v>10</v>
      </c>
      <c r="K19" s="47">
        <f t="shared" si="4"/>
        <v>31071.879133792176</v>
      </c>
      <c r="L19" s="41">
        <f t="shared" si="5"/>
        <v>16</v>
      </c>
      <c r="M19" s="22">
        <f t="shared" si="6"/>
        <v>0.40370018975332067</v>
      </c>
      <c r="N19" s="15">
        <f t="shared" si="7"/>
        <v>10</v>
      </c>
    </row>
    <row r="20" spans="2:15" ht="18.75" customHeight="1">
      <c r="B20" s="17" t="s">
        <v>17</v>
      </c>
      <c r="C20" s="69"/>
      <c r="D20" s="60">
        <v>1802817054</v>
      </c>
      <c r="E20" s="45">
        <f t="shared" si="0"/>
        <v>0.13611510796972473</v>
      </c>
      <c r="F20" s="41">
        <f t="shared" si="1"/>
        <v>2</v>
      </c>
      <c r="G20" s="60">
        <v>130124</v>
      </c>
      <c r="H20" s="46">
        <f t="shared" si="2"/>
        <v>3</v>
      </c>
      <c r="I20" s="60">
        <v>9836</v>
      </c>
      <c r="J20" s="41">
        <f t="shared" si="3"/>
        <v>4</v>
      </c>
      <c r="K20" s="47">
        <f t="shared" si="4"/>
        <v>183287.6224074827</v>
      </c>
      <c r="L20" s="41">
        <f t="shared" si="5"/>
        <v>5</v>
      </c>
      <c r="M20" s="22">
        <f t="shared" si="6"/>
        <v>0.66657630794253186</v>
      </c>
      <c r="N20" s="15">
        <f t="shared" si="7"/>
        <v>4</v>
      </c>
    </row>
    <row r="21" spans="2:15" ht="18.75" customHeight="1">
      <c r="B21" s="17" t="s">
        <v>18</v>
      </c>
      <c r="C21" s="69"/>
      <c r="D21" s="60">
        <v>898779109</v>
      </c>
      <c r="E21" s="45">
        <f t="shared" si="0"/>
        <v>6.7859029395707052E-2</v>
      </c>
      <c r="F21" s="41">
        <f t="shared" si="1"/>
        <v>6</v>
      </c>
      <c r="G21" s="60">
        <v>55157</v>
      </c>
      <c r="H21" s="46">
        <f t="shared" si="2"/>
        <v>7</v>
      </c>
      <c r="I21" s="60">
        <v>5697</v>
      </c>
      <c r="J21" s="41">
        <f t="shared" si="3"/>
        <v>11</v>
      </c>
      <c r="K21" s="47">
        <f t="shared" si="4"/>
        <v>157763.57890117605</v>
      </c>
      <c r="L21" s="41">
        <f t="shared" si="5"/>
        <v>6</v>
      </c>
      <c r="M21" s="22">
        <f t="shared" si="6"/>
        <v>0.38608023854703172</v>
      </c>
      <c r="N21" s="15">
        <f t="shared" si="7"/>
        <v>11</v>
      </c>
    </row>
    <row r="22" spans="2:15" ht="18.75" customHeight="1">
      <c r="B22" s="17" t="s">
        <v>284</v>
      </c>
      <c r="C22" s="69"/>
      <c r="D22" s="60">
        <v>9947</v>
      </c>
      <c r="E22" s="45">
        <f t="shared" si="0"/>
        <v>7.5101185445900049E-7</v>
      </c>
      <c r="F22" s="41">
        <f t="shared" si="1"/>
        <v>21</v>
      </c>
      <c r="G22" s="60">
        <v>4</v>
      </c>
      <c r="H22" s="46">
        <f t="shared" si="2"/>
        <v>21</v>
      </c>
      <c r="I22" s="60">
        <v>3</v>
      </c>
      <c r="J22" s="41">
        <f t="shared" si="3"/>
        <v>21</v>
      </c>
      <c r="K22" s="47">
        <f t="shared" si="4"/>
        <v>3315.6666666666665</v>
      </c>
      <c r="L22" s="41">
        <f t="shared" si="5"/>
        <v>21</v>
      </c>
      <c r="M22" s="22">
        <f t="shared" si="6"/>
        <v>2.0330712930333424E-4</v>
      </c>
      <c r="N22" s="15">
        <f t="shared" si="7"/>
        <v>21</v>
      </c>
    </row>
    <row r="23" spans="2:15" ht="18.75" customHeight="1">
      <c r="B23" s="17" t="s">
        <v>285</v>
      </c>
      <c r="C23" s="69"/>
      <c r="D23" s="60">
        <v>4638</v>
      </c>
      <c r="E23" s="45">
        <f t="shared" si="0"/>
        <v>3.5017522680012508E-7</v>
      </c>
      <c r="F23" s="41">
        <f t="shared" si="1"/>
        <v>22</v>
      </c>
      <c r="G23" s="60">
        <v>3</v>
      </c>
      <c r="H23" s="46">
        <f t="shared" si="2"/>
        <v>22</v>
      </c>
      <c r="I23" s="60">
        <v>3</v>
      </c>
      <c r="J23" s="41">
        <f t="shared" si="3"/>
        <v>21</v>
      </c>
      <c r="K23" s="60">
        <f t="shared" si="4"/>
        <v>1546</v>
      </c>
      <c r="L23" s="41">
        <f t="shared" si="5"/>
        <v>22</v>
      </c>
      <c r="M23" s="22">
        <f t="shared" si="6"/>
        <v>2.0330712930333424E-4</v>
      </c>
      <c r="N23" s="15">
        <f t="shared" si="7"/>
        <v>21</v>
      </c>
    </row>
    <row r="24" spans="2:15" ht="18.75" customHeight="1">
      <c r="B24" s="43" t="s">
        <v>107</v>
      </c>
      <c r="C24" s="44"/>
      <c r="D24" s="60">
        <v>1125340</v>
      </c>
      <c r="E24" s="45">
        <f t="shared" si="0"/>
        <v>8.4964680838131256E-5</v>
      </c>
      <c r="F24" s="41">
        <f t="shared" si="1"/>
        <v>19</v>
      </c>
      <c r="G24" s="60">
        <v>927</v>
      </c>
      <c r="H24" s="46">
        <f t="shared" si="2"/>
        <v>19</v>
      </c>
      <c r="I24" s="60">
        <v>257</v>
      </c>
      <c r="J24" s="41">
        <f t="shared" si="3"/>
        <v>19</v>
      </c>
      <c r="K24" s="47">
        <f t="shared" si="4"/>
        <v>4378.7548638132293</v>
      </c>
      <c r="L24" s="41">
        <f t="shared" si="5"/>
        <v>20</v>
      </c>
      <c r="M24" s="22">
        <f t="shared" si="6"/>
        <v>1.7416644076985632E-2</v>
      </c>
      <c r="N24" s="15">
        <f t="shared" si="7"/>
        <v>19</v>
      </c>
    </row>
    <row r="25" spans="2:15" ht="18.75" customHeight="1">
      <c r="B25" s="43" t="s">
        <v>108</v>
      </c>
      <c r="C25" s="44"/>
      <c r="D25" s="60">
        <v>205610020</v>
      </c>
      <c r="E25" s="45">
        <f t="shared" si="0"/>
        <v>1.5523832554091904E-2</v>
      </c>
      <c r="F25" s="41">
        <f t="shared" si="1"/>
        <v>13</v>
      </c>
      <c r="G25" s="60">
        <v>47374</v>
      </c>
      <c r="H25" s="46">
        <f t="shared" si="2"/>
        <v>8</v>
      </c>
      <c r="I25" s="60">
        <v>6568</v>
      </c>
      <c r="J25" s="41">
        <f t="shared" si="3"/>
        <v>6</v>
      </c>
      <c r="K25" s="47">
        <f t="shared" si="4"/>
        <v>31304.814250913521</v>
      </c>
      <c r="L25" s="41">
        <f t="shared" si="5"/>
        <v>15</v>
      </c>
      <c r="M25" s="22">
        <f t="shared" si="6"/>
        <v>0.44510707508809977</v>
      </c>
      <c r="N25" s="15">
        <f t="shared" si="7"/>
        <v>6</v>
      </c>
    </row>
    <row r="26" spans="2:15" ht="18.75" customHeight="1">
      <c r="B26" s="43" t="s">
        <v>109</v>
      </c>
      <c r="C26" s="44"/>
      <c r="D26" s="60">
        <v>1004867557</v>
      </c>
      <c r="E26" s="45">
        <f t="shared" si="0"/>
        <v>7.5868849649970371E-2</v>
      </c>
      <c r="F26" s="41">
        <f t="shared" si="1"/>
        <v>4</v>
      </c>
      <c r="G26" s="60">
        <v>23249</v>
      </c>
      <c r="H26" s="46">
        <f t="shared" si="2"/>
        <v>14</v>
      </c>
      <c r="I26" s="60">
        <v>4599</v>
      </c>
      <c r="J26" s="41">
        <f t="shared" si="3"/>
        <v>13</v>
      </c>
      <c r="K26" s="47">
        <f t="shared" si="4"/>
        <v>218496.96825396825</v>
      </c>
      <c r="L26" s="41">
        <f t="shared" si="5"/>
        <v>3</v>
      </c>
      <c r="M26" s="22">
        <f t="shared" si="6"/>
        <v>0.31166982922201136</v>
      </c>
      <c r="N26" s="15">
        <f t="shared" si="7"/>
        <v>13</v>
      </c>
    </row>
    <row r="27" spans="2:15" ht="18.75" customHeight="1">
      <c r="B27" s="43" t="s">
        <v>110</v>
      </c>
      <c r="C27" s="44"/>
      <c r="D27" s="60">
        <v>53299459</v>
      </c>
      <c r="E27" s="45">
        <f t="shared" si="0"/>
        <v>4.0241807123003381E-3</v>
      </c>
      <c r="F27" s="41">
        <f t="shared" si="1"/>
        <v>17</v>
      </c>
      <c r="G27" s="60">
        <v>19132</v>
      </c>
      <c r="H27" s="46">
        <f t="shared" si="2"/>
        <v>15</v>
      </c>
      <c r="I27" s="60">
        <v>3297</v>
      </c>
      <c r="J27" s="41">
        <f t="shared" si="3"/>
        <v>15</v>
      </c>
      <c r="K27" s="47">
        <f t="shared" si="4"/>
        <v>16166.047619047618</v>
      </c>
      <c r="L27" s="41">
        <f t="shared" si="5"/>
        <v>18</v>
      </c>
      <c r="M27" s="22">
        <f t="shared" si="6"/>
        <v>0.22343453510436434</v>
      </c>
      <c r="N27" s="15">
        <f t="shared" si="7"/>
        <v>15</v>
      </c>
    </row>
    <row r="28" spans="2:15" ht="18.75" customHeight="1">
      <c r="B28" s="43" t="s">
        <v>42</v>
      </c>
      <c r="C28" s="44"/>
      <c r="D28" s="60">
        <v>167674217</v>
      </c>
      <c r="E28" s="45">
        <f t="shared" si="0"/>
        <v>1.2659628496444241E-2</v>
      </c>
      <c r="F28" s="41">
        <f t="shared" si="1"/>
        <v>15</v>
      </c>
      <c r="G28" s="60">
        <v>7219</v>
      </c>
      <c r="H28" s="46">
        <f t="shared" si="2"/>
        <v>18</v>
      </c>
      <c r="I28" s="60">
        <v>3426</v>
      </c>
      <c r="J28" s="41">
        <f t="shared" si="3"/>
        <v>14</v>
      </c>
      <c r="K28" s="60">
        <f t="shared" si="4"/>
        <v>48941.686223000586</v>
      </c>
      <c r="L28" s="41">
        <f t="shared" si="5"/>
        <v>13</v>
      </c>
      <c r="M28" s="22">
        <f t="shared" si="6"/>
        <v>0.23217674166440769</v>
      </c>
      <c r="N28" s="15">
        <f t="shared" si="7"/>
        <v>14</v>
      </c>
    </row>
    <row r="29" spans="2:15" ht="18.75" customHeight="1" thickBot="1">
      <c r="B29" s="48" t="s">
        <v>111</v>
      </c>
      <c r="C29" s="49"/>
      <c r="D29" s="61">
        <v>134417</v>
      </c>
      <c r="E29" s="50">
        <f t="shared" si="0"/>
        <v>1.0148663963085902E-5</v>
      </c>
      <c r="F29" s="41">
        <f t="shared" si="1"/>
        <v>20</v>
      </c>
      <c r="G29" s="61">
        <v>82</v>
      </c>
      <c r="H29" s="46">
        <f t="shared" si="2"/>
        <v>20</v>
      </c>
      <c r="I29" s="61">
        <v>23</v>
      </c>
      <c r="J29" s="41">
        <f t="shared" si="3"/>
        <v>20</v>
      </c>
      <c r="K29" s="51">
        <f t="shared" si="4"/>
        <v>5844.217391304348</v>
      </c>
      <c r="L29" s="41">
        <f t="shared" si="5"/>
        <v>19</v>
      </c>
      <c r="M29" s="28">
        <f t="shared" si="6"/>
        <v>1.5586879913255624E-3</v>
      </c>
      <c r="N29" s="15">
        <f t="shared" si="7"/>
        <v>20</v>
      </c>
    </row>
    <row r="30" spans="2:15" ht="18.75" customHeight="1" thickTop="1">
      <c r="B30" s="52" t="s">
        <v>112</v>
      </c>
      <c r="C30" s="53"/>
      <c r="D30" s="62">
        <v>13244797590</v>
      </c>
      <c r="E30" s="70"/>
      <c r="F30" s="71"/>
      <c r="G30" s="62">
        <v>330059</v>
      </c>
      <c r="H30" s="71"/>
      <c r="I30" s="62">
        <v>13356</v>
      </c>
      <c r="J30" s="71"/>
      <c r="K30" s="54">
        <f>IFERROR(D30/I30,0)</f>
        <v>991673.97349505837</v>
      </c>
      <c r="L30" s="71"/>
      <c r="M30" s="30">
        <f t="shared" si="6"/>
        <v>0.90512333965844405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384" priority="42" stopIfTrue="1">
      <formula>$F8&lt;=5</formula>
    </cfRule>
  </conditionalFormatting>
  <conditionalFormatting sqref="H8:H29">
    <cfRule type="expression" dxfId="383" priority="43" stopIfTrue="1">
      <formula>$H8&lt;=5</formula>
    </cfRule>
  </conditionalFormatting>
  <conditionalFormatting sqref="J8:J29">
    <cfRule type="expression" dxfId="382" priority="44" stopIfTrue="1">
      <formula>$J8&lt;=5</formula>
    </cfRule>
  </conditionalFormatting>
  <conditionalFormatting sqref="L8:L29">
    <cfRule type="expression" dxfId="381" priority="45" stopIfTrue="1">
      <formula>$L8&lt;=5</formula>
    </cfRule>
  </conditionalFormatting>
  <conditionalFormatting sqref="E8:E29">
    <cfRule type="expression" dxfId="380" priority="40" stopIfTrue="1">
      <formula>$F8&lt;=5</formula>
    </cfRule>
  </conditionalFormatting>
  <conditionalFormatting sqref="G8:G29">
    <cfRule type="expression" dxfId="379" priority="38" stopIfTrue="1">
      <formula>$H8&lt;=5</formula>
    </cfRule>
  </conditionalFormatting>
  <conditionalFormatting sqref="I8:I29">
    <cfRule type="expression" dxfId="378" priority="36" stopIfTrue="1">
      <formula>$J8&lt;=5</formula>
    </cfRule>
  </conditionalFormatting>
  <conditionalFormatting sqref="K8:K29">
    <cfRule type="expression" dxfId="377" priority="34" stopIfTrue="1">
      <formula>$L8&lt;=5</formula>
    </cfRule>
  </conditionalFormatting>
  <conditionalFormatting sqref="D8:D29">
    <cfRule type="expression" dxfId="376" priority="32" stopIfTrue="1">
      <formula>$F8&lt;=5</formula>
    </cfRule>
  </conditionalFormatting>
  <conditionalFormatting sqref="N8:N29">
    <cfRule type="expression" dxfId="375" priority="26" stopIfTrue="1">
      <formula>$N8&lt;=5</formula>
    </cfRule>
  </conditionalFormatting>
  <conditionalFormatting sqref="M8:M29">
    <cfRule type="expression" dxfId="374" priority="24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54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232</v>
      </c>
    </row>
    <row r="3" spans="1:14" s="1" customFormat="1" ht="18.75" customHeight="1">
      <c r="A3" s="35"/>
      <c r="B3" s="129" t="s">
        <v>179</v>
      </c>
      <c r="C3" s="130"/>
      <c r="D3" s="137">
        <v>26853</v>
      </c>
      <c r="E3" s="137"/>
      <c r="F3" s="137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28</v>
      </c>
      <c r="C8" s="39"/>
      <c r="D8" s="59">
        <v>450635093</v>
      </c>
      <c r="E8" s="40">
        <f t="shared" ref="E8:E29" si="0">IFERROR(D8/$D$30,0)</f>
        <v>1.9677563034402094E-2</v>
      </c>
      <c r="F8" s="41">
        <f>_xlfn.IFS(D8&gt;0,RANK(D8,$D$8:$D$29,0),D8=0,"-")</f>
        <v>12</v>
      </c>
      <c r="G8" s="59">
        <v>46811</v>
      </c>
      <c r="H8" s="46">
        <f>_xlfn.IFS(G8&gt;0,RANK(G8,$G$8:$G$29,0),G8=0,"-")</f>
        <v>15</v>
      </c>
      <c r="I8" s="59">
        <v>9618</v>
      </c>
      <c r="J8" s="41">
        <f>_xlfn.IFS(I8&gt;0,RANK(I8,$I$8:$I$29,0),I8=0,"-")</f>
        <v>12</v>
      </c>
      <c r="K8" s="42">
        <f>IFERROR(D8/I8,0)</f>
        <v>46853.305572884179</v>
      </c>
      <c r="L8" s="41">
        <f>_xlfn.IFS(K8&gt;0,RANK(K8,$K$8:$K$29,0),K8=0,"-")</f>
        <v>14</v>
      </c>
      <c r="M8" s="16">
        <f>IFERROR(I8/$D$3,0)</f>
        <v>0.35817227125460843</v>
      </c>
      <c r="N8" s="15">
        <f>_xlfn.IFS(M8&gt;0,RANK(M8,$M$8:$M$29,0),M8=0,"-")</f>
        <v>12</v>
      </c>
    </row>
    <row r="9" spans="1:14" ht="18.75" customHeight="1">
      <c r="B9" s="43" t="s">
        <v>87</v>
      </c>
      <c r="C9" s="44"/>
      <c r="D9" s="60">
        <v>2862405444</v>
      </c>
      <c r="E9" s="45">
        <f t="shared" si="0"/>
        <v>0.12499062862449045</v>
      </c>
      <c r="F9" s="41">
        <f t="shared" ref="F9:F29" si="1">_xlfn.IFS(D9&gt;0,RANK(D9,$D$8:$D$29,0),D9=0,"-")</f>
        <v>3</v>
      </c>
      <c r="G9" s="60">
        <v>61839</v>
      </c>
      <c r="H9" s="46">
        <f t="shared" ref="H9:H29" si="2">_xlfn.IFS(G9&gt;0,RANK(G9,$G$8:$G$29,0),G9=0,"-")</f>
        <v>11</v>
      </c>
      <c r="I9" s="60">
        <v>11535</v>
      </c>
      <c r="J9" s="41">
        <f t="shared" ref="J9:J29" si="3">_xlfn.IFS(I9&gt;0,RANK(I9,$I$8:$I$29,0),I9=0,"-")</f>
        <v>8</v>
      </c>
      <c r="K9" s="47">
        <f t="shared" ref="K9:K29" si="4">IFERROR(D9/I9,0)</f>
        <v>248149.5833550065</v>
      </c>
      <c r="L9" s="41">
        <f t="shared" ref="L9:L29" si="5">_xlfn.IFS(K9&gt;0,RANK(K9,$K$8:$K$29,0),K9=0,"-")</f>
        <v>1</v>
      </c>
      <c r="M9" s="22">
        <f t="shared" ref="M9:M30" si="6">IFERROR(I9/$D$3,0)</f>
        <v>0.42956094291140656</v>
      </c>
      <c r="N9" s="15">
        <f t="shared" ref="N9:N29" si="7">_xlfn.IFS(M9&gt;0,RANK(M9,$M$8:$M$29,0),M9=0,"-")</f>
        <v>8</v>
      </c>
    </row>
    <row r="10" spans="1:14" ht="18.75" customHeight="1">
      <c r="B10" s="43" t="s">
        <v>88</v>
      </c>
      <c r="C10" s="44"/>
      <c r="D10" s="60">
        <v>428453501</v>
      </c>
      <c r="E10" s="45">
        <f t="shared" si="0"/>
        <v>1.8708975186798781E-2</v>
      </c>
      <c r="F10" s="41">
        <f t="shared" si="1"/>
        <v>14</v>
      </c>
      <c r="G10" s="60">
        <v>29194</v>
      </c>
      <c r="H10" s="46">
        <f t="shared" si="2"/>
        <v>16</v>
      </c>
      <c r="I10" s="60">
        <v>5429</v>
      </c>
      <c r="J10" s="41">
        <f t="shared" si="3"/>
        <v>16</v>
      </c>
      <c r="K10" s="47">
        <f t="shared" si="4"/>
        <v>78919.414440965193</v>
      </c>
      <c r="L10" s="41">
        <f t="shared" si="5"/>
        <v>10</v>
      </c>
      <c r="M10" s="22">
        <f t="shared" si="6"/>
        <v>0.20217480356012363</v>
      </c>
      <c r="N10" s="15">
        <f t="shared" si="7"/>
        <v>16</v>
      </c>
    </row>
    <row r="11" spans="1:14" ht="18.75" customHeight="1">
      <c r="B11" s="43" t="s">
        <v>89</v>
      </c>
      <c r="C11" s="44"/>
      <c r="D11" s="60">
        <v>1490098077</v>
      </c>
      <c r="E11" s="45">
        <f t="shared" si="0"/>
        <v>6.5067056012898777E-2</v>
      </c>
      <c r="F11" s="41">
        <f t="shared" si="1"/>
        <v>8</v>
      </c>
      <c r="G11" s="60">
        <v>269292</v>
      </c>
      <c r="H11" s="46">
        <f t="shared" si="2"/>
        <v>2</v>
      </c>
      <c r="I11" s="60">
        <v>19625</v>
      </c>
      <c r="J11" s="41">
        <f t="shared" si="3"/>
        <v>2</v>
      </c>
      <c r="K11" s="47">
        <f t="shared" si="4"/>
        <v>75928.564433121021</v>
      </c>
      <c r="L11" s="41">
        <f t="shared" si="5"/>
        <v>12</v>
      </c>
      <c r="M11" s="22">
        <f t="shared" si="6"/>
        <v>0.73083081964771157</v>
      </c>
      <c r="N11" s="15">
        <f t="shared" si="7"/>
        <v>2</v>
      </c>
    </row>
    <row r="12" spans="1:14" ht="18.75" customHeight="1">
      <c r="B12" s="43" t="s">
        <v>32</v>
      </c>
      <c r="C12" s="44"/>
      <c r="D12" s="60">
        <v>451788558</v>
      </c>
      <c r="E12" s="45">
        <f t="shared" si="0"/>
        <v>1.9727930572567786E-2</v>
      </c>
      <c r="F12" s="41">
        <f t="shared" si="1"/>
        <v>11</v>
      </c>
      <c r="G12" s="60">
        <v>49015</v>
      </c>
      <c r="H12" s="46">
        <f t="shared" si="2"/>
        <v>14</v>
      </c>
      <c r="I12" s="60">
        <v>5245</v>
      </c>
      <c r="J12" s="41">
        <f t="shared" si="3"/>
        <v>17</v>
      </c>
      <c r="K12" s="47">
        <f t="shared" si="4"/>
        <v>86136.998665395615</v>
      </c>
      <c r="L12" s="41">
        <f t="shared" si="5"/>
        <v>8</v>
      </c>
      <c r="M12" s="22">
        <f t="shared" si="6"/>
        <v>0.19532268275425466</v>
      </c>
      <c r="N12" s="15">
        <f t="shared" si="7"/>
        <v>17</v>
      </c>
    </row>
    <row r="13" spans="1:14" ht="18.75" customHeight="1">
      <c r="B13" s="43" t="s">
        <v>33</v>
      </c>
      <c r="C13" s="44"/>
      <c r="D13" s="60">
        <v>1033130629</v>
      </c>
      <c r="E13" s="45">
        <f t="shared" si="0"/>
        <v>4.511298252335396E-2</v>
      </c>
      <c r="F13" s="41">
        <f t="shared" si="1"/>
        <v>9</v>
      </c>
      <c r="G13" s="60">
        <v>151196</v>
      </c>
      <c r="H13" s="46">
        <f t="shared" si="2"/>
        <v>5</v>
      </c>
      <c r="I13" s="60">
        <v>11409</v>
      </c>
      <c r="J13" s="41">
        <f t="shared" si="3"/>
        <v>10</v>
      </c>
      <c r="K13" s="47">
        <f t="shared" si="4"/>
        <v>90554.003768954339</v>
      </c>
      <c r="L13" s="41">
        <f t="shared" si="5"/>
        <v>7</v>
      </c>
      <c r="M13" s="22">
        <f t="shared" si="6"/>
        <v>0.42486872975086581</v>
      </c>
      <c r="N13" s="15">
        <f t="shared" si="7"/>
        <v>10</v>
      </c>
    </row>
    <row r="14" spans="1:14" ht="18.75" customHeight="1">
      <c r="B14" s="43" t="s">
        <v>34</v>
      </c>
      <c r="C14" s="44"/>
      <c r="D14" s="60">
        <v>898461466</v>
      </c>
      <c r="E14" s="45">
        <f t="shared" si="0"/>
        <v>3.9232479684391371E-2</v>
      </c>
      <c r="F14" s="41">
        <f t="shared" si="1"/>
        <v>10</v>
      </c>
      <c r="G14" s="60">
        <v>88956</v>
      </c>
      <c r="H14" s="46">
        <f t="shared" si="2"/>
        <v>9</v>
      </c>
      <c r="I14" s="60">
        <v>11698</v>
      </c>
      <c r="J14" s="41">
        <f t="shared" si="3"/>
        <v>7</v>
      </c>
      <c r="K14" s="47">
        <f t="shared" si="4"/>
        <v>76804.707300393231</v>
      </c>
      <c r="L14" s="41">
        <f t="shared" si="5"/>
        <v>11</v>
      </c>
      <c r="M14" s="22">
        <f t="shared" si="6"/>
        <v>0.43563102819051874</v>
      </c>
      <c r="N14" s="15">
        <f t="shared" si="7"/>
        <v>7</v>
      </c>
    </row>
    <row r="15" spans="1:14" ht="18.75" customHeight="1">
      <c r="B15" s="43" t="s">
        <v>90</v>
      </c>
      <c r="C15" s="44"/>
      <c r="D15" s="60">
        <v>62806681</v>
      </c>
      <c r="E15" s="45">
        <f t="shared" si="0"/>
        <v>2.7425347993461405E-3</v>
      </c>
      <c r="F15" s="41">
        <f t="shared" si="1"/>
        <v>18</v>
      </c>
      <c r="G15" s="60">
        <v>16852</v>
      </c>
      <c r="H15" s="46">
        <f t="shared" si="2"/>
        <v>17</v>
      </c>
      <c r="I15" s="60">
        <v>3538</v>
      </c>
      <c r="J15" s="41">
        <f t="shared" si="3"/>
        <v>18</v>
      </c>
      <c r="K15" s="47">
        <f t="shared" si="4"/>
        <v>17752.029677784059</v>
      </c>
      <c r="L15" s="41">
        <f t="shared" si="5"/>
        <v>17</v>
      </c>
      <c r="M15" s="22">
        <f t="shared" si="6"/>
        <v>0.13175436636502438</v>
      </c>
      <c r="N15" s="15">
        <f t="shared" si="7"/>
        <v>18</v>
      </c>
    </row>
    <row r="16" spans="1:14" ht="18.75" customHeight="1">
      <c r="B16" s="43" t="s">
        <v>36</v>
      </c>
      <c r="C16" s="44"/>
      <c r="D16" s="60">
        <v>4270240065</v>
      </c>
      <c r="E16" s="45">
        <f t="shared" si="0"/>
        <v>0.18646554464205209</v>
      </c>
      <c r="F16" s="41">
        <f t="shared" si="1"/>
        <v>1</v>
      </c>
      <c r="G16" s="60">
        <v>337727</v>
      </c>
      <c r="H16" s="46">
        <f t="shared" si="2"/>
        <v>1</v>
      </c>
      <c r="I16" s="60">
        <v>20984</v>
      </c>
      <c r="J16" s="41">
        <f t="shared" si="3"/>
        <v>1</v>
      </c>
      <c r="K16" s="47">
        <f t="shared" si="4"/>
        <v>203499.81247617232</v>
      </c>
      <c r="L16" s="41">
        <f t="shared" si="5"/>
        <v>2</v>
      </c>
      <c r="M16" s="22">
        <f t="shared" si="6"/>
        <v>0.78143969016497228</v>
      </c>
      <c r="N16" s="15">
        <f t="shared" si="7"/>
        <v>1</v>
      </c>
    </row>
    <row r="17" spans="2:15" ht="18.75" customHeight="1">
      <c r="B17" s="43" t="s">
        <v>37</v>
      </c>
      <c r="C17" s="44"/>
      <c r="D17" s="60">
        <v>1806958374</v>
      </c>
      <c r="E17" s="45">
        <f t="shared" si="0"/>
        <v>7.8903169897879474E-2</v>
      </c>
      <c r="F17" s="41">
        <f t="shared" si="1"/>
        <v>4</v>
      </c>
      <c r="G17" s="60">
        <v>115974</v>
      </c>
      <c r="H17" s="46">
        <f t="shared" si="2"/>
        <v>6</v>
      </c>
      <c r="I17" s="60">
        <v>15222</v>
      </c>
      <c r="J17" s="41">
        <f t="shared" si="3"/>
        <v>5</v>
      </c>
      <c r="K17" s="47">
        <f t="shared" si="4"/>
        <v>118707.02759164368</v>
      </c>
      <c r="L17" s="41">
        <f t="shared" si="5"/>
        <v>6</v>
      </c>
      <c r="M17" s="22">
        <f t="shared" si="6"/>
        <v>0.56686403753770531</v>
      </c>
      <c r="N17" s="15">
        <f t="shared" si="7"/>
        <v>5</v>
      </c>
    </row>
    <row r="18" spans="2:15" ht="18.75" customHeight="1">
      <c r="B18" s="17" t="s">
        <v>283</v>
      </c>
      <c r="C18" s="69"/>
      <c r="D18" s="60">
        <v>1611236971</v>
      </c>
      <c r="E18" s="45">
        <f t="shared" si="0"/>
        <v>7.0356742190541291E-2</v>
      </c>
      <c r="F18" s="41">
        <f t="shared" si="1"/>
        <v>6</v>
      </c>
      <c r="G18" s="60">
        <v>255308</v>
      </c>
      <c r="H18" s="46">
        <f t="shared" si="2"/>
        <v>3</v>
      </c>
      <c r="I18" s="60">
        <v>18840</v>
      </c>
      <c r="J18" s="41">
        <f t="shared" si="3"/>
        <v>3</v>
      </c>
      <c r="K18" s="47">
        <f t="shared" si="4"/>
        <v>85522.132218683648</v>
      </c>
      <c r="L18" s="41">
        <f t="shared" si="5"/>
        <v>9</v>
      </c>
      <c r="M18" s="22">
        <f t="shared" si="6"/>
        <v>0.70159758686180318</v>
      </c>
      <c r="N18" s="15">
        <f t="shared" si="7"/>
        <v>3</v>
      </c>
    </row>
    <row r="19" spans="2:15" ht="18.75" customHeight="1">
      <c r="B19" s="17" t="s">
        <v>16</v>
      </c>
      <c r="C19" s="69"/>
      <c r="D19" s="60">
        <v>403510217</v>
      </c>
      <c r="E19" s="45">
        <f t="shared" si="0"/>
        <v>1.7619794493108347E-2</v>
      </c>
      <c r="F19" s="41">
        <f t="shared" si="1"/>
        <v>15</v>
      </c>
      <c r="G19" s="60">
        <v>86917</v>
      </c>
      <c r="H19" s="46">
        <f t="shared" si="2"/>
        <v>10</v>
      </c>
      <c r="I19" s="60">
        <v>11534</v>
      </c>
      <c r="J19" s="41">
        <f t="shared" si="3"/>
        <v>9</v>
      </c>
      <c r="K19" s="47">
        <f t="shared" si="4"/>
        <v>34984.412779608116</v>
      </c>
      <c r="L19" s="41">
        <f t="shared" si="5"/>
        <v>16</v>
      </c>
      <c r="M19" s="22">
        <f t="shared" si="6"/>
        <v>0.42952370312441812</v>
      </c>
      <c r="N19" s="15">
        <f t="shared" si="7"/>
        <v>9</v>
      </c>
    </row>
    <row r="20" spans="2:15" ht="18.75" customHeight="1">
      <c r="B20" s="17" t="s">
        <v>17</v>
      </c>
      <c r="C20" s="69"/>
      <c r="D20" s="60">
        <v>3085769438</v>
      </c>
      <c r="E20" s="45">
        <f t="shared" si="0"/>
        <v>0.13474410575005202</v>
      </c>
      <c r="F20" s="41">
        <f t="shared" si="1"/>
        <v>2</v>
      </c>
      <c r="G20" s="60">
        <v>247037</v>
      </c>
      <c r="H20" s="46">
        <f t="shared" si="2"/>
        <v>4</v>
      </c>
      <c r="I20" s="60">
        <v>17971</v>
      </c>
      <c r="J20" s="41">
        <f t="shared" si="3"/>
        <v>4</v>
      </c>
      <c r="K20" s="47">
        <f t="shared" si="4"/>
        <v>171708.27655667465</v>
      </c>
      <c r="L20" s="41">
        <f t="shared" si="5"/>
        <v>3</v>
      </c>
      <c r="M20" s="22">
        <f t="shared" si="6"/>
        <v>0.66923621196886751</v>
      </c>
      <c r="N20" s="15">
        <f t="shared" si="7"/>
        <v>4</v>
      </c>
    </row>
    <row r="21" spans="2:15" ht="18.75" customHeight="1">
      <c r="B21" s="17" t="s">
        <v>18</v>
      </c>
      <c r="C21" s="69"/>
      <c r="D21" s="60">
        <v>1677590617</v>
      </c>
      <c r="E21" s="45">
        <f t="shared" si="0"/>
        <v>7.3254159795182669E-2</v>
      </c>
      <c r="F21" s="41">
        <f t="shared" si="1"/>
        <v>5</v>
      </c>
      <c r="G21" s="60">
        <v>110481</v>
      </c>
      <c r="H21" s="46">
        <f t="shared" si="2"/>
        <v>7</v>
      </c>
      <c r="I21" s="60">
        <v>11033</v>
      </c>
      <c r="J21" s="41">
        <f t="shared" si="3"/>
        <v>11</v>
      </c>
      <c r="K21" s="47">
        <f t="shared" si="4"/>
        <v>152052.0816640986</v>
      </c>
      <c r="L21" s="41">
        <f t="shared" si="5"/>
        <v>5</v>
      </c>
      <c r="M21" s="22">
        <f t="shared" si="6"/>
        <v>0.41086656984322051</v>
      </c>
      <c r="N21" s="15">
        <f t="shared" si="7"/>
        <v>11</v>
      </c>
    </row>
    <row r="22" spans="2:15" ht="18.75" customHeight="1">
      <c r="B22" s="17" t="s">
        <v>284</v>
      </c>
      <c r="C22" s="69"/>
      <c r="D22" s="60">
        <v>18348</v>
      </c>
      <c r="E22" s="45">
        <f t="shared" si="0"/>
        <v>8.0118910436300541E-7</v>
      </c>
      <c r="F22" s="41">
        <f t="shared" si="1"/>
        <v>21</v>
      </c>
      <c r="G22" s="60">
        <v>15</v>
      </c>
      <c r="H22" s="46">
        <f t="shared" si="2"/>
        <v>21</v>
      </c>
      <c r="I22" s="60">
        <v>6</v>
      </c>
      <c r="J22" s="41">
        <f t="shared" si="3"/>
        <v>21</v>
      </c>
      <c r="K22" s="47">
        <f t="shared" si="4"/>
        <v>3058</v>
      </c>
      <c r="L22" s="41">
        <f t="shared" si="5"/>
        <v>21</v>
      </c>
      <c r="M22" s="22">
        <f t="shared" si="6"/>
        <v>2.2343872193051055E-4</v>
      </c>
      <c r="N22" s="15">
        <f t="shared" si="7"/>
        <v>21</v>
      </c>
    </row>
    <row r="23" spans="2:15" ht="18.75" customHeight="1">
      <c r="B23" s="17" t="s">
        <v>285</v>
      </c>
      <c r="C23" s="69"/>
      <c r="D23" s="60">
        <v>459</v>
      </c>
      <c r="E23" s="45">
        <f t="shared" si="0"/>
        <v>2.0042827496327638E-8</v>
      </c>
      <c r="F23" s="41">
        <f t="shared" si="1"/>
        <v>22</v>
      </c>
      <c r="G23" s="60">
        <v>1</v>
      </c>
      <c r="H23" s="46">
        <f t="shared" si="2"/>
        <v>22</v>
      </c>
      <c r="I23" s="60">
        <v>1</v>
      </c>
      <c r="J23" s="41">
        <f t="shared" si="3"/>
        <v>22</v>
      </c>
      <c r="K23" s="47">
        <f t="shared" si="4"/>
        <v>459</v>
      </c>
      <c r="L23" s="41">
        <f t="shared" si="5"/>
        <v>22</v>
      </c>
      <c r="M23" s="22">
        <f t="shared" si="6"/>
        <v>3.7239786988418424E-5</v>
      </c>
      <c r="N23" s="15">
        <f t="shared" si="7"/>
        <v>22</v>
      </c>
    </row>
    <row r="24" spans="2:15" ht="18.75" customHeight="1">
      <c r="B24" s="43" t="s">
        <v>38</v>
      </c>
      <c r="C24" s="44"/>
      <c r="D24" s="60">
        <v>7824179</v>
      </c>
      <c r="E24" s="45">
        <f t="shared" si="0"/>
        <v>3.416528758113056E-4</v>
      </c>
      <c r="F24" s="41">
        <f t="shared" si="1"/>
        <v>19</v>
      </c>
      <c r="G24" s="60">
        <v>1818</v>
      </c>
      <c r="H24" s="46">
        <f t="shared" si="2"/>
        <v>19</v>
      </c>
      <c r="I24" s="60">
        <v>543</v>
      </c>
      <c r="J24" s="41">
        <f t="shared" si="3"/>
        <v>19</v>
      </c>
      <c r="K24" s="47">
        <f t="shared" si="4"/>
        <v>14409.169429097607</v>
      </c>
      <c r="L24" s="41">
        <f t="shared" si="5"/>
        <v>19</v>
      </c>
      <c r="M24" s="22">
        <f t="shared" si="6"/>
        <v>2.0221204334711206E-2</v>
      </c>
      <c r="N24" s="15">
        <f t="shared" si="7"/>
        <v>19</v>
      </c>
    </row>
    <row r="25" spans="2:15" ht="18.75" customHeight="1">
      <c r="B25" s="43" t="s">
        <v>39</v>
      </c>
      <c r="C25" s="44"/>
      <c r="D25" s="60">
        <v>441799704</v>
      </c>
      <c r="E25" s="45">
        <f t="shared" si="0"/>
        <v>1.9291754368628782E-2</v>
      </c>
      <c r="F25" s="41">
        <f t="shared" si="1"/>
        <v>13</v>
      </c>
      <c r="G25" s="60">
        <v>91957</v>
      </c>
      <c r="H25" s="46">
        <f t="shared" si="2"/>
        <v>8</v>
      </c>
      <c r="I25" s="60">
        <v>12305</v>
      </c>
      <c r="J25" s="41">
        <f t="shared" si="3"/>
        <v>6</v>
      </c>
      <c r="K25" s="47">
        <f t="shared" si="4"/>
        <v>35904.079967492886</v>
      </c>
      <c r="L25" s="41">
        <f t="shared" si="5"/>
        <v>15</v>
      </c>
      <c r="M25" s="22">
        <f t="shared" si="6"/>
        <v>0.45823557889248873</v>
      </c>
      <c r="N25" s="15">
        <f t="shared" si="7"/>
        <v>6</v>
      </c>
    </row>
    <row r="26" spans="2:15" ht="18.75" customHeight="1">
      <c r="B26" s="43" t="s">
        <v>40</v>
      </c>
      <c r="C26" s="44"/>
      <c r="D26" s="60">
        <v>1518164990</v>
      </c>
      <c r="E26" s="45">
        <f t="shared" si="0"/>
        <v>6.629263399898469E-2</v>
      </c>
      <c r="F26" s="41">
        <f t="shared" si="1"/>
        <v>7</v>
      </c>
      <c r="G26" s="60">
        <v>51424</v>
      </c>
      <c r="H26" s="46">
        <f t="shared" si="2"/>
        <v>13</v>
      </c>
      <c r="I26" s="60">
        <v>9122</v>
      </c>
      <c r="J26" s="41">
        <f t="shared" si="3"/>
        <v>13</v>
      </c>
      <c r="K26" s="47">
        <f t="shared" si="4"/>
        <v>166428.96185047139</v>
      </c>
      <c r="L26" s="41">
        <f t="shared" si="5"/>
        <v>4</v>
      </c>
      <c r="M26" s="22">
        <f t="shared" si="6"/>
        <v>0.33970133690835286</v>
      </c>
      <c r="N26" s="15">
        <f t="shared" si="7"/>
        <v>13</v>
      </c>
    </row>
    <row r="27" spans="2:15" ht="18.75" customHeight="1">
      <c r="B27" s="43" t="s">
        <v>41</v>
      </c>
      <c r="C27" s="44"/>
      <c r="D27" s="60">
        <v>108690585</v>
      </c>
      <c r="E27" s="45">
        <f t="shared" si="0"/>
        <v>4.7461146963615171E-3</v>
      </c>
      <c r="F27" s="41">
        <f t="shared" si="1"/>
        <v>17</v>
      </c>
      <c r="G27" s="60">
        <v>52128</v>
      </c>
      <c r="H27" s="46">
        <f t="shared" si="2"/>
        <v>12</v>
      </c>
      <c r="I27" s="60">
        <v>6872</v>
      </c>
      <c r="J27" s="41">
        <f t="shared" si="3"/>
        <v>14</v>
      </c>
      <c r="K27" s="47">
        <f t="shared" si="4"/>
        <v>15816.441356228172</v>
      </c>
      <c r="L27" s="41">
        <f t="shared" si="5"/>
        <v>18</v>
      </c>
      <c r="M27" s="22">
        <f t="shared" si="6"/>
        <v>0.25591181618441144</v>
      </c>
      <c r="N27" s="15">
        <f t="shared" si="7"/>
        <v>14</v>
      </c>
    </row>
    <row r="28" spans="2:15" ht="18.75" customHeight="1">
      <c r="B28" s="43" t="s">
        <v>42</v>
      </c>
      <c r="C28" s="44"/>
      <c r="D28" s="60">
        <v>290738639</v>
      </c>
      <c r="E28" s="45">
        <f t="shared" si="0"/>
        <v>1.2695477969486002E-2</v>
      </c>
      <c r="F28" s="41">
        <f t="shared" si="1"/>
        <v>16</v>
      </c>
      <c r="G28" s="60">
        <v>12830</v>
      </c>
      <c r="H28" s="46">
        <f t="shared" si="2"/>
        <v>18</v>
      </c>
      <c r="I28" s="60">
        <v>5752</v>
      </c>
      <c r="J28" s="41">
        <f t="shared" si="3"/>
        <v>15</v>
      </c>
      <c r="K28" s="47">
        <f t="shared" si="4"/>
        <v>50545.660465924899</v>
      </c>
      <c r="L28" s="41">
        <f t="shared" si="5"/>
        <v>13</v>
      </c>
      <c r="M28" s="22">
        <f t="shared" si="6"/>
        <v>0.21420325475738278</v>
      </c>
      <c r="N28" s="15">
        <f t="shared" si="7"/>
        <v>15</v>
      </c>
    </row>
    <row r="29" spans="2:15" ht="18.75" customHeight="1" thickBot="1">
      <c r="B29" s="48" t="s">
        <v>61</v>
      </c>
      <c r="C29" s="49"/>
      <c r="D29" s="61">
        <v>638425</v>
      </c>
      <c r="E29" s="50">
        <f t="shared" si="0"/>
        <v>2.7877651730594708E-5</v>
      </c>
      <c r="F29" s="41">
        <f t="shared" si="1"/>
        <v>20</v>
      </c>
      <c r="G29" s="61">
        <v>256</v>
      </c>
      <c r="H29" s="46">
        <f t="shared" si="2"/>
        <v>20</v>
      </c>
      <c r="I29" s="61">
        <v>51</v>
      </c>
      <c r="J29" s="41">
        <f t="shared" si="3"/>
        <v>20</v>
      </c>
      <c r="K29" s="51">
        <f t="shared" si="4"/>
        <v>12518.137254901962</v>
      </c>
      <c r="L29" s="41">
        <f t="shared" si="5"/>
        <v>20</v>
      </c>
      <c r="M29" s="28">
        <f t="shared" si="6"/>
        <v>1.8992291364093397E-3</v>
      </c>
      <c r="N29" s="15">
        <f t="shared" si="7"/>
        <v>20</v>
      </c>
    </row>
    <row r="30" spans="2:15" ht="18.75" customHeight="1" thickTop="1">
      <c r="B30" s="52" t="s">
        <v>44</v>
      </c>
      <c r="C30" s="53"/>
      <c r="D30" s="62">
        <v>22900960460</v>
      </c>
      <c r="E30" s="70"/>
      <c r="F30" s="71"/>
      <c r="G30" s="62">
        <v>649625</v>
      </c>
      <c r="H30" s="71"/>
      <c r="I30" s="62">
        <v>23875</v>
      </c>
      <c r="J30" s="71"/>
      <c r="K30" s="54">
        <f>IFERROR(D30/I30,0)</f>
        <v>959202.53235602099</v>
      </c>
      <c r="L30" s="71"/>
      <c r="M30" s="30">
        <f t="shared" si="6"/>
        <v>0.88909991434848989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373" priority="24" stopIfTrue="1">
      <formula>$F8&lt;=5</formula>
    </cfRule>
  </conditionalFormatting>
  <conditionalFormatting sqref="H8:H29">
    <cfRule type="expression" dxfId="372" priority="25" stopIfTrue="1">
      <formula>$H8&lt;=5</formula>
    </cfRule>
  </conditionalFormatting>
  <conditionalFormatting sqref="J8:J29">
    <cfRule type="expression" dxfId="371" priority="26" stopIfTrue="1">
      <formula>$J8&lt;=5</formula>
    </cfRule>
  </conditionalFormatting>
  <conditionalFormatting sqref="L8:L29">
    <cfRule type="expression" dxfId="370" priority="27" stopIfTrue="1">
      <formula>$L8&lt;=5</formula>
    </cfRule>
  </conditionalFormatting>
  <conditionalFormatting sqref="E8:E29">
    <cfRule type="expression" dxfId="369" priority="22" stopIfTrue="1">
      <formula>$F8&lt;=5</formula>
    </cfRule>
  </conditionalFormatting>
  <conditionalFormatting sqref="G8:G29">
    <cfRule type="expression" dxfId="368" priority="20" stopIfTrue="1">
      <formula>$H8&lt;=5</formula>
    </cfRule>
  </conditionalFormatting>
  <conditionalFormatting sqref="I8:I29">
    <cfRule type="expression" dxfId="367" priority="18" stopIfTrue="1">
      <formula>$J8&lt;=5</formula>
    </cfRule>
  </conditionalFormatting>
  <conditionalFormatting sqref="K8:K29">
    <cfRule type="expression" dxfId="366" priority="16" stopIfTrue="1">
      <formula>$L8&lt;=5</formula>
    </cfRule>
  </conditionalFormatting>
  <conditionalFormatting sqref="D8:D29">
    <cfRule type="expression" dxfId="365" priority="14" stopIfTrue="1">
      <formula>$F8&lt;=5</formula>
    </cfRule>
  </conditionalFormatting>
  <conditionalFormatting sqref="N8:N29">
    <cfRule type="expression" dxfId="364" priority="8" stopIfTrue="1">
      <formula>$N8&lt;=5</formula>
    </cfRule>
  </conditionalFormatting>
  <conditionalFormatting sqref="M8:M29">
    <cfRule type="expression" dxfId="363" priority="6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55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233</v>
      </c>
    </row>
    <row r="3" spans="1:14" s="1" customFormat="1" ht="18.75" customHeight="1">
      <c r="A3" s="35"/>
      <c r="B3" s="129" t="s">
        <v>179</v>
      </c>
      <c r="C3" s="130"/>
      <c r="D3" s="137">
        <v>73347</v>
      </c>
      <c r="E3" s="137"/>
      <c r="F3" s="137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98</v>
      </c>
      <c r="C8" s="39"/>
      <c r="D8" s="59">
        <v>1042430030</v>
      </c>
      <c r="E8" s="40">
        <f t="shared" ref="E8:E29" si="0">IFERROR(D8/$D$30,0)</f>
        <v>1.7566918755816684E-2</v>
      </c>
      <c r="F8" s="41">
        <f>_xlfn.IFS(D8&gt;0,RANK(D8,$D$8:$D$29,0),D8=0,"-")</f>
        <v>13</v>
      </c>
      <c r="G8" s="59">
        <v>125936</v>
      </c>
      <c r="H8" s="46">
        <f>_xlfn.IFS(G8&gt;0,RANK(G8,$G$8:$G$29,0),G8=0,"-")</f>
        <v>15</v>
      </c>
      <c r="I8" s="59">
        <v>25050</v>
      </c>
      <c r="J8" s="41">
        <f>_xlfn.IFS(I8&gt;0,RANK(I8,$I$8:$I$29,0),I8=0,"-")</f>
        <v>12</v>
      </c>
      <c r="K8" s="42">
        <f>IFERROR(D8/I8,0)</f>
        <v>41613.973253493015</v>
      </c>
      <c r="L8" s="41">
        <f>_xlfn.IFS(K8&gt;0,RANK(K8,$K$8:$K$29,0),K8=0,"-")</f>
        <v>14</v>
      </c>
      <c r="M8" s="16">
        <f>IFERROR(I8/$D$3,0)</f>
        <v>0.34152726082866375</v>
      </c>
      <c r="N8" s="15">
        <f>_xlfn.IFS(M8&gt;0,RANK(M8,$M$8:$M$29,0),M8=0,"-")</f>
        <v>12</v>
      </c>
    </row>
    <row r="9" spans="1:14" ht="18.75" customHeight="1">
      <c r="B9" s="43" t="s">
        <v>99</v>
      </c>
      <c r="C9" s="44"/>
      <c r="D9" s="60">
        <v>7757032189</v>
      </c>
      <c r="E9" s="45">
        <f t="shared" si="0"/>
        <v>0.13072067220705244</v>
      </c>
      <c r="F9" s="41">
        <f t="shared" ref="F9:F29" si="1">_xlfn.IFS(D9&gt;0,RANK(D9,$D$8:$D$29,0),D9=0,"-")</f>
        <v>3</v>
      </c>
      <c r="G9" s="60">
        <v>179812</v>
      </c>
      <c r="H9" s="46">
        <f t="shared" ref="H9:H29" si="2">_xlfn.IFS(G9&gt;0,RANK(G9,$G$8:$G$29,0),G9=0,"-")</f>
        <v>11</v>
      </c>
      <c r="I9" s="60">
        <v>32388</v>
      </c>
      <c r="J9" s="41">
        <f t="shared" ref="J9:J29" si="3">_xlfn.IFS(I9&gt;0,RANK(I9,$I$8:$I$29,0),I9=0,"-")</f>
        <v>8</v>
      </c>
      <c r="K9" s="47">
        <f t="shared" ref="K9:K29" si="4">IFERROR(D9/I9,0)</f>
        <v>239503.27865258738</v>
      </c>
      <c r="L9" s="41">
        <f t="shared" ref="L9:L29" si="5">_xlfn.IFS(K9&gt;0,RANK(K9,$K$8:$K$29,0),K9=0,"-")</f>
        <v>1</v>
      </c>
      <c r="M9" s="22">
        <f t="shared" ref="M9:M30" si="6">IFERROR(I9/$D$3,0)</f>
        <v>0.44157225244386272</v>
      </c>
      <c r="N9" s="15">
        <f t="shared" ref="N9:N29" si="7">_xlfn.IFS(M9&gt;0,RANK(M9,$M$8:$M$29,0),M9=0,"-")</f>
        <v>8</v>
      </c>
    </row>
    <row r="10" spans="1:14" ht="18.75" customHeight="1">
      <c r="B10" s="43" t="s">
        <v>100</v>
      </c>
      <c r="C10" s="44"/>
      <c r="D10" s="60">
        <v>703075095</v>
      </c>
      <c r="E10" s="45">
        <f t="shared" si="0"/>
        <v>1.1848145887645906E-2</v>
      </c>
      <c r="F10" s="41">
        <f t="shared" si="1"/>
        <v>16</v>
      </c>
      <c r="G10" s="60">
        <v>73308</v>
      </c>
      <c r="H10" s="46">
        <f t="shared" si="2"/>
        <v>16</v>
      </c>
      <c r="I10" s="60">
        <v>12531</v>
      </c>
      <c r="J10" s="41">
        <f t="shared" si="3"/>
        <v>17</v>
      </c>
      <c r="K10" s="47">
        <f t="shared" si="4"/>
        <v>56106.862580799614</v>
      </c>
      <c r="L10" s="41">
        <f t="shared" si="5"/>
        <v>12</v>
      </c>
      <c r="M10" s="22">
        <f t="shared" si="6"/>
        <v>0.17084543335105731</v>
      </c>
      <c r="N10" s="15">
        <f t="shared" si="7"/>
        <v>17</v>
      </c>
    </row>
    <row r="11" spans="1:14" ht="18.75" customHeight="1">
      <c r="B11" s="43" t="s">
        <v>101</v>
      </c>
      <c r="C11" s="44"/>
      <c r="D11" s="60">
        <v>3909751393</v>
      </c>
      <c r="E11" s="45">
        <f t="shared" si="0"/>
        <v>6.5886709994599932E-2</v>
      </c>
      <c r="F11" s="41">
        <f t="shared" si="1"/>
        <v>8</v>
      </c>
      <c r="G11" s="60">
        <v>704032</v>
      </c>
      <c r="H11" s="46">
        <f t="shared" si="2"/>
        <v>2</v>
      </c>
      <c r="I11" s="60">
        <v>53974</v>
      </c>
      <c r="J11" s="41">
        <f t="shared" si="3"/>
        <v>2</v>
      </c>
      <c r="K11" s="47">
        <f t="shared" si="4"/>
        <v>72437.680976025498</v>
      </c>
      <c r="L11" s="41">
        <f t="shared" si="5"/>
        <v>10</v>
      </c>
      <c r="M11" s="22">
        <f t="shared" si="6"/>
        <v>0.73587195113637915</v>
      </c>
      <c r="N11" s="15">
        <f t="shared" si="7"/>
        <v>2</v>
      </c>
    </row>
    <row r="12" spans="1:14" ht="18.75" customHeight="1">
      <c r="B12" s="43" t="s">
        <v>102</v>
      </c>
      <c r="C12" s="44"/>
      <c r="D12" s="60">
        <v>1144059943</v>
      </c>
      <c r="E12" s="45">
        <f t="shared" si="0"/>
        <v>1.9279575119747143E-2</v>
      </c>
      <c r="F12" s="41">
        <f t="shared" si="1"/>
        <v>11</v>
      </c>
      <c r="G12" s="60">
        <v>129209</v>
      </c>
      <c r="H12" s="46">
        <f t="shared" si="2"/>
        <v>14</v>
      </c>
      <c r="I12" s="60">
        <v>13229</v>
      </c>
      <c r="J12" s="41">
        <f t="shared" si="3"/>
        <v>16</v>
      </c>
      <c r="K12" s="47">
        <f t="shared" si="4"/>
        <v>86481.211202660823</v>
      </c>
      <c r="L12" s="41">
        <f t="shared" si="5"/>
        <v>8</v>
      </c>
      <c r="M12" s="22">
        <f t="shared" si="6"/>
        <v>0.18036184165678215</v>
      </c>
      <c r="N12" s="15">
        <f t="shared" si="7"/>
        <v>16</v>
      </c>
    </row>
    <row r="13" spans="1:14" ht="18.75" customHeight="1">
      <c r="B13" s="43" t="s">
        <v>85</v>
      </c>
      <c r="C13" s="44"/>
      <c r="D13" s="60">
        <v>3000051583</v>
      </c>
      <c r="E13" s="45">
        <f t="shared" si="0"/>
        <v>5.0556546631547288E-2</v>
      </c>
      <c r="F13" s="41">
        <f t="shared" si="1"/>
        <v>9</v>
      </c>
      <c r="G13" s="60">
        <v>405162</v>
      </c>
      <c r="H13" s="46">
        <f t="shared" si="2"/>
        <v>5</v>
      </c>
      <c r="I13" s="60">
        <v>31497</v>
      </c>
      <c r="J13" s="41">
        <f t="shared" si="3"/>
        <v>9</v>
      </c>
      <c r="K13" s="47">
        <f t="shared" si="4"/>
        <v>95248.804108327779</v>
      </c>
      <c r="L13" s="41">
        <f t="shared" si="5"/>
        <v>7</v>
      </c>
      <c r="M13" s="22">
        <f t="shared" si="6"/>
        <v>0.42942451634013662</v>
      </c>
      <c r="N13" s="15">
        <f t="shared" si="7"/>
        <v>9</v>
      </c>
    </row>
    <row r="14" spans="1:14" ht="18.75" customHeight="1">
      <c r="B14" s="43" t="s">
        <v>103</v>
      </c>
      <c r="C14" s="44"/>
      <c r="D14" s="60">
        <v>2410123397</v>
      </c>
      <c r="E14" s="45">
        <f t="shared" si="0"/>
        <v>4.0615140285810765E-2</v>
      </c>
      <c r="F14" s="41">
        <f t="shared" si="1"/>
        <v>10</v>
      </c>
      <c r="G14" s="60">
        <v>210656</v>
      </c>
      <c r="H14" s="46">
        <f t="shared" si="2"/>
        <v>10</v>
      </c>
      <c r="I14" s="60">
        <v>34161</v>
      </c>
      <c r="J14" s="41">
        <f t="shared" si="3"/>
        <v>6</v>
      </c>
      <c r="K14" s="47">
        <f t="shared" si="4"/>
        <v>70551.898275811604</v>
      </c>
      <c r="L14" s="41">
        <f t="shared" si="5"/>
        <v>11</v>
      </c>
      <c r="M14" s="22">
        <f t="shared" si="6"/>
        <v>0.46574502024622683</v>
      </c>
      <c r="N14" s="15">
        <f t="shared" si="7"/>
        <v>6</v>
      </c>
    </row>
    <row r="15" spans="1:14" ht="18.75" customHeight="1">
      <c r="B15" s="43" t="s">
        <v>104</v>
      </c>
      <c r="C15" s="44"/>
      <c r="D15" s="60">
        <v>187401217</v>
      </c>
      <c r="E15" s="45">
        <f t="shared" si="0"/>
        <v>3.1580651545314487E-3</v>
      </c>
      <c r="F15" s="41">
        <f t="shared" si="1"/>
        <v>18</v>
      </c>
      <c r="G15" s="60">
        <v>40092</v>
      </c>
      <c r="H15" s="46">
        <f t="shared" si="2"/>
        <v>17</v>
      </c>
      <c r="I15" s="60">
        <v>9955</v>
      </c>
      <c r="J15" s="41">
        <f t="shared" si="3"/>
        <v>18</v>
      </c>
      <c r="K15" s="47">
        <f t="shared" si="4"/>
        <v>18824.833450527374</v>
      </c>
      <c r="L15" s="41">
        <f t="shared" si="5"/>
        <v>17</v>
      </c>
      <c r="M15" s="22">
        <f t="shared" si="6"/>
        <v>0.13572470585027335</v>
      </c>
      <c r="N15" s="15">
        <f t="shared" si="7"/>
        <v>18</v>
      </c>
    </row>
    <row r="16" spans="1:14" ht="18.75" customHeight="1">
      <c r="B16" s="43" t="s">
        <v>105</v>
      </c>
      <c r="C16" s="44"/>
      <c r="D16" s="60">
        <v>10945560359</v>
      </c>
      <c r="E16" s="45">
        <f t="shared" si="0"/>
        <v>0.18445340601271887</v>
      </c>
      <c r="F16" s="41">
        <f t="shared" si="1"/>
        <v>1</v>
      </c>
      <c r="G16" s="60">
        <v>843791</v>
      </c>
      <c r="H16" s="46">
        <f t="shared" si="2"/>
        <v>1</v>
      </c>
      <c r="I16" s="60">
        <v>57109</v>
      </c>
      <c r="J16" s="41">
        <f t="shared" si="3"/>
        <v>1</v>
      </c>
      <c r="K16" s="47">
        <f t="shared" si="4"/>
        <v>191660.86534521705</v>
      </c>
      <c r="L16" s="41">
        <f t="shared" si="5"/>
        <v>2</v>
      </c>
      <c r="M16" s="22">
        <f t="shared" si="6"/>
        <v>0.7786139855754155</v>
      </c>
      <c r="N16" s="15">
        <f t="shared" si="7"/>
        <v>1</v>
      </c>
    </row>
    <row r="17" spans="2:15" ht="18.75" customHeight="1">
      <c r="B17" s="43" t="s">
        <v>106</v>
      </c>
      <c r="C17" s="44"/>
      <c r="D17" s="60">
        <v>4179547632</v>
      </c>
      <c r="E17" s="45">
        <f t="shared" si="0"/>
        <v>7.043328719857582E-2</v>
      </c>
      <c r="F17" s="41">
        <f t="shared" si="1"/>
        <v>6</v>
      </c>
      <c r="G17" s="60">
        <v>293525</v>
      </c>
      <c r="H17" s="46">
        <f t="shared" si="2"/>
        <v>6</v>
      </c>
      <c r="I17" s="60">
        <v>40616</v>
      </c>
      <c r="J17" s="41">
        <f t="shared" si="3"/>
        <v>5</v>
      </c>
      <c r="K17" s="47">
        <f t="shared" si="4"/>
        <v>102903.96966712625</v>
      </c>
      <c r="L17" s="41">
        <f t="shared" si="5"/>
        <v>6</v>
      </c>
      <c r="M17" s="22">
        <f t="shared" si="6"/>
        <v>0.55375134634000023</v>
      </c>
      <c r="N17" s="15">
        <f t="shared" si="7"/>
        <v>5</v>
      </c>
    </row>
    <row r="18" spans="2:15" ht="18.75" customHeight="1">
      <c r="B18" s="17" t="s">
        <v>283</v>
      </c>
      <c r="C18" s="69"/>
      <c r="D18" s="60">
        <v>4266503954</v>
      </c>
      <c r="E18" s="45">
        <f t="shared" si="0"/>
        <v>7.1898665785068233E-2</v>
      </c>
      <c r="F18" s="41">
        <f t="shared" si="1"/>
        <v>5</v>
      </c>
      <c r="G18" s="60">
        <v>648967</v>
      </c>
      <c r="H18" s="46">
        <f t="shared" si="2"/>
        <v>3</v>
      </c>
      <c r="I18" s="60">
        <v>50724</v>
      </c>
      <c r="J18" s="41">
        <f t="shared" si="3"/>
        <v>3</v>
      </c>
      <c r="K18" s="47">
        <f t="shared" si="4"/>
        <v>84112.135359987384</v>
      </c>
      <c r="L18" s="41">
        <f t="shared" si="5"/>
        <v>9</v>
      </c>
      <c r="M18" s="22">
        <f t="shared" si="6"/>
        <v>0.69156202707677206</v>
      </c>
      <c r="N18" s="15">
        <f t="shared" si="7"/>
        <v>3</v>
      </c>
    </row>
    <row r="19" spans="2:15" ht="18.75" customHeight="1">
      <c r="B19" s="17" t="s">
        <v>16</v>
      </c>
      <c r="C19" s="69"/>
      <c r="D19" s="60">
        <v>1023570740</v>
      </c>
      <c r="E19" s="45">
        <f t="shared" si="0"/>
        <v>1.7249104028988077E-2</v>
      </c>
      <c r="F19" s="41">
        <f t="shared" si="1"/>
        <v>14</v>
      </c>
      <c r="G19" s="60">
        <v>226036</v>
      </c>
      <c r="H19" s="46">
        <f t="shared" si="2"/>
        <v>9</v>
      </c>
      <c r="I19" s="60">
        <v>31177</v>
      </c>
      <c r="J19" s="41">
        <f t="shared" si="3"/>
        <v>10</v>
      </c>
      <c r="K19" s="47">
        <f t="shared" si="4"/>
        <v>32830.956795073289</v>
      </c>
      <c r="L19" s="41">
        <f t="shared" si="5"/>
        <v>15</v>
      </c>
      <c r="M19" s="22">
        <f t="shared" si="6"/>
        <v>0.42506169304811375</v>
      </c>
      <c r="N19" s="15">
        <f t="shared" si="7"/>
        <v>10</v>
      </c>
    </row>
    <row r="20" spans="2:15" ht="18.75" customHeight="1">
      <c r="B20" s="17" t="s">
        <v>17</v>
      </c>
      <c r="C20" s="69"/>
      <c r="D20" s="60">
        <v>7972176650</v>
      </c>
      <c r="E20" s="45">
        <f t="shared" si="0"/>
        <v>0.13434626352578199</v>
      </c>
      <c r="F20" s="41">
        <f t="shared" si="1"/>
        <v>2</v>
      </c>
      <c r="G20" s="60">
        <v>618829</v>
      </c>
      <c r="H20" s="46">
        <f t="shared" si="2"/>
        <v>4</v>
      </c>
      <c r="I20" s="60">
        <v>48508</v>
      </c>
      <c r="J20" s="41">
        <f t="shared" si="3"/>
        <v>4</v>
      </c>
      <c r="K20" s="47">
        <f t="shared" si="4"/>
        <v>164347.66739506886</v>
      </c>
      <c r="L20" s="41">
        <f t="shared" si="5"/>
        <v>4</v>
      </c>
      <c r="M20" s="22">
        <f t="shared" si="6"/>
        <v>0.66134947577951386</v>
      </c>
      <c r="N20" s="15">
        <f t="shared" si="7"/>
        <v>4</v>
      </c>
    </row>
    <row r="21" spans="2:15" ht="18.75" customHeight="1">
      <c r="B21" s="17" t="s">
        <v>18</v>
      </c>
      <c r="C21" s="69"/>
      <c r="D21" s="60">
        <v>4393731746</v>
      </c>
      <c r="E21" s="45">
        <f t="shared" si="0"/>
        <v>7.4042694852943361E-2</v>
      </c>
      <c r="F21" s="41">
        <f t="shared" si="1"/>
        <v>4</v>
      </c>
      <c r="G21" s="60">
        <v>275237</v>
      </c>
      <c r="H21" s="46">
        <f t="shared" si="2"/>
        <v>7</v>
      </c>
      <c r="I21" s="60">
        <v>29289</v>
      </c>
      <c r="J21" s="41">
        <f t="shared" si="3"/>
        <v>11</v>
      </c>
      <c r="K21" s="47">
        <f t="shared" si="4"/>
        <v>150013.03376694323</v>
      </c>
      <c r="L21" s="41">
        <f t="shared" si="5"/>
        <v>5</v>
      </c>
      <c r="M21" s="22">
        <f t="shared" si="6"/>
        <v>0.39932103562517896</v>
      </c>
      <c r="N21" s="15">
        <f t="shared" si="7"/>
        <v>11</v>
      </c>
    </row>
    <row r="22" spans="2:15" ht="18.75" customHeight="1">
      <c r="B22" s="17" t="s">
        <v>284</v>
      </c>
      <c r="C22" s="69"/>
      <c r="D22" s="60">
        <v>73742</v>
      </c>
      <c r="E22" s="45">
        <f t="shared" si="0"/>
        <v>1.2426922533030192E-6</v>
      </c>
      <c r="F22" s="41">
        <f t="shared" si="1"/>
        <v>21</v>
      </c>
      <c r="G22" s="60">
        <v>44</v>
      </c>
      <c r="H22" s="46">
        <f t="shared" si="2"/>
        <v>21</v>
      </c>
      <c r="I22" s="60">
        <v>12</v>
      </c>
      <c r="J22" s="41">
        <f t="shared" si="3"/>
        <v>21</v>
      </c>
      <c r="K22" s="47">
        <f t="shared" si="4"/>
        <v>6145.166666666667</v>
      </c>
      <c r="L22" s="41">
        <f t="shared" si="5"/>
        <v>21</v>
      </c>
      <c r="M22" s="22">
        <f t="shared" si="6"/>
        <v>1.6360587345085688E-4</v>
      </c>
      <c r="N22" s="15">
        <f t="shared" si="7"/>
        <v>21</v>
      </c>
    </row>
    <row r="23" spans="2:15" ht="18.75" customHeight="1">
      <c r="B23" s="17" t="s">
        <v>285</v>
      </c>
      <c r="C23" s="69"/>
      <c r="D23" s="60">
        <v>20001</v>
      </c>
      <c r="E23" s="45">
        <f t="shared" si="0"/>
        <v>3.3705470096164584E-7</v>
      </c>
      <c r="F23" s="41">
        <f t="shared" si="1"/>
        <v>22</v>
      </c>
      <c r="G23" s="60">
        <v>4</v>
      </c>
      <c r="H23" s="46">
        <f t="shared" si="2"/>
        <v>22</v>
      </c>
      <c r="I23" s="60">
        <v>2</v>
      </c>
      <c r="J23" s="41">
        <f t="shared" si="3"/>
        <v>22</v>
      </c>
      <c r="K23" s="47">
        <f t="shared" si="4"/>
        <v>10000.5</v>
      </c>
      <c r="L23" s="41">
        <f t="shared" si="5"/>
        <v>20</v>
      </c>
      <c r="M23" s="22">
        <f t="shared" si="6"/>
        <v>2.7267645575142814E-5</v>
      </c>
      <c r="N23" s="15">
        <f t="shared" si="7"/>
        <v>22</v>
      </c>
    </row>
    <row r="24" spans="2:15" ht="18.75" customHeight="1">
      <c r="B24" s="43" t="s">
        <v>107</v>
      </c>
      <c r="C24" s="44"/>
      <c r="D24" s="60">
        <v>21017073</v>
      </c>
      <c r="E24" s="45">
        <f t="shared" si="0"/>
        <v>3.5417745388250993E-4</v>
      </c>
      <c r="F24" s="41">
        <f t="shared" si="1"/>
        <v>19</v>
      </c>
      <c r="G24" s="60">
        <v>5758</v>
      </c>
      <c r="H24" s="46">
        <f t="shared" si="2"/>
        <v>19</v>
      </c>
      <c r="I24" s="60">
        <v>1622</v>
      </c>
      <c r="J24" s="41">
        <f t="shared" si="3"/>
        <v>19</v>
      </c>
      <c r="K24" s="47">
        <f t="shared" si="4"/>
        <v>12957.50493218249</v>
      </c>
      <c r="L24" s="41">
        <f t="shared" si="5"/>
        <v>19</v>
      </c>
      <c r="M24" s="22">
        <f t="shared" si="6"/>
        <v>2.2114060561440822E-2</v>
      </c>
      <c r="N24" s="15">
        <f t="shared" si="7"/>
        <v>19</v>
      </c>
    </row>
    <row r="25" spans="2:15" ht="18.75" customHeight="1">
      <c r="B25" s="43" t="s">
        <v>108</v>
      </c>
      <c r="C25" s="44"/>
      <c r="D25" s="60">
        <v>1108797584</v>
      </c>
      <c r="E25" s="45">
        <f t="shared" si="0"/>
        <v>1.8685337638223859E-2</v>
      </c>
      <c r="F25" s="41">
        <f t="shared" si="1"/>
        <v>12</v>
      </c>
      <c r="G25" s="60">
        <v>241351</v>
      </c>
      <c r="H25" s="46">
        <f t="shared" si="2"/>
        <v>8</v>
      </c>
      <c r="I25" s="60">
        <v>33899</v>
      </c>
      <c r="J25" s="41">
        <f t="shared" si="3"/>
        <v>7</v>
      </c>
      <c r="K25" s="47">
        <f t="shared" si="4"/>
        <v>32708.858196406974</v>
      </c>
      <c r="L25" s="41">
        <f t="shared" si="5"/>
        <v>16</v>
      </c>
      <c r="M25" s="22">
        <f t="shared" si="6"/>
        <v>0.46217295867588315</v>
      </c>
      <c r="N25" s="15">
        <f t="shared" si="7"/>
        <v>7</v>
      </c>
    </row>
    <row r="26" spans="2:15" ht="18.75" customHeight="1">
      <c r="B26" s="43" t="s">
        <v>109</v>
      </c>
      <c r="C26" s="44"/>
      <c r="D26" s="60">
        <v>4163831848</v>
      </c>
      <c r="E26" s="45">
        <f t="shared" si="0"/>
        <v>7.0168446496786024E-2</v>
      </c>
      <c r="F26" s="41">
        <f t="shared" si="1"/>
        <v>7</v>
      </c>
      <c r="G26" s="60">
        <v>139552</v>
      </c>
      <c r="H26" s="46">
        <f t="shared" si="2"/>
        <v>12</v>
      </c>
      <c r="I26" s="60">
        <v>24401</v>
      </c>
      <c r="J26" s="41">
        <f t="shared" si="3"/>
        <v>13</v>
      </c>
      <c r="K26" s="47">
        <f t="shared" si="4"/>
        <v>170641.85271095447</v>
      </c>
      <c r="L26" s="41">
        <f t="shared" si="5"/>
        <v>3</v>
      </c>
      <c r="M26" s="22">
        <f t="shared" si="6"/>
        <v>0.33267890983952991</v>
      </c>
      <c r="N26" s="15">
        <f t="shared" si="7"/>
        <v>13</v>
      </c>
    </row>
    <row r="27" spans="2:15" ht="18.75" customHeight="1">
      <c r="B27" s="43" t="s">
        <v>110</v>
      </c>
      <c r="C27" s="44"/>
      <c r="D27" s="60">
        <v>386442454</v>
      </c>
      <c r="E27" s="45">
        <f t="shared" si="0"/>
        <v>6.5122866742590158E-3</v>
      </c>
      <c r="F27" s="41">
        <f t="shared" si="1"/>
        <v>17</v>
      </c>
      <c r="G27" s="60">
        <v>131341</v>
      </c>
      <c r="H27" s="46">
        <f t="shared" si="2"/>
        <v>13</v>
      </c>
      <c r="I27" s="60">
        <v>21040</v>
      </c>
      <c r="J27" s="41">
        <f t="shared" si="3"/>
        <v>14</v>
      </c>
      <c r="K27" s="47">
        <f t="shared" si="4"/>
        <v>18367.036787072244</v>
      </c>
      <c r="L27" s="41">
        <f t="shared" si="5"/>
        <v>18</v>
      </c>
      <c r="M27" s="22">
        <f t="shared" si="6"/>
        <v>0.28685563145050241</v>
      </c>
      <c r="N27" s="15">
        <f t="shared" si="7"/>
        <v>14</v>
      </c>
    </row>
    <row r="28" spans="2:15" ht="18.75" customHeight="1">
      <c r="B28" s="43" t="s">
        <v>42</v>
      </c>
      <c r="C28" s="44"/>
      <c r="D28" s="60">
        <v>722776088</v>
      </c>
      <c r="E28" s="45">
        <f t="shared" si="0"/>
        <v>1.2180144902908266E-2</v>
      </c>
      <c r="F28" s="41">
        <f t="shared" si="1"/>
        <v>15</v>
      </c>
      <c r="G28" s="60">
        <v>34243</v>
      </c>
      <c r="H28" s="46">
        <f t="shared" si="2"/>
        <v>18</v>
      </c>
      <c r="I28" s="60">
        <v>15719</v>
      </c>
      <c r="J28" s="41">
        <f t="shared" si="3"/>
        <v>15</v>
      </c>
      <c r="K28" s="60">
        <f t="shared" si="4"/>
        <v>45981.047649341563</v>
      </c>
      <c r="L28" s="41">
        <f t="shared" si="5"/>
        <v>13</v>
      </c>
      <c r="M28" s="22">
        <f t="shared" si="6"/>
        <v>0.21431006039783496</v>
      </c>
      <c r="N28" s="15">
        <f t="shared" si="7"/>
        <v>15</v>
      </c>
    </row>
    <row r="29" spans="2:15" ht="18.75" customHeight="1" thickBot="1">
      <c r="B29" s="48" t="s">
        <v>111</v>
      </c>
      <c r="C29" s="49"/>
      <c r="D29" s="61">
        <v>2541652</v>
      </c>
      <c r="E29" s="50">
        <f t="shared" si="0"/>
        <v>4.2831646158120551E-5</v>
      </c>
      <c r="F29" s="41">
        <f t="shared" si="1"/>
        <v>20</v>
      </c>
      <c r="G29" s="61">
        <v>3254</v>
      </c>
      <c r="H29" s="46">
        <f t="shared" si="2"/>
        <v>20</v>
      </c>
      <c r="I29" s="61">
        <v>423</v>
      </c>
      <c r="J29" s="41">
        <f t="shared" si="3"/>
        <v>20</v>
      </c>
      <c r="K29" s="51">
        <f t="shared" si="4"/>
        <v>6008.6335697399527</v>
      </c>
      <c r="L29" s="41">
        <f t="shared" si="5"/>
        <v>22</v>
      </c>
      <c r="M29" s="28">
        <f t="shared" si="6"/>
        <v>5.7671070391427052E-3</v>
      </c>
      <c r="N29" s="15">
        <f t="shared" si="7"/>
        <v>20</v>
      </c>
    </row>
    <row r="30" spans="2:15" ht="18.75" customHeight="1" thickTop="1">
      <c r="B30" s="52" t="s">
        <v>112</v>
      </c>
      <c r="C30" s="53"/>
      <c r="D30" s="62">
        <v>59340516370</v>
      </c>
      <c r="E30" s="70"/>
      <c r="F30" s="71"/>
      <c r="G30" s="62">
        <v>1722940</v>
      </c>
      <c r="H30" s="71"/>
      <c r="I30" s="62">
        <v>67849</v>
      </c>
      <c r="J30" s="71"/>
      <c r="K30" s="54">
        <f>IFERROR(D30/I30,0)</f>
        <v>874596.77180208999</v>
      </c>
      <c r="L30" s="71"/>
      <c r="M30" s="30">
        <f t="shared" si="6"/>
        <v>0.92504124231393237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362" priority="33" stopIfTrue="1">
      <formula>$F8&lt;=5</formula>
    </cfRule>
  </conditionalFormatting>
  <conditionalFormatting sqref="H8:H29">
    <cfRule type="expression" dxfId="361" priority="34" stopIfTrue="1">
      <formula>$H8&lt;=5</formula>
    </cfRule>
  </conditionalFormatting>
  <conditionalFormatting sqref="J8:J29">
    <cfRule type="expression" dxfId="360" priority="35" stopIfTrue="1">
      <formula>$J8&lt;=5</formula>
    </cfRule>
  </conditionalFormatting>
  <conditionalFormatting sqref="L8:L29">
    <cfRule type="expression" dxfId="359" priority="36" stopIfTrue="1">
      <formula>$L8&lt;=5</formula>
    </cfRule>
  </conditionalFormatting>
  <conditionalFormatting sqref="E8:E29">
    <cfRule type="expression" dxfId="358" priority="31" stopIfTrue="1">
      <formula>$F8&lt;=5</formula>
    </cfRule>
  </conditionalFormatting>
  <conditionalFormatting sqref="G8:G29">
    <cfRule type="expression" dxfId="357" priority="29" stopIfTrue="1">
      <formula>$H8&lt;=5</formula>
    </cfRule>
  </conditionalFormatting>
  <conditionalFormatting sqref="I8:I29">
    <cfRule type="expression" dxfId="356" priority="27" stopIfTrue="1">
      <formula>$J8&lt;=5</formula>
    </cfRule>
  </conditionalFormatting>
  <conditionalFormatting sqref="K8:K29">
    <cfRule type="expression" dxfId="355" priority="25" stopIfTrue="1">
      <formula>$L8&lt;=5</formula>
    </cfRule>
  </conditionalFormatting>
  <conditionalFormatting sqref="D8:D29">
    <cfRule type="expression" dxfId="354" priority="23" stopIfTrue="1">
      <formula>$F8&lt;=5</formula>
    </cfRule>
  </conditionalFormatting>
  <conditionalFormatting sqref="N8:N29">
    <cfRule type="expression" dxfId="353" priority="17" stopIfTrue="1">
      <formula>$N8&lt;=5</formula>
    </cfRule>
  </conditionalFormatting>
  <conditionalFormatting sqref="M8:M29">
    <cfRule type="expression" dxfId="352" priority="15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56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234</v>
      </c>
    </row>
    <row r="3" spans="1:14" s="1" customFormat="1" ht="18.75" customHeight="1">
      <c r="A3" s="35"/>
      <c r="B3" s="129" t="s">
        <v>179</v>
      </c>
      <c r="C3" s="130"/>
      <c r="D3" s="137">
        <v>45204</v>
      </c>
      <c r="E3" s="137"/>
      <c r="F3" s="137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28</v>
      </c>
      <c r="C8" s="39"/>
      <c r="D8" s="59">
        <v>758053296</v>
      </c>
      <c r="E8" s="40">
        <f t="shared" ref="E8:E29" si="0">IFERROR(D8/$D$30,0)</f>
        <v>1.937584581298497E-2</v>
      </c>
      <c r="F8" s="41">
        <f>_xlfn.IFS(D8&gt;0,RANK(D8,$D$8:$D$29,0),D8=0,"-")</f>
        <v>13</v>
      </c>
      <c r="G8" s="59">
        <v>81006</v>
      </c>
      <c r="H8" s="46">
        <f>_xlfn.IFS(G8&gt;0,RANK(G8,$G$8:$G$29,0),G8=0,"-")</f>
        <v>15</v>
      </c>
      <c r="I8" s="59">
        <v>16585</v>
      </c>
      <c r="J8" s="41">
        <f>_xlfn.IFS(I8&gt;0,RANK(I8,$I$8:$I$29,0),I8=0,"-")</f>
        <v>12</v>
      </c>
      <c r="K8" s="42">
        <f>IFERROR(D8/I8,0)</f>
        <v>45707.162858004223</v>
      </c>
      <c r="L8" s="41">
        <f>_xlfn.IFS(K8&gt;0,RANK(K8,$K$8:$K$29,0),K8=0,"-")</f>
        <v>14</v>
      </c>
      <c r="M8" s="16">
        <f>IFERROR(I8/$D$3,0)</f>
        <v>0.36689231041500753</v>
      </c>
      <c r="N8" s="15">
        <f>_xlfn.IFS(M8&gt;0,RANK(M8,$M$8:$M$29,0),M8=0,"-")</f>
        <v>12</v>
      </c>
    </row>
    <row r="9" spans="1:14" ht="18.75" customHeight="1">
      <c r="B9" s="43" t="s">
        <v>29</v>
      </c>
      <c r="C9" s="44"/>
      <c r="D9" s="60">
        <v>5136370569</v>
      </c>
      <c r="E9" s="45">
        <f t="shared" si="0"/>
        <v>0.131285655914222</v>
      </c>
      <c r="F9" s="41">
        <f t="shared" ref="F9:F29" si="1">_xlfn.IFS(D9&gt;0,RANK(D9,$D$8:$D$29,0),D9=0,"-")</f>
        <v>2</v>
      </c>
      <c r="G9" s="60">
        <v>111106</v>
      </c>
      <c r="H9" s="46">
        <f t="shared" ref="H9:H29" si="2">_xlfn.IFS(G9&gt;0,RANK(G9,$G$8:$G$29,0),G9=0,"-")</f>
        <v>11</v>
      </c>
      <c r="I9" s="60">
        <v>20085</v>
      </c>
      <c r="J9" s="41">
        <f t="shared" ref="J9:J29" si="3">_xlfn.IFS(I9&gt;0,RANK(I9,$I$8:$I$29,0),I9=0,"-")</f>
        <v>8</v>
      </c>
      <c r="K9" s="47">
        <f t="shared" ref="K9:K29" si="4">IFERROR(D9/I9,0)</f>
        <v>255731.66885735624</v>
      </c>
      <c r="L9" s="41">
        <f t="shared" ref="L9:L29" si="5">_xlfn.IFS(K9&gt;0,RANK(K9,$K$8:$K$29,0),K9=0,"-")</f>
        <v>1</v>
      </c>
      <c r="M9" s="22">
        <f t="shared" ref="M9:M30" si="6">IFERROR(I9/$D$3,0)</f>
        <v>0.4443190868064773</v>
      </c>
      <c r="N9" s="15">
        <f t="shared" ref="N9:N29" si="7">_xlfn.IFS(M9&gt;0,RANK(M9,$M$8:$M$29,0),M9=0,"-")</f>
        <v>8</v>
      </c>
    </row>
    <row r="10" spans="1:14" ht="18.75" customHeight="1">
      <c r="B10" s="43" t="s">
        <v>30</v>
      </c>
      <c r="C10" s="44"/>
      <c r="D10" s="60">
        <v>657714099</v>
      </c>
      <c r="E10" s="45">
        <f t="shared" si="0"/>
        <v>1.6811175465491719E-2</v>
      </c>
      <c r="F10" s="41">
        <f t="shared" si="1"/>
        <v>15</v>
      </c>
      <c r="G10" s="60">
        <v>48266</v>
      </c>
      <c r="H10" s="46">
        <f t="shared" si="2"/>
        <v>16</v>
      </c>
      <c r="I10" s="60">
        <v>9527</v>
      </c>
      <c r="J10" s="41">
        <f t="shared" si="3"/>
        <v>16</v>
      </c>
      <c r="K10" s="47">
        <f t="shared" si="4"/>
        <v>69036.853049228506</v>
      </c>
      <c r="L10" s="41">
        <f t="shared" si="5"/>
        <v>12</v>
      </c>
      <c r="M10" s="22">
        <f t="shared" si="6"/>
        <v>0.21075568533758074</v>
      </c>
      <c r="N10" s="15">
        <f t="shared" si="7"/>
        <v>16</v>
      </c>
    </row>
    <row r="11" spans="1:14" ht="18.75" customHeight="1">
      <c r="B11" s="43" t="s">
        <v>31</v>
      </c>
      <c r="C11" s="44"/>
      <c r="D11" s="60">
        <v>2643025814</v>
      </c>
      <c r="E11" s="45">
        <f t="shared" si="0"/>
        <v>6.7555752243313366E-2</v>
      </c>
      <c r="F11" s="41">
        <f t="shared" si="1"/>
        <v>6</v>
      </c>
      <c r="G11" s="60">
        <v>436030</v>
      </c>
      <c r="H11" s="46">
        <f t="shared" si="2"/>
        <v>2</v>
      </c>
      <c r="I11" s="60">
        <v>32597</v>
      </c>
      <c r="J11" s="41">
        <f t="shared" si="3"/>
        <v>2</v>
      </c>
      <c r="K11" s="47">
        <f t="shared" si="4"/>
        <v>81081.872994447345</v>
      </c>
      <c r="L11" s="41">
        <f t="shared" si="5"/>
        <v>10</v>
      </c>
      <c r="M11" s="22">
        <f t="shared" si="6"/>
        <v>0.72110875143792585</v>
      </c>
      <c r="N11" s="15">
        <f t="shared" si="7"/>
        <v>2</v>
      </c>
    </row>
    <row r="12" spans="1:14" ht="18.75" customHeight="1">
      <c r="B12" s="43" t="s">
        <v>32</v>
      </c>
      <c r="C12" s="44"/>
      <c r="D12" s="60">
        <v>960415529</v>
      </c>
      <c r="E12" s="45">
        <f t="shared" si="0"/>
        <v>2.4548225440735233E-2</v>
      </c>
      <c r="F12" s="41">
        <f t="shared" si="1"/>
        <v>11</v>
      </c>
      <c r="G12" s="60">
        <v>87002</v>
      </c>
      <c r="H12" s="46">
        <f t="shared" si="2"/>
        <v>14</v>
      </c>
      <c r="I12" s="60">
        <v>8687</v>
      </c>
      <c r="J12" s="41">
        <f t="shared" si="3"/>
        <v>17</v>
      </c>
      <c r="K12" s="47">
        <f t="shared" si="4"/>
        <v>110557.7908368827</v>
      </c>
      <c r="L12" s="41">
        <f t="shared" si="5"/>
        <v>7</v>
      </c>
      <c r="M12" s="22">
        <f t="shared" si="6"/>
        <v>0.192173259003628</v>
      </c>
      <c r="N12" s="15">
        <f t="shared" si="7"/>
        <v>17</v>
      </c>
    </row>
    <row r="13" spans="1:14" ht="18.75" customHeight="1">
      <c r="B13" s="43" t="s">
        <v>33</v>
      </c>
      <c r="C13" s="44"/>
      <c r="D13" s="60">
        <v>2175398383</v>
      </c>
      <c r="E13" s="45">
        <f t="shared" si="0"/>
        <v>5.5603192906405918E-2</v>
      </c>
      <c r="F13" s="41">
        <f t="shared" si="1"/>
        <v>9</v>
      </c>
      <c r="G13" s="60">
        <v>266304</v>
      </c>
      <c r="H13" s="46">
        <f t="shared" si="2"/>
        <v>5</v>
      </c>
      <c r="I13" s="60">
        <v>19956</v>
      </c>
      <c r="J13" s="41">
        <f t="shared" si="3"/>
        <v>9</v>
      </c>
      <c r="K13" s="47">
        <f t="shared" si="4"/>
        <v>109009.74057927441</v>
      </c>
      <c r="L13" s="41">
        <f t="shared" si="5"/>
        <v>8</v>
      </c>
      <c r="M13" s="22">
        <f t="shared" si="6"/>
        <v>0.44146535704804885</v>
      </c>
      <c r="N13" s="15">
        <f t="shared" si="7"/>
        <v>9</v>
      </c>
    </row>
    <row r="14" spans="1:14" ht="18.75" customHeight="1">
      <c r="B14" s="43" t="s">
        <v>34</v>
      </c>
      <c r="C14" s="44"/>
      <c r="D14" s="60">
        <v>1442544481</v>
      </c>
      <c r="E14" s="45">
        <f t="shared" si="0"/>
        <v>3.6871443722643518E-2</v>
      </c>
      <c r="F14" s="41">
        <f t="shared" si="1"/>
        <v>10</v>
      </c>
      <c r="G14" s="60">
        <v>140561</v>
      </c>
      <c r="H14" s="46">
        <f t="shared" si="2"/>
        <v>10</v>
      </c>
      <c r="I14" s="60">
        <v>20320</v>
      </c>
      <c r="J14" s="41">
        <f t="shared" si="3"/>
        <v>7</v>
      </c>
      <c r="K14" s="47">
        <f t="shared" si="4"/>
        <v>70991.362253937012</v>
      </c>
      <c r="L14" s="41">
        <f t="shared" si="5"/>
        <v>11</v>
      </c>
      <c r="M14" s="22">
        <f t="shared" si="6"/>
        <v>0.44951774179276172</v>
      </c>
      <c r="N14" s="15">
        <f t="shared" si="7"/>
        <v>7</v>
      </c>
    </row>
    <row r="15" spans="1:14" ht="18.75" customHeight="1">
      <c r="B15" s="43" t="s">
        <v>35</v>
      </c>
      <c r="C15" s="44"/>
      <c r="D15" s="60">
        <v>105779664</v>
      </c>
      <c r="E15" s="45">
        <f t="shared" si="0"/>
        <v>2.7037287096148407E-3</v>
      </c>
      <c r="F15" s="41">
        <f t="shared" si="1"/>
        <v>18</v>
      </c>
      <c r="G15" s="60">
        <v>23524</v>
      </c>
      <c r="H15" s="46">
        <f t="shared" si="2"/>
        <v>18</v>
      </c>
      <c r="I15" s="60">
        <v>5739</v>
      </c>
      <c r="J15" s="41">
        <f t="shared" si="3"/>
        <v>18</v>
      </c>
      <c r="K15" s="47">
        <f t="shared" si="4"/>
        <v>18431.72399372713</v>
      </c>
      <c r="L15" s="41">
        <f t="shared" si="5"/>
        <v>17</v>
      </c>
      <c r="M15" s="22">
        <f t="shared" si="6"/>
        <v>0.1269577913458986</v>
      </c>
      <c r="N15" s="15">
        <f t="shared" si="7"/>
        <v>18</v>
      </c>
    </row>
    <row r="16" spans="1:14" ht="18.75" customHeight="1">
      <c r="B16" s="43" t="s">
        <v>36</v>
      </c>
      <c r="C16" s="44"/>
      <c r="D16" s="60">
        <v>6989610476</v>
      </c>
      <c r="E16" s="45">
        <f t="shared" si="0"/>
        <v>0.178654476658064</v>
      </c>
      <c r="F16" s="41">
        <f t="shared" si="1"/>
        <v>1</v>
      </c>
      <c r="G16" s="60">
        <v>523967</v>
      </c>
      <c r="H16" s="46">
        <f t="shared" si="2"/>
        <v>1</v>
      </c>
      <c r="I16" s="60">
        <v>34354</v>
      </c>
      <c r="J16" s="41">
        <f t="shared" si="3"/>
        <v>1</v>
      </c>
      <c r="K16" s="47">
        <f t="shared" si="4"/>
        <v>203458.41753507598</v>
      </c>
      <c r="L16" s="41">
        <f t="shared" si="5"/>
        <v>2</v>
      </c>
      <c r="M16" s="22">
        <f t="shared" si="6"/>
        <v>0.75997699318644363</v>
      </c>
      <c r="N16" s="15">
        <f t="shared" si="7"/>
        <v>1</v>
      </c>
    </row>
    <row r="17" spans="2:15" ht="18.75" customHeight="1">
      <c r="B17" s="43" t="s">
        <v>37</v>
      </c>
      <c r="C17" s="44"/>
      <c r="D17" s="60">
        <v>2986360549</v>
      </c>
      <c r="E17" s="45">
        <f t="shared" si="0"/>
        <v>7.6331389685567894E-2</v>
      </c>
      <c r="F17" s="41">
        <f t="shared" si="1"/>
        <v>4</v>
      </c>
      <c r="G17" s="60">
        <v>184491</v>
      </c>
      <c r="H17" s="46">
        <f t="shared" si="2"/>
        <v>6</v>
      </c>
      <c r="I17" s="60">
        <v>25182</v>
      </c>
      <c r="J17" s="41">
        <f t="shared" si="3"/>
        <v>5</v>
      </c>
      <c r="K17" s="47">
        <f t="shared" si="4"/>
        <v>118591.07890556747</v>
      </c>
      <c r="L17" s="41">
        <f t="shared" si="5"/>
        <v>6</v>
      </c>
      <c r="M17" s="22">
        <f t="shared" si="6"/>
        <v>0.55707459516856916</v>
      </c>
      <c r="N17" s="15">
        <f t="shared" si="7"/>
        <v>5</v>
      </c>
    </row>
    <row r="18" spans="2:15" ht="18.75" customHeight="1">
      <c r="B18" s="17" t="s">
        <v>283</v>
      </c>
      <c r="C18" s="69"/>
      <c r="D18" s="60">
        <v>2878516093</v>
      </c>
      <c r="E18" s="45">
        <f t="shared" si="0"/>
        <v>7.3574884882716615E-2</v>
      </c>
      <c r="F18" s="41">
        <f t="shared" si="1"/>
        <v>5</v>
      </c>
      <c r="G18" s="60">
        <v>408807</v>
      </c>
      <c r="H18" s="46">
        <f t="shared" si="2"/>
        <v>3</v>
      </c>
      <c r="I18" s="60">
        <v>31306</v>
      </c>
      <c r="J18" s="41">
        <f t="shared" si="3"/>
        <v>3</v>
      </c>
      <c r="K18" s="47">
        <f t="shared" si="4"/>
        <v>91947.744617645178</v>
      </c>
      <c r="L18" s="41">
        <f t="shared" si="5"/>
        <v>9</v>
      </c>
      <c r="M18" s="22">
        <f t="shared" si="6"/>
        <v>0.69254933191752943</v>
      </c>
      <c r="N18" s="15">
        <f t="shared" si="7"/>
        <v>3</v>
      </c>
    </row>
    <row r="19" spans="2:15" ht="18.75" customHeight="1">
      <c r="B19" s="17" t="s">
        <v>16</v>
      </c>
      <c r="C19" s="69"/>
      <c r="D19" s="60">
        <v>813081987</v>
      </c>
      <c r="E19" s="45">
        <f t="shared" si="0"/>
        <v>2.0782379413897371E-2</v>
      </c>
      <c r="F19" s="41">
        <f t="shared" si="1"/>
        <v>12</v>
      </c>
      <c r="G19" s="60">
        <v>143752</v>
      </c>
      <c r="H19" s="46">
        <f t="shared" si="2"/>
        <v>9</v>
      </c>
      <c r="I19" s="60">
        <v>19918</v>
      </c>
      <c r="J19" s="41">
        <f t="shared" si="3"/>
        <v>10</v>
      </c>
      <c r="K19" s="47">
        <f t="shared" si="4"/>
        <v>40821.467366201425</v>
      </c>
      <c r="L19" s="41">
        <f t="shared" si="5"/>
        <v>15</v>
      </c>
      <c r="M19" s="22">
        <f t="shared" si="6"/>
        <v>0.44062472347579862</v>
      </c>
      <c r="N19" s="15">
        <f t="shared" si="7"/>
        <v>10</v>
      </c>
    </row>
    <row r="20" spans="2:15" ht="18.75" customHeight="1">
      <c r="B20" s="17" t="s">
        <v>17</v>
      </c>
      <c r="C20" s="69"/>
      <c r="D20" s="60">
        <v>4996520422</v>
      </c>
      <c r="E20" s="45">
        <f t="shared" si="0"/>
        <v>0.12771108549879928</v>
      </c>
      <c r="F20" s="41">
        <f t="shared" si="1"/>
        <v>3</v>
      </c>
      <c r="G20" s="60">
        <v>396560</v>
      </c>
      <c r="H20" s="46">
        <f t="shared" si="2"/>
        <v>4</v>
      </c>
      <c r="I20" s="60">
        <v>29541</v>
      </c>
      <c r="J20" s="41">
        <f t="shared" si="3"/>
        <v>4</v>
      </c>
      <c r="K20" s="47">
        <f t="shared" si="4"/>
        <v>169138.49977996683</v>
      </c>
      <c r="L20" s="41">
        <f t="shared" si="5"/>
        <v>4</v>
      </c>
      <c r="M20" s="22">
        <f t="shared" si="6"/>
        <v>0.65350411468011682</v>
      </c>
      <c r="N20" s="15">
        <f t="shared" si="7"/>
        <v>4</v>
      </c>
    </row>
    <row r="21" spans="2:15" ht="18.75" customHeight="1">
      <c r="B21" s="17" t="s">
        <v>18</v>
      </c>
      <c r="C21" s="69"/>
      <c r="D21" s="60">
        <v>2463457640</v>
      </c>
      <c r="E21" s="45">
        <f t="shared" si="0"/>
        <v>6.2965988870866726E-2</v>
      </c>
      <c r="F21" s="41">
        <f t="shared" si="1"/>
        <v>8</v>
      </c>
      <c r="G21" s="60">
        <v>168390</v>
      </c>
      <c r="H21" s="46">
        <f t="shared" si="2"/>
        <v>7</v>
      </c>
      <c r="I21" s="60">
        <v>18196</v>
      </c>
      <c r="J21" s="41">
        <f t="shared" si="3"/>
        <v>11</v>
      </c>
      <c r="K21" s="47">
        <f t="shared" si="4"/>
        <v>135384.57023521652</v>
      </c>
      <c r="L21" s="41">
        <f t="shared" si="5"/>
        <v>5</v>
      </c>
      <c r="M21" s="22">
        <f t="shared" si="6"/>
        <v>0.40253074949119549</v>
      </c>
      <c r="N21" s="15">
        <f t="shared" si="7"/>
        <v>11</v>
      </c>
    </row>
    <row r="22" spans="2:15" ht="18.75" customHeight="1">
      <c r="B22" s="17" t="s">
        <v>284</v>
      </c>
      <c r="C22" s="69"/>
      <c r="D22" s="60">
        <v>45414</v>
      </c>
      <c r="E22" s="45">
        <f t="shared" si="0"/>
        <v>1.1607820537078694E-6</v>
      </c>
      <c r="F22" s="41">
        <f t="shared" si="1"/>
        <v>22</v>
      </c>
      <c r="G22" s="60">
        <v>51</v>
      </c>
      <c r="H22" s="46">
        <f t="shared" si="2"/>
        <v>21</v>
      </c>
      <c r="I22" s="60">
        <v>19</v>
      </c>
      <c r="J22" s="41">
        <f t="shared" si="3"/>
        <v>21</v>
      </c>
      <c r="K22" s="47">
        <f t="shared" si="4"/>
        <v>2390.2105263157896</v>
      </c>
      <c r="L22" s="41">
        <f t="shared" si="5"/>
        <v>22</v>
      </c>
      <c r="M22" s="22">
        <f t="shared" si="6"/>
        <v>4.2031678612512166E-4</v>
      </c>
      <c r="N22" s="15">
        <f t="shared" si="7"/>
        <v>21</v>
      </c>
    </row>
    <row r="23" spans="2:15" ht="18.75" customHeight="1">
      <c r="B23" s="17" t="s">
        <v>285</v>
      </c>
      <c r="C23" s="69"/>
      <c r="D23" s="60">
        <v>83253</v>
      </c>
      <c r="E23" s="45">
        <f t="shared" si="0"/>
        <v>2.1279470717695258E-6</v>
      </c>
      <c r="F23" s="41">
        <f t="shared" si="1"/>
        <v>21</v>
      </c>
      <c r="G23" s="60">
        <v>25</v>
      </c>
      <c r="H23" s="46">
        <f t="shared" si="2"/>
        <v>22</v>
      </c>
      <c r="I23" s="60">
        <v>5</v>
      </c>
      <c r="J23" s="41">
        <f t="shared" si="3"/>
        <v>22</v>
      </c>
      <c r="K23" s="47">
        <f t="shared" si="4"/>
        <v>16650.599999999999</v>
      </c>
      <c r="L23" s="41">
        <f t="shared" si="5"/>
        <v>19</v>
      </c>
      <c r="M23" s="22">
        <f t="shared" si="6"/>
        <v>1.1060968055924254E-4</v>
      </c>
      <c r="N23" s="15">
        <f t="shared" si="7"/>
        <v>22</v>
      </c>
    </row>
    <row r="24" spans="2:15" ht="18.75" customHeight="1">
      <c r="B24" s="43" t="s">
        <v>38</v>
      </c>
      <c r="C24" s="44"/>
      <c r="D24" s="60">
        <v>15328089</v>
      </c>
      <c r="E24" s="45">
        <f t="shared" si="0"/>
        <v>3.9178602697047173E-4</v>
      </c>
      <c r="F24" s="41">
        <f t="shared" si="1"/>
        <v>19</v>
      </c>
      <c r="G24" s="60">
        <v>4296</v>
      </c>
      <c r="H24" s="46">
        <f t="shared" si="2"/>
        <v>19</v>
      </c>
      <c r="I24" s="60">
        <v>1217</v>
      </c>
      <c r="J24" s="41">
        <f t="shared" si="3"/>
        <v>19</v>
      </c>
      <c r="K24" s="47">
        <f t="shared" si="4"/>
        <v>12594.978635990139</v>
      </c>
      <c r="L24" s="41">
        <f t="shared" si="5"/>
        <v>20</v>
      </c>
      <c r="M24" s="22">
        <f t="shared" si="6"/>
        <v>2.6922396248119637E-2</v>
      </c>
      <c r="N24" s="15">
        <f t="shared" si="7"/>
        <v>19</v>
      </c>
    </row>
    <row r="25" spans="2:15" ht="18.75" customHeight="1">
      <c r="B25" s="43" t="s">
        <v>39</v>
      </c>
      <c r="C25" s="44"/>
      <c r="D25" s="60">
        <v>722252424</v>
      </c>
      <c r="E25" s="45">
        <f t="shared" si="0"/>
        <v>1.8460775356194278E-2</v>
      </c>
      <c r="F25" s="41">
        <f t="shared" si="1"/>
        <v>14</v>
      </c>
      <c r="G25" s="60">
        <v>166105</v>
      </c>
      <c r="H25" s="46">
        <f t="shared" si="2"/>
        <v>8</v>
      </c>
      <c r="I25" s="60">
        <v>21834</v>
      </c>
      <c r="J25" s="41">
        <f t="shared" si="3"/>
        <v>6</v>
      </c>
      <c r="K25" s="47">
        <f t="shared" si="4"/>
        <v>33079.253641110197</v>
      </c>
      <c r="L25" s="41">
        <f t="shared" si="5"/>
        <v>16</v>
      </c>
      <c r="M25" s="22">
        <f t="shared" si="6"/>
        <v>0.48301035306610035</v>
      </c>
      <c r="N25" s="15">
        <f t="shared" si="7"/>
        <v>6</v>
      </c>
    </row>
    <row r="26" spans="2:15" ht="18.75" customHeight="1">
      <c r="B26" s="43" t="s">
        <v>40</v>
      </c>
      <c r="C26" s="44"/>
      <c r="D26" s="60">
        <v>2638264814</v>
      </c>
      <c r="E26" s="45">
        <f t="shared" si="0"/>
        <v>6.7434061060909198E-2</v>
      </c>
      <c r="F26" s="41">
        <f t="shared" si="1"/>
        <v>7</v>
      </c>
      <c r="G26" s="60">
        <v>93008</v>
      </c>
      <c r="H26" s="46">
        <f t="shared" si="2"/>
        <v>12</v>
      </c>
      <c r="I26" s="60">
        <v>15311</v>
      </c>
      <c r="J26" s="41">
        <f t="shared" si="3"/>
        <v>13</v>
      </c>
      <c r="K26" s="47">
        <f t="shared" si="4"/>
        <v>172311.7245117889</v>
      </c>
      <c r="L26" s="41">
        <f t="shared" si="5"/>
        <v>3</v>
      </c>
      <c r="M26" s="22">
        <f t="shared" si="6"/>
        <v>0.33870896380851251</v>
      </c>
      <c r="N26" s="15">
        <f t="shared" si="7"/>
        <v>13</v>
      </c>
    </row>
    <row r="27" spans="2:15" ht="18.75" customHeight="1">
      <c r="B27" s="43" t="s">
        <v>41</v>
      </c>
      <c r="C27" s="44"/>
      <c r="D27" s="60">
        <v>221000033</v>
      </c>
      <c r="E27" s="45">
        <f t="shared" si="0"/>
        <v>5.6487618834554741E-3</v>
      </c>
      <c r="F27" s="41">
        <f t="shared" si="1"/>
        <v>17</v>
      </c>
      <c r="G27" s="60">
        <v>88496</v>
      </c>
      <c r="H27" s="46">
        <f t="shared" si="2"/>
        <v>13</v>
      </c>
      <c r="I27" s="60">
        <v>12757</v>
      </c>
      <c r="J27" s="41">
        <f t="shared" si="3"/>
        <v>14</v>
      </c>
      <c r="K27" s="47">
        <f t="shared" si="4"/>
        <v>17323.824802069452</v>
      </c>
      <c r="L27" s="41">
        <f t="shared" si="5"/>
        <v>18</v>
      </c>
      <c r="M27" s="22">
        <f t="shared" si="6"/>
        <v>0.28220953897885143</v>
      </c>
      <c r="N27" s="15">
        <f t="shared" si="7"/>
        <v>14</v>
      </c>
    </row>
    <row r="28" spans="2:15" ht="18.75" customHeight="1">
      <c r="B28" s="43" t="s">
        <v>42</v>
      </c>
      <c r="C28" s="44"/>
      <c r="D28" s="60">
        <v>519000849</v>
      </c>
      <c r="E28" s="45">
        <f t="shared" si="0"/>
        <v>1.3265664142738975E-2</v>
      </c>
      <c r="F28" s="41">
        <f t="shared" si="1"/>
        <v>16</v>
      </c>
      <c r="G28" s="60">
        <v>24819</v>
      </c>
      <c r="H28" s="46">
        <f t="shared" si="2"/>
        <v>17</v>
      </c>
      <c r="I28" s="60">
        <v>10969</v>
      </c>
      <c r="J28" s="41">
        <f t="shared" si="3"/>
        <v>15</v>
      </c>
      <c r="K28" s="47">
        <f t="shared" si="4"/>
        <v>47315.238307958796</v>
      </c>
      <c r="L28" s="41">
        <f t="shared" si="5"/>
        <v>13</v>
      </c>
      <c r="M28" s="22">
        <f t="shared" si="6"/>
        <v>0.24265551721086628</v>
      </c>
      <c r="N28" s="15">
        <f t="shared" si="7"/>
        <v>15</v>
      </c>
    </row>
    <row r="29" spans="2:15" ht="18.75" customHeight="1" thickBot="1">
      <c r="B29" s="48" t="s">
        <v>43</v>
      </c>
      <c r="C29" s="49"/>
      <c r="D29" s="61">
        <v>799592</v>
      </c>
      <c r="E29" s="50">
        <f t="shared" si="0"/>
        <v>2.0437575282696586E-5</v>
      </c>
      <c r="F29" s="41">
        <f t="shared" si="1"/>
        <v>20</v>
      </c>
      <c r="G29" s="61">
        <v>486</v>
      </c>
      <c r="H29" s="46">
        <f t="shared" si="2"/>
        <v>20</v>
      </c>
      <c r="I29" s="61">
        <v>103</v>
      </c>
      <c r="J29" s="41">
        <f t="shared" si="3"/>
        <v>20</v>
      </c>
      <c r="K29" s="51">
        <f t="shared" si="4"/>
        <v>7763.0291262135925</v>
      </c>
      <c r="L29" s="41">
        <f t="shared" si="5"/>
        <v>21</v>
      </c>
      <c r="M29" s="28">
        <f t="shared" si="6"/>
        <v>2.2785594195203966E-3</v>
      </c>
      <c r="N29" s="15">
        <f t="shared" si="7"/>
        <v>20</v>
      </c>
    </row>
    <row r="30" spans="2:15" ht="18.75" customHeight="1" thickTop="1">
      <c r="B30" s="52" t="s">
        <v>44</v>
      </c>
      <c r="C30" s="53"/>
      <c r="D30" s="62">
        <v>39123623470</v>
      </c>
      <c r="E30" s="70"/>
      <c r="F30" s="71"/>
      <c r="G30" s="62">
        <v>1117226</v>
      </c>
      <c r="H30" s="71"/>
      <c r="I30" s="62">
        <v>41346</v>
      </c>
      <c r="J30" s="71"/>
      <c r="K30" s="54">
        <f>IFERROR(D30/I30,0)</f>
        <v>946249.29787645722</v>
      </c>
      <c r="L30" s="71"/>
      <c r="M30" s="30">
        <f t="shared" si="6"/>
        <v>0.91465357048048845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351" priority="24" stopIfTrue="1">
      <formula>$F8&lt;=5</formula>
    </cfRule>
  </conditionalFormatting>
  <conditionalFormatting sqref="H8:H29">
    <cfRule type="expression" dxfId="350" priority="25" stopIfTrue="1">
      <formula>$H8&lt;=5</formula>
    </cfRule>
  </conditionalFormatting>
  <conditionalFormatting sqref="J8:J29">
    <cfRule type="expression" dxfId="349" priority="26" stopIfTrue="1">
      <formula>$J8&lt;=5</formula>
    </cfRule>
  </conditionalFormatting>
  <conditionalFormatting sqref="L8:L29">
    <cfRule type="expression" dxfId="348" priority="27" stopIfTrue="1">
      <formula>$L8&lt;=5</formula>
    </cfRule>
  </conditionalFormatting>
  <conditionalFormatting sqref="E8:E29">
    <cfRule type="expression" dxfId="347" priority="22" stopIfTrue="1">
      <formula>$F8&lt;=5</formula>
    </cfRule>
  </conditionalFormatting>
  <conditionalFormatting sqref="G8:G29">
    <cfRule type="expression" dxfId="346" priority="20" stopIfTrue="1">
      <formula>$H8&lt;=5</formula>
    </cfRule>
  </conditionalFormatting>
  <conditionalFormatting sqref="I8:I29">
    <cfRule type="expression" dxfId="345" priority="18" stopIfTrue="1">
      <formula>$J8&lt;=5</formula>
    </cfRule>
  </conditionalFormatting>
  <conditionalFormatting sqref="K8:K29">
    <cfRule type="expression" dxfId="344" priority="16" stopIfTrue="1">
      <formula>$L8&lt;=5</formula>
    </cfRule>
  </conditionalFormatting>
  <conditionalFormatting sqref="D8:D29">
    <cfRule type="expression" dxfId="343" priority="14" stopIfTrue="1">
      <formula>$F8&lt;=5</formula>
    </cfRule>
  </conditionalFormatting>
  <conditionalFormatting sqref="N8:N29">
    <cfRule type="expression" dxfId="342" priority="8" stopIfTrue="1">
      <formula>$N8&lt;=5</formula>
    </cfRule>
  </conditionalFormatting>
  <conditionalFormatting sqref="M8:M29">
    <cfRule type="expression" dxfId="341" priority="6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57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265</v>
      </c>
    </row>
    <row r="3" spans="1:14" s="1" customFormat="1" ht="18.75" customHeight="1">
      <c r="A3" s="35"/>
      <c r="B3" s="129" t="s">
        <v>179</v>
      </c>
      <c r="C3" s="130"/>
      <c r="D3" s="137">
        <v>47986</v>
      </c>
      <c r="E3" s="137"/>
      <c r="F3" s="137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28</v>
      </c>
      <c r="C8" s="39"/>
      <c r="D8" s="59">
        <v>717655139</v>
      </c>
      <c r="E8" s="40">
        <f t="shared" ref="E8:E29" si="0">IFERROR(D8/$D$30,0)</f>
        <v>1.8643390787471497E-2</v>
      </c>
      <c r="F8" s="41">
        <f>_xlfn.IFS(D8&gt;0,RANK(D8,$D$8:$D$29,0),D8=0,"-")</f>
        <v>13</v>
      </c>
      <c r="G8" s="59">
        <v>89545</v>
      </c>
      <c r="H8" s="46">
        <f>_xlfn.IFS(G8&gt;0,RANK(G8,$G$8:$G$29,0),G8=0,"-")</f>
        <v>14</v>
      </c>
      <c r="I8" s="59">
        <v>17365</v>
      </c>
      <c r="J8" s="41">
        <f>_xlfn.IFS(I8&gt;0,RANK(I8,$I$8:$I$29,0),I8=0,"-")</f>
        <v>12</v>
      </c>
      <c r="K8" s="42">
        <f>IFERROR(D8/I8,0)</f>
        <v>41327.678606392168</v>
      </c>
      <c r="L8" s="41">
        <f>_xlfn.IFS(K8&gt;0,RANK(K8,$K$8:$K$29,0),K8=0,"-")</f>
        <v>14</v>
      </c>
      <c r="M8" s="16">
        <f>IFERROR(I8/$D$3,0)</f>
        <v>0.36187638061101157</v>
      </c>
      <c r="N8" s="15">
        <f>_xlfn.IFS(M8&gt;0,RANK(M8,$M$8:$M$29,0),M8=0,"-")</f>
        <v>12</v>
      </c>
    </row>
    <row r="9" spans="1:14" ht="18.75" customHeight="1">
      <c r="B9" s="43" t="s">
        <v>113</v>
      </c>
      <c r="C9" s="44"/>
      <c r="D9" s="60">
        <v>4849069199</v>
      </c>
      <c r="E9" s="45">
        <f t="shared" si="0"/>
        <v>0.12597010335412423</v>
      </c>
      <c r="F9" s="41">
        <f t="shared" ref="F9:F29" si="1">_xlfn.IFS(D9&gt;0,RANK(D9,$D$8:$D$29,0),D9=0,"-")</f>
        <v>2</v>
      </c>
      <c r="G9" s="60">
        <v>110789</v>
      </c>
      <c r="H9" s="46">
        <f t="shared" ref="H9:H29" si="2">_xlfn.IFS(G9&gt;0,RANK(G9,$G$8:$G$29,0),G9=0,"-")</f>
        <v>11</v>
      </c>
      <c r="I9" s="60">
        <v>19820</v>
      </c>
      <c r="J9" s="41">
        <f t="shared" ref="J9:J29" si="3">_xlfn.IFS(I9&gt;0,RANK(I9,$I$8:$I$29,0),I9=0,"-")</f>
        <v>10</v>
      </c>
      <c r="K9" s="47">
        <f t="shared" ref="K9:K29" si="4">IFERROR(D9/I9,0)</f>
        <v>244655.35817356207</v>
      </c>
      <c r="L9" s="41">
        <f t="shared" ref="L9:L29" si="5">_xlfn.IFS(K9&gt;0,RANK(K9,$K$8:$K$29,0),K9=0,"-")</f>
        <v>1</v>
      </c>
      <c r="M9" s="22">
        <f t="shared" ref="M9:M29" si="6">IFERROR(I9/$D$3,0)</f>
        <v>0.4130371358312841</v>
      </c>
      <c r="N9" s="15">
        <f t="shared" ref="N9:N29" si="7">_xlfn.IFS(M9&gt;0,RANK(M9,$M$8:$M$29,0),M9=0,"-")</f>
        <v>10</v>
      </c>
    </row>
    <row r="10" spans="1:14" ht="18.75" customHeight="1">
      <c r="B10" s="43" t="s">
        <v>30</v>
      </c>
      <c r="C10" s="44"/>
      <c r="D10" s="60">
        <v>530116086</v>
      </c>
      <c r="E10" s="45">
        <f t="shared" si="0"/>
        <v>1.3771463223679149E-2</v>
      </c>
      <c r="F10" s="41">
        <f t="shared" si="1"/>
        <v>15</v>
      </c>
      <c r="G10" s="60">
        <v>51395</v>
      </c>
      <c r="H10" s="46">
        <f t="shared" si="2"/>
        <v>16</v>
      </c>
      <c r="I10" s="60">
        <v>8259</v>
      </c>
      <c r="J10" s="41">
        <f t="shared" si="3"/>
        <v>17</v>
      </c>
      <c r="K10" s="47">
        <f t="shared" si="4"/>
        <v>64186.473665092628</v>
      </c>
      <c r="L10" s="41">
        <f t="shared" si="5"/>
        <v>11</v>
      </c>
      <c r="M10" s="22">
        <f t="shared" si="6"/>
        <v>0.17211269953736508</v>
      </c>
      <c r="N10" s="15">
        <f t="shared" si="7"/>
        <v>17</v>
      </c>
    </row>
    <row r="11" spans="1:14" ht="18.75" customHeight="1">
      <c r="B11" s="43" t="s">
        <v>31</v>
      </c>
      <c r="C11" s="44"/>
      <c r="D11" s="60">
        <v>2587968217</v>
      </c>
      <c r="E11" s="45">
        <f t="shared" si="0"/>
        <v>6.723076334730578E-2</v>
      </c>
      <c r="F11" s="41">
        <f t="shared" si="1"/>
        <v>7</v>
      </c>
      <c r="G11" s="60">
        <v>465801</v>
      </c>
      <c r="H11" s="46">
        <f t="shared" si="2"/>
        <v>2</v>
      </c>
      <c r="I11" s="60">
        <v>34715</v>
      </c>
      <c r="J11" s="41">
        <f t="shared" si="3"/>
        <v>2</v>
      </c>
      <c r="K11" s="47">
        <f t="shared" si="4"/>
        <v>74548.990839694656</v>
      </c>
      <c r="L11" s="41">
        <f t="shared" si="5"/>
        <v>10</v>
      </c>
      <c r="M11" s="22">
        <f t="shared" si="6"/>
        <v>0.72344017004959782</v>
      </c>
      <c r="N11" s="15">
        <f t="shared" si="7"/>
        <v>2</v>
      </c>
    </row>
    <row r="12" spans="1:14" ht="18.75" customHeight="1">
      <c r="B12" s="43" t="s">
        <v>32</v>
      </c>
      <c r="C12" s="44"/>
      <c r="D12" s="60">
        <v>725701022</v>
      </c>
      <c r="E12" s="45">
        <f t="shared" si="0"/>
        <v>1.8852408368267046E-2</v>
      </c>
      <c r="F12" s="41">
        <f t="shared" si="1"/>
        <v>12</v>
      </c>
      <c r="G12" s="60">
        <v>92751</v>
      </c>
      <c r="H12" s="46">
        <f t="shared" si="2"/>
        <v>13</v>
      </c>
      <c r="I12" s="60">
        <v>8702</v>
      </c>
      <c r="J12" s="41">
        <f t="shared" si="3"/>
        <v>16</v>
      </c>
      <c r="K12" s="47">
        <f t="shared" si="4"/>
        <v>83394.739370259704</v>
      </c>
      <c r="L12" s="41">
        <f t="shared" si="5"/>
        <v>9</v>
      </c>
      <c r="M12" s="22">
        <f t="shared" si="6"/>
        <v>0.18134455882965866</v>
      </c>
      <c r="N12" s="15">
        <f t="shared" si="7"/>
        <v>16</v>
      </c>
    </row>
    <row r="13" spans="1:14" ht="18.75" customHeight="1">
      <c r="B13" s="43" t="s">
        <v>33</v>
      </c>
      <c r="C13" s="44"/>
      <c r="D13" s="60">
        <v>2075848545</v>
      </c>
      <c r="E13" s="45">
        <f t="shared" si="0"/>
        <v>5.3926814617346608E-2</v>
      </c>
      <c r="F13" s="41">
        <f t="shared" si="1"/>
        <v>9</v>
      </c>
      <c r="G13" s="60">
        <v>282059</v>
      </c>
      <c r="H13" s="46">
        <f t="shared" si="2"/>
        <v>5</v>
      </c>
      <c r="I13" s="60">
        <v>20673</v>
      </c>
      <c r="J13" s="41">
        <f t="shared" si="3"/>
        <v>9</v>
      </c>
      <c r="K13" s="47">
        <f t="shared" si="4"/>
        <v>100413.51255260485</v>
      </c>
      <c r="L13" s="41">
        <f t="shared" si="5"/>
        <v>7</v>
      </c>
      <c r="M13" s="22">
        <f t="shared" si="6"/>
        <v>0.43081315383653568</v>
      </c>
      <c r="N13" s="15">
        <f t="shared" si="7"/>
        <v>9</v>
      </c>
    </row>
    <row r="14" spans="1:14" ht="18.75" customHeight="1">
      <c r="B14" s="43" t="s">
        <v>34</v>
      </c>
      <c r="C14" s="44"/>
      <c r="D14" s="60">
        <v>1422814478</v>
      </c>
      <c r="E14" s="45">
        <f t="shared" si="0"/>
        <v>3.6962163147592632E-2</v>
      </c>
      <c r="F14" s="41">
        <f t="shared" si="1"/>
        <v>10</v>
      </c>
      <c r="G14" s="60">
        <v>144449</v>
      </c>
      <c r="H14" s="46">
        <f t="shared" si="2"/>
        <v>10</v>
      </c>
      <c r="I14" s="60">
        <v>22449</v>
      </c>
      <c r="J14" s="41">
        <f t="shared" si="3"/>
        <v>7</v>
      </c>
      <c r="K14" s="47">
        <f t="shared" si="4"/>
        <v>63379.860038309052</v>
      </c>
      <c r="L14" s="41">
        <f t="shared" si="5"/>
        <v>12</v>
      </c>
      <c r="M14" s="22">
        <f t="shared" si="6"/>
        <v>0.46782394865169008</v>
      </c>
      <c r="N14" s="15">
        <f t="shared" si="7"/>
        <v>7</v>
      </c>
    </row>
    <row r="15" spans="1:14" ht="18.75" customHeight="1">
      <c r="B15" s="43" t="s">
        <v>35</v>
      </c>
      <c r="C15" s="44"/>
      <c r="D15" s="60">
        <v>121256470</v>
      </c>
      <c r="E15" s="45">
        <f t="shared" si="0"/>
        <v>3.1500251762557416E-3</v>
      </c>
      <c r="F15" s="41">
        <f t="shared" si="1"/>
        <v>18</v>
      </c>
      <c r="G15" s="60">
        <v>32895</v>
      </c>
      <c r="H15" s="46">
        <f t="shared" si="2"/>
        <v>17</v>
      </c>
      <c r="I15" s="60">
        <v>7084</v>
      </c>
      <c r="J15" s="41">
        <f t="shared" si="3"/>
        <v>18</v>
      </c>
      <c r="K15" s="47">
        <f t="shared" si="4"/>
        <v>17116.949463579898</v>
      </c>
      <c r="L15" s="41">
        <f t="shared" si="5"/>
        <v>17</v>
      </c>
      <c r="M15" s="22">
        <f t="shared" si="6"/>
        <v>0.14762639103071729</v>
      </c>
      <c r="N15" s="15">
        <f t="shared" si="7"/>
        <v>18</v>
      </c>
    </row>
    <row r="16" spans="1:14" ht="18.75" customHeight="1">
      <c r="B16" s="43" t="s">
        <v>36</v>
      </c>
      <c r="C16" s="44"/>
      <c r="D16" s="60">
        <v>7639696073</v>
      </c>
      <c r="E16" s="45">
        <f t="shared" si="0"/>
        <v>0.19846557440516061</v>
      </c>
      <c r="F16" s="41">
        <f t="shared" si="1"/>
        <v>1</v>
      </c>
      <c r="G16" s="60">
        <v>578369</v>
      </c>
      <c r="H16" s="46">
        <f t="shared" si="2"/>
        <v>1</v>
      </c>
      <c r="I16" s="60">
        <v>37464</v>
      </c>
      <c r="J16" s="41">
        <f t="shared" si="3"/>
        <v>1</v>
      </c>
      <c r="K16" s="47">
        <f t="shared" si="4"/>
        <v>203920.99276638907</v>
      </c>
      <c r="L16" s="41">
        <f t="shared" si="5"/>
        <v>2</v>
      </c>
      <c r="M16" s="22">
        <f t="shared" si="6"/>
        <v>0.78072771224940607</v>
      </c>
      <c r="N16" s="15">
        <f t="shared" si="7"/>
        <v>1</v>
      </c>
    </row>
    <row r="17" spans="2:15" ht="18.75" customHeight="1">
      <c r="B17" s="43" t="s">
        <v>114</v>
      </c>
      <c r="C17" s="44"/>
      <c r="D17" s="60">
        <v>2941340511</v>
      </c>
      <c r="E17" s="45">
        <f t="shared" si="0"/>
        <v>7.6410740487422468E-2</v>
      </c>
      <c r="F17" s="41">
        <f t="shared" si="1"/>
        <v>5</v>
      </c>
      <c r="G17" s="60">
        <v>214719</v>
      </c>
      <c r="H17" s="46">
        <f t="shared" si="2"/>
        <v>6</v>
      </c>
      <c r="I17" s="60">
        <v>27702</v>
      </c>
      <c r="J17" s="41">
        <f t="shared" si="3"/>
        <v>5</v>
      </c>
      <c r="K17" s="47">
        <f t="shared" si="4"/>
        <v>106177.91173922461</v>
      </c>
      <c r="L17" s="41">
        <f t="shared" si="5"/>
        <v>6</v>
      </c>
      <c r="M17" s="22">
        <f t="shared" si="6"/>
        <v>0.57729337723502683</v>
      </c>
      <c r="N17" s="15">
        <f t="shared" si="7"/>
        <v>5</v>
      </c>
    </row>
    <row r="18" spans="2:15" ht="18.75" customHeight="1">
      <c r="B18" s="17" t="s">
        <v>283</v>
      </c>
      <c r="C18" s="69"/>
      <c r="D18" s="60">
        <v>2941965346</v>
      </c>
      <c r="E18" s="45">
        <f t="shared" si="0"/>
        <v>7.6426972577809116E-2</v>
      </c>
      <c r="F18" s="41">
        <f t="shared" si="1"/>
        <v>4</v>
      </c>
      <c r="G18" s="60">
        <v>462623</v>
      </c>
      <c r="H18" s="46">
        <f t="shared" si="2"/>
        <v>3</v>
      </c>
      <c r="I18" s="60">
        <v>34151</v>
      </c>
      <c r="J18" s="41">
        <f t="shared" si="3"/>
        <v>3</v>
      </c>
      <c r="K18" s="47">
        <f t="shared" si="4"/>
        <v>86145.803812479862</v>
      </c>
      <c r="L18" s="41">
        <f t="shared" si="5"/>
        <v>8</v>
      </c>
      <c r="M18" s="22">
        <f t="shared" si="6"/>
        <v>0.71168674196640691</v>
      </c>
      <c r="N18" s="15">
        <f t="shared" si="7"/>
        <v>3</v>
      </c>
    </row>
    <row r="19" spans="2:15" ht="18.75" customHeight="1">
      <c r="B19" s="17" t="s">
        <v>16</v>
      </c>
      <c r="C19" s="69"/>
      <c r="D19" s="60">
        <v>696021602</v>
      </c>
      <c r="E19" s="45">
        <f t="shared" si="0"/>
        <v>1.8081390374615505E-2</v>
      </c>
      <c r="F19" s="41">
        <f t="shared" si="1"/>
        <v>14</v>
      </c>
      <c r="G19" s="60">
        <v>164672</v>
      </c>
      <c r="H19" s="46">
        <f t="shared" si="2"/>
        <v>9</v>
      </c>
      <c r="I19" s="60">
        <v>21051</v>
      </c>
      <c r="J19" s="41">
        <f t="shared" si="3"/>
        <v>8</v>
      </c>
      <c r="K19" s="47">
        <f t="shared" si="4"/>
        <v>33063.588523110542</v>
      </c>
      <c r="L19" s="41">
        <f t="shared" si="5"/>
        <v>15</v>
      </c>
      <c r="M19" s="22">
        <f t="shared" si="6"/>
        <v>0.43869045138165297</v>
      </c>
      <c r="N19" s="15">
        <f t="shared" si="7"/>
        <v>8</v>
      </c>
    </row>
    <row r="20" spans="2:15" ht="18.75" customHeight="1">
      <c r="B20" s="17" t="s">
        <v>17</v>
      </c>
      <c r="C20" s="69"/>
      <c r="D20" s="60">
        <v>4583977303</v>
      </c>
      <c r="E20" s="45">
        <f t="shared" si="0"/>
        <v>0.1190834923021831</v>
      </c>
      <c r="F20" s="41">
        <f t="shared" si="1"/>
        <v>3</v>
      </c>
      <c r="G20" s="60">
        <v>441632</v>
      </c>
      <c r="H20" s="46">
        <f t="shared" si="2"/>
        <v>4</v>
      </c>
      <c r="I20" s="60">
        <v>32518</v>
      </c>
      <c r="J20" s="41">
        <f t="shared" si="3"/>
        <v>4</v>
      </c>
      <c r="K20" s="47">
        <f t="shared" si="4"/>
        <v>140967.3812350083</v>
      </c>
      <c r="L20" s="41">
        <f t="shared" si="5"/>
        <v>5</v>
      </c>
      <c r="M20" s="22">
        <f t="shared" si="6"/>
        <v>0.67765598299504026</v>
      </c>
      <c r="N20" s="15">
        <f t="shared" si="7"/>
        <v>4</v>
      </c>
    </row>
    <row r="21" spans="2:15" ht="18.75" customHeight="1">
      <c r="B21" s="17" t="s">
        <v>18</v>
      </c>
      <c r="C21" s="69"/>
      <c r="D21" s="60">
        <v>2823436330</v>
      </c>
      <c r="E21" s="45">
        <f t="shared" si="0"/>
        <v>7.334780175486813E-2</v>
      </c>
      <c r="F21" s="41">
        <f t="shared" si="1"/>
        <v>6</v>
      </c>
      <c r="G21" s="60">
        <v>186489</v>
      </c>
      <c r="H21" s="46">
        <f t="shared" si="2"/>
        <v>7</v>
      </c>
      <c r="I21" s="60">
        <v>18958</v>
      </c>
      <c r="J21" s="41">
        <f t="shared" si="3"/>
        <v>11</v>
      </c>
      <c r="K21" s="47">
        <f t="shared" si="4"/>
        <v>148931.12828357422</v>
      </c>
      <c r="L21" s="41">
        <f t="shared" si="5"/>
        <v>3</v>
      </c>
      <c r="M21" s="22">
        <f t="shared" si="6"/>
        <v>0.39507356312257741</v>
      </c>
      <c r="N21" s="15">
        <f t="shared" si="7"/>
        <v>11</v>
      </c>
    </row>
    <row r="22" spans="2:15" ht="18.75" customHeight="1">
      <c r="B22" s="17" t="s">
        <v>284</v>
      </c>
      <c r="C22" s="69"/>
      <c r="D22" s="60">
        <v>48798</v>
      </c>
      <c r="E22" s="45">
        <f t="shared" si="0"/>
        <v>1.2676843433668131E-6</v>
      </c>
      <c r="F22" s="41">
        <f t="shared" si="1"/>
        <v>21</v>
      </c>
      <c r="G22" s="60">
        <v>23</v>
      </c>
      <c r="H22" s="46">
        <f t="shared" si="2"/>
        <v>21</v>
      </c>
      <c r="I22" s="60">
        <v>14</v>
      </c>
      <c r="J22" s="41">
        <f t="shared" si="3"/>
        <v>21</v>
      </c>
      <c r="K22" s="47">
        <f t="shared" si="4"/>
        <v>3485.5714285714284</v>
      </c>
      <c r="L22" s="41">
        <f t="shared" si="5"/>
        <v>21</v>
      </c>
      <c r="M22" s="22">
        <f t="shared" si="6"/>
        <v>2.9175176093027135E-4</v>
      </c>
      <c r="N22" s="15">
        <f t="shared" si="7"/>
        <v>21</v>
      </c>
    </row>
    <row r="23" spans="2:15" ht="18.75" customHeight="1">
      <c r="B23" s="17" t="s">
        <v>285</v>
      </c>
      <c r="C23" s="69"/>
      <c r="D23" s="60">
        <v>22733</v>
      </c>
      <c r="E23" s="45">
        <f t="shared" si="0"/>
        <v>5.9056248571166372E-7</v>
      </c>
      <c r="F23" s="41">
        <f t="shared" si="1"/>
        <v>22</v>
      </c>
      <c r="G23" s="60">
        <v>19</v>
      </c>
      <c r="H23" s="46">
        <f t="shared" si="2"/>
        <v>22</v>
      </c>
      <c r="I23" s="60">
        <v>8</v>
      </c>
      <c r="J23" s="41">
        <f t="shared" si="3"/>
        <v>22</v>
      </c>
      <c r="K23" s="47">
        <f t="shared" si="4"/>
        <v>2841.625</v>
      </c>
      <c r="L23" s="41">
        <f t="shared" si="5"/>
        <v>22</v>
      </c>
      <c r="M23" s="22">
        <f t="shared" si="6"/>
        <v>1.6671529196015503E-4</v>
      </c>
      <c r="N23" s="15">
        <f t="shared" si="7"/>
        <v>22</v>
      </c>
    </row>
    <row r="24" spans="2:15" ht="18.75" customHeight="1">
      <c r="B24" s="43" t="s">
        <v>56</v>
      </c>
      <c r="C24" s="44"/>
      <c r="D24" s="60">
        <v>15252615</v>
      </c>
      <c r="E24" s="45">
        <f t="shared" si="0"/>
        <v>3.9623552667940911E-4</v>
      </c>
      <c r="F24" s="41">
        <f t="shared" si="1"/>
        <v>19</v>
      </c>
      <c r="G24" s="60">
        <v>4333</v>
      </c>
      <c r="H24" s="46">
        <f t="shared" si="2"/>
        <v>19</v>
      </c>
      <c r="I24" s="60">
        <v>1198</v>
      </c>
      <c r="J24" s="41">
        <f t="shared" si="3"/>
        <v>19</v>
      </c>
      <c r="K24" s="47">
        <f t="shared" si="4"/>
        <v>12731.732053422371</v>
      </c>
      <c r="L24" s="41">
        <f t="shared" si="5"/>
        <v>19</v>
      </c>
      <c r="M24" s="22">
        <f t="shared" si="6"/>
        <v>2.496561497103322E-2</v>
      </c>
      <c r="N24" s="15">
        <f t="shared" si="7"/>
        <v>19</v>
      </c>
    </row>
    <row r="25" spans="2:15" ht="18.75" customHeight="1">
      <c r="B25" s="43" t="s">
        <v>57</v>
      </c>
      <c r="C25" s="44"/>
      <c r="D25" s="60">
        <v>731455608</v>
      </c>
      <c r="E25" s="45">
        <f t="shared" si="0"/>
        <v>1.9001902170774482E-2</v>
      </c>
      <c r="F25" s="41">
        <f t="shared" si="1"/>
        <v>11</v>
      </c>
      <c r="G25" s="60">
        <v>172949</v>
      </c>
      <c r="H25" s="46">
        <f t="shared" si="2"/>
        <v>8</v>
      </c>
      <c r="I25" s="60">
        <v>22450</v>
      </c>
      <c r="J25" s="41">
        <f t="shared" si="3"/>
        <v>6</v>
      </c>
      <c r="K25" s="47">
        <f t="shared" si="4"/>
        <v>32581.541559020043</v>
      </c>
      <c r="L25" s="41">
        <f t="shared" si="5"/>
        <v>16</v>
      </c>
      <c r="M25" s="22">
        <f t="shared" si="6"/>
        <v>0.46784478806318508</v>
      </c>
      <c r="N25" s="15">
        <f t="shared" si="7"/>
        <v>6</v>
      </c>
    </row>
    <row r="26" spans="2:15" ht="18.75" customHeight="1">
      <c r="B26" s="43" t="s">
        <v>58</v>
      </c>
      <c r="C26" s="44"/>
      <c r="D26" s="60">
        <v>2392791778</v>
      </c>
      <c r="E26" s="45">
        <f t="shared" si="0"/>
        <v>6.2160430220653297E-2</v>
      </c>
      <c r="F26" s="41">
        <f t="shared" si="1"/>
        <v>8</v>
      </c>
      <c r="G26" s="60">
        <v>96381</v>
      </c>
      <c r="H26" s="46">
        <f t="shared" si="2"/>
        <v>12</v>
      </c>
      <c r="I26" s="60">
        <v>16178</v>
      </c>
      <c r="J26" s="41">
        <f t="shared" si="3"/>
        <v>13</v>
      </c>
      <c r="K26" s="47">
        <f t="shared" si="4"/>
        <v>147904.05352948449</v>
      </c>
      <c r="L26" s="41">
        <f t="shared" si="5"/>
        <v>4</v>
      </c>
      <c r="M26" s="22">
        <f t="shared" si="6"/>
        <v>0.33713999916642357</v>
      </c>
      <c r="N26" s="15">
        <f t="shared" si="7"/>
        <v>13</v>
      </c>
    </row>
    <row r="27" spans="2:15" ht="18.75" customHeight="1">
      <c r="B27" s="43" t="s">
        <v>41</v>
      </c>
      <c r="C27" s="44"/>
      <c r="D27" s="60">
        <v>183083969</v>
      </c>
      <c r="E27" s="45">
        <f t="shared" si="0"/>
        <v>4.7561924878633342E-3</v>
      </c>
      <c r="F27" s="41">
        <f t="shared" si="1"/>
        <v>17</v>
      </c>
      <c r="G27" s="60">
        <v>83254</v>
      </c>
      <c r="H27" s="46">
        <f t="shared" si="2"/>
        <v>15</v>
      </c>
      <c r="I27" s="60">
        <v>12383</v>
      </c>
      <c r="J27" s="41">
        <f t="shared" si="3"/>
        <v>14</v>
      </c>
      <c r="K27" s="47">
        <f t="shared" si="4"/>
        <v>14785.106113219737</v>
      </c>
      <c r="L27" s="41">
        <f t="shared" si="5"/>
        <v>18</v>
      </c>
      <c r="M27" s="22">
        <f t="shared" si="6"/>
        <v>0.25805443254282501</v>
      </c>
      <c r="N27" s="15">
        <f t="shared" si="7"/>
        <v>14</v>
      </c>
    </row>
    <row r="28" spans="2:15" ht="18.75" customHeight="1">
      <c r="B28" s="43" t="s">
        <v>42</v>
      </c>
      <c r="C28" s="44"/>
      <c r="D28" s="60">
        <v>513540035</v>
      </c>
      <c r="E28" s="45">
        <f t="shared" si="0"/>
        <v>1.3340847208113965E-2</v>
      </c>
      <c r="F28" s="41">
        <f t="shared" si="1"/>
        <v>16</v>
      </c>
      <c r="G28" s="60">
        <v>23075</v>
      </c>
      <c r="H28" s="46">
        <f t="shared" si="2"/>
        <v>18</v>
      </c>
      <c r="I28" s="60">
        <v>10380</v>
      </c>
      <c r="J28" s="41">
        <f t="shared" si="3"/>
        <v>15</v>
      </c>
      <c r="K28" s="47">
        <f t="shared" si="4"/>
        <v>49473.991811175336</v>
      </c>
      <c r="L28" s="41">
        <f t="shared" si="5"/>
        <v>13</v>
      </c>
      <c r="M28" s="22">
        <f t="shared" si="6"/>
        <v>0.21631309131830118</v>
      </c>
      <c r="N28" s="15">
        <f t="shared" si="7"/>
        <v>15</v>
      </c>
    </row>
    <row r="29" spans="2:15" ht="18.75" customHeight="1" thickBot="1">
      <c r="B29" s="48" t="s">
        <v>61</v>
      </c>
      <c r="C29" s="49"/>
      <c r="D29" s="61">
        <v>747943</v>
      </c>
      <c r="E29" s="50">
        <f t="shared" si="0"/>
        <v>1.9430214984851927E-5</v>
      </c>
      <c r="F29" s="41">
        <f t="shared" si="1"/>
        <v>20</v>
      </c>
      <c r="G29" s="61">
        <v>1123</v>
      </c>
      <c r="H29" s="46">
        <f t="shared" si="2"/>
        <v>20</v>
      </c>
      <c r="I29" s="61">
        <v>137</v>
      </c>
      <c r="J29" s="41">
        <f t="shared" si="3"/>
        <v>20</v>
      </c>
      <c r="K29" s="51">
        <f t="shared" si="4"/>
        <v>5459.4379562043796</v>
      </c>
      <c r="L29" s="41">
        <f t="shared" si="5"/>
        <v>20</v>
      </c>
      <c r="M29" s="28">
        <f t="shared" si="6"/>
        <v>2.8549993748176552E-3</v>
      </c>
      <c r="N29" s="15">
        <f t="shared" si="7"/>
        <v>20</v>
      </c>
    </row>
    <row r="30" spans="2:15" ht="18.75" customHeight="1" thickTop="1">
      <c r="B30" s="52" t="s">
        <v>44</v>
      </c>
      <c r="C30" s="53"/>
      <c r="D30" s="62">
        <v>38493809800</v>
      </c>
      <c r="E30" s="70"/>
      <c r="F30" s="71"/>
      <c r="G30" s="62">
        <v>1167977</v>
      </c>
      <c r="H30" s="71"/>
      <c r="I30" s="62">
        <v>43984</v>
      </c>
      <c r="J30" s="71"/>
      <c r="K30" s="54">
        <f>IFERROR(D30/I30,0)</f>
        <v>875177.56002182607</v>
      </c>
      <c r="L30" s="71"/>
      <c r="M30" s="30">
        <f>IFERROR(I30/$D$3,0)</f>
        <v>0.91660067519693245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340" priority="24" stopIfTrue="1">
      <formula>$F8&lt;=5</formula>
    </cfRule>
  </conditionalFormatting>
  <conditionalFormatting sqref="H8:H29">
    <cfRule type="expression" dxfId="339" priority="25" stopIfTrue="1">
      <formula>$H8&lt;=5</formula>
    </cfRule>
  </conditionalFormatting>
  <conditionalFormatting sqref="J8:J29">
    <cfRule type="expression" dxfId="338" priority="26" stopIfTrue="1">
      <formula>$J8&lt;=5</formula>
    </cfRule>
  </conditionalFormatting>
  <conditionalFormatting sqref="L8:L29">
    <cfRule type="expression" dxfId="337" priority="27" stopIfTrue="1">
      <formula>$L8&lt;=5</formula>
    </cfRule>
  </conditionalFormatting>
  <conditionalFormatting sqref="E8:E29">
    <cfRule type="expression" dxfId="336" priority="22" stopIfTrue="1">
      <formula>$F8&lt;=5</formula>
    </cfRule>
  </conditionalFormatting>
  <conditionalFormatting sqref="G8:G29">
    <cfRule type="expression" dxfId="335" priority="20" stopIfTrue="1">
      <formula>$H8&lt;=5</formula>
    </cfRule>
  </conditionalFormatting>
  <conditionalFormatting sqref="I8:I29">
    <cfRule type="expression" dxfId="334" priority="18" stopIfTrue="1">
      <formula>$J8&lt;=5</formula>
    </cfRule>
  </conditionalFormatting>
  <conditionalFormatting sqref="K8:K29">
    <cfRule type="expression" dxfId="333" priority="16" stopIfTrue="1">
      <formula>$L8&lt;=5</formula>
    </cfRule>
  </conditionalFormatting>
  <conditionalFormatting sqref="D8:D29">
    <cfRule type="expression" dxfId="332" priority="14" stopIfTrue="1">
      <formula>$F8&lt;=5</formula>
    </cfRule>
  </conditionalFormatting>
  <conditionalFormatting sqref="N8:N29">
    <cfRule type="expression" dxfId="331" priority="8" stopIfTrue="1">
      <formula>$N8&lt;=5</formula>
    </cfRule>
  </conditionalFormatting>
  <conditionalFormatting sqref="M8:M29">
    <cfRule type="expression" dxfId="330" priority="6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58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235</v>
      </c>
    </row>
    <row r="3" spans="1:14" s="1" customFormat="1" ht="18.75" customHeight="1">
      <c r="A3" s="35"/>
      <c r="B3" s="129" t="s">
        <v>179</v>
      </c>
      <c r="C3" s="130"/>
      <c r="D3" s="137">
        <v>16826</v>
      </c>
      <c r="E3" s="137"/>
      <c r="F3" s="137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115</v>
      </c>
      <c r="C8" s="39"/>
      <c r="D8" s="59">
        <v>270046585</v>
      </c>
      <c r="E8" s="40">
        <f t="shared" ref="E8:E29" si="0">IFERROR(D8/$D$30,0)</f>
        <v>1.7675460706727816E-2</v>
      </c>
      <c r="F8" s="41">
        <f>_xlfn.IFS(D8&gt;0,RANK(D8,$D$8:$D$29,0),D8=0,"-")</f>
        <v>13</v>
      </c>
      <c r="G8" s="59">
        <v>33109</v>
      </c>
      <c r="H8" s="46">
        <f>_xlfn.IFS(G8&gt;0,RANK(G8,$G$8:$G$29,0),G8=0,"-")</f>
        <v>14</v>
      </c>
      <c r="I8" s="59">
        <v>6298</v>
      </c>
      <c r="J8" s="41">
        <f>_xlfn.IFS(I8&gt;0,RANK(I8,$I$8:$I$29,0),I8=0,"-")</f>
        <v>12</v>
      </c>
      <c r="K8" s="42">
        <f>IFERROR(D8/I8,0)</f>
        <v>42878.149412511906</v>
      </c>
      <c r="L8" s="41">
        <f>_xlfn.IFS(K8&gt;0,RANK(K8,$K$8:$K$29,0),K8=0,"-")</f>
        <v>14</v>
      </c>
      <c r="M8" s="16">
        <f>IFERROR(I8/$D$3,0)</f>
        <v>0.37430167597765363</v>
      </c>
      <c r="N8" s="15">
        <f>_xlfn.IFS(M8&gt;0,RANK(M8,$M$8:$M$29,0),M8=0,"-")</f>
        <v>12</v>
      </c>
    </row>
    <row r="9" spans="1:14" ht="18.75" customHeight="1">
      <c r="B9" s="43" t="s">
        <v>116</v>
      </c>
      <c r="C9" s="44"/>
      <c r="D9" s="60">
        <v>1688646477</v>
      </c>
      <c r="E9" s="45">
        <f t="shared" si="0"/>
        <v>0.11052761304782971</v>
      </c>
      <c r="F9" s="41">
        <f t="shared" ref="F9:F29" si="1">_xlfn.IFS(D9&gt;0,RANK(D9,$D$8:$D$29,0),D9=0,"-")</f>
        <v>3</v>
      </c>
      <c r="G9" s="60">
        <v>43472</v>
      </c>
      <c r="H9" s="46">
        <f t="shared" ref="H9:H29" si="2">_xlfn.IFS(G9&gt;0,RANK(G9,$G$8:$G$29,0),G9=0,"-")</f>
        <v>11</v>
      </c>
      <c r="I9" s="60">
        <v>7815</v>
      </c>
      <c r="J9" s="41">
        <f t="shared" ref="J9:J29" si="3">_xlfn.IFS(I9&gt;0,RANK(I9,$I$8:$I$29,0),I9=0,"-")</f>
        <v>7</v>
      </c>
      <c r="K9" s="47">
        <f t="shared" ref="K9:K29" si="4">IFERROR(D9/I9,0)</f>
        <v>216077.60422264875</v>
      </c>
      <c r="L9" s="41">
        <f t="shared" ref="L9:L29" si="5">_xlfn.IFS(K9&gt;0,RANK(K9,$K$8:$K$29,0),K9=0,"-")</f>
        <v>2</v>
      </c>
      <c r="M9" s="22">
        <f t="shared" ref="M9:M30" si="6">IFERROR(I9/$D$3,0)</f>
        <v>0.46445976464994654</v>
      </c>
      <c r="N9" s="15">
        <f t="shared" ref="N9:N29" si="7">_xlfn.IFS(M9&gt;0,RANK(M9,$M$8:$M$29,0),M9=0,"-")</f>
        <v>7</v>
      </c>
    </row>
    <row r="10" spans="1:14" ht="18.75" customHeight="1">
      <c r="B10" s="43" t="s">
        <v>117</v>
      </c>
      <c r="C10" s="44"/>
      <c r="D10" s="60">
        <v>166669475</v>
      </c>
      <c r="E10" s="45">
        <f t="shared" si="0"/>
        <v>1.0909079840329971E-2</v>
      </c>
      <c r="F10" s="41">
        <f t="shared" si="1"/>
        <v>16</v>
      </c>
      <c r="G10" s="60">
        <v>18773</v>
      </c>
      <c r="H10" s="46">
        <f t="shared" si="2"/>
        <v>16</v>
      </c>
      <c r="I10" s="60">
        <v>3497</v>
      </c>
      <c r="J10" s="41">
        <f t="shared" si="3"/>
        <v>16</v>
      </c>
      <c r="K10" s="47">
        <f t="shared" si="4"/>
        <v>47660.702030311695</v>
      </c>
      <c r="L10" s="41">
        <f t="shared" si="5"/>
        <v>13</v>
      </c>
      <c r="M10" s="22">
        <f t="shared" si="6"/>
        <v>0.20783311541661714</v>
      </c>
      <c r="N10" s="15">
        <f t="shared" si="7"/>
        <v>16</v>
      </c>
    </row>
    <row r="11" spans="1:14" ht="18.75" customHeight="1">
      <c r="B11" s="43" t="s">
        <v>118</v>
      </c>
      <c r="C11" s="44"/>
      <c r="D11" s="60">
        <v>954918389</v>
      </c>
      <c r="E11" s="45">
        <f t="shared" si="0"/>
        <v>6.2502632510243836E-2</v>
      </c>
      <c r="F11" s="41">
        <f t="shared" si="1"/>
        <v>9</v>
      </c>
      <c r="G11" s="60">
        <v>176035</v>
      </c>
      <c r="H11" s="46">
        <f t="shared" si="2"/>
        <v>2</v>
      </c>
      <c r="I11" s="60">
        <v>12520</v>
      </c>
      <c r="J11" s="41">
        <f t="shared" si="3"/>
        <v>2</v>
      </c>
      <c r="K11" s="47">
        <f t="shared" si="4"/>
        <v>76271.436821086259</v>
      </c>
      <c r="L11" s="41">
        <f t="shared" si="5"/>
        <v>10</v>
      </c>
      <c r="M11" s="22">
        <f t="shared" si="6"/>
        <v>0.74408653274693926</v>
      </c>
      <c r="N11" s="15">
        <f t="shared" si="7"/>
        <v>2</v>
      </c>
    </row>
    <row r="12" spans="1:14" ht="18.75" customHeight="1">
      <c r="B12" s="43" t="s">
        <v>119</v>
      </c>
      <c r="C12" s="44"/>
      <c r="D12" s="60">
        <v>649449508</v>
      </c>
      <c r="E12" s="45">
        <f t="shared" si="0"/>
        <v>4.2508662939239585E-2</v>
      </c>
      <c r="F12" s="41">
        <f t="shared" si="1"/>
        <v>10</v>
      </c>
      <c r="G12" s="60">
        <v>35212</v>
      </c>
      <c r="H12" s="46">
        <f t="shared" si="2"/>
        <v>12</v>
      </c>
      <c r="I12" s="60">
        <v>3333</v>
      </c>
      <c r="J12" s="41">
        <f t="shared" si="3"/>
        <v>17</v>
      </c>
      <c r="K12" s="47">
        <f t="shared" si="4"/>
        <v>194854.33783378339</v>
      </c>
      <c r="L12" s="41">
        <f t="shared" si="5"/>
        <v>4</v>
      </c>
      <c r="M12" s="22">
        <f t="shared" si="6"/>
        <v>0.1980862950196125</v>
      </c>
      <c r="N12" s="15">
        <f t="shared" si="7"/>
        <v>17</v>
      </c>
    </row>
    <row r="13" spans="1:14" ht="18.75" customHeight="1">
      <c r="B13" s="43" t="s">
        <v>120</v>
      </c>
      <c r="C13" s="44"/>
      <c r="D13" s="60">
        <v>980706237</v>
      </c>
      <c r="E13" s="45">
        <f t="shared" si="0"/>
        <v>6.4190534225553694E-2</v>
      </c>
      <c r="F13" s="41">
        <f t="shared" si="1"/>
        <v>7</v>
      </c>
      <c r="G13" s="60">
        <v>107525</v>
      </c>
      <c r="H13" s="46">
        <f t="shared" si="2"/>
        <v>5</v>
      </c>
      <c r="I13" s="60">
        <v>7736</v>
      </c>
      <c r="J13" s="41">
        <f t="shared" si="3"/>
        <v>8</v>
      </c>
      <c r="K13" s="47">
        <f t="shared" si="4"/>
        <v>126771.74728541882</v>
      </c>
      <c r="L13" s="41">
        <f t="shared" si="5"/>
        <v>7</v>
      </c>
      <c r="M13" s="22">
        <f t="shared" si="6"/>
        <v>0.45976464994651134</v>
      </c>
      <c r="N13" s="15">
        <f t="shared" si="7"/>
        <v>8</v>
      </c>
    </row>
    <row r="14" spans="1:14" ht="18.75" customHeight="1">
      <c r="B14" s="43" t="s">
        <v>121</v>
      </c>
      <c r="C14" s="44"/>
      <c r="D14" s="60">
        <v>535899370</v>
      </c>
      <c r="E14" s="45">
        <f t="shared" si="0"/>
        <v>3.5076423044546889E-2</v>
      </c>
      <c r="F14" s="41">
        <f t="shared" si="1"/>
        <v>11</v>
      </c>
      <c r="G14" s="60">
        <v>58093</v>
      </c>
      <c r="H14" s="46">
        <f t="shared" si="2"/>
        <v>9</v>
      </c>
      <c r="I14" s="60">
        <v>7527</v>
      </c>
      <c r="J14" s="41">
        <f t="shared" si="3"/>
        <v>9</v>
      </c>
      <c r="K14" s="47">
        <f t="shared" si="4"/>
        <v>71196.940348080243</v>
      </c>
      <c r="L14" s="41">
        <f t="shared" si="5"/>
        <v>11</v>
      </c>
      <c r="M14" s="22">
        <f t="shared" si="6"/>
        <v>0.44734339712349935</v>
      </c>
      <c r="N14" s="15">
        <f t="shared" si="7"/>
        <v>9</v>
      </c>
    </row>
    <row r="15" spans="1:14" ht="18.75" customHeight="1">
      <c r="B15" s="43" t="s">
        <v>122</v>
      </c>
      <c r="C15" s="44"/>
      <c r="D15" s="60">
        <v>53924422</v>
      </c>
      <c r="E15" s="45">
        <f t="shared" si="0"/>
        <v>3.5295354769770888E-3</v>
      </c>
      <c r="F15" s="41">
        <f t="shared" si="1"/>
        <v>18</v>
      </c>
      <c r="G15" s="60">
        <v>12973</v>
      </c>
      <c r="H15" s="46">
        <f t="shared" si="2"/>
        <v>17</v>
      </c>
      <c r="I15" s="60">
        <v>2642</v>
      </c>
      <c r="J15" s="41">
        <f t="shared" si="3"/>
        <v>18</v>
      </c>
      <c r="K15" s="47">
        <f t="shared" si="4"/>
        <v>20410.454958364877</v>
      </c>
      <c r="L15" s="41">
        <f t="shared" si="5"/>
        <v>17</v>
      </c>
      <c r="M15" s="22">
        <f t="shared" si="6"/>
        <v>0.15701889932247712</v>
      </c>
      <c r="N15" s="15">
        <f t="shared" si="7"/>
        <v>18</v>
      </c>
    </row>
    <row r="16" spans="1:14" ht="18.75" customHeight="1">
      <c r="B16" s="43" t="s">
        <v>123</v>
      </c>
      <c r="C16" s="44"/>
      <c r="D16" s="60">
        <v>2697368684</v>
      </c>
      <c r="E16" s="45">
        <f t="shared" si="0"/>
        <v>0.17655188709607314</v>
      </c>
      <c r="F16" s="41">
        <f t="shared" si="1"/>
        <v>1</v>
      </c>
      <c r="G16" s="60">
        <v>213600</v>
      </c>
      <c r="H16" s="46">
        <f t="shared" si="2"/>
        <v>1</v>
      </c>
      <c r="I16" s="60">
        <v>13475</v>
      </c>
      <c r="J16" s="41">
        <f t="shared" si="3"/>
        <v>1</v>
      </c>
      <c r="K16" s="47">
        <f t="shared" si="4"/>
        <v>200175.78359925788</v>
      </c>
      <c r="L16" s="41">
        <f t="shared" si="5"/>
        <v>3</v>
      </c>
      <c r="M16" s="22">
        <f t="shared" si="6"/>
        <v>0.80084393200998449</v>
      </c>
      <c r="N16" s="15">
        <f t="shared" si="7"/>
        <v>1</v>
      </c>
    </row>
    <row r="17" spans="2:15" ht="18.75" customHeight="1">
      <c r="B17" s="43" t="s">
        <v>124</v>
      </c>
      <c r="C17" s="44"/>
      <c r="D17" s="60">
        <v>1025104000</v>
      </c>
      <c r="E17" s="45">
        <f t="shared" si="0"/>
        <v>6.709651770752631E-2</v>
      </c>
      <c r="F17" s="41">
        <f t="shared" si="1"/>
        <v>4</v>
      </c>
      <c r="G17" s="60">
        <v>74324</v>
      </c>
      <c r="H17" s="46">
        <f t="shared" si="2"/>
        <v>6</v>
      </c>
      <c r="I17" s="60">
        <v>9609</v>
      </c>
      <c r="J17" s="41">
        <f t="shared" si="3"/>
        <v>5</v>
      </c>
      <c r="K17" s="47">
        <f t="shared" si="4"/>
        <v>106681.65261733791</v>
      </c>
      <c r="L17" s="41">
        <f t="shared" si="5"/>
        <v>8</v>
      </c>
      <c r="M17" s="22">
        <f t="shared" si="6"/>
        <v>0.57108047070010692</v>
      </c>
      <c r="N17" s="15">
        <f t="shared" si="7"/>
        <v>5</v>
      </c>
    </row>
    <row r="18" spans="2:15" ht="18.75" customHeight="1">
      <c r="B18" s="17" t="s">
        <v>283</v>
      </c>
      <c r="C18" s="69"/>
      <c r="D18" s="60">
        <v>973622633</v>
      </c>
      <c r="E18" s="45">
        <f t="shared" si="0"/>
        <v>6.3726888428425693E-2</v>
      </c>
      <c r="F18" s="41">
        <f t="shared" si="1"/>
        <v>8</v>
      </c>
      <c r="G18" s="60">
        <v>168157</v>
      </c>
      <c r="H18" s="46">
        <f t="shared" si="2"/>
        <v>3</v>
      </c>
      <c r="I18" s="60">
        <v>12166</v>
      </c>
      <c r="J18" s="41">
        <f t="shared" si="3"/>
        <v>3</v>
      </c>
      <c r="K18" s="47">
        <f t="shared" si="4"/>
        <v>80028.163159625183</v>
      </c>
      <c r="L18" s="41">
        <f t="shared" si="5"/>
        <v>9</v>
      </c>
      <c r="M18" s="22">
        <f t="shared" si="6"/>
        <v>0.72304766432901457</v>
      </c>
      <c r="N18" s="15">
        <f t="shared" si="7"/>
        <v>3</v>
      </c>
    </row>
    <row r="19" spans="2:15" ht="18.75" customHeight="1">
      <c r="B19" s="17" t="s">
        <v>16</v>
      </c>
      <c r="C19" s="69"/>
      <c r="D19" s="60">
        <v>211514083</v>
      </c>
      <c r="E19" s="45">
        <f t="shared" si="0"/>
        <v>1.3844310836169492E-2</v>
      </c>
      <c r="F19" s="41">
        <f t="shared" si="1"/>
        <v>14</v>
      </c>
      <c r="G19" s="60">
        <v>53993</v>
      </c>
      <c r="H19" s="46">
        <f t="shared" si="2"/>
        <v>10</v>
      </c>
      <c r="I19" s="60">
        <v>7350</v>
      </c>
      <c r="J19" s="41">
        <f t="shared" si="3"/>
        <v>10</v>
      </c>
      <c r="K19" s="47">
        <f t="shared" si="4"/>
        <v>28777.426258503401</v>
      </c>
      <c r="L19" s="41">
        <f t="shared" si="5"/>
        <v>16</v>
      </c>
      <c r="M19" s="22">
        <f t="shared" si="6"/>
        <v>0.43682396291453701</v>
      </c>
      <c r="N19" s="15">
        <f t="shared" si="7"/>
        <v>10</v>
      </c>
    </row>
    <row r="20" spans="2:15" ht="18.75" customHeight="1">
      <c r="B20" s="17" t="s">
        <v>17</v>
      </c>
      <c r="C20" s="69"/>
      <c r="D20" s="60">
        <v>2495397746</v>
      </c>
      <c r="E20" s="45">
        <f t="shared" si="0"/>
        <v>0.16333220731926737</v>
      </c>
      <c r="F20" s="41">
        <f t="shared" si="1"/>
        <v>2</v>
      </c>
      <c r="G20" s="60">
        <v>158064</v>
      </c>
      <c r="H20" s="46">
        <f t="shared" si="2"/>
        <v>4</v>
      </c>
      <c r="I20" s="60">
        <v>11536</v>
      </c>
      <c r="J20" s="41">
        <f t="shared" si="3"/>
        <v>4</v>
      </c>
      <c r="K20" s="47">
        <f t="shared" si="4"/>
        <v>216313.95162968099</v>
      </c>
      <c r="L20" s="41">
        <f t="shared" si="5"/>
        <v>1</v>
      </c>
      <c r="M20" s="22">
        <f t="shared" si="6"/>
        <v>0.68560561036491141</v>
      </c>
      <c r="N20" s="15">
        <f t="shared" si="7"/>
        <v>4</v>
      </c>
    </row>
    <row r="21" spans="2:15" ht="18.75" customHeight="1">
      <c r="B21" s="17" t="s">
        <v>18</v>
      </c>
      <c r="C21" s="69"/>
      <c r="D21" s="60">
        <v>1015358626</v>
      </c>
      <c r="E21" s="45">
        <f t="shared" si="0"/>
        <v>6.6458650077356629E-2</v>
      </c>
      <c r="F21" s="41">
        <f t="shared" si="1"/>
        <v>5</v>
      </c>
      <c r="G21" s="60">
        <v>68382</v>
      </c>
      <c r="H21" s="46">
        <f t="shared" si="2"/>
        <v>7</v>
      </c>
      <c r="I21" s="60">
        <v>6822</v>
      </c>
      <c r="J21" s="41">
        <f t="shared" si="3"/>
        <v>11</v>
      </c>
      <c r="K21" s="47">
        <f t="shared" si="4"/>
        <v>148835.91703312812</v>
      </c>
      <c r="L21" s="41">
        <f t="shared" si="5"/>
        <v>6</v>
      </c>
      <c r="M21" s="22">
        <f t="shared" si="6"/>
        <v>0.40544395578271725</v>
      </c>
      <c r="N21" s="15">
        <f t="shared" si="7"/>
        <v>11</v>
      </c>
    </row>
    <row r="22" spans="2:15" ht="18.75" customHeight="1">
      <c r="B22" s="17" t="s">
        <v>284</v>
      </c>
      <c r="C22" s="69"/>
      <c r="D22" s="60">
        <v>115193</v>
      </c>
      <c r="E22" s="45">
        <f t="shared" si="0"/>
        <v>7.5397707591454903E-6</v>
      </c>
      <c r="F22" s="41">
        <f t="shared" si="1"/>
        <v>21</v>
      </c>
      <c r="G22" s="60">
        <v>32</v>
      </c>
      <c r="H22" s="46">
        <f t="shared" si="2"/>
        <v>21</v>
      </c>
      <c r="I22" s="60">
        <v>10</v>
      </c>
      <c r="J22" s="41">
        <f t="shared" si="3"/>
        <v>21</v>
      </c>
      <c r="K22" s="47">
        <f t="shared" si="4"/>
        <v>11519.3</v>
      </c>
      <c r="L22" s="41">
        <f t="shared" si="5"/>
        <v>21</v>
      </c>
      <c r="M22" s="22">
        <f t="shared" si="6"/>
        <v>5.9431831689052655E-4</v>
      </c>
      <c r="N22" s="15">
        <f t="shared" si="7"/>
        <v>21</v>
      </c>
    </row>
    <row r="23" spans="2:15" ht="18.75" customHeight="1">
      <c r="B23" s="17" t="s">
        <v>285</v>
      </c>
      <c r="C23" s="69"/>
      <c r="D23" s="60">
        <v>17851</v>
      </c>
      <c r="E23" s="45">
        <f t="shared" si="0"/>
        <v>1.1684082176999137E-6</v>
      </c>
      <c r="F23" s="41">
        <f t="shared" si="1"/>
        <v>22</v>
      </c>
      <c r="G23" s="60">
        <v>15</v>
      </c>
      <c r="H23" s="46">
        <f t="shared" si="2"/>
        <v>22</v>
      </c>
      <c r="I23" s="60">
        <v>3</v>
      </c>
      <c r="J23" s="41">
        <f t="shared" si="3"/>
        <v>22</v>
      </c>
      <c r="K23" s="47">
        <f t="shared" si="4"/>
        <v>5950.333333333333</v>
      </c>
      <c r="L23" s="41">
        <f t="shared" si="5"/>
        <v>22</v>
      </c>
      <c r="M23" s="22">
        <f t="shared" si="6"/>
        <v>1.7829549506715798E-4</v>
      </c>
      <c r="N23" s="15">
        <f t="shared" si="7"/>
        <v>22</v>
      </c>
    </row>
    <row r="24" spans="2:15" ht="18.75" customHeight="1">
      <c r="B24" s="43" t="s">
        <v>125</v>
      </c>
      <c r="C24" s="44"/>
      <c r="D24" s="60">
        <v>7944066</v>
      </c>
      <c r="E24" s="45">
        <f t="shared" si="0"/>
        <v>5.1996594007901414E-4</v>
      </c>
      <c r="F24" s="41">
        <f t="shared" si="1"/>
        <v>19</v>
      </c>
      <c r="G24" s="60">
        <v>1576</v>
      </c>
      <c r="H24" s="46">
        <f t="shared" si="2"/>
        <v>19</v>
      </c>
      <c r="I24" s="60">
        <v>395</v>
      </c>
      <c r="J24" s="41">
        <f t="shared" si="3"/>
        <v>19</v>
      </c>
      <c r="K24" s="47">
        <f t="shared" si="4"/>
        <v>20111.559493670888</v>
      </c>
      <c r="L24" s="41">
        <f t="shared" si="5"/>
        <v>18</v>
      </c>
      <c r="M24" s="22">
        <f t="shared" si="6"/>
        <v>2.3475573517175798E-2</v>
      </c>
      <c r="N24" s="15">
        <f t="shared" si="7"/>
        <v>19</v>
      </c>
    </row>
    <row r="25" spans="2:15" ht="18.75" customHeight="1">
      <c r="B25" s="43" t="s">
        <v>126</v>
      </c>
      <c r="C25" s="44"/>
      <c r="D25" s="60">
        <v>295835680</v>
      </c>
      <c r="E25" s="45">
        <f t="shared" si="0"/>
        <v>1.9363444042397735E-2</v>
      </c>
      <c r="F25" s="41">
        <f t="shared" si="1"/>
        <v>12</v>
      </c>
      <c r="G25" s="60">
        <v>67487</v>
      </c>
      <c r="H25" s="46">
        <f t="shared" si="2"/>
        <v>8</v>
      </c>
      <c r="I25" s="60">
        <v>8484</v>
      </c>
      <c r="J25" s="41">
        <f t="shared" si="3"/>
        <v>6</v>
      </c>
      <c r="K25" s="47">
        <f t="shared" si="4"/>
        <v>34869.834983498353</v>
      </c>
      <c r="L25" s="41">
        <f t="shared" si="5"/>
        <v>15</v>
      </c>
      <c r="M25" s="22">
        <f t="shared" si="6"/>
        <v>0.50421966004992269</v>
      </c>
      <c r="N25" s="15">
        <f t="shared" si="7"/>
        <v>6</v>
      </c>
    </row>
    <row r="26" spans="2:15" ht="18.75" customHeight="1">
      <c r="B26" s="43" t="s">
        <v>127</v>
      </c>
      <c r="C26" s="44"/>
      <c r="D26" s="60">
        <v>1013001087</v>
      </c>
      <c r="E26" s="45">
        <f t="shared" si="0"/>
        <v>6.630434119039523E-2</v>
      </c>
      <c r="F26" s="41">
        <f t="shared" si="1"/>
        <v>6</v>
      </c>
      <c r="G26" s="60">
        <v>33836</v>
      </c>
      <c r="H26" s="46">
        <f t="shared" si="2"/>
        <v>13</v>
      </c>
      <c r="I26" s="60">
        <v>5811</v>
      </c>
      <c r="J26" s="41">
        <f t="shared" si="3"/>
        <v>13</v>
      </c>
      <c r="K26" s="47">
        <f t="shared" si="4"/>
        <v>174324.74393391842</v>
      </c>
      <c r="L26" s="41">
        <f t="shared" si="5"/>
        <v>5</v>
      </c>
      <c r="M26" s="22">
        <f t="shared" si="6"/>
        <v>0.34535837394508501</v>
      </c>
      <c r="N26" s="15">
        <f t="shared" si="7"/>
        <v>13</v>
      </c>
    </row>
    <row r="27" spans="2:15" ht="18.75" customHeight="1">
      <c r="B27" s="43" t="s">
        <v>128</v>
      </c>
      <c r="C27" s="44"/>
      <c r="D27" s="60">
        <v>61442006</v>
      </c>
      <c r="E27" s="45">
        <f t="shared" si="0"/>
        <v>4.0215867302877935E-3</v>
      </c>
      <c r="F27" s="41">
        <f t="shared" si="1"/>
        <v>17</v>
      </c>
      <c r="G27" s="60">
        <v>32468</v>
      </c>
      <c r="H27" s="46">
        <f t="shared" si="2"/>
        <v>15</v>
      </c>
      <c r="I27" s="60">
        <v>4581</v>
      </c>
      <c r="J27" s="41">
        <f t="shared" si="3"/>
        <v>14</v>
      </c>
      <c r="K27" s="47">
        <f t="shared" si="4"/>
        <v>13412.356690678891</v>
      </c>
      <c r="L27" s="41">
        <f t="shared" si="5"/>
        <v>20</v>
      </c>
      <c r="M27" s="22">
        <f t="shared" si="6"/>
        <v>0.27225722096755023</v>
      </c>
      <c r="N27" s="15">
        <f t="shared" si="7"/>
        <v>14</v>
      </c>
    </row>
    <row r="28" spans="2:15" ht="18.75" customHeight="1">
      <c r="B28" s="43" t="s">
        <v>42</v>
      </c>
      <c r="C28" s="44"/>
      <c r="D28" s="60">
        <v>180558299</v>
      </c>
      <c r="E28" s="45">
        <f t="shared" si="0"/>
        <v>1.1818150261919114E-2</v>
      </c>
      <c r="F28" s="41">
        <f t="shared" si="1"/>
        <v>15</v>
      </c>
      <c r="G28" s="60">
        <v>7458</v>
      </c>
      <c r="H28" s="46">
        <f t="shared" si="2"/>
        <v>18</v>
      </c>
      <c r="I28" s="60">
        <v>3570</v>
      </c>
      <c r="J28" s="41">
        <f t="shared" si="3"/>
        <v>15</v>
      </c>
      <c r="K28" s="47">
        <f t="shared" si="4"/>
        <v>50576.554341736693</v>
      </c>
      <c r="L28" s="41">
        <f t="shared" si="5"/>
        <v>12</v>
      </c>
      <c r="M28" s="22">
        <f t="shared" si="6"/>
        <v>0.21217163912991799</v>
      </c>
      <c r="N28" s="15">
        <f t="shared" si="7"/>
        <v>15</v>
      </c>
    </row>
    <row r="29" spans="2:15" ht="18.75" customHeight="1" thickBot="1">
      <c r="B29" s="48" t="s">
        <v>129</v>
      </c>
      <c r="C29" s="49"/>
      <c r="D29" s="61">
        <v>510293</v>
      </c>
      <c r="E29" s="50">
        <f t="shared" si="0"/>
        <v>3.3400399677034455E-5</v>
      </c>
      <c r="F29" s="41">
        <f t="shared" si="1"/>
        <v>20</v>
      </c>
      <c r="G29" s="61">
        <v>126</v>
      </c>
      <c r="H29" s="46">
        <f t="shared" si="2"/>
        <v>20</v>
      </c>
      <c r="I29" s="61">
        <v>32</v>
      </c>
      <c r="J29" s="41">
        <f t="shared" si="3"/>
        <v>20</v>
      </c>
      <c r="K29" s="51">
        <f t="shared" si="4"/>
        <v>15946.65625</v>
      </c>
      <c r="L29" s="41">
        <f t="shared" si="5"/>
        <v>19</v>
      </c>
      <c r="M29" s="28">
        <f t="shared" si="6"/>
        <v>1.901818614049685E-3</v>
      </c>
      <c r="N29" s="15">
        <f t="shared" si="7"/>
        <v>20</v>
      </c>
    </row>
    <row r="30" spans="2:15" ht="18.75" customHeight="1" thickTop="1">
      <c r="B30" s="52" t="s">
        <v>130</v>
      </c>
      <c r="C30" s="53"/>
      <c r="D30" s="62">
        <v>15278050710</v>
      </c>
      <c r="E30" s="70"/>
      <c r="F30" s="71"/>
      <c r="G30" s="62">
        <v>406880</v>
      </c>
      <c r="H30" s="71"/>
      <c r="I30" s="62">
        <v>15283</v>
      </c>
      <c r="J30" s="71"/>
      <c r="K30" s="54">
        <f>IFERROR(D30/I30,0)</f>
        <v>999676.15716809523</v>
      </c>
      <c r="L30" s="71"/>
      <c r="M30" s="30">
        <f t="shared" si="6"/>
        <v>0.9082966837037918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329" priority="24" stopIfTrue="1">
      <formula>$F8&lt;=5</formula>
    </cfRule>
  </conditionalFormatting>
  <conditionalFormatting sqref="H8:H29">
    <cfRule type="expression" dxfId="328" priority="25" stopIfTrue="1">
      <formula>$H8&lt;=5</formula>
    </cfRule>
  </conditionalFormatting>
  <conditionalFormatting sqref="J8:J29">
    <cfRule type="expression" dxfId="327" priority="26" stopIfTrue="1">
      <formula>$J8&lt;=5</formula>
    </cfRule>
  </conditionalFormatting>
  <conditionalFormatting sqref="L8:L29">
    <cfRule type="expression" dxfId="326" priority="27" stopIfTrue="1">
      <formula>$L8&lt;=5</formula>
    </cfRule>
  </conditionalFormatting>
  <conditionalFormatting sqref="E8:E29">
    <cfRule type="expression" dxfId="325" priority="22" stopIfTrue="1">
      <formula>$F8&lt;=5</formula>
    </cfRule>
  </conditionalFormatting>
  <conditionalFormatting sqref="G8:G29">
    <cfRule type="expression" dxfId="324" priority="20" stopIfTrue="1">
      <formula>$H8&lt;=5</formula>
    </cfRule>
  </conditionalFormatting>
  <conditionalFormatting sqref="I8:I29">
    <cfRule type="expression" dxfId="323" priority="18" stopIfTrue="1">
      <formula>$J8&lt;=5</formula>
    </cfRule>
  </conditionalFormatting>
  <conditionalFormatting sqref="K8:K29">
    <cfRule type="expression" dxfId="322" priority="16" stopIfTrue="1">
      <formula>$L8&lt;=5</formula>
    </cfRule>
  </conditionalFormatting>
  <conditionalFormatting sqref="D8:D29">
    <cfRule type="expression" dxfId="321" priority="14" stopIfTrue="1">
      <formula>$F8&lt;=5</formula>
    </cfRule>
  </conditionalFormatting>
  <conditionalFormatting sqref="N8:N29">
    <cfRule type="expression" dxfId="320" priority="8" stopIfTrue="1">
      <formula>$N8&lt;=5</formula>
    </cfRule>
  </conditionalFormatting>
  <conditionalFormatting sqref="M8:M29">
    <cfRule type="expression" dxfId="319" priority="6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59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236</v>
      </c>
    </row>
    <row r="3" spans="1:14" s="1" customFormat="1" ht="18.75" customHeight="1">
      <c r="A3" s="35"/>
      <c r="B3" s="129" t="s">
        <v>179</v>
      </c>
      <c r="C3" s="130"/>
      <c r="D3" s="137">
        <v>21932</v>
      </c>
      <c r="E3" s="137"/>
      <c r="F3" s="137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28</v>
      </c>
      <c r="C8" s="39"/>
      <c r="D8" s="59">
        <v>303927959</v>
      </c>
      <c r="E8" s="40">
        <f t="shared" ref="E8:E29" si="0">IFERROR(D8/$D$30,0)</f>
        <v>1.7726802585236439E-2</v>
      </c>
      <c r="F8" s="41">
        <f>_xlfn.IFS(D8&gt;0,RANK(D8,$D$8:$D$29,0),D8=0,"-")</f>
        <v>13</v>
      </c>
      <c r="G8" s="59">
        <v>35991</v>
      </c>
      <c r="H8" s="46">
        <f>_xlfn.IFS(G8&gt;0,RANK(G8,$G$8:$G$29,0),G8=0,"-")</f>
        <v>14</v>
      </c>
      <c r="I8" s="59">
        <v>7554</v>
      </c>
      <c r="J8" s="41">
        <f>_xlfn.IFS(I8&gt;0,RANK(I8,$I$8:$I$29,0),I8=0,"-")</f>
        <v>12</v>
      </c>
      <c r="K8" s="42">
        <f>IFERROR(D8/I8,0)</f>
        <v>40234.042758803284</v>
      </c>
      <c r="L8" s="41">
        <f>_xlfn.IFS(K8&gt;0,RANK(K8,$K$8:$K$29,0),K8=0,"-")</f>
        <v>13</v>
      </c>
      <c r="M8" s="16">
        <f>IFERROR(I8/$D$3,0)</f>
        <v>0.34442823271931422</v>
      </c>
      <c r="N8" s="15">
        <f>_xlfn.IFS(M8&gt;0,RANK(M8,$M$8:$M$29,0),M8=0,"-")</f>
        <v>12</v>
      </c>
    </row>
    <row r="9" spans="1:14" ht="18.75" customHeight="1">
      <c r="B9" s="43" t="s">
        <v>29</v>
      </c>
      <c r="C9" s="44"/>
      <c r="D9" s="60">
        <v>2397682404</v>
      </c>
      <c r="E9" s="45">
        <f t="shared" si="0"/>
        <v>0.13984643853645304</v>
      </c>
      <c r="F9" s="41">
        <f t="shared" ref="F9:F29" si="1">_xlfn.IFS(D9&gt;0,RANK(D9,$D$8:$D$29,0),D9=0,"-")</f>
        <v>2</v>
      </c>
      <c r="G9" s="60">
        <v>47378</v>
      </c>
      <c r="H9" s="46">
        <f t="shared" ref="H9:H29" si="2">_xlfn.IFS(G9&gt;0,RANK(G9,$G$8:$G$29,0),G9=0,"-")</f>
        <v>11</v>
      </c>
      <c r="I9" s="60">
        <v>9349</v>
      </c>
      <c r="J9" s="41">
        <f t="shared" ref="J9:J29" si="3">_xlfn.IFS(I9&gt;0,RANK(I9,$I$8:$I$29,0),I9=0,"-")</f>
        <v>8</v>
      </c>
      <c r="K9" s="47">
        <f t="shared" ref="K9:K29" si="4">IFERROR(D9/I9,0)</f>
        <v>256464.05005882983</v>
      </c>
      <c r="L9" s="41">
        <f t="shared" ref="L9:L29" si="5">_xlfn.IFS(K9&gt;0,RANK(K9,$K$8:$K$29,0),K9=0,"-")</f>
        <v>1</v>
      </c>
      <c r="M9" s="22">
        <f t="shared" ref="M9:M30" si="6">IFERROR(I9/$D$3,0)</f>
        <v>0.42627211380631042</v>
      </c>
      <c r="N9" s="15">
        <f t="shared" ref="N9:N29" si="7">_xlfn.IFS(M9&gt;0,RANK(M9,$M$8:$M$29,0),M9=0,"-")</f>
        <v>8</v>
      </c>
    </row>
    <row r="10" spans="1:14" ht="18.75" customHeight="1">
      <c r="B10" s="43" t="s">
        <v>30</v>
      </c>
      <c r="C10" s="44"/>
      <c r="D10" s="60">
        <v>286699866</v>
      </c>
      <c r="E10" s="45">
        <f t="shared" si="0"/>
        <v>1.6721962475968657E-2</v>
      </c>
      <c r="F10" s="41">
        <f t="shared" si="1"/>
        <v>15</v>
      </c>
      <c r="G10" s="60">
        <v>20341</v>
      </c>
      <c r="H10" s="46">
        <f t="shared" si="2"/>
        <v>16</v>
      </c>
      <c r="I10" s="60">
        <v>4106</v>
      </c>
      <c r="J10" s="41">
        <f t="shared" si="3"/>
        <v>16</v>
      </c>
      <c r="K10" s="47">
        <f t="shared" si="4"/>
        <v>69824.614223088167</v>
      </c>
      <c r="L10" s="41">
        <f t="shared" si="5"/>
        <v>11</v>
      </c>
      <c r="M10" s="22">
        <f t="shared" si="6"/>
        <v>0.1872150282691957</v>
      </c>
      <c r="N10" s="15">
        <f t="shared" si="7"/>
        <v>16</v>
      </c>
    </row>
    <row r="11" spans="1:14" ht="18.75" customHeight="1">
      <c r="B11" s="43" t="s">
        <v>31</v>
      </c>
      <c r="C11" s="44"/>
      <c r="D11" s="60">
        <v>1079737982</v>
      </c>
      <c r="E11" s="45">
        <f t="shared" si="0"/>
        <v>6.2976443870685725E-2</v>
      </c>
      <c r="F11" s="41">
        <f t="shared" si="1"/>
        <v>8</v>
      </c>
      <c r="G11" s="60">
        <v>188890</v>
      </c>
      <c r="H11" s="46">
        <f t="shared" si="2"/>
        <v>2</v>
      </c>
      <c r="I11" s="60">
        <v>15185</v>
      </c>
      <c r="J11" s="41">
        <f t="shared" si="3"/>
        <v>2</v>
      </c>
      <c r="K11" s="47">
        <f t="shared" si="4"/>
        <v>71105.563516628245</v>
      </c>
      <c r="L11" s="41">
        <f t="shared" si="5"/>
        <v>10</v>
      </c>
      <c r="M11" s="22">
        <f t="shared" si="6"/>
        <v>0.69236731716213751</v>
      </c>
      <c r="N11" s="15">
        <f t="shared" si="7"/>
        <v>2</v>
      </c>
    </row>
    <row r="12" spans="1:14" ht="18.75" customHeight="1">
      <c r="B12" s="43" t="s">
        <v>32</v>
      </c>
      <c r="C12" s="44"/>
      <c r="D12" s="60">
        <v>464958632</v>
      </c>
      <c r="E12" s="45">
        <f t="shared" si="0"/>
        <v>2.7119024873146328E-2</v>
      </c>
      <c r="F12" s="41">
        <f t="shared" si="1"/>
        <v>11</v>
      </c>
      <c r="G12" s="60">
        <v>36560</v>
      </c>
      <c r="H12" s="46">
        <f t="shared" si="2"/>
        <v>12</v>
      </c>
      <c r="I12" s="60">
        <v>3758</v>
      </c>
      <c r="J12" s="41">
        <f t="shared" si="3"/>
        <v>17</v>
      </c>
      <c r="K12" s="47">
        <f t="shared" si="4"/>
        <v>123725.02182011708</v>
      </c>
      <c r="L12" s="41">
        <f t="shared" si="5"/>
        <v>6</v>
      </c>
      <c r="M12" s="22">
        <f t="shared" si="6"/>
        <v>0.17134780229801203</v>
      </c>
      <c r="N12" s="15">
        <f t="shared" si="7"/>
        <v>17</v>
      </c>
    </row>
    <row r="13" spans="1:14" ht="18.75" customHeight="1">
      <c r="B13" s="43" t="s">
        <v>33</v>
      </c>
      <c r="C13" s="44"/>
      <c r="D13" s="60">
        <v>959466500</v>
      </c>
      <c r="E13" s="45">
        <f t="shared" si="0"/>
        <v>5.5961528806396377E-2</v>
      </c>
      <c r="F13" s="41">
        <f t="shared" si="1"/>
        <v>9</v>
      </c>
      <c r="G13" s="60">
        <v>112914</v>
      </c>
      <c r="H13" s="46">
        <f t="shared" si="2"/>
        <v>5</v>
      </c>
      <c r="I13" s="60">
        <v>9000</v>
      </c>
      <c r="J13" s="41">
        <f t="shared" si="3"/>
        <v>10</v>
      </c>
      <c r="K13" s="47">
        <f t="shared" si="4"/>
        <v>106607.38888888889</v>
      </c>
      <c r="L13" s="41">
        <f t="shared" si="5"/>
        <v>8</v>
      </c>
      <c r="M13" s="22">
        <f t="shared" si="6"/>
        <v>0.41035929235819807</v>
      </c>
      <c r="N13" s="15">
        <f t="shared" si="7"/>
        <v>10</v>
      </c>
    </row>
    <row r="14" spans="1:14" ht="18.75" customHeight="1">
      <c r="B14" s="43" t="s">
        <v>34</v>
      </c>
      <c r="C14" s="44"/>
      <c r="D14" s="60">
        <v>697171154</v>
      </c>
      <c r="E14" s="45">
        <f t="shared" si="0"/>
        <v>4.0662976370263684E-2</v>
      </c>
      <c r="F14" s="41">
        <f t="shared" si="1"/>
        <v>10</v>
      </c>
      <c r="G14" s="60">
        <v>62878</v>
      </c>
      <c r="H14" s="46">
        <f t="shared" si="2"/>
        <v>10</v>
      </c>
      <c r="I14" s="60">
        <v>10261</v>
      </c>
      <c r="J14" s="41">
        <f t="shared" si="3"/>
        <v>6</v>
      </c>
      <c r="K14" s="47">
        <f t="shared" si="4"/>
        <v>67943.782672254165</v>
      </c>
      <c r="L14" s="41">
        <f t="shared" si="5"/>
        <v>12</v>
      </c>
      <c r="M14" s="22">
        <f t="shared" si="6"/>
        <v>0.46785518876527449</v>
      </c>
      <c r="N14" s="15">
        <f t="shared" si="7"/>
        <v>6</v>
      </c>
    </row>
    <row r="15" spans="1:14" ht="18.75" customHeight="1">
      <c r="B15" s="43" t="s">
        <v>35</v>
      </c>
      <c r="C15" s="44"/>
      <c r="D15" s="60">
        <v>47690719</v>
      </c>
      <c r="E15" s="45">
        <f t="shared" si="0"/>
        <v>2.7815932553312229E-3</v>
      </c>
      <c r="F15" s="41">
        <f t="shared" si="1"/>
        <v>18</v>
      </c>
      <c r="G15" s="60">
        <v>10926</v>
      </c>
      <c r="H15" s="46">
        <f t="shared" si="2"/>
        <v>18</v>
      </c>
      <c r="I15" s="60">
        <v>2744</v>
      </c>
      <c r="J15" s="41">
        <f t="shared" si="3"/>
        <v>18</v>
      </c>
      <c r="K15" s="47">
        <f t="shared" si="4"/>
        <v>17379.999635568514</v>
      </c>
      <c r="L15" s="41">
        <f t="shared" si="5"/>
        <v>17</v>
      </c>
      <c r="M15" s="22">
        <f t="shared" si="6"/>
        <v>0.12511398869232171</v>
      </c>
      <c r="N15" s="15">
        <f t="shared" si="7"/>
        <v>18</v>
      </c>
    </row>
    <row r="16" spans="1:14" ht="18.75" customHeight="1">
      <c r="B16" s="43" t="s">
        <v>36</v>
      </c>
      <c r="C16" s="44"/>
      <c r="D16" s="60">
        <v>2874684043</v>
      </c>
      <c r="E16" s="45">
        <f t="shared" si="0"/>
        <v>0.16766787989120255</v>
      </c>
      <c r="F16" s="41">
        <f t="shared" si="1"/>
        <v>1</v>
      </c>
      <c r="G16" s="60">
        <v>234892</v>
      </c>
      <c r="H16" s="46">
        <f t="shared" si="2"/>
        <v>1</v>
      </c>
      <c r="I16" s="60">
        <v>16564</v>
      </c>
      <c r="J16" s="41">
        <f t="shared" si="3"/>
        <v>1</v>
      </c>
      <c r="K16" s="47">
        <f t="shared" si="4"/>
        <v>173550.11126539484</v>
      </c>
      <c r="L16" s="41">
        <f t="shared" si="5"/>
        <v>2</v>
      </c>
      <c r="M16" s="22">
        <f t="shared" si="6"/>
        <v>0.75524347984679918</v>
      </c>
      <c r="N16" s="15">
        <f t="shared" si="7"/>
        <v>1</v>
      </c>
    </row>
    <row r="17" spans="2:15" ht="18.75" customHeight="1">
      <c r="B17" s="43" t="s">
        <v>37</v>
      </c>
      <c r="C17" s="44"/>
      <c r="D17" s="60">
        <v>1355892220</v>
      </c>
      <c r="E17" s="45">
        <f t="shared" si="0"/>
        <v>7.9083325502139715E-2</v>
      </c>
      <c r="F17" s="41">
        <f t="shared" si="1"/>
        <v>4</v>
      </c>
      <c r="G17" s="60">
        <v>84580</v>
      </c>
      <c r="H17" s="46">
        <f t="shared" si="2"/>
        <v>6</v>
      </c>
      <c r="I17" s="60">
        <v>12104</v>
      </c>
      <c r="J17" s="41">
        <f t="shared" si="3"/>
        <v>5</v>
      </c>
      <c r="K17" s="47">
        <f t="shared" si="4"/>
        <v>112020.1768010575</v>
      </c>
      <c r="L17" s="41">
        <f t="shared" si="5"/>
        <v>7</v>
      </c>
      <c r="M17" s="22">
        <f t="shared" si="6"/>
        <v>0.55188765274484775</v>
      </c>
      <c r="N17" s="15">
        <f t="shared" si="7"/>
        <v>5</v>
      </c>
    </row>
    <row r="18" spans="2:15" ht="18.75" customHeight="1">
      <c r="B18" s="17" t="s">
        <v>283</v>
      </c>
      <c r="C18" s="69"/>
      <c r="D18" s="60">
        <v>1172618324</v>
      </c>
      <c r="E18" s="45">
        <f t="shared" si="0"/>
        <v>6.8393752275284478E-2</v>
      </c>
      <c r="F18" s="41">
        <f t="shared" si="1"/>
        <v>6</v>
      </c>
      <c r="G18" s="60">
        <v>182231</v>
      </c>
      <c r="H18" s="46">
        <f t="shared" si="2"/>
        <v>3</v>
      </c>
      <c r="I18" s="60">
        <v>14778</v>
      </c>
      <c r="J18" s="41">
        <f t="shared" si="3"/>
        <v>3</v>
      </c>
      <c r="K18" s="47">
        <f t="shared" si="4"/>
        <v>79348.918933549867</v>
      </c>
      <c r="L18" s="41">
        <f t="shared" si="5"/>
        <v>9</v>
      </c>
      <c r="M18" s="22">
        <f t="shared" si="6"/>
        <v>0.67380995805216126</v>
      </c>
      <c r="N18" s="15">
        <f t="shared" si="7"/>
        <v>3</v>
      </c>
    </row>
    <row r="19" spans="2:15" ht="18.75" customHeight="1">
      <c r="B19" s="17" t="s">
        <v>16</v>
      </c>
      <c r="C19" s="69"/>
      <c r="D19" s="60">
        <v>293126710</v>
      </c>
      <c r="E19" s="45">
        <f t="shared" si="0"/>
        <v>1.7096812474004248E-2</v>
      </c>
      <c r="F19" s="41">
        <f t="shared" si="1"/>
        <v>14</v>
      </c>
      <c r="G19" s="60">
        <v>66372</v>
      </c>
      <c r="H19" s="46">
        <f t="shared" si="2"/>
        <v>8</v>
      </c>
      <c r="I19" s="60">
        <v>9285</v>
      </c>
      <c r="J19" s="41">
        <f t="shared" si="3"/>
        <v>9</v>
      </c>
      <c r="K19" s="47">
        <f t="shared" si="4"/>
        <v>31569.920301561659</v>
      </c>
      <c r="L19" s="41">
        <f t="shared" si="5"/>
        <v>16</v>
      </c>
      <c r="M19" s="22">
        <f t="shared" si="6"/>
        <v>0.42335400328287431</v>
      </c>
      <c r="N19" s="15">
        <f t="shared" si="7"/>
        <v>9</v>
      </c>
    </row>
    <row r="20" spans="2:15" ht="18.75" customHeight="1">
      <c r="B20" s="17" t="s">
        <v>17</v>
      </c>
      <c r="C20" s="69"/>
      <c r="D20" s="60">
        <v>2158637436</v>
      </c>
      <c r="E20" s="45">
        <f t="shared" si="0"/>
        <v>0.12590398003190273</v>
      </c>
      <c r="F20" s="41">
        <f t="shared" si="1"/>
        <v>3</v>
      </c>
      <c r="G20" s="60">
        <v>174083</v>
      </c>
      <c r="H20" s="46">
        <f t="shared" si="2"/>
        <v>4</v>
      </c>
      <c r="I20" s="60">
        <v>14206</v>
      </c>
      <c r="J20" s="41">
        <f t="shared" si="3"/>
        <v>4</v>
      </c>
      <c r="K20" s="47">
        <f t="shared" si="4"/>
        <v>151952.51555680699</v>
      </c>
      <c r="L20" s="41">
        <f t="shared" si="5"/>
        <v>5</v>
      </c>
      <c r="M20" s="22">
        <f t="shared" si="6"/>
        <v>0.64772934524895132</v>
      </c>
      <c r="N20" s="15">
        <f t="shared" si="7"/>
        <v>4</v>
      </c>
    </row>
    <row r="21" spans="2:15" ht="18.75" customHeight="1">
      <c r="B21" s="17" t="s">
        <v>18</v>
      </c>
      <c r="C21" s="69"/>
      <c r="D21" s="60">
        <v>1318518643</v>
      </c>
      <c r="E21" s="45">
        <f t="shared" si="0"/>
        <v>7.6903486491727596E-2</v>
      </c>
      <c r="F21" s="41">
        <f t="shared" si="1"/>
        <v>5</v>
      </c>
      <c r="G21" s="60">
        <v>72723</v>
      </c>
      <c r="H21" s="46">
        <f t="shared" si="2"/>
        <v>7</v>
      </c>
      <c r="I21" s="60">
        <v>8057</v>
      </c>
      <c r="J21" s="41">
        <f t="shared" si="3"/>
        <v>11</v>
      </c>
      <c r="K21" s="47">
        <f t="shared" si="4"/>
        <v>163648.83244383766</v>
      </c>
      <c r="L21" s="41">
        <f t="shared" si="5"/>
        <v>3</v>
      </c>
      <c r="M21" s="22">
        <f t="shared" si="6"/>
        <v>0.36736275761444465</v>
      </c>
      <c r="N21" s="15">
        <f t="shared" si="7"/>
        <v>11</v>
      </c>
    </row>
    <row r="22" spans="2:15" ht="18.75" customHeight="1">
      <c r="B22" s="17" t="s">
        <v>284</v>
      </c>
      <c r="C22" s="69"/>
      <c r="D22" s="60">
        <v>17691</v>
      </c>
      <c r="E22" s="45">
        <f t="shared" si="0"/>
        <v>1.0318394713249063E-6</v>
      </c>
      <c r="F22" s="41">
        <f t="shared" si="1"/>
        <v>21</v>
      </c>
      <c r="G22" s="60">
        <v>14</v>
      </c>
      <c r="H22" s="46">
        <f t="shared" si="2"/>
        <v>21</v>
      </c>
      <c r="I22" s="60">
        <v>9</v>
      </c>
      <c r="J22" s="41">
        <f t="shared" si="3"/>
        <v>21</v>
      </c>
      <c r="K22" s="47">
        <f t="shared" si="4"/>
        <v>1965.6666666666667</v>
      </c>
      <c r="L22" s="41">
        <f t="shared" si="5"/>
        <v>22</v>
      </c>
      <c r="M22" s="22">
        <f t="shared" si="6"/>
        <v>4.1035929235819804E-4</v>
      </c>
      <c r="N22" s="15">
        <f t="shared" si="7"/>
        <v>21</v>
      </c>
    </row>
    <row r="23" spans="2:15" ht="18.75" customHeight="1">
      <c r="B23" s="17" t="s">
        <v>285</v>
      </c>
      <c r="C23" s="69"/>
      <c r="D23" s="60">
        <v>12547</v>
      </c>
      <c r="E23" s="45">
        <f t="shared" si="0"/>
        <v>7.3181221223862979E-7</v>
      </c>
      <c r="F23" s="41">
        <f t="shared" si="1"/>
        <v>22</v>
      </c>
      <c r="G23" s="60">
        <v>5</v>
      </c>
      <c r="H23" s="46">
        <f t="shared" si="2"/>
        <v>22</v>
      </c>
      <c r="I23" s="60">
        <v>4</v>
      </c>
      <c r="J23" s="41">
        <f t="shared" si="3"/>
        <v>22</v>
      </c>
      <c r="K23" s="60">
        <f t="shared" si="4"/>
        <v>3136.75</v>
      </c>
      <c r="L23" s="41">
        <f t="shared" si="5"/>
        <v>21</v>
      </c>
      <c r="M23" s="22">
        <f t="shared" si="6"/>
        <v>1.8238190771475469E-4</v>
      </c>
      <c r="N23" s="15">
        <f t="shared" si="7"/>
        <v>22</v>
      </c>
    </row>
    <row r="24" spans="2:15" ht="18.75" customHeight="1">
      <c r="B24" s="43" t="s">
        <v>38</v>
      </c>
      <c r="C24" s="44"/>
      <c r="D24" s="60">
        <v>6223746</v>
      </c>
      <c r="E24" s="45">
        <f t="shared" si="0"/>
        <v>3.6300417061220399E-4</v>
      </c>
      <c r="F24" s="41">
        <f t="shared" si="1"/>
        <v>19</v>
      </c>
      <c r="G24" s="60">
        <v>1830</v>
      </c>
      <c r="H24" s="46">
        <f t="shared" si="2"/>
        <v>19</v>
      </c>
      <c r="I24" s="60">
        <v>563</v>
      </c>
      <c r="J24" s="41">
        <f t="shared" si="3"/>
        <v>19</v>
      </c>
      <c r="K24" s="47">
        <f t="shared" si="4"/>
        <v>11054.611012433392</v>
      </c>
      <c r="L24" s="41">
        <f t="shared" si="5"/>
        <v>19</v>
      </c>
      <c r="M24" s="22">
        <f t="shared" si="6"/>
        <v>2.5670253510851723E-2</v>
      </c>
      <c r="N24" s="15">
        <f t="shared" si="7"/>
        <v>19</v>
      </c>
    </row>
    <row r="25" spans="2:15" ht="18.75" customHeight="1">
      <c r="B25" s="43" t="s">
        <v>39</v>
      </c>
      <c r="C25" s="44"/>
      <c r="D25" s="60">
        <v>326252630</v>
      </c>
      <c r="E25" s="45">
        <f t="shared" si="0"/>
        <v>1.9028904033551539E-2</v>
      </c>
      <c r="F25" s="41">
        <f t="shared" si="1"/>
        <v>12</v>
      </c>
      <c r="G25" s="60">
        <v>65909</v>
      </c>
      <c r="H25" s="46">
        <f t="shared" si="2"/>
        <v>9</v>
      </c>
      <c r="I25" s="60">
        <v>9681</v>
      </c>
      <c r="J25" s="41">
        <f t="shared" si="3"/>
        <v>7</v>
      </c>
      <c r="K25" s="47">
        <f t="shared" si="4"/>
        <v>33700.302654684434</v>
      </c>
      <c r="L25" s="41">
        <f t="shared" si="5"/>
        <v>15</v>
      </c>
      <c r="M25" s="22">
        <f t="shared" si="6"/>
        <v>0.44140981214663505</v>
      </c>
      <c r="N25" s="15">
        <f t="shared" si="7"/>
        <v>7</v>
      </c>
    </row>
    <row r="26" spans="2:15" ht="18.75" customHeight="1">
      <c r="B26" s="43" t="s">
        <v>40</v>
      </c>
      <c r="C26" s="44"/>
      <c r="D26" s="60">
        <v>1096835086</v>
      </c>
      <c r="E26" s="45">
        <f t="shared" si="0"/>
        <v>6.3973643958444876E-2</v>
      </c>
      <c r="F26" s="41">
        <f t="shared" si="1"/>
        <v>7</v>
      </c>
      <c r="G26" s="60">
        <v>36277</v>
      </c>
      <c r="H26" s="46">
        <f t="shared" si="2"/>
        <v>13</v>
      </c>
      <c r="I26" s="60">
        <v>7092</v>
      </c>
      <c r="J26" s="41">
        <f t="shared" si="3"/>
        <v>13</v>
      </c>
      <c r="K26" s="47">
        <f t="shared" si="4"/>
        <v>154658.07755217145</v>
      </c>
      <c r="L26" s="41">
        <f t="shared" si="5"/>
        <v>4</v>
      </c>
      <c r="M26" s="22">
        <f t="shared" si="6"/>
        <v>0.32336312237826009</v>
      </c>
      <c r="N26" s="15">
        <f t="shared" si="7"/>
        <v>13</v>
      </c>
    </row>
    <row r="27" spans="2:15" ht="18.75" customHeight="1">
      <c r="B27" s="43" t="s">
        <v>41</v>
      </c>
      <c r="C27" s="44"/>
      <c r="D27" s="60">
        <v>76693707</v>
      </c>
      <c r="E27" s="45">
        <f t="shared" si="0"/>
        <v>4.4732120335101051E-3</v>
      </c>
      <c r="F27" s="41">
        <f t="shared" si="1"/>
        <v>17</v>
      </c>
      <c r="G27" s="60">
        <v>34474</v>
      </c>
      <c r="H27" s="46">
        <f t="shared" si="2"/>
        <v>15</v>
      </c>
      <c r="I27" s="60">
        <v>5872</v>
      </c>
      <c r="J27" s="41">
        <f t="shared" si="3"/>
        <v>14</v>
      </c>
      <c r="K27" s="47">
        <f t="shared" si="4"/>
        <v>13060.917404632153</v>
      </c>
      <c r="L27" s="41">
        <f t="shared" si="5"/>
        <v>18</v>
      </c>
      <c r="M27" s="22">
        <f t="shared" si="6"/>
        <v>0.26773664052525992</v>
      </c>
      <c r="N27" s="15">
        <f t="shared" si="7"/>
        <v>14</v>
      </c>
    </row>
    <row r="28" spans="2:15" ht="18.75" customHeight="1">
      <c r="B28" s="43" t="s">
        <v>42</v>
      </c>
      <c r="C28" s="44"/>
      <c r="D28" s="60">
        <v>226470176</v>
      </c>
      <c r="E28" s="45">
        <f t="shared" si="0"/>
        <v>1.320902530522291E-2</v>
      </c>
      <c r="F28" s="41">
        <f t="shared" si="1"/>
        <v>16</v>
      </c>
      <c r="G28" s="60">
        <v>12332</v>
      </c>
      <c r="H28" s="46">
        <f t="shared" si="2"/>
        <v>17</v>
      </c>
      <c r="I28" s="60">
        <v>5640</v>
      </c>
      <c r="J28" s="41">
        <f t="shared" si="3"/>
        <v>15</v>
      </c>
      <c r="K28" s="60">
        <f t="shared" si="4"/>
        <v>40154.286524822695</v>
      </c>
      <c r="L28" s="41">
        <f t="shared" si="5"/>
        <v>14</v>
      </c>
      <c r="M28" s="22">
        <f t="shared" si="6"/>
        <v>0.2571584898778041</v>
      </c>
      <c r="N28" s="15">
        <f t="shared" si="7"/>
        <v>15</v>
      </c>
    </row>
    <row r="29" spans="2:15" ht="18.75" customHeight="1" thickBot="1">
      <c r="B29" s="48" t="s">
        <v>43</v>
      </c>
      <c r="C29" s="49"/>
      <c r="D29" s="61">
        <v>1790625</v>
      </c>
      <c r="E29" s="50">
        <f t="shared" si="0"/>
        <v>1.0443940723199144E-4</v>
      </c>
      <c r="F29" s="41">
        <f t="shared" si="1"/>
        <v>20</v>
      </c>
      <c r="G29" s="61">
        <v>1663</v>
      </c>
      <c r="H29" s="46">
        <f t="shared" si="2"/>
        <v>20</v>
      </c>
      <c r="I29" s="61">
        <v>290</v>
      </c>
      <c r="J29" s="41">
        <f t="shared" si="3"/>
        <v>20</v>
      </c>
      <c r="K29" s="51">
        <f t="shared" si="4"/>
        <v>6174.5689655172409</v>
      </c>
      <c r="L29" s="41">
        <f t="shared" si="5"/>
        <v>20</v>
      </c>
      <c r="M29" s="28">
        <f t="shared" si="6"/>
        <v>1.3222688309319715E-2</v>
      </c>
      <c r="N29" s="15">
        <f t="shared" si="7"/>
        <v>20</v>
      </c>
    </row>
    <row r="30" spans="2:15" ht="18.75" customHeight="1" thickTop="1">
      <c r="B30" s="52" t="s">
        <v>44</v>
      </c>
      <c r="C30" s="53"/>
      <c r="D30" s="62">
        <v>17145108800</v>
      </c>
      <c r="E30" s="70"/>
      <c r="F30" s="71"/>
      <c r="G30" s="62">
        <v>473922</v>
      </c>
      <c r="H30" s="71"/>
      <c r="I30" s="62">
        <v>19758</v>
      </c>
      <c r="J30" s="71"/>
      <c r="K30" s="54">
        <f>IFERROR(D30/I30,0)</f>
        <v>867755.27887438005</v>
      </c>
      <c r="L30" s="71"/>
      <c r="M30" s="30">
        <f t="shared" si="6"/>
        <v>0.90087543315703078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318" priority="42" stopIfTrue="1">
      <formula>$F8&lt;=5</formula>
    </cfRule>
  </conditionalFormatting>
  <conditionalFormatting sqref="H8:H29">
    <cfRule type="expression" dxfId="317" priority="43" stopIfTrue="1">
      <formula>$H8&lt;=5</formula>
    </cfRule>
  </conditionalFormatting>
  <conditionalFormatting sqref="J8:J29">
    <cfRule type="expression" dxfId="316" priority="44" stopIfTrue="1">
      <formula>$J8&lt;=5</formula>
    </cfRule>
  </conditionalFormatting>
  <conditionalFormatting sqref="L8:L29">
    <cfRule type="expression" dxfId="315" priority="45" stopIfTrue="1">
      <formula>$L8&lt;=5</formula>
    </cfRule>
  </conditionalFormatting>
  <conditionalFormatting sqref="E8:E29">
    <cfRule type="expression" dxfId="314" priority="40" stopIfTrue="1">
      <formula>$F8&lt;=5</formula>
    </cfRule>
  </conditionalFormatting>
  <conditionalFormatting sqref="G8:G29">
    <cfRule type="expression" dxfId="313" priority="38" stopIfTrue="1">
      <formula>$H8&lt;=5</formula>
    </cfRule>
  </conditionalFormatting>
  <conditionalFormatting sqref="I8:I29">
    <cfRule type="expression" dxfId="312" priority="36" stopIfTrue="1">
      <formula>$J8&lt;=5</formula>
    </cfRule>
  </conditionalFormatting>
  <conditionalFormatting sqref="K8:K29">
    <cfRule type="expression" dxfId="311" priority="34" stopIfTrue="1">
      <formula>$L8&lt;=5</formula>
    </cfRule>
  </conditionalFormatting>
  <conditionalFormatting sqref="D8:D29">
    <cfRule type="expression" dxfId="310" priority="32" stopIfTrue="1">
      <formula>$F8&lt;=5</formula>
    </cfRule>
  </conditionalFormatting>
  <conditionalFormatting sqref="N8:N29">
    <cfRule type="expression" dxfId="309" priority="26" stopIfTrue="1">
      <formula>$N8&lt;=5</formula>
    </cfRule>
  </conditionalFormatting>
  <conditionalFormatting sqref="M8:M29">
    <cfRule type="expression" dxfId="308" priority="24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5"/>
  <dimension ref="A1:P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5" width="9" style="36"/>
    <col min="16" max="16" width="8.625" style="36" bestFit="1" customWidth="1"/>
    <col min="17" max="16384" width="9" style="36"/>
  </cols>
  <sheetData>
    <row r="1" spans="1:16" ht="16.5" customHeight="1">
      <c r="B1" s="36" t="s">
        <v>192</v>
      </c>
    </row>
    <row r="2" spans="1:16" ht="16.5" customHeight="1">
      <c r="B2" s="36" t="s">
        <v>194</v>
      </c>
    </row>
    <row r="3" spans="1:16" s="1" customFormat="1" ht="18.75" customHeight="1">
      <c r="A3" s="35"/>
      <c r="B3" s="129" t="s">
        <v>179</v>
      </c>
      <c r="C3" s="130"/>
      <c r="D3" s="137">
        <v>16136</v>
      </c>
      <c r="E3" s="137"/>
      <c r="F3" s="137"/>
    </row>
    <row r="4" spans="1:16" s="1" customFormat="1" ht="18.75" customHeight="1">
      <c r="A4" s="35"/>
    </row>
    <row r="5" spans="1:16" ht="18.75" customHeight="1">
      <c r="B5" s="37" t="s">
        <v>269</v>
      </c>
      <c r="C5" s="37"/>
    </row>
    <row r="6" spans="1:16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6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6" ht="18.75" customHeight="1">
      <c r="B8" s="38" t="s">
        <v>28</v>
      </c>
      <c r="C8" s="39"/>
      <c r="D8" s="59">
        <v>255900371</v>
      </c>
      <c r="E8" s="40">
        <f t="shared" ref="E8:E29" si="0">IFERROR(D8/$D$30,0)</f>
        <v>1.9719980854554137E-2</v>
      </c>
      <c r="F8" s="41">
        <f>_xlfn.IFS(D8&gt;0,RANK(D8,$D$8:$D$29,0),D8=0,"-")</f>
        <v>12</v>
      </c>
      <c r="G8" s="59">
        <v>30189</v>
      </c>
      <c r="H8" s="46">
        <f>_xlfn.IFS(G8&gt;0,RANK(G8,$G$8:$G$29,0),G8=0,"-")</f>
        <v>13</v>
      </c>
      <c r="I8" s="59">
        <v>5508</v>
      </c>
      <c r="J8" s="41">
        <f>_xlfn.IFS(I8&gt;0,RANK(I8,$I$8:$I$29,0),I8=0,"-")</f>
        <v>12</v>
      </c>
      <c r="K8" s="59">
        <f>IFERROR(D8/I8,0)</f>
        <v>46459.76234567901</v>
      </c>
      <c r="L8" s="41">
        <f>_xlfn.IFS(K8&gt;0,RANK(K8,$K$8:$K$29,0),K8=0,"-")</f>
        <v>13</v>
      </c>
      <c r="M8" s="16">
        <f>IFERROR(I8/$D$3,0)</f>
        <v>0.34134853743182947</v>
      </c>
      <c r="N8" s="15">
        <f>_xlfn.IFS(M8&gt;0,RANK(M8,$M$8:$M$29,0),M8=0,"-")</f>
        <v>12</v>
      </c>
      <c r="P8" s="58"/>
    </row>
    <row r="9" spans="1:16" ht="18.75" customHeight="1">
      <c r="B9" s="43" t="s">
        <v>29</v>
      </c>
      <c r="C9" s="44"/>
      <c r="D9" s="60">
        <v>1564632384</v>
      </c>
      <c r="E9" s="45">
        <f t="shared" si="0"/>
        <v>0.12057239517208591</v>
      </c>
      <c r="F9" s="41">
        <f t="shared" ref="F9:F29" si="1">_xlfn.IFS(D9&gt;0,RANK(D9,$D$8:$D$29,0),D9=0,"-")</f>
        <v>3</v>
      </c>
      <c r="G9" s="60">
        <v>39432</v>
      </c>
      <c r="H9" s="46">
        <f t="shared" ref="H9:H29" si="2">_xlfn.IFS(G9&gt;0,RANK(G9,$G$8:$G$29,0),G9=0,"-")</f>
        <v>11</v>
      </c>
      <c r="I9" s="60">
        <v>6468</v>
      </c>
      <c r="J9" s="41">
        <f t="shared" ref="J9:J29" si="3">_xlfn.IFS(I9&gt;0,RANK(I9,$I$8:$I$29,0),I9=0,"-")</f>
        <v>10</v>
      </c>
      <c r="K9" s="60">
        <f t="shared" ref="K9:K27" si="4">IFERROR(D9/I9,0)</f>
        <v>241903.58441558442</v>
      </c>
      <c r="L9" s="41">
        <f t="shared" ref="L9:L29" si="5">_xlfn.IFS(K9&gt;0,RANK(K9,$K$8:$K$29,0),K9=0,"-")</f>
        <v>1</v>
      </c>
      <c r="M9" s="22">
        <f t="shared" ref="M9:M30" si="6">IFERROR(I9/$D$3,0)</f>
        <v>0.40084283589489339</v>
      </c>
      <c r="N9" s="15">
        <f t="shared" ref="N9:N29" si="7">_xlfn.IFS(M9&gt;0,RANK(M9,$M$8:$M$29,0),M9=0,"-")</f>
        <v>10</v>
      </c>
      <c r="P9" s="58"/>
    </row>
    <row r="10" spans="1:16" ht="18.75" customHeight="1">
      <c r="B10" s="43" t="s">
        <v>30</v>
      </c>
      <c r="C10" s="44"/>
      <c r="D10" s="60">
        <v>192844907</v>
      </c>
      <c r="E10" s="45">
        <f t="shared" si="0"/>
        <v>1.4860853304266109E-2</v>
      </c>
      <c r="F10" s="41">
        <f t="shared" si="1"/>
        <v>15</v>
      </c>
      <c r="G10" s="60">
        <v>16559</v>
      </c>
      <c r="H10" s="46">
        <f t="shared" si="2"/>
        <v>16</v>
      </c>
      <c r="I10" s="60">
        <v>2721</v>
      </c>
      <c r="J10" s="41">
        <f t="shared" si="3"/>
        <v>17</v>
      </c>
      <c r="K10" s="60">
        <f t="shared" si="4"/>
        <v>70872.806688717377</v>
      </c>
      <c r="L10" s="41">
        <f t="shared" si="5"/>
        <v>12</v>
      </c>
      <c r="M10" s="22">
        <f t="shared" si="6"/>
        <v>0.16862915220624691</v>
      </c>
      <c r="N10" s="15">
        <f t="shared" si="7"/>
        <v>17</v>
      </c>
      <c r="P10" s="58"/>
    </row>
    <row r="11" spans="1:16" ht="18.75" customHeight="1">
      <c r="B11" s="43" t="s">
        <v>31</v>
      </c>
      <c r="C11" s="44"/>
      <c r="D11" s="60">
        <v>896461920</v>
      </c>
      <c r="E11" s="45">
        <f t="shared" si="0"/>
        <v>6.9082400428551322E-2</v>
      </c>
      <c r="F11" s="41">
        <f t="shared" si="1"/>
        <v>6</v>
      </c>
      <c r="G11" s="60">
        <v>158210</v>
      </c>
      <c r="H11" s="46">
        <f t="shared" si="2"/>
        <v>2</v>
      </c>
      <c r="I11" s="60">
        <v>10704</v>
      </c>
      <c r="J11" s="41">
        <f t="shared" si="3"/>
        <v>2</v>
      </c>
      <c r="K11" s="60">
        <f t="shared" si="4"/>
        <v>83750.179372197308</v>
      </c>
      <c r="L11" s="41">
        <f t="shared" si="5"/>
        <v>9</v>
      </c>
      <c r="M11" s="22">
        <f t="shared" si="6"/>
        <v>0.6633614278631631</v>
      </c>
      <c r="N11" s="15">
        <f t="shared" si="7"/>
        <v>2</v>
      </c>
      <c r="P11" s="58"/>
    </row>
    <row r="12" spans="1:16" ht="18.75" customHeight="1">
      <c r="B12" s="43" t="s">
        <v>32</v>
      </c>
      <c r="C12" s="44"/>
      <c r="D12" s="60">
        <v>266552703</v>
      </c>
      <c r="E12" s="45">
        <f t="shared" si="0"/>
        <v>2.0540861974325371E-2</v>
      </c>
      <c r="F12" s="41">
        <f t="shared" si="1"/>
        <v>11</v>
      </c>
      <c r="G12" s="60">
        <v>30136</v>
      </c>
      <c r="H12" s="46">
        <f t="shared" si="2"/>
        <v>14</v>
      </c>
      <c r="I12" s="60">
        <v>2973</v>
      </c>
      <c r="J12" s="41">
        <f t="shared" si="3"/>
        <v>16</v>
      </c>
      <c r="K12" s="60">
        <f t="shared" si="4"/>
        <v>89657.821392532802</v>
      </c>
      <c r="L12" s="41">
        <f t="shared" si="5"/>
        <v>8</v>
      </c>
      <c r="M12" s="22">
        <f t="shared" si="6"/>
        <v>0.1842464055528012</v>
      </c>
      <c r="N12" s="15">
        <f t="shared" si="7"/>
        <v>16</v>
      </c>
      <c r="P12" s="58"/>
    </row>
    <row r="13" spans="1:16" ht="18.75" customHeight="1">
      <c r="B13" s="43" t="s">
        <v>33</v>
      </c>
      <c r="C13" s="44"/>
      <c r="D13" s="60">
        <v>596898431</v>
      </c>
      <c r="E13" s="45">
        <f t="shared" si="0"/>
        <v>4.5997688809264775E-2</v>
      </c>
      <c r="F13" s="41">
        <f t="shared" si="1"/>
        <v>9</v>
      </c>
      <c r="G13" s="60">
        <v>93707</v>
      </c>
      <c r="H13" s="46">
        <f t="shared" si="2"/>
        <v>5</v>
      </c>
      <c r="I13" s="60">
        <v>6473</v>
      </c>
      <c r="J13" s="41">
        <f t="shared" si="3"/>
        <v>9</v>
      </c>
      <c r="K13" s="60">
        <f t="shared" si="4"/>
        <v>92213.568824347283</v>
      </c>
      <c r="L13" s="41">
        <f t="shared" si="5"/>
        <v>7</v>
      </c>
      <c r="M13" s="22">
        <f t="shared" si="6"/>
        <v>0.40115270203272185</v>
      </c>
      <c r="N13" s="15">
        <f t="shared" si="7"/>
        <v>9</v>
      </c>
      <c r="P13" s="58"/>
    </row>
    <row r="14" spans="1:16" ht="18.75" customHeight="1">
      <c r="B14" s="43" t="s">
        <v>34</v>
      </c>
      <c r="C14" s="44"/>
      <c r="D14" s="60">
        <v>517697233</v>
      </c>
      <c r="E14" s="45">
        <f t="shared" si="0"/>
        <v>3.9894352178237572E-2</v>
      </c>
      <c r="F14" s="41">
        <f t="shared" si="1"/>
        <v>10</v>
      </c>
      <c r="G14" s="60">
        <v>43397</v>
      </c>
      <c r="H14" s="46">
        <f t="shared" si="2"/>
        <v>10</v>
      </c>
      <c r="I14" s="60">
        <v>6632</v>
      </c>
      <c r="J14" s="41">
        <f t="shared" si="3"/>
        <v>7</v>
      </c>
      <c r="K14" s="60">
        <f t="shared" si="4"/>
        <v>78060.499547647763</v>
      </c>
      <c r="L14" s="41">
        <f t="shared" si="5"/>
        <v>11</v>
      </c>
      <c r="M14" s="22">
        <f t="shared" si="6"/>
        <v>0.41100644521566682</v>
      </c>
      <c r="N14" s="15">
        <f t="shared" si="7"/>
        <v>7</v>
      </c>
      <c r="P14" s="58"/>
    </row>
    <row r="15" spans="1:16" ht="18.75" customHeight="1">
      <c r="B15" s="43" t="s">
        <v>35</v>
      </c>
      <c r="C15" s="44"/>
      <c r="D15" s="60">
        <v>46140387</v>
      </c>
      <c r="E15" s="45">
        <f t="shared" si="0"/>
        <v>3.5556320012592657E-3</v>
      </c>
      <c r="F15" s="41">
        <f t="shared" si="1"/>
        <v>18</v>
      </c>
      <c r="G15" s="60">
        <v>9969</v>
      </c>
      <c r="H15" s="46">
        <f t="shared" si="2"/>
        <v>17</v>
      </c>
      <c r="I15" s="60">
        <v>2419</v>
      </c>
      <c r="J15" s="41">
        <f t="shared" si="3"/>
        <v>18</v>
      </c>
      <c r="K15" s="60">
        <f t="shared" si="4"/>
        <v>19074.157503100454</v>
      </c>
      <c r="L15" s="41">
        <f t="shared" si="5"/>
        <v>17</v>
      </c>
      <c r="M15" s="22">
        <f t="shared" si="6"/>
        <v>0.14991323748140803</v>
      </c>
      <c r="N15" s="15">
        <f t="shared" si="7"/>
        <v>18</v>
      </c>
      <c r="P15" s="58"/>
    </row>
    <row r="16" spans="1:16" ht="18.75" customHeight="1">
      <c r="B16" s="43" t="s">
        <v>36</v>
      </c>
      <c r="C16" s="44"/>
      <c r="D16" s="60">
        <v>2445448304</v>
      </c>
      <c r="E16" s="45">
        <f t="shared" si="0"/>
        <v>0.18844909660440423</v>
      </c>
      <c r="F16" s="41">
        <f t="shared" si="1"/>
        <v>1</v>
      </c>
      <c r="G16" s="60">
        <v>188608</v>
      </c>
      <c r="H16" s="46">
        <f t="shared" si="2"/>
        <v>1</v>
      </c>
      <c r="I16" s="60">
        <v>11459</v>
      </c>
      <c r="J16" s="41">
        <f t="shared" si="3"/>
        <v>1</v>
      </c>
      <c r="K16" s="60">
        <f t="shared" si="4"/>
        <v>213408.52639846408</v>
      </c>
      <c r="L16" s="41">
        <f t="shared" si="5"/>
        <v>2</v>
      </c>
      <c r="M16" s="22">
        <f t="shared" si="6"/>
        <v>0.71015121467526032</v>
      </c>
      <c r="N16" s="15">
        <f t="shared" si="7"/>
        <v>1</v>
      </c>
      <c r="P16" s="58"/>
    </row>
    <row r="17" spans="2:16" ht="18.75" customHeight="1">
      <c r="B17" s="43" t="s">
        <v>37</v>
      </c>
      <c r="C17" s="44"/>
      <c r="D17" s="60">
        <v>996001817</v>
      </c>
      <c r="E17" s="45">
        <f t="shared" si="0"/>
        <v>7.6753060910338164E-2</v>
      </c>
      <c r="F17" s="41">
        <f t="shared" si="1"/>
        <v>4</v>
      </c>
      <c r="G17" s="60">
        <v>66299</v>
      </c>
      <c r="H17" s="46">
        <f t="shared" si="2"/>
        <v>6</v>
      </c>
      <c r="I17" s="60">
        <v>8681</v>
      </c>
      <c r="J17" s="41">
        <f t="shared" si="3"/>
        <v>5</v>
      </c>
      <c r="K17" s="60">
        <f t="shared" si="4"/>
        <v>114733.53496140997</v>
      </c>
      <c r="L17" s="41">
        <f t="shared" si="5"/>
        <v>6</v>
      </c>
      <c r="M17" s="22">
        <f t="shared" si="6"/>
        <v>0.53798958849776901</v>
      </c>
      <c r="N17" s="15">
        <f t="shared" si="7"/>
        <v>5</v>
      </c>
      <c r="P17" s="58"/>
    </row>
    <row r="18" spans="2:16" ht="18.75" customHeight="1">
      <c r="B18" s="17" t="s">
        <v>283</v>
      </c>
      <c r="C18" s="69"/>
      <c r="D18" s="60">
        <v>874830993</v>
      </c>
      <c r="E18" s="45">
        <f t="shared" si="0"/>
        <v>6.741549598195222E-2</v>
      </c>
      <c r="F18" s="41">
        <f t="shared" si="1"/>
        <v>7</v>
      </c>
      <c r="G18" s="60">
        <v>149513</v>
      </c>
      <c r="H18" s="46">
        <f t="shared" si="2"/>
        <v>4</v>
      </c>
      <c r="I18" s="60">
        <v>10494</v>
      </c>
      <c r="J18" s="41">
        <f t="shared" si="3"/>
        <v>3</v>
      </c>
      <c r="K18" s="60">
        <f t="shared" si="4"/>
        <v>83364.874499714118</v>
      </c>
      <c r="L18" s="41">
        <f t="shared" si="5"/>
        <v>10</v>
      </c>
      <c r="M18" s="22">
        <f t="shared" si="6"/>
        <v>0.65034705007436788</v>
      </c>
      <c r="N18" s="15">
        <f t="shared" si="7"/>
        <v>3</v>
      </c>
      <c r="P18" s="58"/>
    </row>
    <row r="19" spans="2:16" ht="18.75" customHeight="1">
      <c r="B19" s="17" t="s">
        <v>16</v>
      </c>
      <c r="C19" s="69"/>
      <c r="D19" s="60">
        <v>239491470</v>
      </c>
      <c r="E19" s="45">
        <f t="shared" si="0"/>
        <v>1.845549181806003E-2</v>
      </c>
      <c r="F19" s="41">
        <f t="shared" si="1"/>
        <v>13</v>
      </c>
      <c r="G19" s="60">
        <v>52756</v>
      </c>
      <c r="H19" s="46">
        <f t="shared" si="2"/>
        <v>9</v>
      </c>
      <c r="I19" s="60">
        <v>6568</v>
      </c>
      <c r="J19" s="41">
        <f t="shared" si="3"/>
        <v>8</v>
      </c>
      <c r="K19" s="60">
        <f t="shared" si="4"/>
        <v>36463.378501827043</v>
      </c>
      <c r="L19" s="41">
        <f t="shared" si="5"/>
        <v>15</v>
      </c>
      <c r="M19" s="22">
        <f t="shared" si="6"/>
        <v>0.40704015865146259</v>
      </c>
      <c r="N19" s="15">
        <f t="shared" si="7"/>
        <v>8</v>
      </c>
      <c r="P19" s="58"/>
    </row>
    <row r="20" spans="2:16" ht="18.75" customHeight="1">
      <c r="B20" s="17" t="s">
        <v>17</v>
      </c>
      <c r="C20" s="69"/>
      <c r="D20" s="60">
        <v>1862598485</v>
      </c>
      <c r="E20" s="45">
        <f t="shared" si="0"/>
        <v>0.14353401021025303</v>
      </c>
      <c r="F20" s="41">
        <f t="shared" si="1"/>
        <v>2</v>
      </c>
      <c r="G20" s="60">
        <v>151152</v>
      </c>
      <c r="H20" s="46">
        <f t="shared" si="2"/>
        <v>3</v>
      </c>
      <c r="I20" s="60">
        <v>10130</v>
      </c>
      <c r="J20" s="41">
        <f t="shared" si="3"/>
        <v>4</v>
      </c>
      <c r="K20" s="60">
        <f t="shared" si="4"/>
        <v>183869.5444225074</v>
      </c>
      <c r="L20" s="41">
        <f t="shared" si="5"/>
        <v>3</v>
      </c>
      <c r="M20" s="22">
        <f t="shared" si="6"/>
        <v>0.62778879524045617</v>
      </c>
      <c r="N20" s="15">
        <f t="shared" si="7"/>
        <v>4</v>
      </c>
      <c r="P20" s="58"/>
    </row>
    <row r="21" spans="2:16" ht="18.75" customHeight="1">
      <c r="B21" s="17" t="s">
        <v>18</v>
      </c>
      <c r="C21" s="69"/>
      <c r="D21" s="60">
        <v>928916130</v>
      </c>
      <c r="E21" s="45">
        <f t="shared" si="0"/>
        <v>7.1583359678233996E-2</v>
      </c>
      <c r="F21" s="41">
        <f t="shared" si="1"/>
        <v>5</v>
      </c>
      <c r="G21" s="60">
        <v>62263</v>
      </c>
      <c r="H21" s="46">
        <f t="shared" si="2"/>
        <v>7</v>
      </c>
      <c r="I21" s="60">
        <v>5823</v>
      </c>
      <c r="J21" s="41">
        <f t="shared" si="3"/>
        <v>11</v>
      </c>
      <c r="K21" s="60">
        <f t="shared" si="4"/>
        <v>159525.35291087069</v>
      </c>
      <c r="L21" s="41">
        <f t="shared" si="5"/>
        <v>5</v>
      </c>
      <c r="M21" s="22">
        <f t="shared" si="6"/>
        <v>0.36087010411502229</v>
      </c>
      <c r="N21" s="15">
        <f t="shared" si="7"/>
        <v>11</v>
      </c>
      <c r="P21" s="58"/>
    </row>
    <row r="22" spans="2:16" ht="18.75" customHeight="1">
      <c r="B22" s="17" t="s">
        <v>284</v>
      </c>
      <c r="C22" s="69"/>
      <c r="D22" s="60">
        <v>23958</v>
      </c>
      <c r="E22" s="45">
        <f t="shared" si="0"/>
        <v>1.8462314043046386E-6</v>
      </c>
      <c r="F22" s="41">
        <f t="shared" si="1"/>
        <v>21</v>
      </c>
      <c r="G22" s="60">
        <v>10</v>
      </c>
      <c r="H22" s="46">
        <f t="shared" si="2"/>
        <v>21</v>
      </c>
      <c r="I22" s="60">
        <v>5</v>
      </c>
      <c r="J22" s="41">
        <f t="shared" si="3"/>
        <v>21</v>
      </c>
      <c r="K22" s="60">
        <f t="shared" si="4"/>
        <v>4791.6000000000004</v>
      </c>
      <c r="L22" s="41">
        <f t="shared" si="5"/>
        <v>22</v>
      </c>
      <c r="M22" s="22">
        <f t="shared" si="6"/>
        <v>3.0986613782845812E-4</v>
      </c>
      <c r="N22" s="15">
        <f t="shared" si="7"/>
        <v>21</v>
      </c>
      <c r="P22" s="58"/>
    </row>
    <row r="23" spans="2:16" ht="18.75" customHeight="1">
      <c r="B23" s="17" t="s">
        <v>285</v>
      </c>
      <c r="C23" s="69"/>
      <c r="D23" s="60">
        <v>9810</v>
      </c>
      <c r="E23" s="45">
        <f t="shared" si="0"/>
        <v>7.5597003406914201E-7</v>
      </c>
      <c r="F23" s="41">
        <f t="shared" si="1"/>
        <v>22</v>
      </c>
      <c r="G23" s="60">
        <v>1</v>
      </c>
      <c r="H23" s="46">
        <f t="shared" si="2"/>
        <v>22</v>
      </c>
      <c r="I23" s="60">
        <v>1</v>
      </c>
      <c r="J23" s="41">
        <f t="shared" si="3"/>
        <v>22</v>
      </c>
      <c r="K23" s="60">
        <f t="shared" si="4"/>
        <v>9810</v>
      </c>
      <c r="L23" s="41">
        <f t="shared" si="5"/>
        <v>19</v>
      </c>
      <c r="M23" s="22">
        <f t="shared" si="6"/>
        <v>6.1973227565691617E-5</v>
      </c>
      <c r="N23" s="15">
        <f t="shared" si="7"/>
        <v>22</v>
      </c>
      <c r="P23" s="58"/>
    </row>
    <row r="24" spans="2:16" ht="18.75" customHeight="1">
      <c r="B24" s="43" t="s">
        <v>38</v>
      </c>
      <c r="C24" s="44"/>
      <c r="D24" s="60">
        <v>2370045</v>
      </c>
      <c r="E24" s="45">
        <f t="shared" si="0"/>
        <v>1.8263843011166153E-4</v>
      </c>
      <c r="F24" s="41">
        <f t="shared" si="1"/>
        <v>19</v>
      </c>
      <c r="G24" s="60">
        <v>1232</v>
      </c>
      <c r="H24" s="46">
        <f t="shared" si="2"/>
        <v>19</v>
      </c>
      <c r="I24" s="60">
        <v>347</v>
      </c>
      <c r="J24" s="41">
        <f t="shared" si="3"/>
        <v>19</v>
      </c>
      <c r="K24" s="60">
        <f t="shared" si="4"/>
        <v>6830.1008645533138</v>
      </c>
      <c r="L24" s="41">
        <f t="shared" si="5"/>
        <v>21</v>
      </c>
      <c r="M24" s="22">
        <f t="shared" si="6"/>
        <v>2.1504709965294994E-2</v>
      </c>
      <c r="N24" s="15">
        <f t="shared" si="7"/>
        <v>19</v>
      </c>
      <c r="P24" s="58"/>
    </row>
    <row r="25" spans="2:16" ht="18.75" customHeight="1">
      <c r="B25" s="43" t="s">
        <v>39</v>
      </c>
      <c r="C25" s="44"/>
      <c r="D25" s="60">
        <v>234646104</v>
      </c>
      <c r="E25" s="45">
        <f t="shared" si="0"/>
        <v>1.8082102266572014E-2</v>
      </c>
      <c r="F25" s="41">
        <f t="shared" si="1"/>
        <v>14</v>
      </c>
      <c r="G25" s="60">
        <v>58547</v>
      </c>
      <c r="H25" s="46">
        <f t="shared" si="2"/>
        <v>8</v>
      </c>
      <c r="I25" s="60">
        <v>7127</v>
      </c>
      <c r="J25" s="41">
        <f t="shared" si="3"/>
        <v>6</v>
      </c>
      <c r="K25" s="60">
        <f t="shared" si="4"/>
        <v>32923.544829521539</v>
      </c>
      <c r="L25" s="41">
        <f t="shared" si="5"/>
        <v>16</v>
      </c>
      <c r="M25" s="22">
        <f t="shared" si="6"/>
        <v>0.44168319286068419</v>
      </c>
      <c r="N25" s="15">
        <f t="shared" si="7"/>
        <v>6</v>
      </c>
      <c r="P25" s="58"/>
    </row>
    <row r="26" spans="2:16" ht="18.75" customHeight="1">
      <c r="B26" s="43" t="s">
        <v>40</v>
      </c>
      <c r="C26" s="44"/>
      <c r="D26" s="60">
        <v>845286095</v>
      </c>
      <c r="E26" s="45">
        <f t="shared" si="0"/>
        <v>6.5138731705945155E-2</v>
      </c>
      <c r="F26" s="41">
        <f t="shared" si="1"/>
        <v>8</v>
      </c>
      <c r="G26" s="60">
        <v>30818</v>
      </c>
      <c r="H26" s="46">
        <f t="shared" si="2"/>
        <v>12</v>
      </c>
      <c r="I26" s="60">
        <v>5217</v>
      </c>
      <c r="J26" s="41">
        <f t="shared" si="3"/>
        <v>13</v>
      </c>
      <c r="K26" s="60">
        <f t="shared" si="4"/>
        <v>162025.32010734139</v>
      </c>
      <c r="L26" s="41">
        <f t="shared" si="5"/>
        <v>4</v>
      </c>
      <c r="M26" s="22">
        <f t="shared" si="6"/>
        <v>0.32331432821021316</v>
      </c>
      <c r="N26" s="15">
        <f t="shared" si="7"/>
        <v>13</v>
      </c>
      <c r="P26" s="58"/>
    </row>
    <row r="27" spans="2:16" ht="18.75" customHeight="1">
      <c r="B27" s="43" t="s">
        <v>41</v>
      </c>
      <c r="C27" s="44"/>
      <c r="D27" s="60">
        <v>63443373</v>
      </c>
      <c r="E27" s="45">
        <f t="shared" si="0"/>
        <v>4.8890202699562978E-3</v>
      </c>
      <c r="F27" s="41">
        <f t="shared" si="1"/>
        <v>17</v>
      </c>
      <c r="G27" s="60">
        <v>28469</v>
      </c>
      <c r="H27" s="46">
        <f t="shared" si="2"/>
        <v>15</v>
      </c>
      <c r="I27" s="60">
        <v>4294</v>
      </c>
      <c r="J27" s="41">
        <f t="shared" si="3"/>
        <v>14</v>
      </c>
      <c r="K27" s="60">
        <f t="shared" si="4"/>
        <v>14774.888914764788</v>
      </c>
      <c r="L27" s="41">
        <f t="shared" si="5"/>
        <v>18</v>
      </c>
      <c r="M27" s="22">
        <f t="shared" si="6"/>
        <v>0.26611303916707985</v>
      </c>
      <c r="N27" s="15">
        <f t="shared" si="7"/>
        <v>14</v>
      </c>
      <c r="P27" s="58"/>
    </row>
    <row r="28" spans="2:16" ht="18.75" customHeight="1">
      <c r="B28" s="43" t="s">
        <v>42</v>
      </c>
      <c r="C28" s="44"/>
      <c r="D28" s="60">
        <v>146295120</v>
      </c>
      <c r="E28" s="45">
        <f t="shared" si="0"/>
        <v>1.1273672461829686E-2</v>
      </c>
      <c r="F28" s="41">
        <f t="shared" si="1"/>
        <v>16</v>
      </c>
      <c r="G28" s="60">
        <v>7380</v>
      </c>
      <c r="H28" s="46">
        <f t="shared" si="2"/>
        <v>18</v>
      </c>
      <c r="I28" s="60">
        <v>3361</v>
      </c>
      <c r="J28" s="41">
        <f t="shared" si="3"/>
        <v>15</v>
      </c>
      <c r="K28" s="60">
        <f>IFERROR(D28/I28,0)</f>
        <v>43527.259744123774</v>
      </c>
      <c r="L28" s="41">
        <f t="shared" si="5"/>
        <v>14</v>
      </c>
      <c r="M28" s="22">
        <f t="shared" ref="M28" si="8">IFERROR(I28/$D$3,0)</f>
        <v>0.20829201784828955</v>
      </c>
      <c r="N28" s="15">
        <f t="shared" si="7"/>
        <v>15</v>
      </c>
      <c r="P28" s="58"/>
    </row>
    <row r="29" spans="2:16" ht="18.75" customHeight="1" thickBot="1">
      <c r="B29" s="48" t="s">
        <v>43</v>
      </c>
      <c r="C29" s="49"/>
      <c r="D29" s="61">
        <v>214800</v>
      </c>
      <c r="E29" s="50">
        <f t="shared" si="0"/>
        <v>1.6552738360657666E-5</v>
      </c>
      <c r="F29" s="41">
        <f t="shared" si="1"/>
        <v>20</v>
      </c>
      <c r="G29" s="61">
        <v>157</v>
      </c>
      <c r="H29" s="46">
        <f t="shared" si="2"/>
        <v>20</v>
      </c>
      <c r="I29" s="61">
        <v>31</v>
      </c>
      <c r="J29" s="41">
        <f t="shared" si="3"/>
        <v>20</v>
      </c>
      <c r="K29" s="61">
        <f>IFERROR(D29/I29,0)</f>
        <v>6929.0322580645161</v>
      </c>
      <c r="L29" s="41">
        <f t="shared" si="5"/>
        <v>20</v>
      </c>
      <c r="M29" s="28">
        <f t="shared" si="6"/>
        <v>1.9211700545364403E-3</v>
      </c>
      <c r="N29" s="15">
        <f t="shared" si="7"/>
        <v>20</v>
      </c>
      <c r="P29" s="58"/>
    </row>
    <row r="30" spans="2:16" ht="18.75" customHeight="1" thickTop="1">
      <c r="B30" s="52" t="s">
        <v>44</v>
      </c>
      <c r="C30" s="53"/>
      <c r="D30" s="62">
        <v>12976704840</v>
      </c>
      <c r="E30" s="70"/>
      <c r="F30" s="71"/>
      <c r="G30" s="62">
        <v>391243</v>
      </c>
      <c r="H30" s="71"/>
      <c r="I30" s="62">
        <v>13633</v>
      </c>
      <c r="J30" s="71"/>
      <c r="K30" s="62">
        <f>IFERROR(D30/I30,0)</f>
        <v>951859.81368737621</v>
      </c>
      <c r="L30" s="71"/>
      <c r="M30" s="30">
        <f t="shared" si="6"/>
        <v>0.84488101140307392</v>
      </c>
      <c r="N30" s="71"/>
      <c r="O30" s="73"/>
      <c r="P30" s="58"/>
    </row>
    <row r="31" spans="2:16" ht="13.5" customHeight="1">
      <c r="B31" s="31" t="s">
        <v>325</v>
      </c>
      <c r="C31" s="55"/>
    </row>
    <row r="32" spans="2:16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802" priority="38" stopIfTrue="1">
      <formula>$F8&lt;=5</formula>
    </cfRule>
  </conditionalFormatting>
  <conditionalFormatting sqref="H8:H29">
    <cfRule type="expression" dxfId="801" priority="39" stopIfTrue="1">
      <formula>$H8&lt;=5</formula>
    </cfRule>
  </conditionalFormatting>
  <conditionalFormatting sqref="J8:J29">
    <cfRule type="expression" dxfId="800" priority="40" stopIfTrue="1">
      <formula>$J8&lt;=5</formula>
    </cfRule>
  </conditionalFormatting>
  <conditionalFormatting sqref="L8:L29">
    <cfRule type="expression" dxfId="799" priority="41" stopIfTrue="1">
      <formula>$L8&lt;=5</formula>
    </cfRule>
  </conditionalFormatting>
  <conditionalFormatting sqref="E8:E29">
    <cfRule type="expression" dxfId="798" priority="36" stopIfTrue="1">
      <formula>$F8&lt;=5</formula>
    </cfRule>
  </conditionalFormatting>
  <conditionalFormatting sqref="G8:G29">
    <cfRule type="expression" dxfId="797" priority="34" stopIfTrue="1">
      <formula>$H8&lt;=5</formula>
    </cfRule>
  </conditionalFormatting>
  <conditionalFormatting sqref="I8:I29">
    <cfRule type="expression" dxfId="796" priority="32" stopIfTrue="1">
      <formula>$J8&lt;=5</formula>
    </cfRule>
  </conditionalFormatting>
  <conditionalFormatting sqref="K8:K29">
    <cfRule type="expression" dxfId="795" priority="30" stopIfTrue="1">
      <formula>$L8&lt;=5</formula>
    </cfRule>
  </conditionalFormatting>
  <conditionalFormatting sqref="D8:D29">
    <cfRule type="expression" dxfId="794" priority="28" stopIfTrue="1">
      <formula>$F8&lt;=5</formula>
    </cfRule>
  </conditionalFormatting>
  <conditionalFormatting sqref="N8:N29">
    <cfRule type="expression" dxfId="793" priority="22" stopIfTrue="1">
      <formula>$N8&lt;=5</formula>
    </cfRule>
  </conditionalFormatting>
  <conditionalFormatting sqref="M8:M29">
    <cfRule type="expression" dxfId="792" priority="20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60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237</v>
      </c>
    </row>
    <row r="3" spans="1:14" s="1" customFormat="1" ht="18.75" customHeight="1">
      <c r="A3" s="35"/>
      <c r="B3" s="129" t="s">
        <v>179</v>
      </c>
      <c r="C3" s="130"/>
      <c r="D3" s="137">
        <v>44410</v>
      </c>
      <c r="E3" s="137"/>
      <c r="F3" s="137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28</v>
      </c>
      <c r="C8" s="39"/>
      <c r="D8" s="59">
        <v>741753378</v>
      </c>
      <c r="E8" s="40">
        <f t="shared" ref="E8:E29" si="0">IFERROR(D8/$D$30,0)</f>
        <v>2.0688640470668096E-2</v>
      </c>
      <c r="F8" s="41">
        <f>_xlfn.IFS(D8&gt;0,RANK(D8,$D$8:$D$29,0),D8=0,"-")</f>
        <v>12</v>
      </c>
      <c r="G8" s="59">
        <v>78661</v>
      </c>
      <c r="H8" s="46">
        <f>_xlfn.IFS(G8&gt;0,RANK(G8,$G$8:$G$29,0),G8=0,"-")</f>
        <v>14</v>
      </c>
      <c r="I8" s="59">
        <v>15264</v>
      </c>
      <c r="J8" s="41">
        <f>_xlfn.IFS(I8&gt;0,RANK(I8,$I$8:$I$29,0),I8=0,"-")</f>
        <v>12</v>
      </c>
      <c r="K8" s="42">
        <f>IFERROR(D8/I8,0)</f>
        <v>48594.954009433961</v>
      </c>
      <c r="L8" s="41">
        <f>_xlfn.IFS(K8&gt;0,RANK(K8,$K$8:$K$29,0),K8=0,"-")</f>
        <v>14</v>
      </c>
      <c r="M8" s="16">
        <f>IFERROR(I8/$D$3,0)</f>
        <v>0.34370637243863994</v>
      </c>
      <c r="N8" s="15">
        <f>_xlfn.IFS(M8&gt;0,RANK(M8,$M$8:$M$29,0),M8=0,"-")</f>
        <v>12</v>
      </c>
    </row>
    <row r="9" spans="1:14" ht="18.75" customHeight="1">
      <c r="B9" s="43" t="s">
        <v>29</v>
      </c>
      <c r="C9" s="44"/>
      <c r="D9" s="60">
        <v>4760700455</v>
      </c>
      <c r="E9" s="45">
        <f t="shared" si="0"/>
        <v>0.13278324443578202</v>
      </c>
      <c r="F9" s="41">
        <f t="shared" ref="F9:F29" si="1">_xlfn.IFS(D9&gt;0,RANK(D9,$D$8:$D$29,0),D9=0,"-")</f>
        <v>2</v>
      </c>
      <c r="G9" s="60">
        <v>109254</v>
      </c>
      <c r="H9" s="46">
        <f t="shared" ref="H9:H29" si="2">_xlfn.IFS(G9&gt;0,RANK(G9,$G$8:$G$29,0),G9=0,"-")</f>
        <v>11</v>
      </c>
      <c r="I9" s="60">
        <v>18971</v>
      </c>
      <c r="J9" s="41">
        <f t="shared" ref="J9:J29" si="3">_xlfn.IFS(I9&gt;0,RANK(I9,$I$8:$I$29,0),I9=0,"-")</f>
        <v>9</v>
      </c>
      <c r="K9" s="47">
        <f t="shared" ref="K9:K29" si="4">IFERROR(D9/I9,0)</f>
        <v>250946.20499710084</v>
      </c>
      <c r="L9" s="41">
        <f t="shared" ref="L9:L29" si="5">_xlfn.IFS(K9&gt;0,RANK(K9,$K$8:$K$29,0),K9=0,"-")</f>
        <v>1</v>
      </c>
      <c r="M9" s="22">
        <f t="shared" ref="M9:M30" si="6">IFERROR(I9/$D$3,0)</f>
        <v>0.42717856338662463</v>
      </c>
      <c r="N9" s="15">
        <f t="shared" ref="N9:N29" si="7">_xlfn.IFS(M9&gt;0,RANK(M9,$M$8:$M$29,0),M9=0,"-")</f>
        <v>9</v>
      </c>
    </row>
    <row r="10" spans="1:14" ht="18.75" customHeight="1">
      <c r="B10" s="43" t="s">
        <v>30</v>
      </c>
      <c r="C10" s="44"/>
      <c r="D10" s="60">
        <v>463046342</v>
      </c>
      <c r="E10" s="45">
        <f t="shared" si="0"/>
        <v>1.2915073358649429E-2</v>
      </c>
      <c r="F10" s="41">
        <f t="shared" si="1"/>
        <v>16</v>
      </c>
      <c r="G10" s="60">
        <v>48600</v>
      </c>
      <c r="H10" s="46">
        <f t="shared" si="2"/>
        <v>16</v>
      </c>
      <c r="I10" s="60">
        <v>8297</v>
      </c>
      <c r="J10" s="41">
        <f t="shared" si="3"/>
        <v>17</v>
      </c>
      <c r="K10" s="47">
        <f t="shared" si="4"/>
        <v>55808.887790767745</v>
      </c>
      <c r="L10" s="41">
        <f t="shared" si="5"/>
        <v>12</v>
      </c>
      <c r="M10" s="22">
        <f t="shared" si="6"/>
        <v>0.18682729115064176</v>
      </c>
      <c r="N10" s="15">
        <f t="shared" si="7"/>
        <v>17</v>
      </c>
    </row>
    <row r="11" spans="1:14" ht="18.75" customHeight="1">
      <c r="B11" s="43" t="s">
        <v>31</v>
      </c>
      <c r="C11" s="44"/>
      <c r="D11" s="60">
        <v>2431931009</v>
      </c>
      <c r="E11" s="45">
        <f t="shared" si="0"/>
        <v>6.7830289402025609E-2</v>
      </c>
      <c r="F11" s="41">
        <f t="shared" si="1"/>
        <v>7</v>
      </c>
      <c r="G11" s="60">
        <v>432771</v>
      </c>
      <c r="H11" s="46">
        <f t="shared" si="2"/>
        <v>2</v>
      </c>
      <c r="I11" s="60">
        <v>31831</v>
      </c>
      <c r="J11" s="41">
        <f t="shared" si="3"/>
        <v>2</v>
      </c>
      <c r="K11" s="47">
        <f t="shared" si="4"/>
        <v>76401.338600735136</v>
      </c>
      <c r="L11" s="41">
        <f t="shared" si="5"/>
        <v>10</v>
      </c>
      <c r="M11" s="22">
        <f t="shared" si="6"/>
        <v>0.7167529835622608</v>
      </c>
      <c r="N11" s="15">
        <f t="shared" si="7"/>
        <v>2</v>
      </c>
    </row>
    <row r="12" spans="1:14" ht="18.75" customHeight="1">
      <c r="B12" s="43" t="s">
        <v>32</v>
      </c>
      <c r="C12" s="44"/>
      <c r="D12" s="60">
        <v>798243223</v>
      </c>
      <c r="E12" s="45">
        <f t="shared" si="0"/>
        <v>2.2264228972334169E-2</v>
      </c>
      <c r="F12" s="41">
        <f t="shared" si="1"/>
        <v>11</v>
      </c>
      <c r="G12" s="60">
        <v>84709</v>
      </c>
      <c r="H12" s="46">
        <f t="shared" si="2"/>
        <v>13</v>
      </c>
      <c r="I12" s="60">
        <v>8448</v>
      </c>
      <c r="J12" s="41">
        <f t="shared" si="3"/>
        <v>16</v>
      </c>
      <c r="K12" s="47">
        <f t="shared" si="4"/>
        <v>94489.017874053025</v>
      </c>
      <c r="L12" s="41">
        <f t="shared" si="5"/>
        <v>7</v>
      </c>
      <c r="M12" s="22">
        <f t="shared" si="6"/>
        <v>0.19022742625534789</v>
      </c>
      <c r="N12" s="15">
        <f t="shared" si="7"/>
        <v>16</v>
      </c>
    </row>
    <row r="13" spans="1:14" ht="18.75" customHeight="1">
      <c r="B13" s="43" t="s">
        <v>33</v>
      </c>
      <c r="C13" s="44"/>
      <c r="D13" s="60">
        <v>1604892608</v>
      </c>
      <c r="E13" s="45">
        <f t="shared" si="0"/>
        <v>4.4762918708197465E-2</v>
      </c>
      <c r="F13" s="41">
        <f t="shared" si="1"/>
        <v>9</v>
      </c>
      <c r="G13" s="60">
        <v>259989</v>
      </c>
      <c r="H13" s="46">
        <f t="shared" si="2"/>
        <v>5</v>
      </c>
      <c r="I13" s="60">
        <v>19301</v>
      </c>
      <c r="J13" s="41">
        <f t="shared" si="3"/>
        <v>8</v>
      </c>
      <c r="K13" s="47">
        <f t="shared" si="4"/>
        <v>83150.749080358524</v>
      </c>
      <c r="L13" s="41">
        <f t="shared" si="5"/>
        <v>9</v>
      </c>
      <c r="M13" s="22">
        <f t="shared" si="6"/>
        <v>0.43460932222472415</v>
      </c>
      <c r="N13" s="15">
        <f t="shared" si="7"/>
        <v>8</v>
      </c>
    </row>
    <row r="14" spans="1:14" ht="18.75" customHeight="1">
      <c r="B14" s="43" t="s">
        <v>34</v>
      </c>
      <c r="C14" s="44"/>
      <c r="D14" s="60">
        <v>1353930353</v>
      </c>
      <c r="E14" s="45">
        <f t="shared" si="0"/>
        <v>3.7763196132747159E-2</v>
      </c>
      <c r="F14" s="41">
        <f t="shared" si="1"/>
        <v>10</v>
      </c>
      <c r="G14" s="60">
        <v>145996</v>
      </c>
      <c r="H14" s="46">
        <f t="shared" si="2"/>
        <v>9</v>
      </c>
      <c r="I14" s="60">
        <v>19468</v>
      </c>
      <c r="J14" s="41">
        <f t="shared" si="3"/>
        <v>7</v>
      </c>
      <c r="K14" s="47">
        <f t="shared" si="4"/>
        <v>69546.453307992604</v>
      </c>
      <c r="L14" s="41">
        <f t="shared" si="5"/>
        <v>11</v>
      </c>
      <c r="M14" s="22">
        <f t="shared" si="6"/>
        <v>0.43836973654582301</v>
      </c>
      <c r="N14" s="15">
        <f t="shared" si="7"/>
        <v>7</v>
      </c>
    </row>
    <row r="15" spans="1:14" ht="18.75" customHeight="1">
      <c r="B15" s="43" t="s">
        <v>35</v>
      </c>
      <c r="C15" s="44"/>
      <c r="D15" s="60">
        <v>144322892</v>
      </c>
      <c r="E15" s="45">
        <f t="shared" si="0"/>
        <v>4.0253870259759853E-3</v>
      </c>
      <c r="F15" s="41">
        <f t="shared" si="1"/>
        <v>18</v>
      </c>
      <c r="G15" s="60">
        <v>32126</v>
      </c>
      <c r="H15" s="46">
        <f t="shared" si="2"/>
        <v>17</v>
      </c>
      <c r="I15" s="60">
        <v>6561</v>
      </c>
      <c r="J15" s="41">
        <f t="shared" si="3"/>
        <v>18</v>
      </c>
      <c r="K15" s="47">
        <f t="shared" si="4"/>
        <v>21997.087639079407</v>
      </c>
      <c r="L15" s="41">
        <f t="shared" si="5"/>
        <v>17</v>
      </c>
      <c r="M15" s="22">
        <f t="shared" si="6"/>
        <v>0.14773699617203331</v>
      </c>
      <c r="N15" s="15">
        <f t="shared" si="7"/>
        <v>18</v>
      </c>
    </row>
    <row r="16" spans="1:14" ht="18.75" customHeight="1">
      <c r="B16" s="43" t="s">
        <v>131</v>
      </c>
      <c r="C16" s="44"/>
      <c r="D16" s="60">
        <v>6462504957</v>
      </c>
      <c r="E16" s="45">
        <f t="shared" si="0"/>
        <v>0.18024918464919129</v>
      </c>
      <c r="F16" s="41">
        <f t="shared" si="1"/>
        <v>1</v>
      </c>
      <c r="G16" s="60">
        <v>509789</v>
      </c>
      <c r="H16" s="46">
        <f t="shared" si="2"/>
        <v>1</v>
      </c>
      <c r="I16" s="60">
        <v>34032</v>
      </c>
      <c r="J16" s="41">
        <f t="shared" si="3"/>
        <v>1</v>
      </c>
      <c r="K16" s="47">
        <f t="shared" si="4"/>
        <v>189894.95054654442</v>
      </c>
      <c r="L16" s="41">
        <f t="shared" si="5"/>
        <v>2</v>
      </c>
      <c r="M16" s="22">
        <f t="shared" si="6"/>
        <v>0.76631389326728216</v>
      </c>
      <c r="N16" s="15">
        <f t="shared" si="7"/>
        <v>1</v>
      </c>
    </row>
    <row r="17" spans="2:15" ht="18.75" customHeight="1">
      <c r="B17" s="43" t="s">
        <v>37</v>
      </c>
      <c r="C17" s="44"/>
      <c r="D17" s="60">
        <v>2869093492</v>
      </c>
      <c r="E17" s="45">
        <f t="shared" si="0"/>
        <v>8.0023422195620447E-2</v>
      </c>
      <c r="F17" s="41">
        <f t="shared" si="1"/>
        <v>4</v>
      </c>
      <c r="G17" s="60">
        <v>192762</v>
      </c>
      <c r="H17" s="46">
        <f t="shared" si="2"/>
        <v>6</v>
      </c>
      <c r="I17" s="60">
        <v>24850</v>
      </c>
      <c r="J17" s="41">
        <f t="shared" si="3"/>
        <v>5</v>
      </c>
      <c r="K17" s="47">
        <f t="shared" si="4"/>
        <v>115456.47855130785</v>
      </c>
      <c r="L17" s="41">
        <f t="shared" si="5"/>
        <v>6</v>
      </c>
      <c r="M17" s="22">
        <f t="shared" si="6"/>
        <v>0.55955865795991899</v>
      </c>
      <c r="N17" s="15">
        <f t="shared" si="7"/>
        <v>5</v>
      </c>
    </row>
    <row r="18" spans="2:15" ht="18.75" customHeight="1">
      <c r="B18" s="17" t="s">
        <v>283</v>
      </c>
      <c r="C18" s="69"/>
      <c r="D18" s="60">
        <v>2675408592</v>
      </c>
      <c r="E18" s="45">
        <f t="shared" si="0"/>
        <v>7.4621252984741177E-2</v>
      </c>
      <c r="F18" s="41">
        <f t="shared" si="1"/>
        <v>6</v>
      </c>
      <c r="G18" s="60">
        <v>409139</v>
      </c>
      <c r="H18" s="46">
        <f t="shared" si="2"/>
        <v>3</v>
      </c>
      <c r="I18" s="60">
        <v>30543</v>
      </c>
      <c r="J18" s="41">
        <f t="shared" si="3"/>
        <v>3</v>
      </c>
      <c r="K18" s="47">
        <f t="shared" si="4"/>
        <v>87594.820155191046</v>
      </c>
      <c r="L18" s="41">
        <f t="shared" si="5"/>
        <v>8</v>
      </c>
      <c r="M18" s="22">
        <f t="shared" si="6"/>
        <v>0.68775050664264803</v>
      </c>
      <c r="N18" s="15">
        <f t="shared" si="7"/>
        <v>3</v>
      </c>
    </row>
    <row r="19" spans="2:15" ht="18.75" customHeight="1">
      <c r="B19" s="17" t="s">
        <v>16</v>
      </c>
      <c r="C19" s="69"/>
      <c r="D19" s="60">
        <v>699713377</v>
      </c>
      <c r="E19" s="45">
        <f t="shared" si="0"/>
        <v>1.9516080301922187E-2</v>
      </c>
      <c r="F19" s="41">
        <f t="shared" si="1"/>
        <v>13</v>
      </c>
      <c r="G19" s="60">
        <v>142738</v>
      </c>
      <c r="H19" s="46">
        <f t="shared" si="2"/>
        <v>10</v>
      </c>
      <c r="I19" s="60">
        <v>18340</v>
      </c>
      <c r="J19" s="41">
        <f t="shared" si="3"/>
        <v>10</v>
      </c>
      <c r="K19" s="47">
        <f t="shared" si="4"/>
        <v>38152.310632497276</v>
      </c>
      <c r="L19" s="41">
        <f t="shared" si="5"/>
        <v>15</v>
      </c>
      <c r="M19" s="22">
        <f t="shared" si="6"/>
        <v>0.41297005179013735</v>
      </c>
      <c r="N19" s="15">
        <f t="shared" si="7"/>
        <v>10</v>
      </c>
    </row>
    <row r="20" spans="2:15" ht="18.75" customHeight="1">
      <c r="B20" s="17" t="s">
        <v>17</v>
      </c>
      <c r="C20" s="69"/>
      <c r="D20" s="60">
        <v>4477326243</v>
      </c>
      <c r="E20" s="45">
        <f t="shared" si="0"/>
        <v>0.12487950261995859</v>
      </c>
      <c r="F20" s="41">
        <f t="shared" si="1"/>
        <v>3</v>
      </c>
      <c r="G20" s="60">
        <v>392408</v>
      </c>
      <c r="H20" s="46">
        <f t="shared" si="2"/>
        <v>4</v>
      </c>
      <c r="I20" s="60">
        <v>29148</v>
      </c>
      <c r="J20" s="41">
        <f t="shared" si="3"/>
        <v>4</v>
      </c>
      <c r="K20" s="47">
        <f t="shared" si="4"/>
        <v>153606.63657883904</v>
      </c>
      <c r="L20" s="41">
        <f t="shared" si="5"/>
        <v>5</v>
      </c>
      <c r="M20" s="22">
        <f t="shared" si="6"/>
        <v>0.65633866246340911</v>
      </c>
      <c r="N20" s="15">
        <f t="shared" si="7"/>
        <v>4</v>
      </c>
    </row>
    <row r="21" spans="2:15" ht="18.75" customHeight="1">
      <c r="B21" s="17" t="s">
        <v>18</v>
      </c>
      <c r="C21" s="69"/>
      <c r="D21" s="60">
        <v>2809144398</v>
      </c>
      <c r="E21" s="45">
        <f t="shared" si="0"/>
        <v>7.835134992861921E-2</v>
      </c>
      <c r="F21" s="41">
        <f t="shared" si="1"/>
        <v>5</v>
      </c>
      <c r="G21" s="60">
        <v>174938</v>
      </c>
      <c r="H21" s="46">
        <f t="shared" si="2"/>
        <v>7</v>
      </c>
      <c r="I21" s="60">
        <v>18184</v>
      </c>
      <c r="J21" s="41">
        <f t="shared" si="3"/>
        <v>11</v>
      </c>
      <c r="K21" s="47">
        <f t="shared" si="4"/>
        <v>154484.4037615486</v>
      </c>
      <c r="L21" s="41">
        <f t="shared" si="5"/>
        <v>4</v>
      </c>
      <c r="M21" s="22">
        <f t="shared" si="6"/>
        <v>0.40945732943030849</v>
      </c>
      <c r="N21" s="15">
        <f t="shared" si="7"/>
        <v>11</v>
      </c>
    </row>
    <row r="22" spans="2:15" ht="18.75" customHeight="1">
      <c r="B22" s="17" t="s">
        <v>284</v>
      </c>
      <c r="C22" s="69"/>
      <c r="D22" s="60">
        <v>20984</v>
      </c>
      <c r="E22" s="45">
        <f t="shared" si="0"/>
        <v>5.8527597515909028E-7</v>
      </c>
      <c r="F22" s="41">
        <f t="shared" si="1"/>
        <v>21</v>
      </c>
      <c r="G22" s="60">
        <v>8</v>
      </c>
      <c r="H22" s="46">
        <f t="shared" si="2"/>
        <v>21</v>
      </c>
      <c r="I22" s="60">
        <v>4</v>
      </c>
      <c r="J22" s="41">
        <f t="shared" si="3"/>
        <v>21</v>
      </c>
      <c r="K22" s="47">
        <f t="shared" si="4"/>
        <v>5246</v>
      </c>
      <c r="L22" s="41">
        <f t="shared" si="5"/>
        <v>21</v>
      </c>
      <c r="M22" s="22">
        <f t="shared" si="6"/>
        <v>9.0069804098176086E-5</v>
      </c>
      <c r="N22" s="15">
        <f t="shared" si="7"/>
        <v>21</v>
      </c>
    </row>
    <row r="23" spans="2:15" ht="18.75" customHeight="1">
      <c r="B23" s="17" t="s">
        <v>285</v>
      </c>
      <c r="C23" s="69"/>
      <c r="D23" s="60">
        <v>6593</v>
      </c>
      <c r="E23" s="45">
        <f t="shared" si="0"/>
        <v>1.838888917376993E-7</v>
      </c>
      <c r="F23" s="41">
        <f t="shared" si="1"/>
        <v>22</v>
      </c>
      <c r="G23" s="60">
        <v>5</v>
      </c>
      <c r="H23" s="46">
        <f t="shared" si="2"/>
        <v>22</v>
      </c>
      <c r="I23" s="60">
        <v>3</v>
      </c>
      <c r="J23" s="41">
        <f t="shared" si="3"/>
        <v>22</v>
      </c>
      <c r="K23" s="60">
        <f t="shared" si="4"/>
        <v>2197.6666666666665</v>
      </c>
      <c r="L23" s="41">
        <f t="shared" si="5"/>
        <v>22</v>
      </c>
      <c r="M23" s="22">
        <f t="shared" si="6"/>
        <v>6.7552353073632065E-5</v>
      </c>
      <c r="N23" s="15">
        <f t="shared" si="7"/>
        <v>22</v>
      </c>
    </row>
    <row r="24" spans="2:15" ht="18.75" customHeight="1">
      <c r="B24" s="43" t="s">
        <v>56</v>
      </c>
      <c r="C24" s="44"/>
      <c r="D24" s="60">
        <v>6088800</v>
      </c>
      <c r="E24" s="45">
        <f t="shared" si="0"/>
        <v>1.6982597967730981E-4</v>
      </c>
      <c r="F24" s="41">
        <f t="shared" si="1"/>
        <v>19</v>
      </c>
      <c r="G24" s="60">
        <v>3531</v>
      </c>
      <c r="H24" s="46">
        <f t="shared" si="2"/>
        <v>19</v>
      </c>
      <c r="I24" s="60">
        <v>1002</v>
      </c>
      <c r="J24" s="41">
        <f t="shared" si="3"/>
        <v>19</v>
      </c>
      <c r="K24" s="47">
        <f t="shared" si="4"/>
        <v>6076.6467065868264</v>
      </c>
      <c r="L24" s="41">
        <f t="shared" si="5"/>
        <v>19</v>
      </c>
      <c r="M24" s="22">
        <f t="shared" si="6"/>
        <v>2.2562485926593108E-2</v>
      </c>
      <c r="N24" s="15">
        <f t="shared" si="7"/>
        <v>19</v>
      </c>
    </row>
    <row r="25" spans="2:15" ht="18.75" customHeight="1">
      <c r="B25" s="43" t="s">
        <v>39</v>
      </c>
      <c r="C25" s="44"/>
      <c r="D25" s="60">
        <v>612332667</v>
      </c>
      <c r="E25" s="45">
        <f t="shared" si="0"/>
        <v>1.7078898150981296E-2</v>
      </c>
      <c r="F25" s="41">
        <f t="shared" si="1"/>
        <v>14</v>
      </c>
      <c r="G25" s="60">
        <v>160660</v>
      </c>
      <c r="H25" s="46">
        <f t="shared" si="2"/>
        <v>8</v>
      </c>
      <c r="I25" s="60">
        <v>20612</v>
      </c>
      <c r="J25" s="41">
        <f t="shared" si="3"/>
        <v>6</v>
      </c>
      <c r="K25" s="47">
        <f t="shared" si="4"/>
        <v>29707.581360372598</v>
      </c>
      <c r="L25" s="41">
        <f t="shared" si="5"/>
        <v>16</v>
      </c>
      <c r="M25" s="22">
        <f t="shared" si="6"/>
        <v>0.46412970051790137</v>
      </c>
      <c r="N25" s="15">
        <f t="shared" si="7"/>
        <v>6</v>
      </c>
    </row>
    <row r="26" spans="2:15" ht="18.75" customHeight="1">
      <c r="B26" s="43" t="s">
        <v>58</v>
      </c>
      <c r="C26" s="44"/>
      <c r="D26" s="60">
        <v>2291388891</v>
      </c>
      <c r="E26" s="45">
        <f t="shared" si="0"/>
        <v>6.3910353967247965E-2</v>
      </c>
      <c r="F26" s="41">
        <f t="shared" si="1"/>
        <v>8</v>
      </c>
      <c r="G26" s="60">
        <v>78446</v>
      </c>
      <c r="H26" s="46">
        <f t="shared" si="2"/>
        <v>15</v>
      </c>
      <c r="I26" s="60">
        <v>13697</v>
      </c>
      <c r="J26" s="41">
        <f t="shared" si="3"/>
        <v>13</v>
      </c>
      <c r="K26" s="47">
        <f t="shared" si="4"/>
        <v>167291.29670730818</v>
      </c>
      <c r="L26" s="41">
        <f t="shared" si="5"/>
        <v>3</v>
      </c>
      <c r="M26" s="22">
        <f t="shared" si="6"/>
        <v>0.30842152668317946</v>
      </c>
      <c r="N26" s="15">
        <f t="shared" si="7"/>
        <v>13</v>
      </c>
    </row>
    <row r="27" spans="2:15" ht="18.75" customHeight="1">
      <c r="B27" s="43" t="s">
        <v>59</v>
      </c>
      <c r="C27" s="44"/>
      <c r="D27" s="60">
        <v>161679591</v>
      </c>
      <c r="E27" s="45">
        <f t="shared" si="0"/>
        <v>4.5094920075222965E-3</v>
      </c>
      <c r="F27" s="41">
        <f t="shared" si="1"/>
        <v>17</v>
      </c>
      <c r="G27" s="60">
        <v>86285</v>
      </c>
      <c r="H27" s="46">
        <f t="shared" si="2"/>
        <v>12</v>
      </c>
      <c r="I27" s="60">
        <v>12240</v>
      </c>
      <c r="J27" s="41">
        <f t="shared" si="3"/>
        <v>14</v>
      </c>
      <c r="K27" s="47">
        <f t="shared" si="4"/>
        <v>13209.116911764706</v>
      </c>
      <c r="L27" s="41">
        <f t="shared" si="5"/>
        <v>18</v>
      </c>
      <c r="M27" s="22">
        <f t="shared" si="6"/>
        <v>0.27561360054041883</v>
      </c>
      <c r="N27" s="15">
        <f t="shared" si="7"/>
        <v>14</v>
      </c>
    </row>
    <row r="28" spans="2:15" ht="18.75" customHeight="1">
      <c r="B28" s="43" t="s">
        <v>42</v>
      </c>
      <c r="C28" s="44"/>
      <c r="D28" s="60">
        <v>488834249</v>
      </c>
      <c r="E28" s="45">
        <f t="shared" si="0"/>
        <v>1.3634337675116116E-2</v>
      </c>
      <c r="F28" s="41">
        <f t="shared" si="1"/>
        <v>15</v>
      </c>
      <c r="G28" s="60">
        <v>21771</v>
      </c>
      <c r="H28" s="46">
        <f t="shared" si="2"/>
        <v>18</v>
      </c>
      <c r="I28" s="60">
        <v>9546</v>
      </c>
      <c r="J28" s="41">
        <f t="shared" si="3"/>
        <v>15</v>
      </c>
      <c r="K28" s="47">
        <f t="shared" si="4"/>
        <v>51208.280850618059</v>
      </c>
      <c r="L28" s="41">
        <f t="shared" si="5"/>
        <v>13</v>
      </c>
      <c r="M28" s="22">
        <f t="shared" si="6"/>
        <v>0.21495158748029722</v>
      </c>
      <c r="N28" s="15">
        <f t="shared" si="7"/>
        <v>15</v>
      </c>
    </row>
    <row r="29" spans="2:15" ht="18.75" customHeight="1" thickBot="1">
      <c r="B29" s="48" t="s">
        <v>61</v>
      </c>
      <c r="C29" s="49"/>
      <c r="D29" s="61">
        <v>808556</v>
      </c>
      <c r="E29" s="50">
        <f t="shared" si="0"/>
        <v>2.2551868155296101E-5</v>
      </c>
      <c r="F29" s="41">
        <f t="shared" si="1"/>
        <v>20</v>
      </c>
      <c r="G29" s="61">
        <v>981</v>
      </c>
      <c r="H29" s="46">
        <f t="shared" si="2"/>
        <v>20</v>
      </c>
      <c r="I29" s="61">
        <v>135</v>
      </c>
      <c r="J29" s="41">
        <f t="shared" si="3"/>
        <v>20</v>
      </c>
      <c r="K29" s="51">
        <f t="shared" si="4"/>
        <v>5989.3037037037038</v>
      </c>
      <c r="L29" s="41">
        <f t="shared" si="5"/>
        <v>20</v>
      </c>
      <c r="M29" s="28">
        <f t="shared" si="6"/>
        <v>3.0398558883134429E-3</v>
      </c>
      <c r="N29" s="15">
        <f t="shared" si="7"/>
        <v>20</v>
      </c>
    </row>
    <row r="30" spans="2:15" ht="18.75" customHeight="1" thickTop="1">
      <c r="B30" s="52" t="s">
        <v>44</v>
      </c>
      <c r="C30" s="53"/>
      <c r="D30" s="62">
        <v>35853171650</v>
      </c>
      <c r="E30" s="70"/>
      <c r="F30" s="71"/>
      <c r="G30" s="62">
        <v>1061072</v>
      </c>
      <c r="H30" s="71"/>
      <c r="I30" s="62">
        <v>40302</v>
      </c>
      <c r="J30" s="71"/>
      <c r="K30" s="54">
        <f>IFERROR(D30/I30,0)</f>
        <v>889612.71524986357</v>
      </c>
      <c r="L30" s="71"/>
      <c r="M30" s="30">
        <f t="shared" si="6"/>
        <v>0.90749831119117319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307" priority="33" stopIfTrue="1">
      <formula>$F8&lt;=5</formula>
    </cfRule>
  </conditionalFormatting>
  <conditionalFormatting sqref="H8:H29">
    <cfRule type="expression" dxfId="306" priority="34" stopIfTrue="1">
      <formula>$H8&lt;=5</formula>
    </cfRule>
  </conditionalFormatting>
  <conditionalFormatting sqref="J8:J29">
    <cfRule type="expression" dxfId="305" priority="35" stopIfTrue="1">
      <formula>$J8&lt;=5</formula>
    </cfRule>
  </conditionalFormatting>
  <conditionalFormatting sqref="L8:L29">
    <cfRule type="expression" dxfId="304" priority="36" stopIfTrue="1">
      <formula>$L8&lt;=5</formula>
    </cfRule>
  </conditionalFormatting>
  <conditionalFormatting sqref="E8:E29">
    <cfRule type="expression" dxfId="303" priority="31" stopIfTrue="1">
      <formula>$F8&lt;=5</formula>
    </cfRule>
  </conditionalFormatting>
  <conditionalFormatting sqref="G8:G29">
    <cfRule type="expression" dxfId="302" priority="29" stopIfTrue="1">
      <formula>$H8&lt;=5</formula>
    </cfRule>
  </conditionalFormatting>
  <conditionalFormatting sqref="I8:I29">
    <cfRule type="expression" dxfId="301" priority="27" stopIfTrue="1">
      <formula>$J8&lt;=5</formula>
    </cfRule>
  </conditionalFormatting>
  <conditionalFormatting sqref="K8:K29">
    <cfRule type="expression" dxfId="300" priority="25" stopIfTrue="1">
      <formula>$L8&lt;=5</formula>
    </cfRule>
  </conditionalFormatting>
  <conditionalFormatting sqref="D8:D29">
    <cfRule type="expression" dxfId="299" priority="23" stopIfTrue="1">
      <formula>$F8&lt;=5</formula>
    </cfRule>
  </conditionalFormatting>
  <conditionalFormatting sqref="N8:N29">
    <cfRule type="expression" dxfId="298" priority="17" stopIfTrue="1">
      <formula>$N8&lt;=5</formula>
    </cfRule>
  </conditionalFormatting>
  <conditionalFormatting sqref="M8:M29">
    <cfRule type="expression" dxfId="297" priority="15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61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238</v>
      </c>
    </row>
    <row r="3" spans="1:14" s="1" customFormat="1" ht="18.75" customHeight="1">
      <c r="A3" s="35"/>
      <c r="B3" s="129" t="s">
        <v>179</v>
      </c>
      <c r="C3" s="130"/>
      <c r="D3" s="137">
        <v>23886</v>
      </c>
      <c r="E3" s="137"/>
      <c r="F3" s="137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46</v>
      </c>
      <c r="C8" s="39"/>
      <c r="D8" s="59">
        <v>357370468</v>
      </c>
      <c r="E8" s="40">
        <f t="shared" ref="E8:E29" si="0">IFERROR(D8/$D$30,0)</f>
        <v>1.7997497625405607E-2</v>
      </c>
      <c r="F8" s="41">
        <f>_xlfn.IFS(D8&gt;0,RANK(D8,$D$8:$D$29,0),D8=0,"-")</f>
        <v>13</v>
      </c>
      <c r="G8" s="59">
        <v>42695</v>
      </c>
      <c r="H8" s="46">
        <f>_xlfn.IFS(G8&gt;0,RANK(G8,$G$8:$G$29,0),G8=0,"-")</f>
        <v>14</v>
      </c>
      <c r="I8" s="59">
        <v>8653</v>
      </c>
      <c r="J8" s="41">
        <f>_xlfn.IFS(I8&gt;0,RANK(I8,$I$8:$I$29,0),I8=0,"-")</f>
        <v>12</v>
      </c>
      <c r="K8" s="42">
        <f>IFERROR(D8/I8,0)</f>
        <v>41300.181208829308</v>
      </c>
      <c r="L8" s="41">
        <f>_xlfn.IFS(K8&gt;0,RANK(K8,$K$8:$K$29,0),K8=0,"-")</f>
        <v>14</v>
      </c>
      <c r="M8" s="16">
        <f>IFERROR(I8/$D$3,0)</f>
        <v>0.36226241312902957</v>
      </c>
      <c r="N8" s="15">
        <f>_xlfn.IFS(M8&gt;0,RANK(M8,$M$8:$M$29,0),M8=0,"-")</f>
        <v>12</v>
      </c>
    </row>
    <row r="9" spans="1:14" ht="18.75" customHeight="1">
      <c r="B9" s="43" t="s">
        <v>132</v>
      </c>
      <c r="C9" s="44"/>
      <c r="D9" s="60">
        <v>2963579111</v>
      </c>
      <c r="E9" s="45">
        <f t="shared" si="0"/>
        <v>0.14924850481188659</v>
      </c>
      <c r="F9" s="41">
        <f t="shared" ref="F9:F29" si="1">_xlfn.IFS(D9&gt;0,RANK(D9,$D$8:$D$29,0),D9=0,"-")</f>
        <v>2</v>
      </c>
      <c r="G9" s="60">
        <v>58567</v>
      </c>
      <c r="H9" s="46">
        <f t="shared" ref="H9:H29" si="2">_xlfn.IFS(G9&gt;0,RANK(G9,$G$8:$G$29,0),G9=0,"-")</f>
        <v>11</v>
      </c>
      <c r="I9" s="60">
        <v>10903</v>
      </c>
      <c r="J9" s="41">
        <f t="shared" ref="J9:J29" si="3">_xlfn.IFS(I9&gt;0,RANK(I9,$I$8:$I$29,0),I9=0,"-")</f>
        <v>7</v>
      </c>
      <c r="K9" s="47">
        <f t="shared" ref="K9:K29" si="4">IFERROR(D9/I9,0)</f>
        <v>271813.18086765113</v>
      </c>
      <c r="L9" s="41">
        <f t="shared" ref="L9:L29" si="5">_xlfn.IFS(K9&gt;0,RANK(K9,$K$8:$K$29,0),K9=0,"-")</f>
        <v>1</v>
      </c>
      <c r="M9" s="22">
        <f t="shared" ref="M9:M30" si="6">IFERROR(I9/$D$3,0)</f>
        <v>0.4564598509587206</v>
      </c>
      <c r="N9" s="15">
        <f t="shared" ref="N9:N29" si="7">_xlfn.IFS(M9&gt;0,RANK(M9,$M$8:$M$29,0),M9=0,"-")</f>
        <v>7</v>
      </c>
    </row>
    <row r="10" spans="1:14" ht="18.75" customHeight="1">
      <c r="B10" s="43" t="s">
        <v>48</v>
      </c>
      <c r="C10" s="44"/>
      <c r="D10" s="60">
        <v>370052965</v>
      </c>
      <c r="E10" s="45">
        <f t="shared" si="0"/>
        <v>1.863619956101634E-2</v>
      </c>
      <c r="F10" s="41">
        <f t="shared" si="1"/>
        <v>12</v>
      </c>
      <c r="G10" s="60">
        <v>24769</v>
      </c>
      <c r="H10" s="46">
        <f t="shared" si="2"/>
        <v>16</v>
      </c>
      <c r="I10" s="60">
        <v>4797</v>
      </c>
      <c r="J10" s="41">
        <f t="shared" si="3"/>
        <v>16</v>
      </c>
      <c r="K10" s="47">
        <f t="shared" si="4"/>
        <v>77142.581821972068</v>
      </c>
      <c r="L10" s="41">
        <f t="shared" si="5"/>
        <v>11</v>
      </c>
      <c r="M10" s="22">
        <f t="shared" si="6"/>
        <v>0.20082893745290128</v>
      </c>
      <c r="N10" s="15">
        <f t="shared" si="7"/>
        <v>16</v>
      </c>
    </row>
    <row r="11" spans="1:14" ht="18.75" customHeight="1">
      <c r="B11" s="43" t="s">
        <v>49</v>
      </c>
      <c r="C11" s="44"/>
      <c r="D11" s="60">
        <v>1306212228</v>
      </c>
      <c r="E11" s="45">
        <f t="shared" si="0"/>
        <v>6.5782020554943477E-2</v>
      </c>
      <c r="F11" s="41">
        <f t="shared" si="1"/>
        <v>7</v>
      </c>
      <c r="G11" s="60">
        <v>219838</v>
      </c>
      <c r="H11" s="46">
        <f t="shared" si="2"/>
        <v>2</v>
      </c>
      <c r="I11" s="60">
        <v>16987</v>
      </c>
      <c r="J11" s="41">
        <f t="shared" si="3"/>
        <v>2</v>
      </c>
      <c r="K11" s="47">
        <f t="shared" si="4"/>
        <v>76894.815329369521</v>
      </c>
      <c r="L11" s="41">
        <f t="shared" si="5"/>
        <v>12</v>
      </c>
      <c r="M11" s="22">
        <f t="shared" si="6"/>
        <v>0.71116972285020519</v>
      </c>
      <c r="N11" s="15">
        <f t="shared" si="7"/>
        <v>2</v>
      </c>
    </row>
    <row r="12" spans="1:14" ht="18.75" customHeight="1">
      <c r="B12" s="43" t="s">
        <v>50</v>
      </c>
      <c r="C12" s="44"/>
      <c r="D12" s="60">
        <v>536422688</v>
      </c>
      <c r="E12" s="45">
        <f t="shared" si="0"/>
        <v>2.7014728182558425E-2</v>
      </c>
      <c r="F12" s="41">
        <f t="shared" si="1"/>
        <v>11</v>
      </c>
      <c r="G12" s="60">
        <v>37932</v>
      </c>
      <c r="H12" s="46">
        <f t="shared" si="2"/>
        <v>15</v>
      </c>
      <c r="I12" s="60">
        <v>3983</v>
      </c>
      <c r="J12" s="41">
        <f t="shared" si="3"/>
        <v>17</v>
      </c>
      <c r="K12" s="47">
        <f t="shared" si="4"/>
        <v>134678.05372834546</v>
      </c>
      <c r="L12" s="41">
        <f t="shared" si="5"/>
        <v>6</v>
      </c>
      <c r="M12" s="22">
        <f t="shared" si="6"/>
        <v>0.16675039772251529</v>
      </c>
      <c r="N12" s="15">
        <f t="shared" si="7"/>
        <v>17</v>
      </c>
    </row>
    <row r="13" spans="1:14" ht="18.75" customHeight="1">
      <c r="B13" s="43" t="s">
        <v>133</v>
      </c>
      <c r="C13" s="44"/>
      <c r="D13" s="60">
        <v>925003430</v>
      </c>
      <c r="E13" s="45">
        <f t="shared" si="0"/>
        <v>4.6584003228036859E-2</v>
      </c>
      <c r="F13" s="41">
        <f t="shared" si="1"/>
        <v>10</v>
      </c>
      <c r="G13" s="60">
        <v>119755</v>
      </c>
      <c r="H13" s="46">
        <f t="shared" si="2"/>
        <v>5</v>
      </c>
      <c r="I13" s="60">
        <v>9975</v>
      </c>
      <c r="J13" s="41">
        <f t="shared" si="3"/>
        <v>10</v>
      </c>
      <c r="K13" s="47">
        <f t="shared" si="4"/>
        <v>92732.173433583957</v>
      </c>
      <c r="L13" s="41">
        <f t="shared" si="5"/>
        <v>8</v>
      </c>
      <c r="M13" s="22">
        <f t="shared" si="6"/>
        <v>0.41760864104496359</v>
      </c>
      <c r="N13" s="15">
        <f t="shared" si="7"/>
        <v>10</v>
      </c>
    </row>
    <row r="14" spans="1:14" ht="18.75" customHeight="1">
      <c r="B14" s="43" t="s">
        <v>134</v>
      </c>
      <c r="C14" s="44"/>
      <c r="D14" s="60">
        <v>1037203168</v>
      </c>
      <c r="E14" s="45">
        <f t="shared" si="0"/>
        <v>5.2234482769693141E-2</v>
      </c>
      <c r="F14" s="41">
        <f t="shared" si="1"/>
        <v>9</v>
      </c>
      <c r="G14" s="60">
        <v>105777</v>
      </c>
      <c r="H14" s="46">
        <f t="shared" si="2"/>
        <v>6</v>
      </c>
      <c r="I14" s="60">
        <v>12166</v>
      </c>
      <c r="J14" s="41">
        <f t="shared" si="3"/>
        <v>6</v>
      </c>
      <c r="K14" s="47">
        <f t="shared" si="4"/>
        <v>85254.246917639321</v>
      </c>
      <c r="L14" s="41">
        <f t="shared" si="5"/>
        <v>9</v>
      </c>
      <c r="M14" s="22">
        <f t="shared" si="6"/>
        <v>0.50933601272712048</v>
      </c>
      <c r="N14" s="15">
        <f t="shared" si="7"/>
        <v>6</v>
      </c>
    </row>
    <row r="15" spans="1:14" ht="18.75" customHeight="1">
      <c r="B15" s="43" t="s">
        <v>53</v>
      </c>
      <c r="C15" s="44"/>
      <c r="D15" s="60">
        <v>51737689</v>
      </c>
      <c r="E15" s="45">
        <f t="shared" si="0"/>
        <v>2.605556469544299E-3</v>
      </c>
      <c r="F15" s="41">
        <f t="shared" si="1"/>
        <v>18</v>
      </c>
      <c r="G15" s="60">
        <v>11706</v>
      </c>
      <c r="H15" s="46">
        <f t="shared" si="2"/>
        <v>18</v>
      </c>
      <c r="I15" s="60">
        <v>2928</v>
      </c>
      <c r="J15" s="41">
        <f t="shared" si="3"/>
        <v>18</v>
      </c>
      <c r="K15" s="47">
        <f t="shared" si="4"/>
        <v>17669.975751366121</v>
      </c>
      <c r="L15" s="41">
        <f t="shared" si="5"/>
        <v>17</v>
      </c>
      <c r="M15" s="22">
        <f t="shared" si="6"/>
        <v>0.12258226576237126</v>
      </c>
      <c r="N15" s="15">
        <f t="shared" si="7"/>
        <v>18</v>
      </c>
    </row>
    <row r="16" spans="1:14" ht="18.75" customHeight="1">
      <c r="B16" s="43" t="s">
        <v>36</v>
      </c>
      <c r="C16" s="44"/>
      <c r="D16" s="60">
        <v>3505506651</v>
      </c>
      <c r="E16" s="45">
        <f t="shared" si="0"/>
        <v>0.17654046228357084</v>
      </c>
      <c r="F16" s="41">
        <f t="shared" si="1"/>
        <v>1</v>
      </c>
      <c r="G16" s="60">
        <v>261550</v>
      </c>
      <c r="H16" s="46">
        <f t="shared" si="2"/>
        <v>1</v>
      </c>
      <c r="I16" s="60">
        <v>17935</v>
      </c>
      <c r="J16" s="41">
        <f t="shared" si="3"/>
        <v>1</v>
      </c>
      <c r="K16" s="47">
        <f t="shared" si="4"/>
        <v>195456.18349595764</v>
      </c>
      <c r="L16" s="41">
        <f t="shared" si="5"/>
        <v>2</v>
      </c>
      <c r="M16" s="22">
        <f t="shared" si="6"/>
        <v>0.75085824332244833</v>
      </c>
      <c r="N16" s="15">
        <f t="shared" si="7"/>
        <v>1</v>
      </c>
    </row>
    <row r="17" spans="2:15" ht="18.75" customHeight="1">
      <c r="B17" s="43" t="s">
        <v>114</v>
      </c>
      <c r="C17" s="44"/>
      <c r="D17" s="60">
        <v>1509113023</v>
      </c>
      <c r="E17" s="45">
        <f t="shared" si="0"/>
        <v>7.6000286760995531E-2</v>
      </c>
      <c r="F17" s="41">
        <f t="shared" si="1"/>
        <v>4</v>
      </c>
      <c r="G17" s="60">
        <v>92638</v>
      </c>
      <c r="H17" s="46">
        <f t="shared" si="2"/>
        <v>7</v>
      </c>
      <c r="I17" s="60">
        <v>13280</v>
      </c>
      <c r="J17" s="41">
        <f t="shared" si="3"/>
        <v>5</v>
      </c>
      <c r="K17" s="47">
        <f t="shared" si="4"/>
        <v>113638.02884036144</v>
      </c>
      <c r="L17" s="41">
        <f t="shared" si="5"/>
        <v>7</v>
      </c>
      <c r="M17" s="22">
        <f t="shared" si="6"/>
        <v>0.55597421083479859</v>
      </c>
      <c r="N17" s="15">
        <f t="shared" si="7"/>
        <v>5</v>
      </c>
    </row>
    <row r="18" spans="2:15" ht="18.75" customHeight="1">
      <c r="B18" s="17" t="s">
        <v>283</v>
      </c>
      <c r="C18" s="69"/>
      <c r="D18" s="60">
        <v>1375724772</v>
      </c>
      <c r="E18" s="45">
        <f t="shared" si="0"/>
        <v>6.9282734681036018E-2</v>
      </c>
      <c r="F18" s="41">
        <f t="shared" si="1"/>
        <v>6</v>
      </c>
      <c r="G18" s="60">
        <v>212476</v>
      </c>
      <c r="H18" s="46">
        <f t="shared" si="2"/>
        <v>3</v>
      </c>
      <c r="I18" s="60">
        <v>16577</v>
      </c>
      <c r="J18" s="41">
        <f t="shared" si="3"/>
        <v>3</v>
      </c>
      <c r="K18" s="47">
        <f t="shared" si="4"/>
        <v>82989.972371357901</v>
      </c>
      <c r="L18" s="41">
        <f t="shared" si="5"/>
        <v>10</v>
      </c>
      <c r="M18" s="22">
        <f t="shared" si="6"/>
        <v>0.69400485640123921</v>
      </c>
      <c r="N18" s="15">
        <f t="shared" si="7"/>
        <v>3</v>
      </c>
    </row>
    <row r="19" spans="2:15" ht="18.75" customHeight="1">
      <c r="B19" s="17" t="s">
        <v>16</v>
      </c>
      <c r="C19" s="69"/>
      <c r="D19" s="60">
        <v>325993109</v>
      </c>
      <c r="E19" s="45">
        <f t="shared" si="0"/>
        <v>1.6417305654719324E-2</v>
      </c>
      <c r="F19" s="41">
        <f t="shared" si="1"/>
        <v>15</v>
      </c>
      <c r="G19" s="60">
        <v>70988</v>
      </c>
      <c r="H19" s="46">
        <f t="shared" si="2"/>
        <v>9</v>
      </c>
      <c r="I19" s="60">
        <v>10333</v>
      </c>
      <c r="J19" s="41">
        <f t="shared" si="3"/>
        <v>8</v>
      </c>
      <c r="K19" s="47">
        <f t="shared" si="4"/>
        <v>31548.737927029902</v>
      </c>
      <c r="L19" s="41">
        <f t="shared" si="5"/>
        <v>16</v>
      </c>
      <c r="M19" s="22">
        <f t="shared" si="6"/>
        <v>0.43259650004186551</v>
      </c>
      <c r="N19" s="15">
        <f t="shared" si="7"/>
        <v>8</v>
      </c>
    </row>
    <row r="20" spans="2:15" ht="18.75" customHeight="1">
      <c r="B20" s="17" t="s">
        <v>17</v>
      </c>
      <c r="C20" s="69"/>
      <c r="D20" s="60">
        <v>2276675024</v>
      </c>
      <c r="E20" s="45">
        <f t="shared" si="0"/>
        <v>0.11465539826939548</v>
      </c>
      <c r="F20" s="41">
        <f t="shared" si="1"/>
        <v>3</v>
      </c>
      <c r="G20" s="60">
        <v>190238</v>
      </c>
      <c r="H20" s="46">
        <f t="shared" si="2"/>
        <v>4</v>
      </c>
      <c r="I20" s="60">
        <v>15693</v>
      </c>
      <c r="J20" s="41">
        <f t="shared" si="3"/>
        <v>4</v>
      </c>
      <c r="K20" s="47">
        <f t="shared" si="4"/>
        <v>145075.83151723698</v>
      </c>
      <c r="L20" s="41">
        <f t="shared" si="5"/>
        <v>5</v>
      </c>
      <c r="M20" s="22">
        <f t="shared" si="6"/>
        <v>0.65699572971615172</v>
      </c>
      <c r="N20" s="15">
        <f t="shared" si="7"/>
        <v>4</v>
      </c>
    </row>
    <row r="21" spans="2:15" ht="18.75" customHeight="1">
      <c r="B21" s="17" t="s">
        <v>18</v>
      </c>
      <c r="C21" s="69"/>
      <c r="D21" s="60">
        <v>1385787214</v>
      </c>
      <c r="E21" s="45">
        <f t="shared" si="0"/>
        <v>6.978948829449011E-2</v>
      </c>
      <c r="F21" s="41">
        <f t="shared" si="1"/>
        <v>5</v>
      </c>
      <c r="G21" s="60">
        <v>84107</v>
      </c>
      <c r="H21" s="46">
        <f t="shared" si="2"/>
        <v>8</v>
      </c>
      <c r="I21" s="60">
        <v>9180</v>
      </c>
      <c r="J21" s="41">
        <f t="shared" si="3"/>
        <v>11</v>
      </c>
      <c r="K21" s="47">
        <f t="shared" si="4"/>
        <v>150957.21285403051</v>
      </c>
      <c r="L21" s="41">
        <f t="shared" si="5"/>
        <v>3</v>
      </c>
      <c r="M21" s="22">
        <f t="shared" si="6"/>
        <v>0.38432554634513943</v>
      </c>
      <c r="N21" s="15">
        <f t="shared" si="7"/>
        <v>11</v>
      </c>
    </row>
    <row r="22" spans="2:15" ht="18.75" customHeight="1">
      <c r="B22" s="17" t="s">
        <v>284</v>
      </c>
      <c r="C22" s="69"/>
      <c r="D22" s="60">
        <v>102143</v>
      </c>
      <c r="E22" s="45">
        <f t="shared" si="0"/>
        <v>5.1440131867633922E-6</v>
      </c>
      <c r="F22" s="41">
        <f t="shared" si="1"/>
        <v>21</v>
      </c>
      <c r="G22" s="60">
        <v>22</v>
      </c>
      <c r="H22" s="46">
        <f t="shared" si="2"/>
        <v>21</v>
      </c>
      <c r="I22" s="60">
        <v>10</v>
      </c>
      <c r="J22" s="41">
        <f t="shared" si="3"/>
        <v>21</v>
      </c>
      <c r="K22" s="47">
        <f t="shared" si="4"/>
        <v>10214.299999999999</v>
      </c>
      <c r="L22" s="41">
        <f t="shared" si="5"/>
        <v>19</v>
      </c>
      <c r="M22" s="22">
        <f t="shared" si="6"/>
        <v>4.1865527924307125E-4</v>
      </c>
      <c r="N22" s="15">
        <f t="shared" si="7"/>
        <v>21</v>
      </c>
    </row>
    <row r="23" spans="2:15" ht="18.75" customHeight="1">
      <c r="B23" s="17" t="s">
        <v>285</v>
      </c>
      <c r="C23" s="69"/>
      <c r="D23" s="60">
        <v>33757</v>
      </c>
      <c r="E23" s="45">
        <f t="shared" si="0"/>
        <v>1.7000328279526923E-6</v>
      </c>
      <c r="F23" s="41">
        <f t="shared" si="1"/>
        <v>22</v>
      </c>
      <c r="G23" s="60">
        <v>10</v>
      </c>
      <c r="H23" s="46">
        <f t="shared" si="2"/>
        <v>22</v>
      </c>
      <c r="I23" s="60">
        <v>6</v>
      </c>
      <c r="J23" s="41">
        <f t="shared" si="3"/>
        <v>22</v>
      </c>
      <c r="K23" s="47">
        <f t="shared" si="4"/>
        <v>5626.166666666667</v>
      </c>
      <c r="L23" s="41">
        <f t="shared" si="5"/>
        <v>21</v>
      </c>
      <c r="M23" s="22">
        <f t="shared" si="6"/>
        <v>2.5119316754584274E-4</v>
      </c>
      <c r="N23" s="15">
        <f t="shared" si="7"/>
        <v>22</v>
      </c>
    </row>
    <row r="24" spans="2:15" ht="18.75" customHeight="1">
      <c r="B24" s="43" t="s">
        <v>38</v>
      </c>
      <c r="C24" s="44"/>
      <c r="D24" s="60">
        <v>4909735</v>
      </c>
      <c r="E24" s="45">
        <f t="shared" si="0"/>
        <v>2.4725866269361351E-4</v>
      </c>
      <c r="F24" s="41">
        <f t="shared" si="1"/>
        <v>19</v>
      </c>
      <c r="G24" s="60">
        <v>3376</v>
      </c>
      <c r="H24" s="46">
        <f t="shared" si="2"/>
        <v>19</v>
      </c>
      <c r="I24" s="60">
        <v>813</v>
      </c>
      <c r="J24" s="41">
        <f t="shared" si="3"/>
        <v>19</v>
      </c>
      <c r="K24" s="47">
        <f t="shared" si="4"/>
        <v>6039.0344403444033</v>
      </c>
      <c r="L24" s="41">
        <f t="shared" si="5"/>
        <v>20</v>
      </c>
      <c r="M24" s="22">
        <f t="shared" si="6"/>
        <v>3.4036674202461696E-2</v>
      </c>
      <c r="N24" s="15">
        <f t="shared" si="7"/>
        <v>19</v>
      </c>
    </row>
    <row r="25" spans="2:15" ht="18.75" customHeight="1">
      <c r="B25" s="43" t="s">
        <v>39</v>
      </c>
      <c r="C25" s="44"/>
      <c r="D25" s="60">
        <v>350240403</v>
      </c>
      <c r="E25" s="45">
        <f t="shared" si="0"/>
        <v>1.7638421150439332E-2</v>
      </c>
      <c r="F25" s="41">
        <f t="shared" si="1"/>
        <v>14</v>
      </c>
      <c r="G25" s="60">
        <v>69120</v>
      </c>
      <c r="H25" s="46">
        <f t="shared" si="2"/>
        <v>10</v>
      </c>
      <c r="I25" s="60">
        <v>10219</v>
      </c>
      <c r="J25" s="41">
        <f t="shared" si="3"/>
        <v>9</v>
      </c>
      <c r="K25" s="47">
        <f t="shared" si="4"/>
        <v>34273.451707603483</v>
      </c>
      <c r="L25" s="41">
        <f t="shared" si="5"/>
        <v>15</v>
      </c>
      <c r="M25" s="22">
        <f t="shared" si="6"/>
        <v>0.42782382985849454</v>
      </c>
      <c r="N25" s="15">
        <f t="shared" si="7"/>
        <v>9</v>
      </c>
    </row>
    <row r="26" spans="2:15" ht="18.75" customHeight="1">
      <c r="B26" s="43" t="s">
        <v>40</v>
      </c>
      <c r="C26" s="44"/>
      <c r="D26" s="60">
        <v>1181687201</v>
      </c>
      <c r="E26" s="45">
        <f t="shared" si="0"/>
        <v>5.9510828393267511E-2</v>
      </c>
      <c r="F26" s="41">
        <f t="shared" si="1"/>
        <v>8</v>
      </c>
      <c r="G26" s="60">
        <v>44147</v>
      </c>
      <c r="H26" s="46">
        <f t="shared" si="2"/>
        <v>13</v>
      </c>
      <c r="I26" s="60">
        <v>7955</v>
      </c>
      <c r="J26" s="41">
        <f t="shared" si="3"/>
        <v>13</v>
      </c>
      <c r="K26" s="47">
        <f t="shared" si="4"/>
        <v>148546.47404148334</v>
      </c>
      <c r="L26" s="41">
        <f t="shared" si="5"/>
        <v>4</v>
      </c>
      <c r="M26" s="22">
        <f t="shared" si="6"/>
        <v>0.33304027463786318</v>
      </c>
      <c r="N26" s="15">
        <f t="shared" si="7"/>
        <v>13</v>
      </c>
    </row>
    <row r="27" spans="2:15" ht="18.75" customHeight="1">
      <c r="B27" s="43" t="s">
        <v>41</v>
      </c>
      <c r="C27" s="44"/>
      <c r="D27" s="60">
        <v>98086954</v>
      </c>
      <c r="E27" s="45">
        <f t="shared" si="0"/>
        <v>4.9397470685749812E-3</v>
      </c>
      <c r="F27" s="41">
        <f t="shared" si="1"/>
        <v>17</v>
      </c>
      <c r="G27" s="60">
        <v>51405</v>
      </c>
      <c r="H27" s="46">
        <f t="shared" si="2"/>
        <v>12</v>
      </c>
      <c r="I27" s="60">
        <v>6601</v>
      </c>
      <c r="J27" s="41">
        <f t="shared" si="3"/>
        <v>14</v>
      </c>
      <c r="K27" s="47">
        <f t="shared" si="4"/>
        <v>14859.40827147402</v>
      </c>
      <c r="L27" s="41">
        <f t="shared" si="5"/>
        <v>18</v>
      </c>
      <c r="M27" s="22">
        <f t="shared" si="6"/>
        <v>0.27635434982835133</v>
      </c>
      <c r="N27" s="15">
        <f t="shared" si="7"/>
        <v>14</v>
      </c>
    </row>
    <row r="28" spans="2:15" ht="18.75" customHeight="1">
      <c r="B28" s="43" t="s">
        <v>42</v>
      </c>
      <c r="C28" s="44"/>
      <c r="D28" s="60">
        <v>294355925</v>
      </c>
      <c r="E28" s="45">
        <f t="shared" si="0"/>
        <v>1.482402866375509E-2</v>
      </c>
      <c r="F28" s="41">
        <f t="shared" si="1"/>
        <v>16</v>
      </c>
      <c r="G28" s="60">
        <v>12653</v>
      </c>
      <c r="H28" s="46">
        <f t="shared" si="2"/>
        <v>17</v>
      </c>
      <c r="I28" s="60">
        <v>5816</v>
      </c>
      <c r="J28" s="41">
        <f t="shared" si="3"/>
        <v>15</v>
      </c>
      <c r="K28" s="47">
        <f t="shared" si="4"/>
        <v>50611.403885832187</v>
      </c>
      <c r="L28" s="41">
        <f t="shared" si="5"/>
        <v>13</v>
      </c>
      <c r="M28" s="22">
        <f t="shared" si="6"/>
        <v>0.24348991040777024</v>
      </c>
      <c r="N28" s="15">
        <f t="shared" si="7"/>
        <v>15</v>
      </c>
    </row>
    <row r="29" spans="2:15" ht="18.75" customHeight="1" thickBot="1">
      <c r="B29" s="48" t="s">
        <v>43</v>
      </c>
      <c r="C29" s="49"/>
      <c r="D29" s="61">
        <v>877722</v>
      </c>
      <c r="E29" s="50">
        <f t="shared" si="0"/>
        <v>4.4202867962683085E-5</v>
      </c>
      <c r="F29" s="41">
        <f t="shared" si="1"/>
        <v>20</v>
      </c>
      <c r="G29" s="61">
        <v>1172</v>
      </c>
      <c r="H29" s="46">
        <f t="shared" si="2"/>
        <v>20</v>
      </c>
      <c r="I29" s="61">
        <v>203</v>
      </c>
      <c r="J29" s="41">
        <f t="shared" si="3"/>
        <v>20</v>
      </c>
      <c r="K29" s="51">
        <f t="shared" si="4"/>
        <v>4323.7536945812808</v>
      </c>
      <c r="L29" s="41">
        <f t="shared" si="5"/>
        <v>22</v>
      </c>
      <c r="M29" s="28">
        <f t="shared" si="6"/>
        <v>8.4987021686343464E-3</v>
      </c>
      <c r="N29" s="15">
        <f t="shared" si="7"/>
        <v>20</v>
      </c>
    </row>
    <row r="30" spans="2:15" ht="18.75" customHeight="1" thickTop="1">
      <c r="B30" s="52" t="s">
        <v>44</v>
      </c>
      <c r="C30" s="53"/>
      <c r="D30" s="62">
        <v>19856675380</v>
      </c>
      <c r="E30" s="70"/>
      <c r="F30" s="71"/>
      <c r="G30" s="62">
        <v>578748</v>
      </c>
      <c r="H30" s="71"/>
      <c r="I30" s="62">
        <v>22006</v>
      </c>
      <c r="J30" s="71"/>
      <c r="K30" s="54">
        <f>IFERROR(D30/I30,0)</f>
        <v>902330.06361901294</v>
      </c>
      <c r="L30" s="71"/>
      <c r="M30" s="30">
        <f t="shared" si="6"/>
        <v>0.92129280750230258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296" priority="24" stopIfTrue="1">
      <formula>$F8&lt;=5</formula>
    </cfRule>
  </conditionalFormatting>
  <conditionalFormatting sqref="H8:H29">
    <cfRule type="expression" dxfId="295" priority="25" stopIfTrue="1">
      <formula>$H8&lt;=5</formula>
    </cfRule>
  </conditionalFormatting>
  <conditionalFormatting sqref="J8:J29">
    <cfRule type="expression" dxfId="294" priority="26" stopIfTrue="1">
      <formula>$J8&lt;=5</formula>
    </cfRule>
  </conditionalFormatting>
  <conditionalFormatting sqref="L8:L29">
    <cfRule type="expression" dxfId="293" priority="27" stopIfTrue="1">
      <formula>$L8&lt;=5</formula>
    </cfRule>
  </conditionalFormatting>
  <conditionalFormatting sqref="E8:E29">
    <cfRule type="expression" dxfId="292" priority="22" stopIfTrue="1">
      <formula>$F8&lt;=5</formula>
    </cfRule>
  </conditionalFormatting>
  <conditionalFormatting sqref="G8:G29">
    <cfRule type="expression" dxfId="291" priority="20" stopIfTrue="1">
      <formula>$H8&lt;=5</formula>
    </cfRule>
  </conditionalFormatting>
  <conditionalFormatting sqref="I8:I29">
    <cfRule type="expression" dxfId="290" priority="18" stopIfTrue="1">
      <formula>$J8&lt;=5</formula>
    </cfRule>
  </conditionalFormatting>
  <conditionalFormatting sqref="K8:K29">
    <cfRule type="expression" dxfId="289" priority="16" stopIfTrue="1">
      <formula>$L8&lt;=5</formula>
    </cfRule>
  </conditionalFormatting>
  <conditionalFormatting sqref="D8:D29">
    <cfRule type="expression" dxfId="288" priority="14" stopIfTrue="1">
      <formula>$F8&lt;=5</formula>
    </cfRule>
  </conditionalFormatting>
  <conditionalFormatting sqref="N8:N29">
    <cfRule type="expression" dxfId="287" priority="8" stopIfTrue="1">
      <formula>$N8&lt;=5</formula>
    </cfRule>
  </conditionalFormatting>
  <conditionalFormatting sqref="M8:M29">
    <cfRule type="expression" dxfId="286" priority="6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62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239</v>
      </c>
    </row>
    <row r="3" spans="1:14" s="1" customFormat="1" ht="18.75" customHeight="1">
      <c r="A3" s="35"/>
      <c r="B3" s="129" t="s">
        <v>179</v>
      </c>
      <c r="C3" s="130"/>
      <c r="D3" s="137">
        <v>23606</v>
      </c>
      <c r="E3" s="137"/>
      <c r="F3" s="137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28</v>
      </c>
      <c r="C8" s="39"/>
      <c r="D8" s="59">
        <v>394165060</v>
      </c>
      <c r="E8" s="40">
        <f t="shared" ref="E8:E29" si="0">IFERROR(D8/$D$30,0)</f>
        <v>2.0350651231763241E-2</v>
      </c>
      <c r="F8" s="41">
        <f>_xlfn.IFS(D8&gt;0,RANK(D8,$D$8:$D$29,0),D8=0,"-")</f>
        <v>12</v>
      </c>
      <c r="G8" s="59">
        <v>45933</v>
      </c>
      <c r="H8" s="46">
        <f>_xlfn.IFS(G8&gt;0,RANK(G8,$G$8:$G$29,0),G8=0,"-")</f>
        <v>15</v>
      </c>
      <c r="I8" s="59">
        <v>8222</v>
      </c>
      <c r="J8" s="41">
        <f>_xlfn.IFS(I8&gt;0,RANK(I8,$I$8:$I$29,0),I8=0,"-")</f>
        <v>12</v>
      </c>
      <c r="K8" s="42">
        <f>IFERROR(D8/I8,0)</f>
        <v>47940.289467282899</v>
      </c>
      <c r="L8" s="41">
        <f>_xlfn.IFS(K8&gt;0,RANK(K8,$K$8:$K$29,0),K8=0,"-")</f>
        <v>13</v>
      </c>
      <c r="M8" s="16">
        <f>IFERROR(I8/$D$3,0)</f>
        <v>0.3483012793357621</v>
      </c>
      <c r="N8" s="15">
        <f>_xlfn.IFS(M8&gt;0,RANK(M8,$M$8:$M$29,0),M8=0,"-")</f>
        <v>12</v>
      </c>
    </row>
    <row r="9" spans="1:14" ht="18.75" customHeight="1">
      <c r="B9" s="43" t="s">
        <v>29</v>
      </c>
      <c r="C9" s="44"/>
      <c r="D9" s="60">
        <v>2322501054</v>
      </c>
      <c r="E9" s="45">
        <f t="shared" si="0"/>
        <v>0.11991019431137942</v>
      </c>
      <c r="F9" s="41">
        <f t="shared" ref="F9:F29" si="1">_xlfn.IFS(D9&gt;0,RANK(D9,$D$8:$D$29,0),D9=0,"-")</f>
        <v>3</v>
      </c>
      <c r="G9" s="60">
        <v>51100</v>
      </c>
      <c r="H9" s="46">
        <f t="shared" ref="H9:H29" si="2">_xlfn.IFS(G9&gt;0,RANK(G9,$G$8:$G$29,0),G9=0,"-")</f>
        <v>13</v>
      </c>
      <c r="I9" s="60">
        <v>9441</v>
      </c>
      <c r="J9" s="41">
        <f t="shared" ref="J9:J29" si="3">_xlfn.IFS(I9&gt;0,RANK(I9,$I$8:$I$29,0),I9=0,"-")</f>
        <v>11</v>
      </c>
      <c r="K9" s="47">
        <f t="shared" ref="K9:K29" si="4">IFERROR(D9/I9,0)</f>
        <v>246001.59453447728</v>
      </c>
      <c r="L9" s="41">
        <f t="shared" ref="L9:L29" si="5">_xlfn.IFS(K9&gt;0,RANK(K9,$K$8:$K$29,0),K9=0,"-")</f>
        <v>1</v>
      </c>
      <c r="M9" s="22">
        <f t="shared" ref="M9:M30" si="6">IFERROR(I9/$D$3,0)</f>
        <v>0.39994069304414132</v>
      </c>
      <c r="N9" s="15">
        <f t="shared" ref="N9:N29" si="7">_xlfn.IFS(M9&gt;0,RANK(M9,$M$8:$M$29,0),M9=0,"-")</f>
        <v>11</v>
      </c>
    </row>
    <row r="10" spans="1:14" ht="18.75" customHeight="1">
      <c r="B10" s="43" t="s">
        <v>30</v>
      </c>
      <c r="C10" s="44"/>
      <c r="D10" s="60">
        <v>266378054</v>
      </c>
      <c r="E10" s="45">
        <f t="shared" si="0"/>
        <v>1.3753037554241352E-2</v>
      </c>
      <c r="F10" s="41">
        <f t="shared" si="1"/>
        <v>15</v>
      </c>
      <c r="G10" s="60">
        <v>23465</v>
      </c>
      <c r="H10" s="46">
        <f t="shared" si="2"/>
        <v>16</v>
      </c>
      <c r="I10" s="60">
        <v>4064</v>
      </c>
      <c r="J10" s="41">
        <f t="shared" si="3"/>
        <v>17</v>
      </c>
      <c r="K10" s="47">
        <f t="shared" si="4"/>
        <v>65545.781003937009</v>
      </c>
      <c r="L10" s="41">
        <f t="shared" si="5"/>
        <v>12</v>
      </c>
      <c r="M10" s="22">
        <f t="shared" si="6"/>
        <v>0.1721596204354825</v>
      </c>
      <c r="N10" s="15">
        <f t="shared" si="7"/>
        <v>17</v>
      </c>
    </row>
    <row r="11" spans="1:14" ht="18.75" customHeight="1">
      <c r="B11" s="43" t="s">
        <v>31</v>
      </c>
      <c r="C11" s="44"/>
      <c r="D11" s="60">
        <v>1229727296</v>
      </c>
      <c r="E11" s="45">
        <f t="shared" si="0"/>
        <v>6.3490536962041447E-2</v>
      </c>
      <c r="F11" s="41">
        <f t="shared" si="1"/>
        <v>7</v>
      </c>
      <c r="G11" s="60">
        <v>242453</v>
      </c>
      <c r="H11" s="46">
        <f t="shared" si="2"/>
        <v>2</v>
      </c>
      <c r="I11" s="60">
        <v>17176</v>
      </c>
      <c r="J11" s="41">
        <f t="shared" si="3"/>
        <v>2</v>
      </c>
      <c r="K11" s="47">
        <f t="shared" si="4"/>
        <v>71595.67396367024</v>
      </c>
      <c r="L11" s="41">
        <f t="shared" si="5"/>
        <v>11</v>
      </c>
      <c r="M11" s="22">
        <f t="shared" si="6"/>
        <v>0.72761162416334835</v>
      </c>
      <c r="N11" s="15">
        <f t="shared" si="7"/>
        <v>2</v>
      </c>
    </row>
    <row r="12" spans="1:14" ht="18.75" customHeight="1">
      <c r="B12" s="43" t="s">
        <v>32</v>
      </c>
      <c r="C12" s="44"/>
      <c r="D12" s="60">
        <v>569006698</v>
      </c>
      <c r="E12" s="45">
        <f t="shared" si="0"/>
        <v>2.9377684718009344E-2</v>
      </c>
      <c r="F12" s="41">
        <f t="shared" si="1"/>
        <v>11</v>
      </c>
      <c r="G12" s="60">
        <v>51471</v>
      </c>
      <c r="H12" s="46">
        <f t="shared" si="2"/>
        <v>12</v>
      </c>
      <c r="I12" s="60">
        <v>4769</v>
      </c>
      <c r="J12" s="41">
        <f t="shared" si="3"/>
        <v>16</v>
      </c>
      <c r="K12" s="47">
        <f t="shared" si="4"/>
        <v>119313.62927238415</v>
      </c>
      <c r="L12" s="41">
        <f t="shared" si="5"/>
        <v>7</v>
      </c>
      <c r="M12" s="22">
        <f t="shared" si="6"/>
        <v>0.20202490892146063</v>
      </c>
      <c r="N12" s="15">
        <f t="shared" si="7"/>
        <v>16</v>
      </c>
    </row>
    <row r="13" spans="1:14" ht="18.75" customHeight="1">
      <c r="B13" s="43" t="s">
        <v>33</v>
      </c>
      <c r="C13" s="44"/>
      <c r="D13" s="60">
        <v>1019560634</v>
      </c>
      <c r="E13" s="45">
        <f t="shared" si="0"/>
        <v>5.2639680625597339E-2</v>
      </c>
      <c r="F13" s="41">
        <f t="shared" si="1"/>
        <v>9</v>
      </c>
      <c r="G13" s="60">
        <v>147728</v>
      </c>
      <c r="H13" s="46">
        <f t="shared" si="2"/>
        <v>5</v>
      </c>
      <c r="I13" s="60">
        <v>10416</v>
      </c>
      <c r="J13" s="41">
        <f t="shared" si="3"/>
        <v>7</v>
      </c>
      <c r="K13" s="47">
        <f t="shared" si="4"/>
        <v>97884.085445468503</v>
      </c>
      <c r="L13" s="41">
        <f t="shared" si="5"/>
        <v>8</v>
      </c>
      <c r="M13" s="22">
        <f t="shared" si="6"/>
        <v>0.44124375158857915</v>
      </c>
      <c r="N13" s="15">
        <f t="shared" si="7"/>
        <v>7</v>
      </c>
    </row>
    <row r="14" spans="1:14" ht="18.75" customHeight="1">
      <c r="B14" s="43" t="s">
        <v>34</v>
      </c>
      <c r="C14" s="44"/>
      <c r="D14" s="60">
        <v>786254482</v>
      </c>
      <c r="E14" s="45">
        <f t="shared" si="0"/>
        <v>4.0594137751815626E-2</v>
      </c>
      <c r="F14" s="41">
        <f t="shared" si="1"/>
        <v>10</v>
      </c>
      <c r="G14" s="60">
        <v>81056</v>
      </c>
      <c r="H14" s="46">
        <f t="shared" si="2"/>
        <v>10</v>
      </c>
      <c r="I14" s="60">
        <v>10333</v>
      </c>
      <c r="J14" s="41">
        <f t="shared" si="3"/>
        <v>8</v>
      </c>
      <c r="K14" s="47">
        <f t="shared" si="4"/>
        <v>76091.597987031841</v>
      </c>
      <c r="L14" s="41">
        <f t="shared" si="5"/>
        <v>10</v>
      </c>
      <c r="M14" s="22">
        <f t="shared" si="6"/>
        <v>0.43772769634838599</v>
      </c>
      <c r="N14" s="15">
        <f t="shared" si="7"/>
        <v>8</v>
      </c>
    </row>
    <row r="15" spans="1:14" ht="18.75" customHeight="1">
      <c r="B15" s="43" t="s">
        <v>35</v>
      </c>
      <c r="C15" s="44"/>
      <c r="D15" s="60">
        <v>54019504</v>
      </c>
      <c r="E15" s="45">
        <f t="shared" si="0"/>
        <v>2.789014545370509E-3</v>
      </c>
      <c r="F15" s="41">
        <f t="shared" si="1"/>
        <v>18</v>
      </c>
      <c r="G15" s="60">
        <v>14241</v>
      </c>
      <c r="H15" s="46">
        <f t="shared" si="2"/>
        <v>17</v>
      </c>
      <c r="I15" s="60">
        <v>2992</v>
      </c>
      <c r="J15" s="41">
        <f t="shared" si="3"/>
        <v>18</v>
      </c>
      <c r="K15" s="47">
        <f t="shared" si="4"/>
        <v>18054.647058823528</v>
      </c>
      <c r="L15" s="41">
        <f t="shared" si="5"/>
        <v>17</v>
      </c>
      <c r="M15" s="22">
        <f t="shared" si="6"/>
        <v>0.12674743709226469</v>
      </c>
      <c r="N15" s="15">
        <f t="shared" si="7"/>
        <v>18</v>
      </c>
    </row>
    <row r="16" spans="1:14" ht="18.75" customHeight="1">
      <c r="B16" s="43" t="s">
        <v>36</v>
      </c>
      <c r="C16" s="44"/>
      <c r="D16" s="60">
        <v>3527406777</v>
      </c>
      <c r="E16" s="45">
        <f t="shared" si="0"/>
        <v>0.1821191991783469</v>
      </c>
      <c r="F16" s="41">
        <f t="shared" si="1"/>
        <v>1</v>
      </c>
      <c r="G16" s="60">
        <v>294163</v>
      </c>
      <c r="H16" s="46">
        <f t="shared" si="2"/>
        <v>1</v>
      </c>
      <c r="I16" s="60">
        <v>18521</v>
      </c>
      <c r="J16" s="41">
        <f t="shared" si="3"/>
        <v>1</v>
      </c>
      <c r="K16" s="47">
        <f t="shared" si="4"/>
        <v>190454.44506236166</v>
      </c>
      <c r="L16" s="41">
        <f t="shared" si="5"/>
        <v>2</v>
      </c>
      <c r="M16" s="22">
        <f t="shared" si="6"/>
        <v>0.78458866389900872</v>
      </c>
      <c r="N16" s="15">
        <f t="shared" si="7"/>
        <v>1</v>
      </c>
    </row>
    <row r="17" spans="2:15" ht="18.75" customHeight="1">
      <c r="B17" s="43" t="s">
        <v>37</v>
      </c>
      <c r="C17" s="44"/>
      <c r="D17" s="60">
        <v>1756898803</v>
      </c>
      <c r="E17" s="45">
        <f t="shared" si="0"/>
        <v>9.0708280407591976E-2</v>
      </c>
      <c r="F17" s="41">
        <f t="shared" si="1"/>
        <v>4</v>
      </c>
      <c r="G17" s="60">
        <v>106385</v>
      </c>
      <c r="H17" s="46">
        <f t="shared" si="2"/>
        <v>6</v>
      </c>
      <c r="I17" s="60">
        <v>13618</v>
      </c>
      <c r="J17" s="41">
        <f t="shared" si="3"/>
        <v>5</v>
      </c>
      <c r="K17" s="47">
        <f t="shared" si="4"/>
        <v>129012.98303715671</v>
      </c>
      <c r="L17" s="41">
        <f t="shared" si="5"/>
        <v>6</v>
      </c>
      <c r="M17" s="22">
        <f t="shared" si="6"/>
        <v>0.57688723205964587</v>
      </c>
      <c r="N17" s="15">
        <f t="shared" si="7"/>
        <v>5</v>
      </c>
    </row>
    <row r="18" spans="2:15" ht="18.75" customHeight="1">
      <c r="B18" s="17" t="s">
        <v>283</v>
      </c>
      <c r="C18" s="69"/>
      <c r="D18" s="60">
        <v>1437228205</v>
      </c>
      <c r="E18" s="45">
        <f t="shared" si="0"/>
        <v>7.4203761085287784E-2</v>
      </c>
      <c r="F18" s="41">
        <f t="shared" si="1"/>
        <v>5</v>
      </c>
      <c r="G18" s="60">
        <v>234797</v>
      </c>
      <c r="H18" s="46">
        <f t="shared" si="2"/>
        <v>3</v>
      </c>
      <c r="I18" s="60">
        <v>16537</v>
      </c>
      <c r="J18" s="41">
        <f t="shared" si="3"/>
        <v>3</v>
      </c>
      <c r="K18" s="47">
        <f t="shared" si="4"/>
        <v>86909.850940315649</v>
      </c>
      <c r="L18" s="41">
        <f t="shared" si="5"/>
        <v>9</v>
      </c>
      <c r="M18" s="22">
        <f t="shared" si="6"/>
        <v>0.70054223502499369</v>
      </c>
      <c r="N18" s="15">
        <f t="shared" si="7"/>
        <v>3</v>
      </c>
    </row>
    <row r="19" spans="2:15" ht="18.75" customHeight="1">
      <c r="B19" s="17" t="s">
        <v>16</v>
      </c>
      <c r="C19" s="69"/>
      <c r="D19" s="60">
        <v>372658032</v>
      </c>
      <c r="E19" s="45">
        <f t="shared" si="0"/>
        <v>1.9240248331364698E-2</v>
      </c>
      <c r="F19" s="41">
        <f t="shared" si="1"/>
        <v>13</v>
      </c>
      <c r="G19" s="60">
        <v>84435</v>
      </c>
      <c r="H19" s="46">
        <f t="shared" si="2"/>
        <v>9</v>
      </c>
      <c r="I19" s="60">
        <v>10267</v>
      </c>
      <c r="J19" s="41">
        <f t="shared" si="3"/>
        <v>9</v>
      </c>
      <c r="K19" s="47">
        <f t="shared" si="4"/>
        <v>36296.681796045581</v>
      </c>
      <c r="L19" s="41">
        <f t="shared" si="5"/>
        <v>15</v>
      </c>
      <c r="M19" s="22">
        <f t="shared" si="6"/>
        <v>0.43493179700076251</v>
      </c>
      <c r="N19" s="15">
        <f t="shared" si="7"/>
        <v>9</v>
      </c>
    </row>
    <row r="20" spans="2:15" ht="18.75" customHeight="1">
      <c r="B20" s="17" t="s">
        <v>17</v>
      </c>
      <c r="C20" s="69"/>
      <c r="D20" s="60">
        <v>2371995872</v>
      </c>
      <c r="E20" s="45">
        <f t="shared" si="0"/>
        <v>0.12246560036106226</v>
      </c>
      <c r="F20" s="41">
        <f t="shared" si="1"/>
        <v>2</v>
      </c>
      <c r="G20" s="60">
        <v>227429</v>
      </c>
      <c r="H20" s="46">
        <f t="shared" si="2"/>
        <v>4</v>
      </c>
      <c r="I20" s="60">
        <v>15969</v>
      </c>
      <c r="J20" s="41">
        <f t="shared" si="3"/>
        <v>4</v>
      </c>
      <c r="K20" s="47">
        <f t="shared" si="4"/>
        <v>148537.53347110027</v>
      </c>
      <c r="L20" s="41">
        <f t="shared" si="5"/>
        <v>3</v>
      </c>
      <c r="M20" s="22">
        <f t="shared" si="6"/>
        <v>0.67648055579090061</v>
      </c>
      <c r="N20" s="15">
        <f t="shared" si="7"/>
        <v>4</v>
      </c>
    </row>
    <row r="21" spans="2:15" ht="18.75" customHeight="1">
      <c r="B21" s="17" t="s">
        <v>18</v>
      </c>
      <c r="C21" s="69"/>
      <c r="D21" s="60">
        <v>1386030360</v>
      </c>
      <c r="E21" s="45">
        <f t="shared" si="0"/>
        <v>7.1560428143974134E-2</v>
      </c>
      <c r="F21" s="41">
        <f t="shared" si="1"/>
        <v>6</v>
      </c>
      <c r="G21" s="60">
        <v>92050</v>
      </c>
      <c r="H21" s="46">
        <f t="shared" si="2"/>
        <v>7</v>
      </c>
      <c r="I21" s="60">
        <v>9482</v>
      </c>
      <c r="J21" s="41">
        <f t="shared" si="3"/>
        <v>10</v>
      </c>
      <c r="K21" s="47">
        <f t="shared" si="4"/>
        <v>146174.89559164734</v>
      </c>
      <c r="L21" s="41">
        <f t="shared" si="5"/>
        <v>4</v>
      </c>
      <c r="M21" s="22">
        <f t="shared" si="6"/>
        <v>0.40167753960857411</v>
      </c>
      <c r="N21" s="15">
        <f t="shared" si="7"/>
        <v>10</v>
      </c>
    </row>
    <row r="22" spans="2:15" ht="18.75" customHeight="1">
      <c r="B22" s="17" t="s">
        <v>284</v>
      </c>
      <c r="C22" s="69"/>
      <c r="D22" s="60">
        <v>10862</v>
      </c>
      <c r="E22" s="45">
        <f t="shared" si="0"/>
        <v>5.6080255738398614E-7</v>
      </c>
      <c r="F22" s="41">
        <f t="shared" si="1"/>
        <v>21</v>
      </c>
      <c r="G22" s="60">
        <v>13</v>
      </c>
      <c r="H22" s="46">
        <f t="shared" si="2"/>
        <v>21</v>
      </c>
      <c r="I22" s="60">
        <v>7</v>
      </c>
      <c r="J22" s="41">
        <f t="shared" si="3"/>
        <v>21</v>
      </c>
      <c r="K22" s="47">
        <f t="shared" si="4"/>
        <v>1551.7142857142858</v>
      </c>
      <c r="L22" s="41">
        <f t="shared" si="5"/>
        <v>21</v>
      </c>
      <c r="M22" s="22">
        <f t="shared" si="6"/>
        <v>2.9653477929339998E-4</v>
      </c>
      <c r="N22" s="15">
        <f t="shared" si="7"/>
        <v>21</v>
      </c>
    </row>
    <row r="23" spans="2:15" ht="18.75" customHeight="1">
      <c r="B23" s="17" t="s">
        <v>285</v>
      </c>
      <c r="C23" s="69"/>
      <c r="D23" s="60">
        <v>0</v>
      </c>
      <c r="E23" s="45">
        <f t="shared" si="0"/>
        <v>0</v>
      </c>
      <c r="F23" s="41" t="str">
        <f t="shared" si="1"/>
        <v>-</v>
      </c>
      <c r="G23" s="60">
        <v>0</v>
      </c>
      <c r="H23" s="46" t="str">
        <f t="shared" si="2"/>
        <v>-</v>
      </c>
      <c r="I23" s="60">
        <v>0</v>
      </c>
      <c r="J23" s="41" t="str">
        <f t="shared" si="3"/>
        <v>-</v>
      </c>
      <c r="K23" s="47">
        <f t="shared" si="4"/>
        <v>0</v>
      </c>
      <c r="L23" s="41" t="str">
        <f t="shared" si="5"/>
        <v>-</v>
      </c>
      <c r="M23" s="22">
        <f t="shared" si="6"/>
        <v>0</v>
      </c>
      <c r="N23" s="15" t="str">
        <f t="shared" si="7"/>
        <v>-</v>
      </c>
    </row>
    <row r="24" spans="2:15" ht="18.75" customHeight="1">
      <c r="B24" s="43" t="s">
        <v>38</v>
      </c>
      <c r="C24" s="44"/>
      <c r="D24" s="60">
        <v>5641703</v>
      </c>
      <c r="E24" s="45">
        <f t="shared" si="0"/>
        <v>2.9127982603580435E-4</v>
      </c>
      <c r="F24" s="41">
        <f t="shared" si="1"/>
        <v>19</v>
      </c>
      <c r="G24" s="60">
        <v>2389</v>
      </c>
      <c r="H24" s="46">
        <f t="shared" si="2"/>
        <v>19</v>
      </c>
      <c r="I24" s="60">
        <v>647</v>
      </c>
      <c r="J24" s="41">
        <f t="shared" si="3"/>
        <v>19</v>
      </c>
      <c r="K24" s="47">
        <f t="shared" si="4"/>
        <v>8719.788253477589</v>
      </c>
      <c r="L24" s="41">
        <f t="shared" si="5"/>
        <v>20</v>
      </c>
      <c r="M24" s="22">
        <f t="shared" si="6"/>
        <v>2.7408286028975683E-2</v>
      </c>
      <c r="N24" s="15">
        <f t="shared" si="7"/>
        <v>19</v>
      </c>
    </row>
    <row r="25" spans="2:15" ht="18.75" customHeight="1">
      <c r="B25" s="43" t="s">
        <v>39</v>
      </c>
      <c r="C25" s="44"/>
      <c r="D25" s="60">
        <v>357969558</v>
      </c>
      <c r="E25" s="45">
        <f t="shared" si="0"/>
        <v>1.8481885802984273E-2</v>
      </c>
      <c r="F25" s="41">
        <f t="shared" si="1"/>
        <v>14</v>
      </c>
      <c r="G25" s="60">
        <v>91378</v>
      </c>
      <c r="H25" s="46">
        <f t="shared" si="2"/>
        <v>8</v>
      </c>
      <c r="I25" s="60">
        <v>11375</v>
      </c>
      <c r="J25" s="41">
        <f t="shared" si="3"/>
        <v>6</v>
      </c>
      <c r="K25" s="47">
        <f t="shared" si="4"/>
        <v>31469.851252747252</v>
      </c>
      <c r="L25" s="41">
        <f t="shared" si="5"/>
        <v>16</v>
      </c>
      <c r="M25" s="22">
        <f t="shared" si="6"/>
        <v>0.48186901635177498</v>
      </c>
      <c r="N25" s="15">
        <f t="shared" si="7"/>
        <v>6</v>
      </c>
    </row>
    <row r="26" spans="2:15" ht="18.75" customHeight="1">
      <c r="B26" s="43" t="s">
        <v>40</v>
      </c>
      <c r="C26" s="44"/>
      <c r="D26" s="60">
        <v>1170562933</v>
      </c>
      <c r="E26" s="45">
        <f t="shared" si="0"/>
        <v>6.0435894531881758E-2</v>
      </c>
      <c r="F26" s="41">
        <f t="shared" si="1"/>
        <v>8</v>
      </c>
      <c r="G26" s="60">
        <v>47915</v>
      </c>
      <c r="H26" s="46">
        <f t="shared" si="2"/>
        <v>14</v>
      </c>
      <c r="I26" s="60">
        <v>8140</v>
      </c>
      <c r="J26" s="41">
        <f t="shared" si="3"/>
        <v>13</v>
      </c>
      <c r="K26" s="47">
        <f t="shared" si="4"/>
        <v>143803.80012285011</v>
      </c>
      <c r="L26" s="41">
        <f t="shared" si="5"/>
        <v>5</v>
      </c>
      <c r="M26" s="22">
        <f t="shared" si="6"/>
        <v>0.34482758620689657</v>
      </c>
      <c r="N26" s="15">
        <f t="shared" si="7"/>
        <v>13</v>
      </c>
    </row>
    <row r="27" spans="2:15" ht="18.75" customHeight="1">
      <c r="B27" s="43" t="s">
        <v>41</v>
      </c>
      <c r="C27" s="44"/>
      <c r="D27" s="60">
        <v>88879461</v>
      </c>
      <c r="E27" s="45">
        <f t="shared" si="0"/>
        <v>4.5888260935104275E-3</v>
      </c>
      <c r="F27" s="41">
        <f t="shared" si="1"/>
        <v>17</v>
      </c>
      <c r="G27" s="60">
        <v>55766</v>
      </c>
      <c r="H27" s="46">
        <f t="shared" si="2"/>
        <v>11</v>
      </c>
      <c r="I27" s="60">
        <v>7186</v>
      </c>
      <c r="J27" s="41">
        <f t="shared" si="3"/>
        <v>14</v>
      </c>
      <c r="K27" s="47">
        <f t="shared" si="4"/>
        <v>12368.419287503479</v>
      </c>
      <c r="L27" s="41">
        <f t="shared" si="5"/>
        <v>18</v>
      </c>
      <c r="M27" s="22">
        <f t="shared" si="6"/>
        <v>0.3044141320003389</v>
      </c>
      <c r="N27" s="15">
        <f t="shared" si="7"/>
        <v>14</v>
      </c>
    </row>
    <row r="28" spans="2:15" ht="18.75" customHeight="1">
      <c r="B28" s="43" t="s">
        <v>42</v>
      </c>
      <c r="C28" s="44"/>
      <c r="D28" s="60">
        <v>251351578</v>
      </c>
      <c r="E28" s="45">
        <f t="shared" si="0"/>
        <v>1.2977224060476935E-2</v>
      </c>
      <c r="F28" s="41">
        <f t="shared" si="1"/>
        <v>16</v>
      </c>
      <c r="G28" s="60">
        <v>13157</v>
      </c>
      <c r="H28" s="46">
        <f t="shared" si="2"/>
        <v>18</v>
      </c>
      <c r="I28" s="60">
        <v>5567</v>
      </c>
      <c r="J28" s="41">
        <f t="shared" si="3"/>
        <v>15</v>
      </c>
      <c r="K28" s="60">
        <f t="shared" si="4"/>
        <v>45150.274474582358</v>
      </c>
      <c r="L28" s="41">
        <f t="shared" si="5"/>
        <v>14</v>
      </c>
      <c r="M28" s="22">
        <f t="shared" si="6"/>
        <v>0.23582987376090825</v>
      </c>
      <c r="N28" s="15">
        <f t="shared" si="7"/>
        <v>15</v>
      </c>
    </row>
    <row r="29" spans="2:15" ht="18.75" customHeight="1" thickBot="1">
      <c r="B29" s="48" t="s">
        <v>43</v>
      </c>
      <c r="C29" s="49"/>
      <c r="D29" s="61">
        <v>423664</v>
      </c>
      <c r="E29" s="50">
        <f t="shared" si="0"/>
        <v>2.1873674707377014E-5</v>
      </c>
      <c r="F29" s="41">
        <f t="shared" si="1"/>
        <v>20</v>
      </c>
      <c r="G29" s="61">
        <v>174</v>
      </c>
      <c r="H29" s="46">
        <f t="shared" si="2"/>
        <v>20</v>
      </c>
      <c r="I29" s="61">
        <v>38</v>
      </c>
      <c r="J29" s="41">
        <f t="shared" si="3"/>
        <v>20</v>
      </c>
      <c r="K29" s="51">
        <f t="shared" si="4"/>
        <v>11149.052631578947</v>
      </c>
      <c r="L29" s="41">
        <f t="shared" si="5"/>
        <v>19</v>
      </c>
      <c r="M29" s="28">
        <f t="shared" si="6"/>
        <v>1.6097602304498855E-3</v>
      </c>
      <c r="N29" s="15">
        <f t="shared" si="7"/>
        <v>20</v>
      </c>
    </row>
    <row r="30" spans="2:15" ht="18.75" customHeight="1" thickTop="1">
      <c r="B30" s="52" t="s">
        <v>44</v>
      </c>
      <c r="C30" s="53"/>
      <c r="D30" s="62">
        <v>19368670590</v>
      </c>
      <c r="E30" s="70"/>
      <c r="F30" s="71"/>
      <c r="G30" s="62">
        <v>593303</v>
      </c>
      <c r="H30" s="71"/>
      <c r="I30" s="62">
        <v>21424</v>
      </c>
      <c r="J30" s="71"/>
      <c r="K30" s="54">
        <f>IFERROR(D30/I30,0)</f>
        <v>904064.16122106044</v>
      </c>
      <c r="L30" s="71"/>
      <c r="M30" s="30">
        <f t="shared" si="6"/>
        <v>0.90756587308311443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285" priority="33" stopIfTrue="1">
      <formula>$F8&lt;=5</formula>
    </cfRule>
  </conditionalFormatting>
  <conditionalFormatting sqref="H8:H29">
    <cfRule type="expression" dxfId="284" priority="34" stopIfTrue="1">
      <formula>$H8&lt;=5</formula>
    </cfRule>
  </conditionalFormatting>
  <conditionalFormatting sqref="J8:J29">
    <cfRule type="expression" dxfId="283" priority="35" stopIfTrue="1">
      <formula>$J8&lt;=5</formula>
    </cfRule>
  </conditionalFormatting>
  <conditionalFormatting sqref="L8:L29">
    <cfRule type="expression" dxfId="282" priority="36" stopIfTrue="1">
      <formula>$L8&lt;=5</formula>
    </cfRule>
  </conditionalFormatting>
  <conditionalFormatting sqref="E8:E29">
    <cfRule type="expression" dxfId="281" priority="31" stopIfTrue="1">
      <formula>$F8&lt;=5</formula>
    </cfRule>
  </conditionalFormatting>
  <conditionalFormatting sqref="G8:G29">
    <cfRule type="expression" dxfId="280" priority="29" stopIfTrue="1">
      <formula>$H8&lt;=5</formula>
    </cfRule>
  </conditionalFormatting>
  <conditionalFormatting sqref="I8:I29">
    <cfRule type="expression" dxfId="279" priority="27" stopIfTrue="1">
      <formula>$J8&lt;=5</formula>
    </cfRule>
  </conditionalFormatting>
  <conditionalFormatting sqref="K8:K29">
    <cfRule type="expression" dxfId="278" priority="25" stopIfTrue="1">
      <formula>$L8&lt;=5</formula>
    </cfRule>
  </conditionalFormatting>
  <conditionalFormatting sqref="D8:D29">
    <cfRule type="expression" dxfId="277" priority="23" stopIfTrue="1">
      <formula>$F8&lt;=5</formula>
    </cfRule>
  </conditionalFormatting>
  <conditionalFormatting sqref="N8:N29">
    <cfRule type="expression" dxfId="276" priority="17" stopIfTrue="1">
      <formula>$N8&lt;=5</formula>
    </cfRule>
  </conditionalFormatting>
  <conditionalFormatting sqref="M8:M29">
    <cfRule type="expression" dxfId="275" priority="15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63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240</v>
      </c>
    </row>
    <row r="3" spans="1:14" s="1" customFormat="1" ht="18.75" customHeight="1">
      <c r="A3" s="35"/>
      <c r="B3" s="129" t="s">
        <v>179</v>
      </c>
      <c r="C3" s="130"/>
      <c r="D3" s="137">
        <v>21606</v>
      </c>
      <c r="E3" s="137"/>
      <c r="F3" s="137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28</v>
      </c>
      <c r="C8" s="39"/>
      <c r="D8" s="59">
        <v>494482713</v>
      </c>
      <c r="E8" s="40">
        <f t="shared" ref="E8:E29" si="0">IFERROR(D8/$D$30,0)</f>
        <v>2.7082965399024904E-2</v>
      </c>
      <c r="F8" s="41">
        <f>_xlfn.IFS(D8&gt;0,RANK(D8,$D$8:$D$29,0),D8=0,"-")</f>
        <v>11</v>
      </c>
      <c r="G8" s="59">
        <v>35157</v>
      </c>
      <c r="H8" s="46">
        <f>_xlfn.IFS(G8&gt;0,RANK(G8,$G$8:$G$29,0),G8=0,"-")</f>
        <v>15</v>
      </c>
      <c r="I8" s="59">
        <v>7487</v>
      </c>
      <c r="J8" s="41">
        <f>_xlfn.IFS(I8&gt;0,RANK(I8,$I$8:$I$29,0),I8=0,"-")</f>
        <v>12</v>
      </c>
      <c r="K8" s="42">
        <f>IFERROR(D8/I8,0)</f>
        <v>66045.507279284095</v>
      </c>
      <c r="L8" s="41">
        <f>_xlfn.IFS(K8&gt;0,RANK(K8,$K$8:$K$29,0),K8=0,"-")</f>
        <v>13</v>
      </c>
      <c r="M8" s="16">
        <f>IFERROR(I8/$D$3,0)</f>
        <v>0.3465241136721281</v>
      </c>
      <c r="N8" s="15">
        <f>_xlfn.IFS(M8&gt;0,RANK(M8,$M$8:$M$29,0),M8=0,"-")</f>
        <v>12</v>
      </c>
    </row>
    <row r="9" spans="1:14" ht="18.75" customHeight="1">
      <c r="B9" s="43" t="s">
        <v>29</v>
      </c>
      <c r="C9" s="44"/>
      <c r="D9" s="60">
        <v>2326068838</v>
      </c>
      <c r="E9" s="45">
        <f t="shared" si="0"/>
        <v>0.12739948273035798</v>
      </c>
      <c r="F9" s="41">
        <f t="shared" ref="F9:F29" si="1">_xlfn.IFS(D9&gt;0,RANK(D9,$D$8:$D$29,0),D9=0,"-")</f>
        <v>3</v>
      </c>
      <c r="G9" s="60">
        <v>44414</v>
      </c>
      <c r="H9" s="46">
        <f t="shared" ref="H9:H29" si="2">_xlfn.IFS(G9&gt;0,RANK(G9,$G$8:$G$29,0),G9=0,"-")</f>
        <v>12</v>
      </c>
      <c r="I9" s="60">
        <v>9009</v>
      </c>
      <c r="J9" s="41">
        <f t="shared" ref="J9:J29" si="3">_xlfn.IFS(I9&gt;0,RANK(I9,$I$8:$I$29,0),I9=0,"-")</f>
        <v>10</v>
      </c>
      <c r="K9" s="47">
        <f t="shared" ref="K9:K29" si="4">IFERROR(D9/I9,0)</f>
        <v>258193.8992118992</v>
      </c>
      <c r="L9" s="41">
        <f t="shared" ref="L9:L29" si="5">_xlfn.IFS(K9&gt;0,RANK(K9,$K$8:$K$29,0),K9=0,"-")</f>
        <v>1</v>
      </c>
      <c r="M9" s="22">
        <f t="shared" ref="M9:M30" si="6">IFERROR(I9/$D$3,0)</f>
        <v>0.41696750902527074</v>
      </c>
      <c r="N9" s="15">
        <f t="shared" ref="N9:N29" si="7">_xlfn.IFS(M9&gt;0,RANK(M9,$M$8:$M$29,0),M9=0,"-")</f>
        <v>10</v>
      </c>
    </row>
    <row r="10" spans="1:14" ht="18.75" customHeight="1">
      <c r="B10" s="43" t="s">
        <v>30</v>
      </c>
      <c r="C10" s="44"/>
      <c r="D10" s="60">
        <v>286296956</v>
      </c>
      <c r="E10" s="45">
        <f t="shared" si="0"/>
        <v>1.5680569511019801E-2</v>
      </c>
      <c r="F10" s="41">
        <f t="shared" si="1"/>
        <v>15</v>
      </c>
      <c r="G10" s="60">
        <v>21170</v>
      </c>
      <c r="H10" s="46">
        <f t="shared" si="2"/>
        <v>16</v>
      </c>
      <c r="I10" s="60">
        <v>4109</v>
      </c>
      <c r="J10" s="41">
        <f t="shared" si="3"/>
        <v>16</v>
      </c>
      <c r="K10" s="47">
        <f t="shared" si="4"/>
        <v>69675.579459722561</v>
      </c>
      <c r="L10" s="41">
        <f t="shared" si="5"/>
        <v>12</v>
      </c>
      <c r="M10" s="22">
        <f t="shared" si="6"/>
        <v>0.19017865407757104</v>
      </c>
      <c r="N10" s="15">
        <f t="shared" si="7"/>
        <v>16</v>
      </c>
    </row>
    <row r="11" spans="1:14" ht="18.75" customHeight="1">
      <c r="B11" s="43" t="s">
        <v>31</v>
      </c>
      <c r="C11" s="44"/>
      <c r="D11" s="60">
        <v>1232051896</v>
      </c>
      <c r="E11" s="45">
        <f t="shared" si="0"/>
        <v>6.7479849127043259E-2</v>
      </c>
      <c r="F11" s="41">
        <f t="shared" si="1"/>
        <v>6</v>
      </c>
      <c r="G11" s="60">
        <v>192720</v>
      </c>
      <c r="H11" s="46">
        <f t="shared" si="2"/>
        <v>2</v>
      </c>
      <c r="I11" s="60">
        <v>15534</v>
      </c>
      <c r="J11" s="41">
        <f t="shared" si="3"/>
        <v>2</v>
      </c>
      <c r="K11" s="47">
        <f t="shared" si="4"/>
        <v>79313.241663447916</v>
      </c>
      <c r="L11" s="41">
        <f t="shared" si="5"/>
        <v>9</v>
      </c>
      <c r="M11" s="22">
        <f t="shared" si="6"/>
        <v>0.71896695362399332</v>
      </c>
      <c r="N11" s="15">
        <f t="shared" si="7"/>
        <v>2</v>
      </c>
    </row>
    <row r="12" spans="1:14" ht="18.75" customHeight="1">
      <c r="B12" s="43" t="s">
        <v>32</v>
      </c>
      <c r="C12" s="44"/>
      <c r="D12" s="60">
        <v>347611372</v>
      </c>
      <c r="E12" s="45">
        <f t="shared" si="0"/>
        <v>1.903877832870484E-2</v>
      </c>
      <c r="F12" s="41">
        <f t="shared" si="1"/>
        <v>12</v>
      </c>
      <c r="G12" s="60">
        <v>38368</v>
      </c>
      <c r="H12" s="46">
        <f t="shared" si="2"/>
        <v>13</v>
      </c>
      <c r="I12" s="60">
        <v>3886</v>
      </c>
      <c r="J12" s="41">
        <f t="shared" si="3"/>
        <v>17</v>
      </c>
      <c r="K12" s="47">
        <f t="shared" si="4"/>
        <v>89452.231600617597</v>
      </c>
      <c r="L12" s="41">
        <f t="shared" si="5"/>
        <v>7</v>
      </c>
      <c r="M12" s="22">
        <f t="shared" si="6"/>
        <v>0.17985744700546144</v>
      </c>
      <c r="N12" s="15">
        <f t="shared" si="7"/>
        <v>17</v>
      </c>
    </row>
    <row r="13" spans="1:14" ht="18.75" customHeight="1">
      <c r="B13" s="43" t="s">
        <v>33</v>
      </c>
      <c r="C13" s="44"/>
      <c r="D13" s="60">
        <v>779220574</v>
      </c>
      <c r="E13" s="45">
        <f t="shared" si="0"/>
        <v>4.2678142812750515E-2</v>
      </c>
      <c r="F13" s="41">
        <f t="shared" si="1"/>
        <v>9</v>
      </c>
      <c r="G13" s="60">
        <v>110946</v>
      </c>
      <c r="H13" s="46">
        <f t="shared" si="2"/>
        <v>5</v>
      </c>
      <c r="I13" s="60">
        <v>9146</v>
      </c>
      <c r="J13" s="41">
        <f t="shared" si="3"/>
        <v>9</v>
      </c>
      <c r="K13" s="47">
        <f t="shared" si="4"/>
        <v>85197.963481303304</v>
      </c>
      <c r="L13" s="41">
        <f t="shared" si="5"/>
        <v>8</v>
      </c>
      <c r="M13" s="22">
        <f t="shared" si="6"/>
        <v>0.42330834027584929</v>
      </c>
      <c r="N13" s="15">
        <f t="shared" si="7"/>
        <v>9</v>
      </c>
    </row>
    <row r="14" spans="1:14" ht="18.75" customHeight="1">
      <c r="B14" s="43" t="s">
        <v>34</v>
      </c>
      <c r="C14" s="44"/>
      <c r="D14" s="60">
        <v>759358190</v>
      </c>
      <c r="E14" s="45">
        <f t="shared" si="0"/>
        <v>4.1590274128018259E-2</v>
      </c>
      <c r="F14" s="41">
        <f t="shared" si="1"/>
        <v>10</v>
      </c>
      <c r="G14" s="60">
        <v>73806</v>
      </c>
      <c r="H14" s="46">
        <f t="shared" si="2"/>
        <v>8</v>
      </c>
      <c r="I14" s="60">
        <v>9984</v>
      </c>
      <c r="J14" s="41">
        <f t="shared" si="3"/>
        <v>6</v>
      </c>
      <c r="K14" s="47">
        <f t="shared" si="4"/>
        <v>76057.511017628203</v>
      </c>
      <c r="L14" s="41">
        <f t="shared" si="5"/>
        <v>11</v>
      </c>
      <c r="M14" s="22">
        <f t="shared" si="6"/>
        <v>0.46209386281588449</v>
      </c>
      <c r="N14" s="15">
        <f t="shared" si="7"/>
        <v>6</v>
      </c>
    </row>
    <row r="15" spans="1:14" ht="18.75" customHeight="1">
      <c r="B15" s="43" t="s">
        <v>35</v>
      </c>
      <c r="C15" s="44"/>
      <c r="D15" s="60">
        <v>50824014</v>
      </c>
      <c r="E15" s="45">
        <f t="shared" si="0"/>
        <v>2.7836463771415145E-3</v>
      </c>
      <c r="F15" s="41">
        <f t="shared" si="1"/>
        <v>18</v>
      </c>
      <c r="G15" s="60">
        <v>12954</v>
      </c>
      <c r="H15" s="46">
        <f t="shared" si="2"/>
        <v>17</v>
      </c>
      <c r="I15" s="60">
        <v>3026</v>
      </c>
      <c r="J15" s="41">
        <f t="shared" si="3"/>
        <v>18</v>
      </c>
      <c r="K15" s="47">
        <f t="shared" si="4"/>
        <v>16795.774619960343</v>
      </c>
      <c r="L15" s="41">
        <f t="shared" si="5"/>
        <v>17</v>
      </c>
      <c r="M15" s="22">
        <f t="shared" si="6"/>
        <v>0.14005368879015087</v>
      </c>
      <c r="N15" s="15">
        <f t="shared" si="7"/>
        <v>18</v>
      </c>
    </row>
    <row r="16" spans="1:14" ht="18.75" customHeight="1">
      <c r="B16" s="43" t="s">
        <v>36</v>
      </c>
      <c r="C16" s="44"/>
      <c r="D16" s="60">
        <v>3473205665</v>
      </c>
      <c r="E16" s="45">
        <f t="shared" si="0"/>
        <v>0.19022850824896742</v>
      </c>
      <c r="F16" s="41">
        <f t="shared" si="1"/>
        <v>1</v>
      </c>
      <c r="G16" s="60">
        <v>230614</v>
      </c>
      <c r="H16" s="46">
        <f t="shared" si="2"/>
        <v>1</v>
      </c>
      <c r="I16" s="60">
        <v>16656</v>
      </c>
      <c r="J16" s="41">
        <f t="shared" si="3"/>
        <v>1</v>
      </c>
      <c r="K16" s="47">
        <f t="shared" si="4"/>
        <v>208525.79640970222</v>
      </c>
      <c r="L16" s="41">
        <f t="shared" si="5"/>
        <v>2</v>
      </c>
      <c r="M16" s="22">
        <f t="shared" si="6"/>
        <v>0.77089697306303806</v>
      </c>
      <c r="N16" s="15">
        <f t="shared" si="7"/>
        <v>1</v>
      </c>
    </row>
    <row r="17" spans="2:15" ht="18.75" customHeight="1">
      <c r="B17" s="43" t="s">
        <v>37</v>
      </c>
      <c r="C17" s="44"/>
      <c r="D17" s="60">
        <v>1403676515</v>
      </c>
      <c r="E17" s="45">
        <f t="shared" si="0"/>
        <v>7.6879780602499767E-2</v>
      </c>
      <c r="F17" s="41">
        <f t="shared" si="1"/>
        <v>5</v>
      </c>
      <c r="G17" s="60">
        <v>87140</v>
      </c>
      <c r="H17" s="46">
        <f t="shared" si="2"/>
        <v>6</v>
      </c>
      <c r="I17" s="60">
        <v>12112</v>
      </c>
      <c r="J17" s="41">
        <f t="shared" si="3"/>
        <v>5</v>
      </c>
      <c r="K17" s="47">
        <f t="shared" si="4"/>
        <v>115891.38994385733</v>
      </c>
      <c r="L17" s="41">
        <f t="shared" si="5"/>
        <v>6</v>
      </c>
      <c r="M17" s="22">
        <f t="shared" si="6"/>
        <v>0.56058502267888555</v>
      </c>
      <c r="N17" s="15">
        <f t="shared" si="7"/>
        <v>5</v>
      </c>
    </row>
    <row r="18" spans="2:15" ht="18.75" customHeight="1">
      <c r="B18" s="17" t="s">
        <v>283</v>
      </c>
      <c r="C18" s="69"/>
      <c r="D18" s="60">
        <v>1194535789</v>
      </c>
      <c r="E18" s="45">
        <f t="shared" si="0"/>
        <v>6.5425080778069411E-2</v>
      </c>
      <c r="F18" s="41">
        <f t="shared" si="1"/>
        <v>7</v>
      </c>
      <c r="G18" s="60">
        <v>182987</v>
      </c>
      <c r="H18" s="46">
        <f t="shared" si="2"/>
        <v>3</v>
      </c>
      <c r="I18" s="60">
        <v>15133</v>
      </c>
      <c r="J18" s="41">
        <f t="shared" si="3"/>
        <v>3</v>
      </c>
      <c r="K18" s="47">
        <f t="shared" si="4"/>
        <v>78935.821648053927</v>
      </c>
      <c r="L18" s="41">
        <f t="shared" si="5"/>
        <v>10</v>
      </c>
      <c r="M18" s="22">
        <f t="shared" si="6"/>
        <v>0.70040729427011017</v>
      </c>
      <c r="N18" s="15">
        <f t="shared" si="7"/>
        <v>3</v>
      </c>
    </row>
    <row r="19" spans="2:15" ht="18.75" customHeight="1">
      <c r="B19" s="17" t="s">
        <v>16</v>
      </c>
      <c r="C19" s="69"/>
      <c r="D19" s="60">
        <v>315445444</v>
      </c>
      <c r="E19" s="45">
        <f t="shared" si="0"/>
        <v>1.7277040876314816E-2</v>
      </c>
      <c r="F19" s="41">
        <f t="shared" si="1"/>
        <v>13</v>
      </c>
      <c r="G19" s="60">
        <v>65373</v>
      </c>
      <c r="H19" s="46">
        <f t="shared" si="2"/>
        <v>10</v>
      </c>
      <c r="I19" s="60">
        <v>8995</v>
      </c>
      <c r="J19" s="41">
        <f t="shared" si="3"/>
        <v>11</v>
      </c>
      <c r="K19" s="47">
        <f t="shared" si="4"/>
        <v>35068.976542523626</v>
      </c>
      <c r="L19" s="41">
        <f t="shared" si="5"/>
        <v>15</v>
      </c>
      <c r="M19" s="22">
        <f t="shared" si="6"/>
        <v>0.41631954086827733</v>
      </c>
      <c r="N19" s="15">
        <f t="shared" si="7"/>
        <v>11</v>
      </c>
    </row>
    <row r="20" spans="2:15" ht="18.75" customHeight="1">
      <c r="B20" s="17" t="s">
        <v>17</v>
      </c>
      <c r="C20" s="69"/>
      <c r="D20" s="60">
        <v>2395283939</v>
      </c>
      <c r="E20" s="45">
        <f t="shared" si="0"/>
        <v>0.13119041441753512</v>
      </c>
      <c r="F20" s="41">
        <f t="shared" si="1"/>
        <v>2</v>
      </c>
      <c r="G20" s="60">
        <v>176788</v>
      </c>
      <c r="H20" s="46">
        <f t="shared" si="2"/>
        <v>4</v>
      </c>
      <c r="I20" s="60">
        <v>14388</v>
      </c>
      <c r="J20" s="41">
        <f t="shared" si="3"/>
        <v>4</v>
      </c>
      <c r="K20" s="47">
        <f t="shared" si="4"/>
        <v>166477.89400889631</v>
      </c>
      <c r="L20" s="41">
        <f t="shared" si="5"/>
        <v>4</v>
      </c>
      <c r="M20" s="22">
        <f t="shared" si="6"/>
        <v>0.66592613163010272</v>
      </c>
      <c r="N20" s="15">
        <f t="shared" si="7"/>
        <v>4</v>
      </c>
    </row>
    <row r="21" spans="2:15" ht="18.75" customHeight="1">
      <c r="B21" s="17" t="s">
        <v>18</v>
      </c>
      <c r="C21" s="69"/>
      <c r="D21" s="60">
        <v>1423099324</v>
      </c>
      <c r="E21" s="45">
        <f t="shared" si="0"/>
        <v>7.7943573633620089E-2</v>
      </c>
      <c r="F21" s="41">
        <f t="shared" si="1"/>
        <v>4</v>
      </c>
      <c r="G21" s="60">
        <v>79030</v>
      </c>
      <c r="H21" s="46">
        <f t="shared" si="2"/>
        <v>7</v>
      </c>
      <c r="I21" s="60">
        <v>9159</v>
      </c>
      <c r="J21" s="41">
        <f t="shared" si="3"/>
        <v>8</v>
      </c>
      <c r="K21" s="47">
        <f t="shared" si="4"/>
        <v>155377.15078065291</v>
      </c>
      <c r="L21" s="41">
        <f t="shared" si="5"/>
        <v>5</v>
      </c>
      <c r="M21" s="22">
        <f t="shared" si="6"/>
        <v>0.42391002499305747</v>
      </c>
      <c r="N21" s="15">
        <f t="shared" si="7"/>
        <v>8</v>
      </c>
    </row>
    <row r="22" spans="2:15" ht="18.75" customHeight="1">
      <c r="B22" s="17" t="s">
        <v>284</v>
      </c>
      <c r="C22" s="69"/>
      <c r="D22" s="60">
        <v>2888</v>
      </c>
      <c r="E22" s="45">
        <f t="shared" si="0"/>
        <v>1.581766197605859E-7</v>
      </c>
      <c r="F22" s="41">
        <f t="shared" si="1"/>
        <v>22</v>
      </c>
      <c r="G22" s="60">
        <v>6</v>
      </c>
      <c r="H22" s="46">
        <f t="shared" si="2"/>
        <v>21</v>
      </c>
      <c r="I22" s="60">
        <v>3</v>
      </c>
      <c r="J22" s="41">
        <f t="shared" si="3"/>
        <v>21</v>
      </c>
      <c r="K22" s="47">
        <f t="shared" si="4"/>
        <v>962.66666666666663</v>
      </c>
      <c r="L22" s="41">
        <f t="shared" si="5"/>
        <v>22</v>
      </c>
      <c r="M22" s="22">
        <f t="shared" si="6"/>
        <v>1.3885031935573453E-4</v>
      </c>
      <c r="N22" s="15">
        <f t="shared" si="7"/>
        <v>21</v>
      </c>
    </row>
    <row r="23" spans="2:15" ht="18.75" customHeight="1">
      <c r="B23" s="17" t="s">
        <v>285</v>
      </c>
      <c r="C23" s="69"/>
      <c r="D23" s="60">
        <v>3175</v>
      </c>
      <c r="E23" s="45">
        <f t="shared" si="0"/>
        <v>1.7389569520078261E-7</v>
      </c>
      <c r="F23" s="41">
        <f t="shared" si="1"/>
        <v>21</v>
      </c>
      <c r="G23" s="60">
        <v>3</v>
      </c>
      <c r="H23" s="46">
        <f t="shared" si="2"/>
        <v>22</v>
      </c>
      <c r="I23" s="60">
        <v>1</v>
      </c>
      <c r="J23" s="41">
        <f t="shared" si="3"/>
        <v>22</v>
      </c>
      <c r="K23" s="47">
        <f t="shared" si="4"/>
        <v>3175</v>
      </c>
      <c r="L23" s="41">
        <f t="shared" si="5"/>
        <v>21</v>
      </c>
      <c r="M23" s="22">
        <f t="shared" si="6"/>
        <v>4.6283439785244839E-5</v>
      </c>
      <c r="N23" s="15">
        <f t="shared" si="7"/>
        <v>22</v>
      </c>
    </row>
    <row r="24" spans="2:15" ht="18.75" customHeight="1">
      <c r="B24" s="43" t="s">
        <v>135</v>
      </c>
      <c r="C24" s="44"/>
      <c r="D24" s="60">
        <v>3666795</v>
      </c>
      <c r="E24" s="45">
        <f t="shared" si="0"/>
        <v>2.0083145375866259E-4</v>
      </c>
      <c r="F24" s="41">
        <f t="shared" si="1"/>
        <v>19</v>
      </c>
      <c r="G24" s="60">
        <v>1973</v>
      </c>
      <c r="H24" s="46">
        <f t="shared" si="2"/>
        <v>19</v>
      </c>
      <c r="I24" s="60">
        <v>550</v>
      </c>
      <c r="J24" s="41">
        <f t="shared" si="3"/>
        <v>19</v>
      </c>
      <c r="K24" s="47">
        <f t="shared" si="4"/>
        <v>6666.9</v>
      </c>
      <c r="L24" s="41">
        <f t="shared" si="5"/>
        <v>20</v>
      </c>
      <c r="M24" s="22">
        <f t="shared" si="6"/>
        <v>2.545589188188466E-2</v>
      </c>
      <c r="N24" s="15">
        <f t="shared" si="7"/>
        <v>19</v>
      </c>
    </row>
    <row r="25" spans="2:15" ht="18.75" customHeight="1">
      <c r="B25" s="43" t="s">
        <v>57</v>
      </c>
      <c r="C25" s="44"/>
      <c r="D25" s="60">
        <v>299374515</v>
      </c>
      <c r="E25" s="45">
        <f t="shared" si="0"/>
        <v>1.639683131065264E-2</v>
      </c>
      <c r="F25" s="41">
        <f t="shared" si="1"/>
        <v>14</v>
      </c>
      <c r="G25" s="60">
        <v>70094</v>
      </c>
      <c r="H25" s="46">
        <f t="shared" si="2"/>
        <v>9</v>
      </c>
      <c r="I25" s="60">
        <v>9934</v>
      </c>
      <c r="J25" s="41">
        <f t="shared" si="3"/>
        <v>7</v>
      </c>
      <c r="K25" s="47">
        <f t="shared" si="4"/>
        <v>30136.351419367827</v>
      </c>
      <c r="L25" s="41">
        <f t="shared" si="5"/>
        <v>16</v>
      </c>
      <c r="M25" s="22">
        <f t="shared" si="6"/>
        <v>0.45977969082662223</v>
      </c>
      <c r="N25" s="15">
        <f t="shared" si="7"/>
        <v>7</v>
      </c>
    </row>
    <row r="26" spans="2:15" ht="18.75" customHeight="1">
      <c r="B26" s="43" t="s">
        <v>58</v>
      </c>
      <c r="C26" s="44"/>
      <c r="D26" s="60">
        <v>1137769835</v>
      </c>
      <c r="E26" s="45">
        <f t="shared" si="0"/>
        <v>6.231599257820622E-2</v>
      </c>
      <c r="F26" s="41">
        <f t="shared" si="1"/>
        <v>8</v>
      </c>
      <c r="G26" s="60">
        <v>36154</v>
      </c>
      <c r="H26" s="46">
        <f t="shared" si="2"/>
        <v>14</v>
      </c>
      <c r="I26" s="60">
        <v>6693</v>
      </c>
      <c r="J26" s="41">
        <f t="shared" si="3"/>
        <v>14</v>
      </c>
      <c r="K26" s="47">
        <f t="shared" si="4"/>
        <v>169993.99895413118</v>
      </c>
      <c r="L26" s="41">
        <f t="shared" si="5"/>
        <v>3</v>
      </c>
      <c r="M26" s="22">
        <f t="shared" si="6"/>
        <v>0.30977506248264369</v>
      </c>
      <c r="N26" s="15">
        <f t="shared" si="7"/>
        <v>14</v>
      </c>
    </row>
    <row r="27" spans="2:15" ht="18.75" customHeight="1">
      <c r="B27" s="43" t="s">
        <v>59</v>
      </c>
      <c r="C27" s="44"/>
      <c r="D27" s="60">
        <v>98468992</v>
      </c>
      <c r="E27" s="45">
        <f t="shared" si="0"/>
        <v>5.3931760061607251E-3</v>
      </c>
      <c r="F27" s="41">
        <f t="shared" si="1"/>
        <v>17</v>
      </c>
      <c r="G27" s="60">
        <v>51866</v>
      </c>
      <c r="H27" s="46">
        <f t="shared" si="2"/>
        <v>11</v>
      </c>
      <c r="I27" s="60">
        <v>6858</v>
      </c>
      <c r="J27" s="41">
        <f t="shared" si="3"/>
        <v>13</v>
      </c>
      <c r="K27" s="47">
        <f t="shared" si="4"/>
        <v>14358.266550014581</v>
      </c>
      <c r="L27" s="41">
        <f t="shared" si="5"/>
        <v>18</v>
      </c>
      <c r="M27" s="22">
        <f t="shared" si="6"/>
        <v>0.31741183004720913</v>
      </c>
      <c r="N27" s="15">
        <f t="shared" si="7"/>
        <v>13</v>
      </c>
    </row>
    <row r="28" spans="2:15" ht="18.75" customHeight="1">
      <c r="B28" s="43" t="s">
        <v>42</v>
      </c>
      <c r="C28" s="44"/>
      <c r="D28" s="60">
        <v>237222797</v>
      </c>
      <c r="E28" s="45">
        <f t="shared" si="0"/>
        <v>1.299276321316193E-2</v>
      </c>
      <c r="F28" s="41">
        <f t="shared" si="1"/>
        <v>16</v>
      </c>
      <c r="G28" s="60">
        <v>11070</v>
      </c>
      <c r="H28" s="46">
        <f t="shared" si="2"/>
        <v>18</v>
      </c>
      <c r="I28" s="60">
        <v>5348</v>
      </c>
      <c r="J28" s="41">
        <f t="shared" si="3"/>
        <v>15</v>
      </c>
      <c r="K28" s="60">
        <f t="shared" si="4"/>
        <v>44357.291884816754</v>
      </c>
      <c r="L28" s="41">
        <f t="shared" si="5"/>
        <v>14</v>
      </c>
      <c r="M28" s="22">
        <f t="shared" si="6"/>
        <v>0.24752383597148941</v>
      </c>
      <c r="N28" s="15">
        <f t="shared" si="7"/>
        <v>15</v>
      </c>
    </row>
    <row r="29" spans="2:15" ht="18.75" customHeight="1" thickBot="1">
      <c r="B29" s="48" t="s">
        <v>61</v>
      </c>
      <c r="C29" s="49"/>
      <c r="D29" s="61">
        <v>401064</v>
      </c>
      <c r="E29" s="50">
        <f t="shared" si="0"/>
        <v>2.196639467716746E-5</v>
      </c>
      <c r="F29" s="41">
        <f t="shared" si="1"/>
        <v>20</v>
      </c>
      <c r="G29" s="61">
        <v>155</v>
      </c>
      <c r="H29" s="46">
        <f t="shared" si="2"/>
        <v>20</v>
      </c>
      <c r="I29" s="61">
        <v>32</v>
      </c>
      <c r="J29" s="41">
        <f t="shared" si="3"/>
        <v>20</v>
      </c>
      <c r="K29" s="51">
        <f t="shared" si="4"/>
        <v>12533.25</v>
      </c>
      <c r="L29" s="41">
        <f t="shared" si="5"/>
        <v>19</v>
      </c>
      <c r="M29" s="28">
        <f t="shared" si="6"/>
        <v>1.4810700731278349E-3</v>
      </c>
      <c r="N29" s="15">
        <f t="shared" si="7"/>
        <v>20</v>
      </c>
    </row>
    <row r="30" spans="2:15" ht="18.75" customHeight="1" thickTop="1">
      <c r="B30" s="52" t="s">
        <v>136</v>
      </c>
      <c r="C30" s="53"/>
      <c r="D30" s="62">
        <v>18258071290</v>
      </c>
      <c r="E30" s="70"/>
      <c r="F30" s="71"/>
      <c r="G30" s="62">
        <v>467688</v>
      </c>
      <c r="H30" s="71"/>
      <c r="I30" s="62">
        <v>19365</v>
      </c>
      <c r="J30" s="71"/>
      <c r="K30" s="54">
        <f>IFERROR(D30/I30,0)</f>
        <v>942838.69300284015</v>
      </c>
      <c r="L30" s="71"/>
      <c r="M30" s="30">
        <f t="shared" si="6"/>
        <v>0.89627881144126631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274" priority="33" stopIfTrue="1">
      <formula>$F8&lt;=5</formula>
    </cfRule>
  </conditionalFormatting>
  <conditionalFormatting sqref="H8:H29">
    <cfRule type="expression" dxfId="273" priority="34" stopIfTrue="1">
      <formula>$H8&lt;=5</formula>
    </cfRule>
  </conditionalFormatting>
  <conditionalFormatting sqref="J8:J29">
    <cfRule type="expression" dxfId="272" priority="35" stopIfTrue="1">
      <formula>$J8&lt;=5</formula>
    </cfRule>
  </conditionalFormatting>
  <conditionalFormatting sqref="L8:L29">
    <cfRule type="expression" dxfId="271" priority="36" stopIfTrue="1">
      <formula>$L8&lt;=5</formula>
    </cfRule>
  </conditionalFormatting>
  <conditionalFormatting sqref="E8:E29">
    <cfRule type="expression" dxfId="270" priority="31" stopIfTrue="1">
      <formula>$F8&lt;=5</formula>
    </cfRule>
  </conditionalFormatting>
  <conditionalFormatting sqref="G8:G29">
    <cfRule type="expression" dxfId="269" priority="29" stopIfTrue="1">
      <formula>$H8&lt;=5</formula>
    </cfRule>
  </conditionalFormatting>
  <conditionalFormatting sqref="I8:I29">
    <cfRule type="expression" dxfId="268" priority="27" stopIfTrue="1">
      <formula>$J8&lt;=5</formula>
    </cfRule>
  </conditionalFormatting>
  <conditionalFormatting sqref="K8:K29">
    <cfRule type="expression" dxfId="267" priority="25" stopIfTrue="1">
      <formula>$L8&lt;=5</formula>
    </cfRule>
  </conditionalFormatting>
  <conditionalFormatting sqref="D8:D29">
    <cfRule type="expression" dxfId="266" priority="23" stopIfTrue="1">
      <formula>$F8&lt;=5</formula>
    </cfRule>
  </conditionalFormatting>
  <conditionalFormatting sqref="N8:N29">
    <cfRule type="expression" dxfId="265" priority="17" stopIfTrue="1">
      <formula>$N8&lt;=5</formula>
    </cfRule>
  </conditionalFormatting>
  <conditionalFormatting sqref="M8:M29">
    <cfRule type="expression" dxfId="264" priority="15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64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241</v>
      </c>
    </row>
    <row r="3" spans="1:14" s="1" customFormat="1" ht="18.75" customHeight="1">
      <c r="A3" s="35"/>
      <c r="B3" s="129" t="s">
        <v>179</v>
      </c>
      <c r="C3" s="130"/>
      <c r="D3" s="137">
        <v>29940</v>
      </c>
      <c r="E3" s="137"/>
      <c r="F3" s="137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46</v>
      </c>
      <c r="C8" s="39"/>
      <c r="D8" s="59">
        <v>431311972</v>
      </c>
      <c r="E8" s="40">
        <f t="shared" ref="E8:E29" si="0">IFERROR(D8/$D$30,0)</f>
        <v>1.6720465581229964E-2</v>
      </c>
      <c r="F8" s="41">
        <f>_xlfn.IFS(D8&gt;0,RANK(D8,$D$8:$D$29,0),D8=0,"-")</f>
        <v>13</v>
      </c>
      <c r="G8" s="59">
        <v>50015</v>
      </c>
      <c r="H8" s="46">
        <f>_xlfn.IFS(G8&gt;0,RANK(G8,$G$8:$G$29,0),G8=0,"-")</f>
        <v>14</v>
      </c>
      <c r="I8" s="59">
        <v>10145</v>
      </c>
      <c r="J8" s="41">
        <f>_xlfn.IFS(I8&gt;0,RANK(I8,$I$8:$I$29,0),I8=0,"-")</f>
        <v>12</v>
      </c>
      <c r="K8" s="42">
        <f>IFERROR(D8/I8,0)</f>
        <v>42514.733563331691</v>
      </c>
      <c r="L8" s="41">
        <f>_xlfn.IFS(K8&gt;0,RANK(K8,$K$8:$K$29,0),K8=0,"-")</f>
        <v>14</v>
      </c>
      <c r="M8" s="16">
        <f>IFERROR(I8/$D$3,0)</f>
        <v>0.33884435537742152</v>
      </c>
      <c r="N8" s="15">
        <f>_xlfn.IFS(M8&gt;0,RANK(M8,$M$8:$M$29,0),M8=0,"-")</f>
        <v>12</v>
      </c>
    </row>
    <row r="9" spans="1:14" ht="18.75" customHeight="1">
      <c r="B9" s="43" t="s">
        <v>47</v>
      </c>
      <c r="C9" s="44"/>
      <c r="D9" s="60">
        <v>3136400909</v>
      </c>
      <c r="E9" s="45">
        <f t="shared" si="0"/>
        <v>0.1215873586923594</v>
      </c>
      <c r="F9" s="41">
        <f t="shared" ref="F9:F29" si="1">_xlfn.IFS(D9&gt;0,RANK(D9,$D$8:$D$29,0),D9=0,"-")</f>
        <v>3</v>
      </c>
      <c r="G9" s="60">
        <v>72096</v>
      </c>
      <c r="H9" s="46">
        <f t="shared" ref="H9:H29" si="2">_xlfn.IFS(G9&gt;0,RANK(G9,$G$8:$G$29,0),G9=0,"-")</f>
        <v>11</v>
      </c>
      <c r="I9" s="60">
        <v>12850</v>
      </c>
      <c r="J9" s="41">
        <f t="shared" ref="J9:J29" si="3">_xlfn.IFS(I9&gt;0,RANK(I9,$I$8:$I$29,0),I9=0,"-")</f>
        <v>9</v>
      </c>
      <c r="K9" s="47">
        <f t="shared" ref="K9:K29" si="4">IFERROR(D9/I9,0)</f>
        <v>244077.89175097278</v>
      </c>
      <c r="L9" s="41">
        <f t="shared" ref="L9:L29" si="5">_xlfn.IFS(K9&gt;0,RANK(K9,$K$8:$K$29,0),K9=0,"-")</f>
        <v>1</v>
      </c>
      <c r="M9" s="22">
        <f t="shared" ref="M9:M30" si="6">IFERROR(I9/$D$3,0)</f>
        <v>0.42919171676686707</v>
      </c>
      <c r="N9" s="15">
        <f t="shared" ref="N9:N29" si="7">_xlfn.IFS(M9&gt;0,RANK(M9,$M$8:$M$29,0),M9=0,"-")</f>
        <v>9</v>
      </c>
    </row>
    <row r="10" spans="1:14" ht="18.75" customHeight="1">
      <c r="B10" s="43" t="s">
        <v>137</v>
      </c>
      <c r="C10" s="44"/>
      <c r="D10" s="60">
        <v>439604686</v>
      </c>
      <c r="E10" s="45">
        <f t="shared" si="0"/>
        <v>1.7041945271137539E-2</v>
      </c>
      <c r="F10" s="41">
        <f t="shared" si="1"/>
        <v>12</v>
      </c>
      <c r="G10" s="60">
        <v>29259</v>
      </c>
      <c r="H10" s="46">
        <f t="shared" si="2"/>
        <v>16</v>
      </c>
      <c r="I10" s="60">
        <v>5369</v>
      </c>
      <c r="J10" s="41">
        <f t="shared" si="3"/>
        <v>16</v>
      </c>
      <c r="K10" s="47">
        <f t="shared" si="4"/>
        <v>81878.317377537722</v>
      </c>
      <c r="L10" s="41">
        <f t="shared" si="5"/>
        <v>10</v>
      </c>
      <c r="M10" s="22">
        <f t="shared" si="6"/>
        <v>0.17932531730126922</v>
      </c>
      <c r="N10" s="15">
        <f t="shared" si="7"/>
        <v>16</v>
      </c>
    </row>
    <row r="11" spans="1:14" ht="18.75" customHeight="1">
      <c r="B11" s="43" t="s">
        <v>138</v>
      </c>
      <c r="C11" s="44"/>
      <c r="D11" s="60">
        <v>1460855803</v>
      </c>
      <c r="E11" s="45">
        <f t="shared" si="0"/>
        <v>5.6632300420359209E-2</v>
      </c>
      <c r="F11" s="41">
        <f t="shared" si="1"/>
        <v>9</v>
      </c>
      <c r="G11" s="60">
        <v>268548</v>
      </c>
      <c r="H11" s="46">
        <f t="shared" si="2"/>
        <v>3</v>
      </c>
      <c r="I11" s="60">
        <v>20743</v>
      </c>
      <c r="J11" s="41">
        <f t="shared" si="3"/>
        <v>3</v>
      </c>
      <c r="K11" s="47">
        <f t="shared" si="4"/>
        <v>70426.447620884152</v>
      </c>
      <c r="L11" s="41">
        <f t="shared" si="5"/>
        <v>11</v>
      </c>
      <c r="M11" s="22">
        <f t="shared" si="6"/>
        <v>0.6928189712758851</v>
      </c>
      <c r="N11" s="15">
        <f t="shared" si="7"/>
        <v>3</v>
      </c>
    </row>
    <row r="12" spans="1:14" ht="18.75" customHeight="1">
      <c r="B12" s="43" t="s">
        <v>139</v>
      </c>
      <c r="C12" s="44"/>
      <c r="D12" s="60">
        <v>925457753</v>
      </c>
      <c r="E12" s="45">
        <f t="shared" si="0"/>
        <v>3.5876779478588E-2</v>
      </c>
      <c r="F12" s="41">
        <f t="shared" si="1"/>
        <v>10</v>
      </c>
      <c r="G12" s="60">
        <v>52641</v>
      </c>
      <c r="H12" s="46">
        <f t="shared" si="2"/>
        <v>12</v>
      </c>
      <c r="I12" s="60">
        <v>5262</v>
      </c>
      <c r="J12" s="41">
        <f t="shared" si="3"/>
        <v>17</v>
      </c>
      <c r="K12" s="47">
        <f t="shared" si="4"/>
        <v>175875.66571645762</v>
      </c>
      <c r="L12" s="41">
        <f t="shared" si="5"/>
        <v>4</v>
      </c>
      <c r="M12" s="22">
        <f t="shared" si="6"/>
        <v>0.17575150300601203</v>
      </c>
      <c r="N12" s="15">
        <f t="shared" si="7"/>
        <v>17</v>
      </c>
    </row>
    <row r="13" spans="1:14" ht="18.75" customHeight="1">
      <c r="B13" s="43" t="s">
        <v>140</v>
      </c>
      <c r="C13" s="44"/>
      <c r="D13" s="60">
        <v>1631524125</v>
      </c>
      <c r="E13" s="45">
        <f t="shared" si="0"/>
        <v>6.3248517889526221E-2</v>
      </c>
      <c r="F13" s="41">
        <f t="shared" si="1"/>
        <v>8</v>
      </c>
      <c r="G13" s="60">
        <v>166171</v>
      </c>
      <c r="H13" s="46">
        <f t="shared" si="2"/>
        <v>5</v>
      </c>
      <c r="I13" s="60">
        <v>13023</v>
      </c>
      <c r="J13" s="41">
        <f t="shared" si="3"/>
        <v>7</v>
      </c>
      <c r="K13" s="47">
        <f t="shared" si="4"/>
        <v>125280.2061736927</v>
      </c>
      <c r="L13" s="41">
        <f t="shared" si="5"/>
        <v>7</v>
      </c>
      <c r="M13" s="22">
        <f t="shared" si="6"/>
        <v>0.43496993987975952</v>
      </c>
      <c r="N13" s="15">
        <f t="shared" si="7"/>
        <v>7</v>
      </c>
    </row>
    <row r="14" spans="1:14" ht="18.75" customHeight="1">
      <c r="B14" s="43" t="s">
        <v>141</v>
      </c>
      <c r="C14" s="44"/>
      <c r="D14" s="60">
        <v>897442063</v>
      </c>
      <c r="E14" s="45">
        <f t="shared" si="0"/>
        <v>3.4790708581443022E-2</v>
      </c>
      <c r="F14" s="41">
        <f t="shared" si="1"/>
        <v>11</v>
      </c>
      <c r="G14" s="60">
        <v>80835</v>
      </c>
      <c r="H14" s="46">
        <f t="shared" si="2"/>
        <v>10</v>
      </c>
      <c r="I14" s="60">
        <v>12942</v>
      </c>
      <c r="J14" s="41">
        <f t="shared" si="3"/>
        <v>8</v>
      </c>
      <c r="K14" s="47">
        <f t="shared" si="4"/>
        <v>69343.383016535314</v>
      </c>
      <c r="L14" s="41">
        <f t="shared" si="5"/>
        <v>12</v>
      </c>
      <c r="M14" s="22">
        <f t="shared" si="6"/>
        <v>0.43226452905811624</v>
      </c>
      <c r="N14" s="15">
        <f t="shared" si="7"/>
        <v>8</v>
      </c>
    </row>
    <row r="15" spans="1:14" ht="18.75" customHeight="1">
      <c r="B15" s="43" t="s">
        <v>35</v>
      </c>
      <c r="C15" s="44"/>
      <c r="D15" s="60">
        <v>66510180</v>
      </c>
      <c r="E15" s="45">
        <f t="shared" si="0"/>
        <v>2.5783684378958291E-3</v>
      </c>
      <c r="F15" s="41">
        <f t="shared" si="1"/>
        <v>18</v>
      </c>
      <c r="G15" s="60">
        <v>16430</v>
      </c>
      <c r="H15" s="46">
        <f t="shared" si="2"/>
        <v>17</v>
      </c>
      <c r="I15" s="60">
        <v>3683</v>
      </c>
      <c r="J15" s="41">
        <f t="shared" si="3"/>
        <v>18</v>
      </c>
      <c r="K15" s="47">
        <f t="shared" si="4"/>
        <v>18058.696714634807</v>
      </c>
      <c r="L15" s="41">
        <f t="shared" si="5"/>
        <v>19</v>
      </c>
      <c r="M15" s="22">
        <f t="shared" si="6"/>
        <v>0.1230126920507682</v>
      </c>
      <c r="N15" s="15">
        <f t="shared" si="7"/>
        <v>18</v>
      </c>
    </row>
    <row r="16" spans="1:14" ht="18.75" customHeight="1">
      <c r="B16" s="43" t="s">
        <v>36</v>
      </c>
      <c r="C16" s="44"/>
      <c r="D16" s="60">
        <v>4959176972</v>
      </c>
      <c r="E16" s="45">
        <f t="shared" si="0"/>
        <v>0.19225004927884135</v>
      </c>
      <c r="F16" s="41">
        <f t="shared" si="1"/>
        <v>1</v>
      </c>
      <c r="G16" s="60">
        <v>337000</v>
      </c>
      <c r="H16" s="46">
        <f t="shared" si="2"/>
        <v>1</v>
      </c>
      <c r="I16" s="60">
        <v>22730</v>
      </c>
      <c r="J16" s="41">
        <f t="shared" si="3"/>
        <v>1</v>
      </c>
      <c r="K16" s="47">
        <f t="shared" si="4"/>
        <v>218177.60545534536</v>
      </c>
      <c r="L16" s="41">
        <f t="shared" si="5"/>
        <v>2</v>
      </c>
      <c r="M16" s="22">
        <f t="shared" si="6"/>
        <v>0.75918503674014692</v>
      </c>
      <c r="N16" s="15">
        <f t="shared" si="7"/>
        <v>1</v>
      </c>
    </row>
    <row r="17" spans="2:15" ht="18.75" customHeight="1">
      <c r="B17" s="43" t="s">
        <v>37</v>
      </c>
      <c r="C17" s="44"/>
      <c r="D17" s="60">
        <v>1953931614</v>
      </c>
      <c r="E17" s="45">
        <f t="shared" si="0"/>
        <v>7.574713530085854E-2</v>
      </c>
      <c r="F17" s="41">
        <f t="shared" si="1"/>
        <v>4</v>
      </c>
      <c r="G17" s="60">
        <v>123031</v>
      </c>
      <c r="H17" s="46">
        <f t="shared" si="2"/>
        <v>6</v>
      </c>
      <c r="I17" s="60">
        <v>16698</v>
      </c>
      <c r="J17" s="41">
        <f t="shared" si="3"/>
        <v>5</v>
      </c>
      <c r="K17" s="47">
        <f t="shared" si="4"/>
        <v>117015.90693496227</v>
      </c>
      <c r="L17" s="41">
        <f t="shared" si="5"/>
        <v>8</v>
      </c>
      <c r="M17" s="22">
        <f t="shared" si="6"/>
        <v>0.55771543086172348</v>
      </c>
      <c r="N17" s="15">
        <f t="shared" si="7"/>
        <v>5</v>
      </c>
    </row>
    <row r="18" spans="2:15" ht="18.75" customHeight="1">
      <c r="B18" s="17" t="s">
        <v>283</v>
      </c>
      <c r="C18" s="69"/>
      <c r="D18" s="60">
        <v>1710837712</v>
      </c>
      <c r="E18" s="45">
        <f t="shared" si="0"/>
        <v>6.6323229902290365E-2</v>
      </c>
      <c r="F18" s="41">
        <f t="shared" si="1"/>
        <v>7</v>
      </c>
      <c r="G18" s="60">
        <v>268706</v>
      </c>
      <c r="H18" s="46">
        <f t="shared" si="2"/>
        <v>2</v>
      </c>
      <c r="I18" s="60">
        <v>20865</v>
      </c>
      <c r="J18" s="41">
        <f t="shared" si="3"/>
        <v>2</v>
      </c>
      <c r="K18" s="47">
        <f t="shared" si="4"/>
        <v>81995.576899113352</v>
      </c>
      <c r="L18" s="41">
        <f t="shared" si="5"/>
        <v>9</v>
      </c>
      <c r="M18" s="22">
        <f t="shared" si="6"/>
        <v>0.6968937875751503</v>
      </c>
      <c r="N18" s="15">
        <f t="shared" si="7"/>
        <v>2</v>
      </c>
    </row>
    <row r="19" spans="2:15" ht="18.75" customHeight="1">
      <c r="B19" s="17" t="s">
        <v>16</v>
      </c>
      <c r="C19" s="69"/>
      <c r="D19" s="60">
        <v>397729104</v>
      </c>
      <c r="E19" s="45">
        <f t="shared" si="0"/>
        <v>1.5418574548831287E-2</v>
      </c>
      <c r="F19" s="41">
        <f t="shared" si="1"/>
        <v>14</v>
      </c>
      <c r="G19" s="60">
        <v>93849</v>
      </c>
      <c r="H19" s="46">
        <f t="shared" si="2"/>
        <v>9</v>
      </c>
      <c r="I19" s="60">
        <v>12739</v>
      </c>
      <c r="J19" s="41">
        <f t="shared" si="3"/>
        <v>10</v>
      </c>
      <c r="K19" s="47">
        <f t="shared" si="4"/>
        <v>31221.375618180391</v>
      </c>
      <c r="L19" s="41">
        <f t="shared" si="5"/>
        <v>15</v>
      </c>
      <c r="M19" s="22">
        <f t="shared" si="6"/>
        <v>0.42548430193720777</v>
      </c>
      <c r="N19" s="15">
        <f t="shared" si="7"/>
        <v>10</v>
      </c>
    </row>
    <row r="20" spans="2:15" ht="18.75" customHeight="1">
      <c r="B20" s="17" t="s">
        <v>17</v>
      </c>
      <c r="C20" s="69"/>
      <c r="D20" s="60">
        <v>3263525353</v>
      </c>
      <c r="E20" s="45">
        <f t="shared" si="0"/>
        <v>0.12651553140358429</v>
      </c>
      <c r="F20" s="41">
        <f t="shared" si="1"/>
        <v>2</v>
      </c>
      <c r="G20" s="60">
        <v>247907</v>
      </c>
      <c r="H20" s="46">
        <f t="shared" si="2"/>
        <v>4</v>
      </c>
      <c r="I20" s="60">
        <v>19366</v>
      </c>
      <c r="J20" s="41">
        <f t="shared" si="3"/>
        <v>4</v>
      </c>
      <c r="K20" s="47">
        <f t="shared" si="4"/>
        <v>168518.29768666736</v>
      </c>
      <c r="L20" s="41">
        <f t="shared" si="5"/>
        <v>5</v>
      </c>
      <c r="M20" s="22">
        <f t="shared" si="6"/>
        <v>0.64682698730794919</v>
      </c>
      <c r="N20" s="15">
        <f t="shared" si="7"/>
        <v>4</v>
      </c>
    </row>
    <row r="21" spans="2:15" ht="18.75" customHeight="1">
      <c r="B21" s="17" t="s">
        <v>18</v>
      </c>
      <c r="C21" s="69"/>
      <c r="D21" s="60">
        <v>1761005775</v>
      </c>
      <c r="E21" s="45">
        <f t="shared" si="0"/>
        <v>6.8268071281904263E-2</v>
      </c>
      <c r="F21" s="41">
        <f t="shared" si="1"/>
        <v>6</v>
      </c>
      <c r="G21" s="60">
        <v>109285</v>
      </c>
      <c r="H21" s="46">
        <f t="shared" si="2"/>
        <v>7</v>
      </c>
      <c r="I21" s="60">
        <v>11158</v>
      </c>
      <c r="J21" s="41">
        <f t="shared" si="3"/>
        <v>11</v>
      </c>
      <c r="K21" s="47">
        <f t="shared" si="4"/>
        <v>157824.50035848719</v>
      </c>
      <c r="L21" s="41">
        <f t="shared" si="5"/>
        <v>6</v>
      </c>
      <c r="M21" s="22">
        <f t="shared" si="6"/>
        <v>0.37267869071476284</v>
      </c>
      <c r="N21" s="15">
        <f t="shared" si="7"/>
        <v>11</v>
      </c>
    </row>
    <row r="22" spans="2:15" ht="18.75" customHeight="1">
      <c r="B22" s="17" t="s">
        <v>284</v>
      </c>
      <c r="C22" s="69"/>
      <c r="D22" s="60">
        <v>12360</v>
      </c>
      <c r="E22" s="45">
        <f t="shared" si="0"/>
        <v>4.7915422710316595E-7</v>
      </c>
      <c r="F22" s="41">
        <f t="shared" si="1"/>
        <v>21</v>
      </c>
      <c r="G22" s="60">
        <v>7</v>
      </c>
      <c r="H22" s="46">
        <f t="shared" si="2"/>
        <v>21</v>
      </c>
      <c r="I22" s="60">
        <v>5</v>
      </c>
      <c r="J22" s="41">
        <f t="shared" si="3"/>
        <v>21</v>
      </c>
      <c r="K22" s="47">
        <f t="shared" si="4"/>
        <v>2472</v>
      </c>
      <c r="L22" s="41">
        <f t="shared" si="5"/>
        <v>21</v>
      </c>
      <c r="M22" s="22">
        <f t="shared" si="6"/>
        <v>1.6700066800267202E-4</v>
      </c>
      <c r="N22" s="15">
        <f t="shared" si="7"/>
        <v>21</v>
      </c>
    </row>
    <row r="23" spans="2:15" ht="18.75" customHeight="1">
      <c r="B23" s="17" t="s">
        <v>285</v>
      </c>
      <c r="C23" s="69"/>
      <c r="D23" s="60">
        <v>0</v>
      </c>
      <c r="E23" s="45">
        <f t="shared" si="0"/>
        <v>0</v>
      </c>
      <c r="F23" s="41" t="str">
        <f t="shared" si="1"/>
        <v>-</v>
      </c>
      <c r="G23" s="60">
        <v>0</v>
      </c>
      <c r="H23" s="46" t="str">
        <f t="shared" si="2"/>
        <v>-</v>
      </c>
      <c r="I23" s="60">
        <v>0</v>
      </c>
      <c r="J23" s="41" t="str">
        <f t="shared" si="3"/>
        <v>-</v>
      </c>
      <c r="K23" s="47">
        <f t="shared" si="4"/>
        <v>0</v>
      </c>
      <c r="L23" s="41" t="str">
        <f t="shared" si="5"/>
        <v>-</v>
      </c>
      <c r="M23" s="22">
        <f t="shared" si="6"/>
        <v>0</v>
      </c>
      <c r="N23" s="15" t="str">
        <f t="shared" si="7"/>
        <v>-</v>
      </c>
    </row>
    <row r="24" spans="2:15" ht="18.75" customHeight="1">
      <c r="B24" s="43" t="s">
        <v>38</v>
      </c>
      <c r="C24" s="44"/>
      <c r="D24" s="60">
        <v>10636821</v>
      </c>
      <c r="E24" s="45">
        <f t="shared" si="0"/>
        <v>4.1235256837295509E-4</v>
      </c>
      <c r="F24" s="41">
        <f t="shared" si="1"/>
        <v>19</v>
      </c>
      <c r="G24" s="60">
        <v>1753</v>
      </c>
      <c r="H24" s="46">
        <f t="shared" si="2"/>
        <v>19</v>
      </c>
      <c r="I24" s="60">
        <v>507</v>
      </c>
      <c r="J24" s="41">
        <f t="shared" si="3"/>
        <v>19</v>
      </c>
      <c r="K24" s="47">
        <f t="shared" si="4"/>
        <v>20979.923076923078</v>
      </c>
      <c r="L24" s="41">
        <f t="shared" si="5"/>
        <v>17</v>
      </c>
      <c r="M24" s="22">
        <f t="shared" si="6"/>
        <v>1.6933867735470943E-2</v>
      </c>
      <c r="N24" s="15">
        <f t="shared" si="7"/>
        <v>19</v>
      </c>
    </row>
    <row r="25" spans="2:15" ht="18.75" customHeight="1">
      <c r="B25" s="43" t="s">
        <v>142</v>
      </c>
      <c r="C25" s="44"/>
      <c r="D25" s="60">
        <v>376955374</v>
      </c>
      <c r="E25" s="45">
        <f t="shared" si="0"/>
        <v>1.461324926224554E-2</v>
      </c>
      <c r="F25" s="41">
        <f t="shared" si="1"/>
        <v>15</v>
      </c>
      <c r="G25" s="60">
        <v>97693</v>
      </c>
      <c r="H25" s="46">
        <f t="shared" si="2"/>
        <v>8</v>
      </c>
      <c r="I25" s="60">
        <v>13708</v>
      </c>
      <c r="J25" s="41">
        <f t="shared" si="3"/>
        <v>6</v>
      </c>
      <c r="K25" s="47">
        <f t="shared" si="4"/>
        <v>27498.933031806246</v>
      </c>
      <c r="L25" s="41">
        <f t="shared" si="5"/>
        <v>16</v>
      </c>
      <c r="M25" s="22">
        <f t="shared" si="6"/>
        <v>0.45784903139612559</v>
      </c>
      <c r="N25" s="15">
        <f t="shared" si="7"/>
        <v>6</v>
      </c>
    </row>
    <row r="26" spans="2:15" ht="18.75" customHeight="1">
      <c r="B26" s="43" t="s">
        <v>40</v>
      </c>
      <c r="C26" s="44"/>
      <c r="D26" s="60">
        <v>1865504788</v>
      </c>
      <c r="E26" s="45">
        <f t="shared" si="0"/>
        <v>7.2319134696714846E-2</v>
      </c>
      <c r="F26" s="41">
        <f t="shared" si="1"/>
        <v>5</v>
      </c>
      <c r="G26" s="60">
        <v>49914</v>
      </c>
      <c r="H26" s="46">
        <f t="shared" si="2"/>
        <v>15</v>
      </c>
      <c r="I26" s="60">
        <v>9044</v>
      </c>
      <c r="J26" s="41">
        <f t="shared" si="3"/>
        <v>13</v>
      </c>
      <c r="K26" s="47">
        <f t="shared" si="4"/>
        <v>206269.87925696594</v>
      </c>
      <c r="L26" s="41">
        <f t="shared" si="5"/>
        <v>3</v>
      </c>
      <c r="M26" s="22">
        <f t="shared" si="6"/>
        <v>0.30207080828323313</v>
      </c>
      <c r="N26" s="15">
        <f t="shared" si="7"/>
        <v>13</v>
      </c>
    </row>
    <row r="27" spans="2:15" ht="18.75" customHeight="1">
      <c r="B27" s="43" t="s">
        <v>41</v>
      </c>
      <c r="C27" s="44"/>
      <c r="D27" s="60">
        <v>144665644</v>
      </c>
      <c r="E27" s="45">
        <f t="shared" si="0"/>
        <v>5.6081840484791066E-3</v>
      </c>
      <c r="F27" s="41">
        <f t="shared" si="1"/>
        <v>17</v>
      </c>
      <c r="G27" s="60">
        <v>51480</v>
      </c>
      <c r="H27" s="46">
        <f t="shared" si="2"/>
        <v>13</v>
      </c>
      <c r="I27" s="60">
        <v>7913</v>
      </c>
      <c r="J27" s="41">
        <f t="shared" si="3"/>
        <v>14</v>
      </c>
      <c r="K27" s="47">
        <f t="shared" si="4"/>
        <v>18282.022494629091</v>
      </c>
      <c r="L27" s="41">
        <f t="shared" si="5"/>
        <v>18</v>
      </c>
      <c r="M27" s="22">
        <f t="shared" si="6"/>
        <v>0.2642952571810287</v>
      </c>
      <c r="N27" s="15">
        <f t="shared" si="7"/>
        <v>14</v>
      </c>
    </row>
    <row r="28" spans="2:15" ht="18.75" customHeight="1">
      <c r="B28" s="43" t="s">
        <v>42</v>
      </c>
      <c r="C28" s="44"/>
      <c r="D28" s="60">
        <v>361849498</v>
      </c>
      <c r="E28" s="45">
        <f t="shared" si="0"/>
        <v>1.4027646969406036E-2</v>
      </c>
      <c r="F28" s="41">
        <f t="shared" si="1"/>
        <v>16</v>
      </c>
      <c r="G28" s="60">
        <v>14971</v>
      </c>
      <c r="H28" s="46">
        <f t="shared" si="2"/>
        <v>18</v>
      </c>
      <c r="I28" s="60">
        <v>6643</v>
      </c>
      <c r="J28" s="41">
        <f t="shared" si="3"/>
        <v>15</v>
      </c>
      <c r="K28" s="60">
        <f t="shared" si="4"/>
        <v>54470.796025891919</v>
      </c>
      <c r="L28" s="41">
        <f t="shared" si="5"/>
        <v>13</v>
      </c>
      <c r="M28" s="22">
        <f t="shared" si="6"/>
        <v>0.22187708750835003</v>
      </c>
      <c r="N28" s="15">
        <f t="shared" si="7"/>
        <v>15</v>
      </c>
    </row>
    <row r="29" spans="2:15" ht="18.75" customHeight="1" thickBot="1">
      <c r="B29" s="48" t="s">
        <v>43</v>
      </c>
      <c r="C29" s="49"/>
      <c r="D29" s="61">
        <v>513774</v>
      </c>
      <c r="E29" s="50">
        <f t="shared" si="0"/>
        <v>1.9917231705153883E-5</v>
      </c>
      <c r="F29" s="41">
        <f t="shared" si="1"/>
        <v>20</v>
      </c>
      <c r="G29" s="61">
        <v>329</v>
      </c>
      <c r="H29" s="46">
        <f t="shared" si="2"/>
        <v>20</v>
      </c>
      <c r="I29" s="61">
        <v>74</v>
      </c>
      <c r="J29" s="41">
        <f t="shared" si="3"/>
        <v>20</v>
      </c>
      <c r="K29" s="51">
        <f t="shared" si="4"/>
        <v>6942.8918918918916</v>
      </c>
      <c r="L29" s="41">
        <f t="shared" si="5"/>
        <v>20</v>
      </c>
      <c r="M29" s="28">
        <f t="shared" si="6"/>
        <v>2.4716098864395459E-3</v>
      </c>
      <c r="N29" s="15">
        <f t="shared" si="7"/>
        <v>20</v>
      </c>
    </row>
    <row r="30" spans="2:15" ht="18.75" customHeight="1" thickTop="1">
      <c r="B30" s="52" t="s">
        <v>44</v>
      </c>
      <c r="C30" s="53"/>
      <c r="D30" s="62">
        <v>25795452280</v>
      </c>
      <c r="E30" s="70"/>
      <c r="F30" s="71"/>
      <c r="G30" s="62">
        <v>673828</v>
      </c>
      <c r="H30" s="71"/>
      <c r="I30" s="62">
        <v>27224</v>
      </c>
      <c r="J30" s="71"/>
      <c r="K30" s="54">
        <f>IFERROR(D30/I30,0)</f>
        <v>947526.16367910663</v>
      </c>
      <c r="L30" s="71"/>
      <c r="M30" s="30">
        <f t="shared" si="6"/>
        <v>0.90928523714094855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263" priority="33" stopIfTrue="1">
      <formula>$F8&lt;=5</formula>
    </cfRule>
  </conditionalFormatting>
  <conditionalFormatting sqref="H8:H29">
    <cfRule type="expression" dxfId="262" priority="34" stopIfTrue="1">
      <formula>$H8&lt;=5</formula>
    </cfRule>
  </conditionalFormatting>
  <conditionalFormatting sqref="J8:J29">
    <cfRule type="expression" dxfId="261" priority="35" stopIfTrue="1">
      <formula>$J8&lt;=5</formula>
    </cfRule>
  </conditionalFormatting>
  <conditionalFormatting sqref="L8:L29">
    <cfRule type="expression" dxfId="260" priority="36" stopIfTrue="1">
      <formula>$L8&lt;=5</formula>
    </cfRule>
  </conditionalFormatting>
  <conditionalFormatting sqref="E8:E29">
    <cfRule type="expression" dxfId="259" priority="31" stopIfTrue="1">
      <formula>$F8&lt;=5</formula>
    </cfRule>
  </conditionalFormatting>
  <conditionalFormatting sqref="G8:G29">
    <cfRule type="expression" dxfId="258" priority="29" stopIfTrue="1">
      <formula>$H8&lt;=5</formula>
    </cfRule>
  </conditionalFormatting>
  <conditionalFormatting sqref="I8:I29">
    <cfRule type="expression" dxfId="257" priority="27" stopIfTrue="1">
      <formula>$J8&lt;=5</formula>
    </cfRule>
  </conditionalFormatting>
  <conditionalFormatting sqref="K8:K29">
    <cfRule type="expression" dxfId="256" priority="25" stopIfTrue="1">
      <formula>$L8&lt;=5</formula>
    </cfRule>
  </conditionalFormatting>
  <conditionalFormatting sqref="D8:D29">
    <cfRule type="expression" dxfId="255" priority="23" stopIfTrue="1">
      <formula>$F8&lt;=5</formula>
    </cfRule>
  </conditionalFormatting>
  <conditionalFormatting sqref="N8:N29">
    <cfRule type="expression" dxfId="254" priority="17" stopIfTrue="1">
      <formula>$N8&lt;=5</formula>
    </cfRule>
  </conditionalFormatting>
  <conditionalFormatting sqref="M8:M29">
    <cfRule type="expression" dxfId="253" priority="15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65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242</v>
      </c>
    </row>
    <row r="3" spans="1:14" s="1" customFormat="1" ht="18.75" customHeight="1">
      <c r="A3" s="35"/>
      <c r="B3" s="129" t="s">
        <v>179</v>
      </c>
      <c r="C3" s="130"/>
      <c r="D3" s="137">
        <v>23896</v>
      </c>
      <c r="E3" s="137"/>
      <c r="F3" s="137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28</v>
      </c>
      <c r="C8" s="39"/>
      <c r="D8" s="59">
        <v>396186723</v>
      </c>
      <c r="E8" s="40">
        <f t="shared" ref="E8:E29" si="0">IFERROR(D8/$D$30,0)</f>
        <v>2.0194593087475364E-2</v>
      </c>
      <c r="F8" s="41">
        <f>_xlfn.IFS(D8&gt;0,RANK(D8,$D$8:$D$29,0),D8=0,"-")</f>
        <v>12</v>
      </c>
      <c r="G8" s="59">
        <v>42986</v>
      </c>
      <c r="H8" s="46">
        <f>_xlfn.IFS(G8&gt;0,RANK(G8,$G$8:$G$29,0),G8=0,"-")</f>
        <v>13</v>
      </c>
      <c r="I8" s="59">
        <v>8212</v>
      </c>
      <c r="J8" s="41">
        <f>_xlfn.IFS(I8&gt;0,RANK(I8,$I$8:$I$29,0),I8=0,"-")</f>
        <v>12</v>
      </c>
      <c r="K8" s="42">
        <f>IFERROR(D8/I8,0)</f>
        <v>48244.851802240621</v>
      </c>
      <c r="L8" s="41">
        <f>_xlfn.IFS(K8&gt;0,RANK(K8,$K$8:$K$29,0),K8=0,"-")</f>
        <v>14</v>
      </c>
      <c r="M8" s="16">
        <f>IFERROR(I8/$D$3,0)</f>
        <v>0.34365584198192167</v>
      </c>
      <c r="N8" s="15">
        <f>_xlfn.IFS(M8&gt;0,RANK(M8,$M$8:$M$29,0),M8=0,"-")</f>
        <v>12</v>
      </c>
    </row>
    <row r="9" spans="1:14" ht="18.75" customHeight="1">
      <c r="B9" s="43" t="s">
        <v>29</v>
      </c>
      <c r="C9" s="44"/>
      <c r="D9" s="60">
        <v>2571983744</v>
      </c>
      <c r="E9" s="45">
        <f t="shared" si="0"/>
        <v>0.13110021644435926</v>
      </c>
      <c r="F9" s="41">
        <f t="shared" ref="F9:F29" si="1">_xlfn.IFS(D9&gt;0,RANK(D9,$D$8:$D$29,0),D9=0,"-")</f>
        <v>2</v>
      </c>
      <c r="G9" s="60">
        <v>55459</v>
      </c>
      <c r="H9" s="46">
        <f t="shared" ref="H9:H29" si="2">_xlfn.IFS(G9&gt;0,RANK(G9,$G$8:$G$29,0),G9=0,"-")</f>
        <v>11</v>
      </c>
      <c r="I9" s="60">
        <v>10060</v>
      </c>
      <c r="J9" s="41">
        <f t="shared" ref="J9:J29" si="3">_xlfn.IFS(I9&gt;0,RANK(I9,$I$8:$I$29,0),I9=0,"-")</f>
        <v>10</v>
      </c>
      <c r="K9" s="47">
        <f t="shared" ref="K9:K29" si="4">IFERROR(D9/I9,0)</f>
        <v>255664.38807157057</v>
      </c>
      <c r="L9" s="41">
        <f t="shared" ref="L9:L29" si="5">_xlfn.IFS(K9&gt;0,RANK(K9,$K$8:$K$29,0),K9=0,"-")</f>
        <v>1</v>
      </c>
      <c r="M9" s="22">
        <f t="shared" ref="M9:M30" si="6">IFERROR(I9/$D$3,0)</f>
        <v>0.42099096083026449</v>
      </c>
      <c r="N9" s="15">
        <f t="shared" ref="N9:N29" si="7">_xlfn.IFS(M9&gt;0,RANK(M9,$M$8:$M$29,0),M9=0,"-")</f>
        <v>10</v>
      </c>
    </row>
    <row r="10" spans="1:14" ht="18.75" customHeight="1">
      <c r="B10" s="43" t="s">
        <v>30</v>
      </c>
      <c r="C10" s="44"/>
      <c r="D10" s="60">
        <v>290647991</v>
      </c>
      <c r="E10" s="45">
        <f t="shared" si="0"/>
        <v>1.481502930106318E-2</v>
      </c>
      <c r="F10" s="41">
        <f t="shared" si="1"/>
        <v>15</v>
      </c>
      <c r="G10" s="60">
        <v>25492</v>
      </c>
      <c r="H10" s="46">
        <f t="shared" si="2"/>
        <v>16</v>
      </c>
      <c r="I10" s="60">
        <v>4440</v>
      </c>
      <c r="J10" s="41">
        <f t="shared" si="3"/>
        <v>17</v>
      </c>
      <c r="K10" s="47">
        <f t="shared" si="4"/>
        <v>65461.259234234232</v>
      </c>
      <c r="L10" s="41">
        <f t="shared" si="5"/>
        <v>12</v>
      </c>
      <c r="M10" s="22">
        <f t="shared" si="6"/>
        <v>0.18580515567458988</v>
      </c>
      <c r="N10" s="15">
        <f t="shared" si="7"/>
        <v>17</v>
      </c>
    </row>
    <row r="11" spans="1:14" ht="18.75" customHeight="1">
      <c r="B11" s="43" t="s">
        <v>31</v>
      </c>
      <c r="C11" s="44"/>
      <c r="D11" s="60">
        <v>1263638194</v>
      </c>
      <c r="E11" s="45">
        <f t="shared" si="0"/>
        <v>6.4410687325385851E-2</v>
      </c>
      <c r="F11" s="41">
        <f t="shared" si="1"/>
        <v>6</v>
      </c>
      <c r="G11" s="60">
        <v>237693</v>
      </c>
      <c r="H11" s="46">
        <f t="shared" si="2"/>
        <v>2</v>
      </c>
      <c r="I11" s="60">
        <v>17011</v>
      </c>
      <c r="J11" s="41">
        <f t="shared" si="3"/>
        <v>2</v>
      </c>
      <c r="K11" s="47">
        <f t="shared" si="4"/>
        <v>74283.592616542242</v>
      </c>
      <c r="L11" s="41">
        <f t="shared" si="5"/>
        <v>10</v>
      </c>
      <c r="M11" s="22">
        <f t="shared" si="6"/>
        <v>0.71187646468028121</v>
      </c>
      <c r="N11" s="15">
        <f t="shared" si="7"/>
        <v>2</v>
      </c>
    </row>
    <row r="12" spans="1:14" ht="18.75" customHeight="1">
      <c r="B12" s="43" t="s">
        <v>32</v>
      </c>
      <c r="C12" s="44"/>
      <c r="D12" s="60">
        <v>541762363</v>
      </c>
      <c r="E12" s="45">
        <f t="shared" si="0"/>
        <v>2.7614934665274281E-2</v>
      </c>
      <c r="F12" s="41">
        <f t="shared" si="1"/>
        <v>11</v>
      </c>
      <c r="G12" s="60">
        <v>46769</v>
      </c>
      <c r="H12" s="46">
        <f t="shared" si="2"/>
        <v>12</v>
      </c>
      <c r="I12" s="60">
        <v>4832</v>
      </c>
      <c r="J12" s="41">
        <f t="shared" si="3"/>
        <v>16</v>
      </c>
      <c r="K12" s="47">
        <f t="shared" si="4"/>
        <v>112119.69432947019</v>
      </c>
      <c r="L12" s="41">
        <f t="shared" si="5"/>
        <v>7</v>
      </c>
      <c r="M12" s="22">
        <f t="shared" si="6"/>
        <v>0.20220957482423838</v>
      </c>
      <c r="N12" s="15">
        <f t="shared" si="7"/>
        <v>16</v>
      </c>
    </row>
    <row r="13" spans="1:14" ht="18.75" customHeight="1">
      <c r="B13" s="43" t="s">
        <v>33</v>
      </c>
      <c r="C13" s="44"/>
      <c r="D13" s="60">
        <v>1143778721</v>
      </c>
      <c r="E13" s="45">
        <f t="shared" si="0"/>
        <v>5.8301160820848637E-2</v>
      </c>
      <c r="F13" s="41">
        <f t="shared" si="1"/>
        <v>8</v>
      </c>
      <c r="G13" s="60">
        <v>137614</v>
      </c>
      <c r="H13" s="46">
        <f t="shared" si="2"/>
        <v>5</v>
      </c>
      <c r="I13" s="60">
        <v>10220</v>
      </c>
      <c r="J13" s="41">
        <f t="shared" si="3"/>
        <v>9</v>
      </c>
      <c r="K13" s="47">
        <f t="shared" si="4"/>
        <v>111915.72612524462</v>
      </c>
      <c r="L13" s="41">
        <f t="shared" si="5"/>
        <v>8</v>
      </c>
      <c r="M13" s="22">
        <f t="shared" si="6"/>
        <v>0.42768664211583529</v>
      </c>
      <c r="N13" s="15">
        <f t="shared" si="7"/>
        <v>9</v>
      </c>
    </row>
    <row r="14" spans="1:14" ht="18.75" customHeight="1">
      <c r="B14" s="43" t="s">
        <v>34</v>
      </c>
      <c r="C14" s="44"/>
      <c r="D14" s="60">
        <v>784901313</v>
      </c>
      <c r="E14" s="45">
        <f t="shared" si="0"/>
        <v>4.0008313529123832E-2</v>
      </c>
      <c r="F14" s="41">
        <f t="shared" si="1"/>
        <v>10</v>
      </c>
      <c r="G14" s="60">
        <v>69547</v>
      </c>
      <c r="H14" s="46">
        <f t="shared" si="2"/>
        <v>10</v>
      </c>
      <c r="I14" s="60">
        <v>10989</v>
      </c>
      <c r="J14" s="41">
        <f t="shared" si="3"/>
        <v>7</v>
      </c>
      <c r="K14" s="47">
        <f t="shared" si="4"/>
        <v>71426.090909090912</v>
      </c>
      <c r="L14" s="41">
        <f t="shared" si="5"/>
        <v>11</v>
      </c>
      <c r="M14" s="22">
        <f t="shared" si="6"/>
        <v>0.45986776029460996</v>
      </c>
      <c r="N14" s="15">
        <f t="shared" si="7"/>
        <v>7</v>
      </c>
    </row>
    <row r="15" spans="1:14" ht="18.75" customHeight="1">
      <c r="B15" s="43" t="s">
        <v>35</v>
      </c>
      <c r="C15" s="44"/>
      <c r="D15" s="60">
        <v>68057618</v>
      </c>
      <c r="E15" s="45">
        <f t="shared" si="0"/>
        <v>3.469060981159732E-3</v>
      </c>
      <c r="F15" s="41">
        <f t="shared" si="1"/>
        <v>18</v>
      </c>
      <c r="G15" s="60">
        <v>15557</v>
      </c>
      <c r="H15" s="46">
        <f t="shared" si="2"/>
        <v>17</v>
      </c>
      <c r="I15" s="60">
        <v>3447</v>
      </c>
      <c r="J15" s="41">
        <f t="shared" si="3"/>
        <v>18</v>
      </c>
      <c r="K15" s="47">
        <f t="shared" si="4"/>
        <v>19744.014505366988</v>
      </c>
      <c r="L15" s="41">
        <f t="shared" si="5"/>
        <v>17</v>
      </c>
      <c r="M15" s="22">
        <f t="shared" si="6"/>
        <v>0.14425008369601608</v>
      </c>
      <c r="N15" s="15">
        <f t="shared" si="7"/>
        <v>18</v>
      </c>
    </row>
    <row r="16" spans="1:14" ht="18.75" customHeight="1">
      <c r="B16" s="43" t="s">
        <v>36</v>
      </c>
      <c r="C16" s="44"/>
      <c r="D16" s="60">
        <v>3752741507</v>
      </c>
      <c r="E16" s="45">
        <f t="shared" si="0"/>
        <v>0.19128628824935176</v>
      </c>
      <c r="F16" s="41">
        <f t="shared" si="1"/>
        <v>1</v>
      </c>
      <c r="G16" s="60">
        <v>281779</v>
      </c>
      <c r="H16" s="46">
        <f t="shared" si="2"/>
        <v>1</v>
      </c>
      <c r="I16" s="60">
        <v>17879</v>
      </c>
      <c r="J16" s="41">
        <f t="shared" si="3"/>
        <v>1</v>
      </c>
      <c r="K16" s="47">
        <f t="shared" si="4"/>
        <v>209896.61094020918</v>
      </c>
      <c r="L16" s="41">
        <f t="shared" si="5"/>
        <v>2</v>
      </c>
      <c r="M16" s="22">
        <f t="shared" si="6"/>
        <v>0.74820053565450284</v>
      </c>
      <c r="N16" s="15">
        <f t="shared" si="7"/>
        <v>1</v>
      </c>
    </row>
    <row r="17" spans="2:15" ht="18.75" customHeight="1">
      <c r="B17" s="43" t="s">
        <v>37</v>
      </c>
      <c r="C17" s="44"/>
      <c r="D17" s="60">
        <v>1655978012</v>
      </c>
      <c r="E17" s="45">
        <f t="shared" si="0"/>
        <v>8.4409194384200484E-2</v>
      </c>
      <c r="F17" s="41">
        <f t="shared" si="1"/>
        <v>4</v>
      </c>
      <c r="G17" s="60">
        <v>101245</v>
      </c>
      <c r="H17" s="46">
        <f t="shared" si="2"/>
        <v>6</v>
      </c>
      <c r="I17" s="60">
        <v>13319</v>
      </c>
      <c r="J17" s="41">
        <f t="shared" si="3"/>
        <v>5</v>
      </c>
      <c r="K17" s="47">
        <f t="shared" si="4"/>
        <v>124332.00780839402</v>
      </c>
      <c r="L17" s="41">
        <f t="shared" si="5"/>
        <v>6</v>
      </c>
      <c r="M17" s="22">
        <f t="shared" si="6"/>
        <v>0.5573736190157349</v>
      </c>
      <c r="N17" s="15">
        <f t="shared" si="7"/>
        <v>5</v>
      </c>
    </row>
    <row r="18" spans="2:15" ht="18.75" customHeight="1">
      <c r="B18" s="17" t="s">
        <v>283</v>
      </c>
      <c r="C18" s="69"/>
      <c r="D18" s="60">
        <v>1367579177</v>
      </c>
      <c r="E18" s="45">
        <f t="shared" si="0"/>
        <v>6.9708809990635265E-2</v>
      </c>
      <c r="F18" s="41">
        <f t="shared" si="1"/>
        <v>5</v>
      </c>
      <c r="G18" s="60">
        <v>211252</v>
      </c>
      <c r="H18" s="46">
        <f t="shared" si="2"/>
        <v>3</v>
      </c>
      <c r="I18" s="60">
        <v>15828</v>
      </c>
      <c r="J18" s="41">
        <f t="shared" si="3"/>
        <v>3</v>
      </c>
      <c r="K18" s="47">
        <f t="shared" si="4"/>
        <v>86402.525713924697</v>
      </c>
      <c r="L18" s="41">
        <f t="shared" si="5"/>
        <v>9</v>
      </c>
      <c r="M18" s="22">
        <f t="shared" si="6"/>
        <v>0.66237027117509206</v>
      </c>
      <c r="N18" s="15">
        <f t="shared" si="7"/>
        <v>3</v>
      </c>
    </row>
    <row r="19" spans="2:15" ht="18.75" customHeight="1">
      <c r="B19" s="17" t="s">
        <v>16</v>
      </c>
      <c r="C19" s="69"/>
      <c r="D19" s="60">
        <v>328549633</v>
      </c>
      <c r="E19" s="45">
        <f t="shared" si="0"/>
        <v>1.6746967433016093E-2</v>
      </c>
      <c r="F19" s="41">
        <f t="shared" si="1"/>
        <v>14</v>
      </c>
      <c r="G19" s="60">
        <v>79271</v>
      </c>
      <c r="H19" s="46">
        <f t="shared" si="2"/>
        <v>9</v>
      </c>
      <c r="I19" s="60">
        <v>10435</v>
      </c>
      <c r="J19" s="41">
        <f t="shared" si="3"/>
        <v>8</v>
      </c>
      <c r="K19" s="47">
        <f t="shared" si="4"/>
        <v>31485.350551030187</v>
      </c>
      <c r="L19" s="41">
        <f t="shared" si="5"/>
        <v>16</v>
      </c>
      <c r="M19" s="22">
        <f t="shared" si="6"/>
        <v>0.43668396384332103</v>
      </c>
      <c r="N19" s="15">
        <f t="shared" si="7"/>
        <v>8</v>
      </c>
    </row>
    <row r="20" spans="2:15" ht="18.75" customHeight="1">
      <c r="B20" s="17" t="s">
        <v>17</v>
      </c>
      <c r="C20" s="69"/>
      <c r="D20" s="60">
        <v>2374920724</v>
      </c>
      <c r="E20" s="45">
        <f t="shared" si="0"/>
        <v>0.12105543889261626</v>
      </c>
      <c r="F20" s="41">
        <f t="shared" si="1"/>
        <v>3</v>
      </c>
      <c r="G20" s="60">
        <v>203984</v>
      </c>
      <c r="H20" s="46">
        <f t="shared" si="2"/>
        <v>4</v>
      </c>
      <c r="I20" s="60">
        <v>15405</v>
      </c>
      <c r="J20" s="41">
        <f t="shared" si="3"/>
        <v>4</v>
      </c>
      <c r="K20" s="47">
        <f t="shared" si="4"/>
        <v>154165.5776695878</v>
      </c>
      <c r="L20" s="41">
        <f t="shared" si="5"/>
        <v>3</v>
      </c>
      <c r="M20" s="22">
        <f t="shared" si="6"/>
        <v>0.64466856377636428</v>
      </c>
      <c r="N20" s="15">
        <f t="shared" si="7"/>
        <v>4</v>
      </c>
    </row>
    <row r="21" spans="2:15" ht="18.75" customHeight="1">
      <c r="B21" s="17" t="s">
        <v>18</v>
      </c>
      <c r="C21" s="69"/>
      <c r="D21" s="60">
        <v>1182152941</v>
      </c>
      <c r="E21" s="45">
        <f t="shared" si="0"/>
        <v>6.0257187393574697E-2</v>
      </c>
      <c r="F21" s="41">
        <f t="shared" si="1"/>
        <v>7</v>
      </c>
      <c r="G21" s="60">
        <v>86437</v>
      </c>
      <c r="H21" s="46">
        <f t="shared" si="2"/>
        <v>7</v>
      </c>
      <c r="I21" s="60">
        <v>8701</v>
      </c>
      <c r="J21" s="41">
        <f t="shared" si="3"/>
        <v>11</v>
      </c>
      <c r="K21" s="47">
        <f t="shared" si="4"/>
        <v>135864.03183542122</v>
      </c>
      <c r="L21" s="41">
        <f t="shared" si="5"/>
        <v>5</v>
      </c>
      <c r="M21" s="22">
        <f t="shared" si="6"/>
        <v>0.36411951791094743</v>
      </c>
      <c r="N21" s="15">
        <f t="shared" si="7"/>
        <v>11</v>
      </c>
    </row>
    <row r="22" spans="2:15" ht="18.75" customHeight="1">
      <c r="B22" s="17" t="s">
        <v>284</v>
      </c>
      <c r="C22" s="69"/>
      <c r="D22" s="60">
        <v>56759</v>
      </c>
      <c r="E22" s="45">
        <f t="shared" si="0"/>
        <v>2.8931431633361783E-6</v>
      </c>
      <c r="F22" s="41">
        <f t="shared" si="1"/>
        <v>21</v>
      </c>
      <c r="G22" s="60">
        <v>21</v>
      </c>
      <c r="H22" s="46">
        <f t="shared" si="2"/>
        <v>21</v>
      </c>
      <c r="I22" s="60">
        <v>11</v>
      </c>
      <c r="J22" s="41">
        <f t="shared" si="3"/>
        <v>21</v>
      </c>
      <c r="K22" s="47">
        <f t="shared" si="4"/>
        <v>5159.909090909091</v>
      </c>
      <c r="L22" s="41">
        <f t="shared" si="5"/>
        <v>21</v>
      </c>
      <c r="M22" s="22">
        <f t="shared" si="6"/>
        <v>4.6032808838299296E-4</v>
      </c>
      <c r="N22" s="15">
        <f t="shared" si="7"/>
        <v>21</v>
      </c>
    </row>
    <row r="23" spans="2:15" ht="18.75" customHeight="1">
      <c r="B23" s="17" t="s">
        <v>285</v>
      </c>
      <c r="C23" s="69"/>
      <c r="D23" s="60">
        <v>11241</v>
      </c>
      <c r="E23" s="45">
        <f t="shared" si="0"/>
        <v>5.7298088935784599E-7</v>
      </c>
      <c r="F23" s="41">
        <f t="shared" si="1"/>
        <v>22</v>
      </c>
      <c r="G23" s="60">
        <v>6</v>
      </c>
      <c r="H23" s="46">
        <f t="shared" si="2"/>
        <v>22</v>
      </c>
      <c r="I23" s="60">
        <v>5</v>
      </c>
      <c r="J23" s="41">
        <f t="shared" si="3"/>
        <v>22</v>
      </c>
      <c r="K23" s="47">
        <f t="shared" si="4"/>
        <v>2248.1999999999998</v>
      </c>
      <c r="L23" s="41">
        <f t="shared" si="5"/>
        <v>22</v>
      </c>
      <c r="M23" s="22">
        <f t="shared" si="6"/>
        <v>2.0924004017408771E-4</v>
      </c>
      <c r="N23" s="15">
        <f t="shared" si="7"/>
        <v>22</v>
      </c>
    </row>
    <row r="24" spans="2:15" ht="18.75" customHeight="1">
      <c r="B24" s="43" t="s">
        <v>38</v>
      </c>
      <c r="C24" s="44"/>
      <c r="D24" s="60">
        <v>4008125</v>
      </c>
      <c r="E24" s="45">
        <f t="shared" si="0"/>
        <v>2.043038010103564E-4</v>
      </c>
      <c r="F24" s="41">
        <f t="shared" si="1"/>
        <v>19</v>
      </c>
      <c r="G24" s="60">
        <v>2182</v>
      </c>
      <c r="H24" s="46">
        <f t="shared" si="2"/>
        <v>19</v>
      </c>
      <c r="I24" s="60">
        <v>563</v>
      </c>
      <c r="J24" s="41">
        <f t="shared" si="3"/>
        <v>19</v>
      </c>
      <c r="K24" s="47">
        <f t="shared" si="4"/>
        <v>7119.2273534635879</v>
      </c>
      <c r="L24" s="41">
        <f t="shared" si="5"/>
        <v>19</v>
      </c>
      <c r="M24" s="22">
        <f t="shared" si="6"/>
        <v>2.3560428523602277E-2</v>
      </c>
      <c r="N24" s="15">
        <f t="shared" si="7"/>
        <v>19</v>
      </c>
    </row>
    <row r="25" spans="2:15" ht="18.75" customHeight="1">
      <c r="B25" s="43" t="s">
        <v>39</v>
      </c>
      <c r="C25" s="44"/>
      <c r="D25" s="60">
        <v>391268481</v>
      </c>
      <c r="E25" s="45">
        <f t="shared" si="0"/>
        <v>1.9943898427281687E-2</v>
      </c>
      <c r="F25" s="41">
        <f t="shared" si="1"/>
        <v>13</v>
      </c>
      <c r="G25" s="60">
        <v>82860</v>
      </c>
      <c r="H25" s="46">
        <f t="shared" si="2"/>
        <v>8</v>
      </c>
      <c r="I25" s="60">
        <v>11243</v>
      </c>
      <c r="J25" s="41">
        <f t="shared" si="3"/>
        <v>6</v>
      </c>
      <c r="K25" s="47">
        <f t="shared" si="4"/>
        <v>34801.074535266387</v>
      </c>
      <c r="L25" s="41">
        <f t="shared" si="5"/>
        <v>15</v>
      </c>
      <c r="M25" s="22">
        <f t="shared" si="6"/>
        <v>0.47049715433545364</v>
      </c>
      <c r="N25" s="15">
        <f t="shared" si="7"/>
        <v>6</v>
      </c>
    </row>
    <row r="26" spans="2:15" ht="18.75" customHeight="1">
      <c r="B26" s="43" t="s">
        <v>40</v>
      </c>
      <c r="C26" s="44"/>
      <c r="D26" s="60">
        <v>1142325350</v>
      </c>
      <c r="E26" s="45">
        <f t="shared" si="0"/>
        <v>5.822707899466352E-2</v>
      </c>
      <c r="F26" s="41">
        <f t="shared" si="1"/>
        <v>9</v>
      </c>
      <c r="G26" s="60">
        <v>40705</v>
      </c>
      <c r="H26" s="46">
        <f t="shared" si="2"/>
        <v>14</v>
      </c>
      <c r="I26" s="60">
        <v>7771</v>
      </c>
      <c r="J26" s="41">
        <f t="shared" si="3"/>
        <v>13</v>
      </c>
      <c r="K26" s="47">
        <f t="shared" si="4"/>
        <v>146998.50083644319</v>
      </c>
      <c r="L26" s="41">
        <f t="shared" si="5"/>
        <v>4</v>
      </c>
      <c r="M26" s="22">
        <f t="shared" si="6"/>
        <v>0.3252008704385671</v>
      </c>
      <c r="N26" s="15">
        <f t="shared" si="7"/>
        <v>13</v>
      </c>
    </row>
    <row r="27" spans="2:15" ht="18.75" customHeight="1">
      <c r="B27" s="43" t="s">
        <v>41</v>
      </c>
      <c r="C27" s="44"/>
      <c r="D27" s="60">
        <v>76586766</v>
      </c>
      <c r="E27" s="45">
        <f t="shared" si="0"/>
        <v>3.9038122316271896E-3</v>
      </c>
      <c r="F27" s="41">
        <f t="shared" si="1"/>
        <v>17</v>
      </c>
      <c r="G27" s="60">
        <v>38396</v>
      </c>
      <c r="H27" s="46">
        <f t="shared" si="2"/>
        <v>15</v>
      </c>
      <c r="I27" s="60">
        <v>6325</v>
      </c>
      <c r="J27" s="41">
        <f t="shared" si="3"/>
        <v>14</v>
      </c>
      <c r="K27" s="47">
        <f t="shared" si="4"/>
        <v>12108.579604743083</v>
      </c>
      <c r="L27" s="41">
        <f t="shared" si="5"/>
        <v>18</v>
      </c>
      <c r="M27" s="22">
        <f t="shared" si="6"/>
        <v>0.26468865082022097</v>
      </c>
      <c r="N27" s="15">
        <f t="shared" si="7"/>
        <v>14</v>
      </c>
    </row>
    <row r="28" spans="2:15" ht="18.75" customHeight="1">
      <c r="B28" s="43" t="s">
        <v>42</v>
      </c>
      <c r="C28" s="44"/>
      <c r="D28" s="60">
        <v>281080461</v>
      </c>
      <c r="E28" s="45">
        <f t="shared" si="0"/>
        <v>1.4327349214918008E-2</v>
      </c>
      <c r="F28" s="41">
        <f t="shared" si="1"/>
        <v>16</v>
      </c>
      <c r="G28" s="60">
        <v>12227</v>
      </c>
      <c r="H28" s="46">
        <f t="shared" si="2"/>
        <v>18</v>
      </c>
      <c r="I28" s="60">
        <v>5485</v>
      </c>
      <c r="J28" s="41">
        <f t="shared" si="3"/>
        <v>15</v>
      </c>
      <c r="K28" s="47">
        <f t="shared" si="4"/>
        <v>51245.298268003644</v>
      </c>
      <c r="L28" s="41">
        <f t="shared" si="5"/>
        <v>13</v>
      </c>
      <c r="M28" s="22">
        <f t="shared" si="6"/>
        <v>0.22953632407097421</v>
      </c>
      <c r="N28" s="15">
        <f t="shared" si="7"/>
        <v>15</v>
      </c>
    </row>
    <row r="29" spans="2:15" ht="18.75" customHeight="1" thickBot="1">
      <c r="B29" s="48" t="s">
        <v>43</v>
      </c>
      <c r="C29" s="49"/>
      <c r="D29" s="61">
        <v>239516</v>
      </c>
      <c r="E29" s="50">
        <f t="shared" si="0"/>
        <v>1.2208708361839145E-5</v>
      </c>
      <c r="F29" s="41">
        <f t="shared" si="1"/>
        <v>20</v>
      </c>
      <c r="G29" s="61">
        <v>171</v>
      </c>
      <c r="H29" s="46">
        <f t="shared" si="2"/>
        <v>20</v>
      </c>
      <c r="I29" s="61">
        <v>44</v>
      </c>
      <c r="J29" s="41">
        <f t="shared" si="3"/>
        <v>20</v>
      </c>
      <c r="K29" s="51">
        <f t="shared" si="4"/>
        <v>5443.545454545455</v>
      </c>
      <c r="L29" s="41">
        <f t="shared" si="5"/>
        <v>20</v>
      </c>
      <c r="M29" s="28">
        <f t="shared" si="6"/>
        <v>1.8413123535319718E-3</v>
      </c>
      <c r="N29" s="15">
        <f t="shared" si="7"/>
        <v>20</v>
      </c>
    </row>
    <row r="30" spans="2:15" ht="18.75" customHeight="1" thickTop="1">
      <c r="B30" s="52" t="s">
        <v>44</v>
      </c>
      <c r="C30" s="53"/>
      <c r="D30" s="62">
        <v>19618455360</v>
      </c>
      <c r="E30" s="70"/>
      <c r="F30" s="71"/>
      <c r="G30" s="62">
        <v>602775</v>
      </c>
      <c r="H30" s="71"/>
      <c r="I30" s="62">
        <v>21716</v>
      </c>
      <c r="J30" s="71"/>
      <c r="K30" s="54">
        <f>IFERROR(D30/I30,0)</f>
        <v>903410.17498618527</v>
      </c>
      <c r="L30" s="71"/>
      <c r="M30" s="30">
        <f t="shared" si="6"/>
        <v>0.90877134248409774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252" priority="24" stopIfTrue="1">
      <formula>$F8&lt;=5</formula>
    </cfRule>
  </conditionalFormatting>
  <conditionalFormatting sqref="H8:H29">
    <cfRule type="expression" dxfId="251" priority="25" stopIfTrue="1">
      <formula>$H8&lt;=5</formula>
    </cfRule>
  </conditionalFormatting>
  <conditionalFormatting sqref="J8:J29">
    <cfRule type="expression" dxfId="250" priority="26" stopIfTrue="1">
      <formula>$J8&lt;=5</formula>
    </cfRule>
  </conditionalFormatting>
  <conditionalFormatting sqref="L8:L29">
    <cfRule type="expression" dxfId="249" priority="27" stopIfTrue="1">
      <formula>$L8&lt;=5</formula>
    </cfRule>
  </conditionalFormatting>
  <conditionalFormatting sqref="E8:E29">
    <cfRule type="expression" dxfId="248" priority="22" stopIfTrue="1">
      <formula>$F8&lt;=5</formula>
    </cfRule>
  </conditionalFormatting>
  <conditionalFormatting sqref="G8:G29">
    <cfRule type="expression" dxfId="247" priority="20" stopIfTrue="1">
      <formula>$H8&lt;=5</formula>
    </cfRule>
  </conditionalFormatting>
  <conditionalFormatting sqref="I8:I29">
    <cfRule type="expression" dxfId="246" priority="18" stopIfTrue="1">
      <formula>$J8&lt;=5</formula>
    </cfRule>
  </conditionalFormatting>
  <conditionalFormatting sqref="K8:K29">
    <cfRule type="expression" dxfId="245" priority="16" stopIfTrue="1">
      <formula>$L8&lt;=5</formula>
    </cfRule>
  </conditionalFormatting>
  <conditionalFormatting sqref="D8:D29">
    <cfRule type="expression" dxfId="244" priority="14" stopIfTrue="1">
      <formula>$F8&lt;=5</formula>
    </cfRule>
  </conditionalFormatting>
  <conditionalFormatting sqref="N8:N29">
    <cfRule type="expression" dxfId="243" priority="8" stopIfTrue="1">
      <formula>$N8&lt;=5</formula>
    </cfRule>
  </conditionalFormatting>
  <conditionalFormatting sqref="M8:M29">
    <cfRule type="expression" dxfId="242" priority="6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66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243</v>
      </c>
    </row>
    <row r="3" spans="1:14" s="1" customFormat="1" ht="18.75" customHeight="1">
      <c r="A3" s="35"/>
      <c r="B3" s="129" t="s">
        <v>179</v>
      </c>
      <c r="C3" s="130"/>
      <c r="D3" s="137">
        <v>13289</v>
      </c>
      <c r="E3" s="137"/>
      <c r="F3" s="137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143</v>
      </c>
      <c r="C8" s="39"/>
      <c r="D8" s="59">
        <v>228573189</v>
      </c>
      <c r="E8" s="40">
        <f t="shared" ref="E8:E29" si="0">IFERROR(D8/$D$30,0)</f>
        <v>2.2026492191657712E-2</v>
      </c>
      <c r="F8" s="41">
        <f>_xlfn.IFS(D8&gt;0,RANK(D8,$D$8:$D$29,0),D8=0,"-")</f>
        <v>11</v>
      </c>
      <c r="G8" s="59">
        <v>28151</v>
      </c>
      <c r="H8" s="46">
        <f>_xlfn.IFS(G8&gt;0,RANK(G8,$G$8:$G$29,0),G8=0,"-")</f>
        <v>12</v>
      </c>
      <c r="I8" s="59">
        <v>4995</v>
      </c>
      <c r="J8" s="41">
        <f>_xlfn.IFS(I8&gt;0,RANK(I8,$I$8:$I$29,0),I8=0,"-")</f>
        <v>12</v>
      </c>
      <c r="K8" s="42">
        <f>IFERROR(D8/I8,0)</f>
        <v>45760.3981981982</v>
      </c>
      <c r="L8" s="41">
        <f>_xlfn.IFS(K8&gt;0,RANK(K8,$K$8:$K$29,0),K8=0,"-")</f>
        <v>13</v>
      </c>
      <c r="M8" s="16">
        <f>IFERROR(I8/$D$3,0)</f>
        <v>0.37587478365565508</v>
      </c>
      <c r="N8" s="15">
        <f>_xlfn.IFS(M8&gt;0,RANK(M8,$M$8:$M$29,0),M8=0,"-")</f>
        <v>12</v>
      </c>
    </row>
    <row r="9" spans="1:14" ht="18.75" customHeight="1">
      <c r="B9" s="43" t="s">
        <v>29</v>
      </c>
      <c r="C9" s="44"/>
      <c r="D9" s="60">
        <v>1415718307</v>
      </c>
      <c r="E9" s="45">
        <f t="shared" si="0"/>
        <v>0.13642592279150631</v>
      </c>
      <c r="F9" s="41">
        <f t="shared" ref="F9:F29" si="1">_xlfn.IFS(D9&gt;0,RANK(D9,$D$8:$D$29,0),D9=0,"-")</f>
        <v>2</v>
      </c>
      <c r="G9" s="60">
        <v>35124</v>
      </c>
      <c r="H9" s="46">
        <f t="shared" ref="H9:H29" si="2">_xlfn.IFS(G9&gt;0,RANK(G9,$G$8:$G$29,0),G9=0,"-")</f>
        <v>11</v>
      </c>
      <c r="I9" s="60">
        <v>5552</v>
      </c>
      <c r="J9" s="41">
        <f t="shared" ref="J9:J29" si="3">_xlfn.IFS(I9&gt;0,RANK(I9,$I$8:$I$29,0),I9=0,"-")</f>
        <v>10</v>
      </c>
      <c r="K9" s="47">
        <f t="shared" ref="K9:K29" si="4">IFERROR(D9/I9,0)</f>
        <v>254992.4904538905</v>
      </c>
      <c r="L9" s="41">
        <f t="shared" ref="L9:L29" si="5">_xlfn.IFS(K9&gt;0,RANK(K9,$K$8:$K$29,0),K9=0,"-")</f>
        <v>1</v>
      </c>
      <c r="M9" s="22">
        <f t="shared" ref="M9:M30" si="6">IFERROR(I9/$D$3,0)</f>
        <v>0.4177891489201595</v>
      </c>
      <c r="N9" s="15">
        <f t="shared" ref="N9:N29" si="7">_xlfn.IFS(M9&gt;0,RANK(M9,$M$8:$M$29,0),M9=0,"-")</f>
        <v>10</v>
      </c>
    </row>
    <row r="10" spans="1:14" ht="18.75" customHeight="1">
      <c r="B10" s="43" t="s">
        <v>30</v>
      </c>
      <c r="C10" s="44"/>
      <c r="D10" s="60">
        <v>172057713</v>
      </c>
      <c r="E10" s="45">
        <f t="shared" si="0"/>
        <v>1.6580369239670465E-2</v>
      </c>
      <c r="F10" s="41">
        <f t="shared" si="1"/>
        <v>15</v>
      </c>
      <c r="G10" s="60">
        <v>14924</v>
      </c>
      <c r="H10" s="46">
        <f t="shared" si="2"/>
        <v>16</v>
      </c>
      <c r="I10" s="60">
        <v>2391</v>
      </c>
      <c r="J10" s="41">
        <f t="shared" si="3"/>
        <v>16</v>
      </c>
      <c r="K10" s="47">
        <f t="shared" si="4"/>
        <v>71960.565872020074</v>
      </c>
      <c r="L10" s="41">
        <f t="shared" si="5"/>
        <v>11</v>
      </c>
      <c r="M10" s="22">
        <f t="shared" si="6"/>
        <v>0.17992324478892316</v>
      </c>
      <c r="N10" s="15">
        <f t="shared" si="7"/>
        <v>16</v>
      </c>
    </row>
    <row r="11" spans="1:14" ht="18.75" customHeight="1">
      <c r="B11" s="43" t="s">
        <v>31</v>
      </c>
      <c r="C11" s="44"/>
      <c r="D11" s="60">
        <v>697540508</v>
      </c>
      <c r="E11" s="45">
        <f t="shared" si="0"/>
        <v>6.7218603459336404E-2</v>
      </c>
      <c r="F11" s="41">
        <f t="shared" si="1"/>
        <v>7</v>
      </c>
      <c r="G11" s="60">
        <v>136222</v>
      </c>
      <c r="H11" s="46">
        <f t="shared" si="2"/>
        <v>2</v>
      </c>
      <c r="I11" s="60">
        <v>9471</v>
      </c>
      <c r="J11" s="41">
        <f t="shared" si="3"/>
        <v>3</v>
      </c>
      <c r="K11" s="47">
        <f t="shared" si="4"/>
        <v>73650.143385070216</v>
      </c>
      <c r="L11" s="41">
        <f t="shared" si="5"/>
        <v>10</v>
      </c>
      <c r="M11" s="22">
        <f t="shared" si="6"/>
        <v>0.71269470991045225</v>
      </c>
      <c r="N11" s="15">
        <f t="shared" si="7"/>
        <v>3</v>
      </c>
    </row>
    <row r="12" spans="1:14" ht="18.75" customHeight="1">
      <c r="B12" s="43" t="s">
        <v>32</v>
      </c>
      <c r="C12" s="44"/>
      <c r="D12" s="60">
        <v>227366813</v>
      </c>
      <c r="E12" s="45">
        <f t="shared" si="0"/>
        <v>2.1910239574014952E-2</v>
      </c>
      <c r="F12" s="41">
        <f t="shared" si="1"/>
        <v>12</v>
      </c>
      <c r="G12" s="60">
        <v>23241</v>
      </c>
      <c r="H12" s="46">
        <f t="shared" si="2"/>
        <v>15</v>
      </c>
      <c r="I12" s="60">
        <v>2187</v>
      </c>
      <c r="J12" s="41">
        <f t="shared" si="3"/>
        <v>17</v>
      </c>
      <c r="K12" s="47">
        <f t="shared" si="4"/>
        <v>103962.87745770461</v>
      </c>
      <c r="L12" s="41">
        <f t="shared" si="5"/>
        <v>7</v>
      </c>
      <c r="M12" s="22">
        <f t="shared" si="6"/>
        <v>0.16457220257355706</v>
      </c>
      <c r="N12" s="15">
        <f t="shared" si="7"/>
        <v>17</v>
      </c>
    </row>
    <row r="13" spans="1:14" ht="18.75" customHeight="1">
      <c r="B13" s="43" t="s">
        <v>33</v>
      </c>
      <c r="C13" s="44"/>
      <c r="D13" s="60">
        <v>539879982</v>
      </c>
      <c r="E13" s="45">
        <f t="shared" si="0"/>
        <v>5.2025621464971146E-2</v>
      </c>
      <c r="F13" s="41">
        <f t="shared" si="1"/>
        <v>9</v>
      </c>
      <c r="G13" s="60">
        <v>84801</v>
      </c>
      <c r="H13" s="46">
        <f t="shared" si="2"/>
        <v>5</v>
      </c>
      <c r="I13" s="60">
        <v>5798</v>
      </c>
      <c r="J13" s="41">
        <f t="shared" si="3"/>
        <v>9</v>
      </c>
      <c r="K13" s="47">
        <f t="shared" si="4"/>
        <v>93114.864091065887</v>
      </c>
      <c r="L13" s="41">
        <f t="shared" si="5"/>
        <v>8</v>
      </c>
      <c r="M13" s="22">
        <f t="shared" si="6"/>
        <v>0.43630069982692454</v>
      </c>
      <c r="N13" s="15">
        <f t="shared" si="7"/>
        <v>9</v>
      </c>
    </row>
    <row r="14" spans="1:14" ht="18.75" customHeight="1">
      <c r="B14" s="43" t="s">
        <v>34</v>
      </c>
      <c r="C14" s="44"/>
      <c r="D14" s="60">
        <v>456368054</v>
      </c>
      <c r="E14" s="45">
        <f t="shared" si="0"/>
        <v>4.3977981065631569E-2</v>
      </c>
      <c r="F14" s="41">
        <f t="shared" si="1"/>
        <v>10</v>
      </c>
      <c r="G14" s="60">
        <v>43267</v>
      </c>
      <c r="H14" s="46">
        <f t="shared" si="2"/>
        <v>10</v>
      </c>
      <c r="I14" s="60">
        <v>6388</v>
      </c>
      <c r="J14" s="41">
        <f t="shared" si="3"/>
        <v>6</v>
      </c>
      <c r="K14" s="47">
        <f t="shared" si="4"/>
        <v>71441.461177207268</v>
      </c>
      <c r="L14" s="41">
        <f t="shared" si="5"/>
        <v>12</v>
      </c>
      <c r="M14" s="22">
        <f t="shared" si="6"/>
        <v>0.48069832192038531</v>
      </c>
      <c r="N14" s="15">
        <f t="shared" si="7"/>
        <v>6</v>
      </c>
    </row>
    <row r="15" spans="1:14" ht="18.75" customHeight="1">
      <c r="B15" s="43" t="s">
        <v>35</v>
      </c>
      <c r="C15" s="44"/>
      <c r="D15" s="60">
        <v>41135760</v>
      </c>
      <c r="E15" s="45">
        <f t="shared" si="0"/>
        <v>3.9640541412663483E-3</v>
      </c>
      <c r="F15" s="41">
        <f t="shared" si="1"/>
        <v>18</v>
      </c>
      <c r="G15" s="60">
        <v>10247</v>
      </c>
      <c r="H15" s="46">
        <f t="shared" si="2"/>
        <v>17</v>
      </c>
      <c r="I15" s="60">
        <v>1934</v>
      </c>
      <c r="J15" s="41">
        <f t="shared" si="3"/>
        <v>18</v>
      </c>
      <c r="K15" s="47">
        <f t="shared" si="4"/>
        <v>21269.782833505687</v>
      </c>
      <c r="L15" s="41">
        <f t="shared" si="5"/>
        <v>17</v>
      </c>
      <c r="M15" s="22">
        <f t="shared" si="6"/>
        <v>0.1455339002182256</v>
      </c>
      <c r="N15" s="15">
        <f t="shared" si="7"/>
        <v>18</v>
      </c>
    </row>
    <row r="16" spans="1:14" ht="18.75" customHeight="1">
      <c r="B16" s="43" t="s">
        <v>36</v>
      </c>
      <c r="C16" s="44"/>
      <c r="D16" s="60">
        <v>1878935445</v>
      </c>
      <c r="E16" s="45">
        <f t="shared" si="0"/>
        <v>0.18106391694050089</v>
      </c>
      <c r="F16" s="41">
        <f t="shared" si="1"/>
        <v>1</v>
      </c>
      <c r="G16" s="60">
        <v>172607</v>
      </c>
      <c r="H16" s="46">
        <f t="shared" si="2"/>
        <v>1</v>
      </c>
      <c r="I16" s="60">
        <v>10313</v>
      </c>
      <c r="J16" s="41">
        <f t="shared" si="3"/>
        <v>1</v>
      </c>
      <c r="K16" s="47">
        <f t="shared" si="4"/>
        <v>182190.96722583147</v>
      </c>
      <c r="L16" s="41">
        <f t="shared" si="5"/>
        <v>2</v>
      </c>
      <c r="M16" s="22">
        <f t="shared" si="6"/>
        <v>0.77605538415230646</v>
      </c>
      <c r="N16" s="15">
        <f t="shared" si="7"/>
        <v>1</v>
      </c>
    </row>
    <row r="17" spans="2:15" ht="18.75" customHeight="1">
      <c r="B17" s="43" t="s">
        <v>37</v>
      </c>
      <c r="C17" s="44"/>
      <c r="D17" s="60">
        <v>810910999</v>
      </c>
      <c r="E17" s="45">
        <f t="shared" si="0"/>
        <v>7.8143569093761273E-2</v>
      </c>
      <c r="F17" s="41">
        <f t="shared" si="1"/>
        <v>4</v>
      </c>
      <c r="G17" s="60">
        <v>62655</v>
      </c>
      <c r="H17" s="46">
        <f t="shared" si="2"/>
        <v>6</v>
      </c>
      <c r="I17" s="60">
        <v>7488</v>
      </c>
      <c r="J17" s="41">
        <f t="shared" si="3"/>
        <v>5</v>
      </c>
      <c r="K17" s="47">
        <f t="shared" si="4"/>
        <v>108294.73811431623</v>
      </c>
      <c r="L17" s="41">
        <f t="shared" si="5"/>
        <v>6</v>
      </c>
      <c r="M17" s="22">
        <f t="shared" si="6"/>
        <v>0.56347354955226125</v>
      </c>
      <c r="N17" s="15">
        <f t="shared" si="7"/>
        <v>5</v>
      </c>
    </row>
    <row r="18" spans="2:15" ht="18.75" customHeight="1">
      <c r="B18" s="17" t="s">
        <v>283</v>
      </c>
      <c r="C18" s="69"/>
      <c r="D18" s="60">
        <v>767709822</v>
      </c>
      <c r="E18" s="45">
        <f t="shared" si="0"/>
        <v>7.3980480710456084E-2</v>
      </c>
      <c r="F18" s="41">
        <f t="shared" si="1"/>
        <v>5</v>
      </c>
      <c r="G18" s="60">
        <v>135725</v>
      </c>
      <c r="H18" s="46">
        <f t="shared" si="2"/>
        <v>3</v>
      </c>
      <c r="I18" s="60">
        <v>9517</v>
      </c>
      <c r="J18" s="41">
        <f t="shared" si="3"/>
        <v>2</v>
      </c>
      <c r="K18" s="47">
        <f t="shared" si="4"/>
        <v>80667.208363980244</v>
      </c>
      <c r="L18" s="41">
        <f t="shared" si="5"/>
        <v>9</v>
      </c>
      <c r="M18" s="22">
        <f t="shared" si="6"/>
        <v>0.71615621942960339</v>
      </c>
      <c r="N18" s="15">
        <f t="shared" si="7"/>
        <v>2</v>
      </c>
    </row>
    <row r="19" spans="2:15" ht="18.75" customHeight="1">
      <c r="B19" s="17" t="s">
        <v>16</v>
      </c>
      <c r="C19" s="69"/>
      <c r="D19" s="60">
        <v>172759155</v>
      </c>
      <c r="E19" s="45">
        <f t="shared" si="0"/>
        <v>1.6647963811035092E-2</v>
      </c>
      <c r="F19" s="41">
        <f t="shared" si="1"/>
        <v>14</v>
      </c>
      <c r="G19" s="60">
        <v>47959</v>
      </c>
      <c r="H19" s="46">
        <f t="shared" si="2"/>
        <v>9</v>
      </c>
      <c r="I19" s="60">
        <v>5822</v>
      </c>
      <c r="J19" s="41">
        <f t="shared" si="3"/>
        <v>8</v>
      </c>
      <c r="K19" s="47">
        <f t="shared" si="4"/>
        <v>29673.506526966677</v>
      </c>
      <c r="L19" s="41">
        <f t="shared" si="5"/>
        <v>15</v>
      </c>
      <c r="M19" s="22">
        <f t="shared" si="6"/>
        <v>0.43810670479343816</v>
      </c>
      <c r="N19" s="15">
        <f t="shared" si="7"/>
        <v>8</v>
      </c>
    </row>
    <row r="20" spans="2:15" ht="18.75" customHeight="1">
      <c r="B20" s="17" t="s">
        <v>17</v>
      </c>
      <c r="C20" s="69"/>
      <c r="D20" s="60">
        <v>1195673866</v>
      </c>
      <c r="E20" s="45">
        <f t="shared" si="0"/>
        <v>0.11522130477524287</v>
      </c>
      <c r="F20" s="41">
        <f t="shared" si="1"/>
        <v>3</v>
      </c>
      <c r="G20" s="60">
        <v>132846</v>
      </c>
      <c r="H20" s="46">
        <f t="shared" si="2"/>
        <v>4</v>
      </c>
      <c r="I20" s="60">
        <v>8955</v>
      </c>
      <c r="J20" s="41">
        <f t="shared" si="3"/>
        <v>4</v>
      </c>
      <c r="K20" s="47">
        <f t="shared" si="4"/>
        <v>133520.25304299273</v>
      </c>
      <c r="L20" s="41">
        <f t="shared" si="5"/>
        <v>5</v>
      </c>
      <c r="M20" s="22">
        <f t="shared" si="6"/>
        <v>0.67386560313040866</v>
      </c>
      <c r="N20" s="15">
        <f t="shared" si="7"/>
        <v>4</v>
      </c>
    </row>
    <row r="21" spans="2:15" ht="18.75" customHeight="1">
      <c r="B21" s="17" t="s">
        <v>18</v>
      </c>
      <c r="C21" s="69"/>
      <c r="D21" s="60">
        <v>744183080</v>
      </c>
      <c r="E21" s="45">
        <f t="shared" si="0"/>
        <v>7.171332242638391E-2</v>
      </c>
      <c r="F21" s="41">
        <f t="shared" si="1"/>
        <v>6</v>
      </c>
      <c r="G21" s="60">
        <v>52644</v>
      </c>
      <c r="H21" s="46">
        <f t="shared" si="2"/>
        <v>7</v>
      </c>
      <c r="I21" s="60">
        <v>5109</v>
      </c>
      <c r="J21" s="41">
        <f t="shared" si="3"/>
        <v>11</v>
      </c>
      <c r="K21" s="47">
        <f t="shared" si="4"/>
        <v>145661.20180074379</v>
      </c>
      <c r="L21" s="41">
        <f t="shared" si="5"/>
        <v>4</v>
      </c>
      <c r="M21" s="22">
        <f t="shared" si="6"/>
        <v>0.38445330724659493</v>
      </c>
      <c r="N21" s="15">
        <f t="shared" si="7"/>
        <v>11</v>
      </c>
    </row>
    <row r="22" spans="2:15" ht="18.75" customHeight="1">
      <c r="B22" s="17" t="s">
        <v>284</v>
      </c>
      <c r="C22" s="69"/>
      <c r="D22" s="60">
        <v>3240</v>
      </c>
      <c r="E22" s="45">
        <f t="shared" si="0"/>
        <v>3.1222312211328946E-7</v>
      </c>
      <c r="F22" s="41">
        <f t="shared" si="1"/>
        <v>21</v>
      </c>
      <c r="G22" s="60">
        <v>1</v>
      </c>
      <c r="H22" s="46">
        <f t="shared" si="2"/>
        <v>21</v>
      </c>
      <c r="I22" s="60">
        <v>1</v>
      </c>
      <c r="J22" s="41">
        <f t="shared" si="3"/>
        <v>21</v>
      </c>
      <c r="K22" s="47">
        <f t="shared" si="4"/>
        <v>3240</v>
      </c>
      <c r="L22" s="41">
        <f t="shared" si="5"/>
        <v>21</v>
      </c>
      <c r="M22" s="22">
        <f t="shared" si="6"/>
        <v>7.5250206938069083E-5</v>
      </c>
      <c r="N22" s="15">
        <f t="shared" si="7"/>
        <v>21</v>
      </c>
    </row>
    <row r="23" spans="2:15" ht="18.75" customHeight="1">
      <c r="B23" s="17" t="s">
        <v>285</v>
      </c>
      <c r="C23" s="69"/>
      <c r="D23" s="60">
        <v>0</v>
      </c>
      <c r="E23" s="45">
        <f t="shared" si="0"/>
        <v>0</v>
      </c>
      <c r="F23" s="41" t="str">
        <f t="shared" si="1"/>
        <v>-</v>
      </c>
      <c r="G23" s="60">
        <v>0</v>
      </c>
      <c r="H23" s="46" t="str">
        <f t="shared" si="2"/>
        <v>-</v>
      </c>
      <c r="I23" s="60">
        <v>0</v>
      </c>
      <c r="J23" s="41" t="str">
        <f t="shared" si="3"/>
        <v>-</v>
      </c>
      <c r="K23" s="47">
        <f t="shared" si="4"/>
        <v>0</v>
      </c>
      <c r="L23" s="41" t="str">
        <f t="shared" si="5"/>
        <v>-</v>
      </c>
      <c r="M23" s="22">
        <f t="shared" si="6"/>
        <v>0</v>
      </c>
      <c r="N23" s="15" t="str">
        <f t="shared" si="7"/>
        <v>-</v>
      </c>
    </row>
    <row r="24" spans="2:15" ht="18.75" customHeight="1">
      <c r="B24" s="43" t="s">
        <v>38</v>
      </c>
      <c r="C24" s="44"/>
      <c r="D24" s="60">
        <v>3377600</v>
      </c>
      <c r="E24" s="45">
        <f t="shared" si="0"/>
        <v>3.2548296828698964E-4</v>
      </c>
      <c r="F24" s="41">
        <f t="shared" si="1"/>
        <v>19</v>
      </c>
      <c r="G24" s="60">
        <v>882</v>
      </c>
      <c r="H24" s="46">
        <f t="shared" si="2"/>
        <v>19</v>
      </c>
      <c r="I24" s="60">
        <v>258</v>
      </c>
      <c r="J24" s="41">
        <f t="shared" si="3"/>
        <v>19</v>
      </c>
      <c r="K24" s="47">
        <f t="shared" si="4"/>
        <v>13091.472868217053</v>
      </c>
      <c r="L24" s="41">
        <f t="shared" si="5"/>
        <v>19</v>
      </c>
      <c r="M24" s="22">
        <f t="shared" si="6"/>
        <v>1.9414553390021821E-2</v>
      </c>
      <c r="N24" s="15">
        <f t="shared" si="7"/>
        <v>19</v>
      </c>
    </row>
    <row r="25" spans="2:15" ht="18.75" customHeight="1">
      <c r="B25" s="43" t="s">
        <v>39</v>
      </c>
      <c r="C25" s="44"/>
      <c r="D25" s="60">
        <v>177564185</v>
      </c>
      <c r="E25" s="45">
        <f t="shared" si="0"/>
        <v>1.7111001301296828E-2</v>
      </c>
      <c r="F25" s="41">
        <f t="shared" si="1"/>
        <v>13</v>
      </c>
      <c r="G25" s="60">
        <v>52220</v>
      </c>
      <c r="H25" s="46">
        <f t="shared" si="2"/>
        <v>8</v>
      </c>
      <c r="I25" s="60">
        <v>6308</v>
      </c>
      <c r="J25" s="41">
        <f t="shared" si="3"/>
        <v>7</v>
      </c>
      <c r="K25" s="47">
        <f t="shared" si="4"/>
        <v>28149.046448953708</v>
      </c>
      <c r="L25" s="41">
        <f t="shared" si="5"/>
        <v>16</v>
      </c>
      <c r="M25" s="22">
        <f t="shared" si="6"/>
        <v>0.47467830536533978</v>
      </c>
      <c r="N25" s="15">
        <f t="shared" si="7"/>
        <v>7</v>
      </c>
    </row>
    <row r="26" spans="2:15" ht="18.75" customHeight="1">
      <c r="B26" s="43" t="s">
        <v>144</v>
      </c>
      <c r="C26" s="44"/>
      <c r="D26" s="60">
        <v>676604877</v>
      </c>
      <c r="E26" s="45">
        <f t="shared" si="0"/>
        <v>6.52011380043266E-2</v>
      </c>
      <c r="F26" s="41">
        <f t="shared" si="1"/>
        <v>8</v>
      </c>
      <c r="G26" s="60">
        <v>25077</v>
      </c>
      <c r="H26" s="46">
        <f t="shared" si="2"/>
        <v>13</v>
      </c>
      <c r="I26" s="60">
        <v>4071</v>
      </c>
      <c r="J26" s="41">
        <f t="shared" si="3"/>
        <v>13</v>
      </c>
      <c r="K26" s="47">
        <f t="shared" si="4"/>
        <v>166201.1488577745</v>
      </c>
      <c r="L26" s="41">
        <f t="shared" si="5"/>
        <v>3</v>
      </c>
      <c r="M26" s="22">
        <f t="shared" si="6"/>
        <v>0.30634359244487924</v>
      </c>
      <c r="N26" s="15">
        <f t="shared" si="7"/>
        <v>13</v>
      </c>
    </row>
    <row r="27" spans="2:15" ht="18.75" customHeight="1">
      <c r="B27" s="43" t="s">
        <v>145</v>
      </c>
      <c r="C27" s="44"/>
      <c r="D27" s="60">
        <v>47881084</v>
      </c>
      <c r="E27" s="45">
        <f t="shared" si="0"/>
        <v>4.6140683755088487E-3</v>
      </c>
      <c r="F27" s="41">
        <f t="shared" si="1"/>
        <v>17</v>
      </c>
      <c r="G27" s="60">
        <v>24631</v>
      </c>
      <c r="H27" s="46">
        <f t="shared" si="2"/>
        <v>14</v>
      </c>
      <c r="I27" s="60">
        <v>3538</v>
      </c>
      <c r="J27" s="41">
        <f t="shared" si="3"/>
        <v>14</v>
      </c>
      <c r="K27" s="47">
        <f t="shared" si="4"/>
        <v>13533.375918598078</v>
      </c>
      <c r="L27" s="41">
        <f t="shared" si="5"/>
        <v>18</v>
      </c>
      <c r="M27" s="22">
        <f t="shared" si="6"/>
        <v>0.26623523214688838</v>
      </c>
      <c r="N27" s="15">
        <f t="shared" si="7"/>
        <v>14</v>
      </c>
    </row>
    <row r="28" spans="2:15" ht="18.75" customHeight="1">
      <c r="B28" s="43" t="s">
        <v>42</v>
      </c>
      <c r="C28" s="44"/>
      <c r="D28" s="60">
        <v>122740668</v>
      </c>
      <c r="E28" s="45">
        <f t="shared" si="0"/>
        <v>1.1827924250997135E-2</v>
      </c>
      <c r="F28" s="41">
        <f t="shared" si="1"/>
        <v>16</v>
      </c>
      <c r="G28" s="60">
        <v>6598</v>
      </c>
      <c r="H28" s="46">
        <f t="shared" si="2"/>
        <v>18</v>
      </c>
      <c r="I28" s="60">
        <v>2811</v>
      </c>
      <c r="J28" s="41">
        <f t="shared" si="3"/>
        <v>15</v>
      </c>
      <c r="K28" s="60">
        <f t="shared" si="4"/>
        <v>43664.414087513338</v>
      </c>
      <c r="L28" s="41">
        <f t="shared" si="5"/>
        <v>14</v>
      </c>
      <c r="M28" s="22">
        <f t="shared" si="6"/>
        <v>0.21152833170291219</v>
      </c>
      <c r="N28" s="15">
        <f t="shared" si="7"/>
        <v>15</v>
      </c>
    </row>
    <row r="29" spans="2:15" ht="18.75" customHeight="1" thickBot="1">
      <c r="B29" s="48" t="s">
        <v>61</v>
      </c>
      <c r="C29" s="49"/>
      <c r="D29" s="61">
        <v>209943</v>
      </c>
      <c r="E29" s="50">
        <f t="shared" si="0"/>
        <v>2.0231191026490843E-5</v>
      </c>
      <c r="F29" s="41">
        <f t="shared" si="1"/>
        <v>20</v>
      </c>
      <c r="G29" s="61">
        <v>206</v>
      </c>
      <c r="H29" s="46">
        <f t="shared" si="2"/>
        <v>20</v>
      </c>
      <c r="I29" s="61">
        <v>28</v>
      </c>
      <c r="J29" s="41">
        <f t="shared" si="3"/>
        <v>20</v>
      </c>
      <c r="K29" s="51">
        <f t="shared" si="4"/>
        <v>7497.9642857142853</v>
      </c>
      <c r="L29" s="41">
        <f t="shared" si="5"/>
        <v>20</v>
      </c>
      <c r="M29" s="28">
        <f t="shared" si="6"/>
        <v>2.1070057942659342E-3</v>
      </c>
      <c r="N29" s="15">
        <f t="shared" si="7"/>
        <v>20</v>
      </c>
    </row>
    <row r="30" spans="2:15" ht="18.75" customHeight="1" thickTop="1">
      <c r="B30" s="52" t="s">
        <v>62</v>
      </c>
      <c r="C30" s="53"/>
      <c r="D30" s="62">
        <v>10377194290</v>
      </c>
      <c r="E30" s="70"/>
      <c r="F30" s="71"/>
      <c r="G30" s="62">
        <v>337823</v>
      </c>
      <c r="H30" s="71"/>
      <c r="I30" s="62">
        <v>12053</v>
      </c>
      <c r="J30" s="71"/>
      <c r="K30" s="54">
        <f>IFERROR(D30/I30,0)</f>
        <v>860963.60159296438</v>
      </c>
      <c r="L30" s="71"/>
      <c r="M30" s="30">
        <f t="shared" si="6"/>
        <v>0.90699074422454662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241" priority="33" stopIfTrue="1">
      <formula>$F8&lt;=5</formula>
    </cfRule>
  </conditionalFormatting>
  <conditionalFormatting sqref="H8:H29">
    <cfRule type="expression" dxfId="240" priority="34" stopIfTrue="1">
      <formula>$H8&lt;=5</formula>
    </cfRule>
  </conditionalFormatting>
  <conditionalFormatting sqref="J8:J29">
    <cfRule type="expression" dxfId="239" priority="35" stopIfTrue="1">
      <formula>$J8&lt;=5</formula>
    </cfRule>
  </conditionalFormatting>
  <conditionalFormatting sqref="L8:L29">
    <cfRule type="expression" dxfId="238" priority="36" stopIfTrue="1">
      <formula>$L8&lt;=5</formula>
    </cfRule>
  </conditionalFormatting>
  <conditionalFormatting sqref="E8:E29">
    <cfRule type="expression" dxfId="237" priority="31" stopIfTrue="1">
      <formula>$F8&lt;=5</formula>
    </cfRule>
  </conditionalFormatting>
  <conditionalFormatting sqref="G8:G29">
    <cfRule type="expression" dxfId="236" priority="29" stopIfTrue="1">
      <formula>$H8&lt;=5</formula>
    </cfRule>
  </conditionalFormatting>
  <conditionalFormatting sqref="I8:I29">
    <cfRule type="expression" dxfId="235" priority="27" stopIfTrue="1">
      <formula>$J8&lt;=5</formula>
    </cfRule>
  </conditionalFormatting>
  <conditionalFormatting sqref="K8:K29">
    <cfRule type="expression" dxfId="234" priority="25" stopIfTrue="1">
      <formula>$L8&lt;=5</formula>
    </cfRule>
  </conditionalFormatting>
  <conditionalFormatting sqref="D8:D29">
    <cfRule type="expression" dxfId="233" priority="23" stopIfTrue="1">
      <formula>$F8&lt;=5</formula>
    </cfRule>
  </conditionalFormatting>
  <conditionalFormatting sqref="N8:N29">
    <cfRule type="expression" dxfId="232" priority="17" stopIfTrue="1">
      <formula>$N8&lt;=5</formula>
    </cfRule>
  </conditionalFormatting>
  <conditionalFormatting sqref="M8:M29">
    <cfRule type="expression" dxfId="231" priority="15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67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244</v>
      </c>
    </row>
    <row r="3" spans="1:14" s="1" customFormat="1" ht="18.75" customHeight="1">
      <c r="A3" s="35"/>
      <c r="B3" s="129" t="s">
        <v>179</v>
      </c>
      <c r="C3" s="130"/>
      <c r="D3" s="137">
        <v>21893</v>
      </c>
      <c r="E3" s="137"/>
      <c r="F3" s="137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46</v>
      </c>
      <c r="C8" s="39"/>
      <c r="D8" s="59">
        <v>374021963</v>
      </c>
      <c r="E8" s="40">
        <f t="shared" ref="E8:E29" si="0">IFERROR(D8/$D$30,0)</f>
        <v>2.0795156462634929E-2</v>
      </c>
      <c r="F8" s="41">
        <f>_xlfn.IFS(D8&gt;0,RANK(D8,$D$8:$D$29,0),D8=0,"-")</f>
        <v>12</v>
      </c>
      <c r="G8" s="59">
        <v>43920</v>
      </c>
      <c r="H8" s="46">
        <f>_xlfn.IFS(G8&gt;0,RANK(G8,$G$8:$G$29,0),G8=0,"-")</f>
        <v>13</v>
      </c>
      <c r="I8" s="59">
        <v>8559</v>
      </c>
      <c r="J8" s="41">
        <f>_xlfn.IFS(I8&gt;0,RANK(I8,$I$8:$I$29,0),I8=0,"-")</f>
        <v>12</v>
      </c>
      <c r="K8" s="42">
        <f>IFERROR(D8/I8,0)</f>
        <v>43699.259609767498</v>
      </c>
      <c r="L8" s="41">
        <f>_xlfn.IFS(K8&gt;0,RANK(K8,$K$8:$K$29,0),K8=0,"-")</f>
        <v>14</v>
      </c>
      <c r="M8" s="16">
        <f>IFERROR(I8/$D$3,0)</f>
        <v>0.39094687799753347</v>
      </c>
      <c r="N8" s="15">
        <f>_xlfn.IFS(M8&gt;0,RANK(M8,$M$8:$M$29,0),M8=0,"-")</f>
        <v>12</v>
      </c>
    </row>
    <row r="9" spans="1:14" ht="18.75" customHeight="1">
      <c r="B9" s="43" t="s">
        <v>146</v>
      </c>
      <c r="C9" s="44"/>
      <c r="D9" s="60">
        <v>2247683292</v>
      </c>
      <c r="E9" s="45">
        <f t="shared" si="0"/>
        <v>0.12496839854185342</v>
      </c>
      <c r="F9" s="41">
        <f t="shared" ref="F9:F29" si="1">_xlfn.IFS(D9&gt;0,RANK(D9,$D$8:$D$29,0),D9=0,"-")</f>
        <v>2</v>
      </c>
      <c r="G9" s="60">
        <v>51437</v>
      </c>
      <c r="H9" s="46">
        <f t="shared" ref="H9:H29" si="2">_xlfn.IFS(G9&gt;0,RANK(G9,$G$8:$G$29,0),G9=0,"-")</f>
        <v>11</v>
      </c>
      <c r="I9" s="60">
        <v>9487</v>
      </c>
      <c r="J9" s="41">
        <f t="shared" ref="J9:J29" si="3">_xlfn.IFS(I9&gt;0,RANK(I9,$I$8:$I$29,0),I9=0,"-")</f>
        <v>10</v>
      </c>
      <c r="K9" s="47">
        <f t="shared" ref="K9:K29" si="4">IFERROR(D9/I9,0)</f>
        <v>236922.45093285549</v>
      </c>
      <c r="L9" s="41">
        <f t="shared" ref="L9:L29" si="5">_xlfn.IFS(K9&gt;0,RANK(K9,$K$8:$K$29,0),K9=0,"-")</f>
        <v>1</v>
      </c>
      <c r="M9" s="22">
        <f t="shared" ref="M9:M30" si="6">IFERROR(I9/$D$3,0)</f>
        <v>0.43333485589001053</v>
      </c>
      <c r="N9" s="15">
        <f t="shared" ref="N9:N29" si="7">_xlfn.IFS(M9&gt;0,RANK(M9,$M$8:$M$29,0),M9=0,"-")</f>
        <v>10</v>
      </c>
    </row>
    <row r="10" spans="1:14" ht="18.75" customHeight="1">
      <c r="B10" s="43" t="s">
        <v>137</v>
      </c>
      <c r="C10" s="44"/>
      <c r="D10" s="60">
        <v>240440328</v>
      </c>
      <c r="E10" s="45">
        <f t="shared" si="0"/>
        <v>1.3368183516771881E-2</v>
      </c>
      <c r="F10" s="41">
        <f t="shared" si="1"/>
        <v>15</v>
      </c>
      <c r="G10" s="60">
        <v>26161</v>
      </c>
      <c r="H10" s="46">
        <f t="shared" si="2"/>
        <v>16</v>
      </c>
      <c r="I10" s="60">
        <v>4936</v>
      </c>
      <c r="J10" s="41">
        <f t="shared" si="3"/>
        <v>15</v>
      </c>
      <c r="K10" s="47">
        <f t="shared" si="4"/>
        <v>48711.573743922207</v>
      </c>
      <c r="L10" s="41">
        <f t="shared" si="5"/>
        <v>12</v>
      </c>
      <c r="M10" s="22">
        <f t="shared" si="6"/>
        <v>0.22546019275567533</v>
      </c>
      <c r="N10" s="15">
        <f t="shared" si="7"/>
        <v>15</v>
      </c>
    </row>
    <row r="11" spans="1:14" ht="18.75" customHeight="1">
      <c r="B11" s="43" t="s">
        <v>147</v>
      </c>
      <c r="C11" s="44"/>
      <c r="D11" s="60">
        <v>1139085278</v>
      </c>
      <c r="E11" s="45">
        <f t="shared" si="0"/>
        <v>6.3331726271630751E-2</v>
      </c>
      <c r="F11" s="41">
        <f t="shared" si="1"/>
        <v>8</v>
      </c>
      <c r="G11" s="60">
        <v>209805</v>
      </c>
      <c r="H11" s="46">
        <f t="shared" si="2"/>
        <v>2</v>
      </c>
      <c r="I11" s="60">
        <v>15386</v>
      </c>
      <c r="J11" s="41">
        <f t="shared" si="3"/>
        <v>2</v>
      </c>
      <c r="K11" s="47">
        <f t="shared" si="4"/>
        <v>74033.880020798126</v>
      </c>
      <c r="L11" s="41">
        <f t="shared" si="5"/>
        <v>11</v>
      </c>
      <c r="M11" s="22">
        <f t="shared" si="6"/>
        <v>0.70278171104919385</v>
      </c>
      <c r="N11" s="15">
        <f t="shared" si="7"/>
        <v>2</v>
      </c>
    </row>
    <row r="12" spans="1:14" ht="18.75" customHeight="1">
      <c r="B12" s="43" t="s">
        <v>84</v>
      </c>
      <c r="C12" s="44"/>
      <c r="D12" s="60">
        <v>421239950</v>
      </c>
      <c r="E12" s="45">
        <f t="shared" si="0"/>
        <v>2.3420417876803972E-2</v>
      </c>
      <c r="F12" s="41">
        <f t="shared" si="1"/>
        <v>11</v>
      </c>
      <c r="G12" s="60">
        <v>45640</v>
      </c>
      <c r="H12" s="46">
        <f t="shared" si="2"/>
        <v>12</v>
      </c>
      <c r="I12" s="60">
        <v>4281</v>
      </c>
      <c r="J12" s="41">
        <f t="shared" si="3"/>
        <v>17</v>
      </c>
      <c r="K12" s="47">
        <f t="shared" si="4"/>
        <v>98397.558981546361</v>
      </c>
      <c r="L12" s="41">
        <f t="shared" si="5"/>
        <v>7</v>
      </c>
      <c r="M12" s="22">
        <f t="shared" si="6"/>
        <v>0.19554195404923949</v>
      </c>
      <c r="N12" s="15">
        <f t="shared" si="7"/>
        <v>17</v>
      </c>
    </row>
    <row r="13" spans="1:14" ht="18.75" customHeight="1">
      <c r="B13" s="43" t="s">
        <v>140</v>
      </c>
      <c r="C13" s="44"/>
      <c r="D13" s="60">
        <v>876005797</v>
      </c>
      <c r="E13" s="45">
        <f t="shared" si="0"/>
        <v>4.8704833974656754E-2</v>
      </c>
      <c r="F13" s="41">
        <f t="shared" si="1"/>
        <v>9</v>
      </c>
      <c r="G13" s="60">
        <v>127562</v>
      </c>
      <c r="H13" s="46">
        <f t="shared" si="2"/>
        <v>5</v>
      </c>
      <c r="I13" s="60">
        <v>9537</v>
      </c>
      <c r="J13" s="41">
        <f t="shared" si="3"/>
        <v>9</v>
      </c>
      <c r="K13" s="47">
        <f t="shared" si="4"/>
        <v>91853.391737443642</v>
      </c>
      <c r="L13" s="41">
        <f t="shared" si="5"/>
        <v>8</v>
      </c>
      <c r="M13" s="22">
        <f t="shared" si="6"/>
        <v>0.43561869090576899</v>
      </c>
      <c r="N13" s="15">
        <f t="shared" si="7"/>
        <v>9</v>
      </c>
    </row>
    <row r="14" spans="1:14" ht="18.75" customHeight="1">
      <c r="B14" s="43" t="s">
        <v>34</v>
      </c>
      <c r="C14" s="44"/>
      <c r="D14" s="60">
        <v>772384208</v>
      </c>
      <c r="E14" s="45">
        <f t="shared" si="0"/>
        <v>4.2943602364410784E-2</v>
      </c>
      <c r="F14" s="41">
        <f t="shared" si="1"/>
        <v>10</v>
      </c>
      <c r="G14" s="60">
        <v>77145</v>
      </c>
      <c r="H14" s="46">
        <f t="shared" si="2"/>
        <v>9</v>
      </c>
      <c r="I14" s="60">
        <v>9853</v>
      </c>
      <c r="J14" s="41">
        <f t="shared" si="3"/>
        <v>7</v>
      </c>
      <c r="K14" s="47">
        <f t="shared" si="4"/>
        <v>78390.765046178829</v>
      </c>
      <c r="L14" s="41">
        <f t="shared" si="5"/>
        <v>10</v>
      </c>
      <c r="M14" s="22">
        <f t="shared" si="6"/>
        <v>0.45005252820536246</v>
      </c>
      <c r="N14" s="15">
        <f t="shared" si="7"/>
        <v>7</v>
      </c>
    </row>
    <row r="15" spans="1:14" ht="18.75" customHeight="1">
      <c r="B15" s="43" t="s">
        <v>35</v>
      </c>
      <c r="C15" s="44"/>
      <c r="D15" s="60">
        <v>52142316</v>
      </c>
      <c r="E15" s="45">
        <f t="shared" si="0"/>
        <v>2.8990479886448609E-3</v>
      </c>
      <c r="F15" s="41">
        <f t="shared" si="1"/>
        <v>18</v>
      </c>
      <c r="G15" s="60">
        <v>11060</v>
      </c>
      <c r="H15" s="46">
        <f t="shared" si="2"/>
        <v>17</v>
      </c>
      <c r="I15" s="60">
        <v>2611</v>
      </c>
      <c r="J15" s="41">
        <f t="shared" si="3"/>
        <v>18</v>
      </c>
      <c r="K15" s="47">
        <f t="shared" si="4"/>
        <v>19970.247414783607</v>
      </c>
      <c r="L15" s="41">
        <f t="shared" si="5"/>
        <v>18</v>
      </c>
      <c r="M15" s="22">
        <f t="shared" si="6"/>
        <v>0.11926186452290687</v>
      </c>
      <c r="N15" s="15">
        <f t="shared" si="7"/>
        <v>18</v>
      </c>
    </row>
    <row r="16" spans="1:14" ht="18.75" customHeight="1">
      <c r="B16" s="43" t="s">
        <v>36</v>
      </c>
      <c r="C16" s="44"/>
      <c r="D16" s="60">
        <v>3444052254</v>
      </c>
      <c r="E16" s="45">
        <f t="shared" si="0"/>
        <v>0.19148502647535834</v>
      </c>
      <c r="F16" s="41">
        <f t="shared" si="1"/>
        <v>1</v>
      </c>
      <c r="G16" s="60">
        <v>266525</v>
      </c>
      <c r="H16" s="46">
        <f t="shared" si="2"/>
        <v>1</v>
      </c>
      <c r="I16" s="60">
        <v>16869</v>
      </c>
      <c r="J16" s="41">
        <f t="shared" si="3"/>
        <v>1</v>
      </c>
      <c r="K16" s="47">
        <f t="shared" si="4"/>
        <v>204164.57727191891</v>
      </c>
      <c r="L16" s="41">
        <f t="shared" si="5"/>
        <v>2</v>
      </c>
      <c r="M16" s="22">
        <f t="shared" si="6"/>
        <v>0.77052025761658982</v>
      </c>
      <c r="N16" s="15">
        <f t="shared" si="7"/>
        <v>1</v>
      </c>
    </row>
    <row r="17" spans="2:15" ht="18.75" customHeight="1">
      <c r="B17" s="43" t="s">
        <v>37</v>
      </c>
      <c r="C17" s="44"/>
      <c r="D17" s="60">
        <v>1460240413</v>
      </c>
      <c r="E17" s="45">
        <f t="shared" si="0"/>
        <v>8.1187552778545377E-2</v>
      </c>
      <c r="F17" s="41">
        <f t="shared" si="1"/>
        <v>4</v>
      </c>
      <c r="G17" s="60">
        <v>96808</v>
      </c>
      <c r="H17" s="46">
        <f t="shared" si="2"/>
        <v>6</v>
      </c>
      <c r="I17" s="60">
        <v>12517</v>
      </c>
      <c r="J17" s="41">
        <f t="shared" si="3"/>
        <v>5</v>
      </c>
      <c r="K17" s="47">
        <f t="shared" si="4"/>
        <v>116660.57465846449</v>
      </c>
      <c r="L17" s="41">
        <f t="shared" si="5"/>
        <v>6</v>
      </c>
      <c r="M17" s="22">
        <f t="shared" si="6"/>
        <v>0.57173525784497325</v>
      </c>
      <c r="N17" s="15">
        <f t="shared" si="7"/>
        <v>5</v>
      </c>
    </row>
    <row r="18" spans="2:15" ht="18.75" customHeight="1">
      <c r="B18" s="17" t="s">
        <v>283</v>
      </c>
      <c r="C18" s="69"/>
      <c r="D18" s="60">
        <v>1353542691</v>
      </c>
      <c r="E18" s="45">
        <f t="shared" si="0"/>
        <v>7.5255291995248205E-2</v>
      </c>
      <c r="F18" s="41">
        <f t="shared" si="1"/>
        <v>5</v>
      </c>
      <c r="G18" s="60">
        <v>208731</v>
      </c>
      <c r="H18" s="46">
        <f t="shared" si="2"/>
        <v>3</v>
      </c>
      <c r="I18" s="60">
        <v>15378</v>
      </c>
      <c r="J18" s="41">
        <f t="shared" si="3"/>
        <v>3</v>
      </c>
      <c r="K18" s="47">
        <f t="shared" si="4"/>
        <v>88018.122707764342</v>
      </c>
      <c r="L18" s="41">
        <f t="shared" si="5"/>
        <v>9</v>
      </c>
      <c r="M18" s="22">
        <f t="shared" si="6"/>
        <v>0.70241629744667244</v>
      </c>
      <c r="N18" s="15">
        <f t="shared" si="7"/>
        <v>3</v>
      </c>
    </row>
    <row r="19" spans="2:15" ht="18.75" customHeight="1">
      <c r="B19" s="17" t="s">
        <v>16</v>
      </c>
      <c r="C19" s="69"/>
      <c r="D19" s="60">
        <v>347015597</v>
      </c>
      <c r="E19" s="45">
        <f t="shared" si="0"/>
        <v>1.9293636065403113E-2</v>
      </c>
      <c r="F19" s="41">
        <f t="shared" si="1"/>
        <v>13</v>
      </c>
      <c r="G19" s="60">
        <v>75720</v>
      </c>
      <c r="H19" s="46">
        <f t="shared" si="2"/>
        <v>10</v>
      </c>
      <c r="I19" s="60">
        <v>9783</v>
      </c>
      <c r="J19" s="41">
        <f t="shared" si="3"/>
        <v>8</v>
      </c>
      <c r="K19" s="47">
        <f t="shared" si="4"/>
        <v>35471.286619646322</v>
      </c>
      <c r="L19" s="41">
        <f t="shared" si="5"/>
        <v>15</v>
      </c>
      <c r="M19" s="22">
        <f t="shared" si="6"/>
        <v>0.4468551591833006</v>
      </c>
      <c r="N19" s="15">
        <f t="shared" si="7"/>
        <v>8</v>
      </c>
    </row>
    <row r="20" spans="2:15" ht="18.75" customHeight="1">
      <c r="B20" s="17" t="s">
        <v>17</v>
      </c>
      <c r="C20" s="69"/>
      <c r="D20" s="60">
        <v>2229054840</v>
      </c>
      <c r="E20" s="45">
        <f t="shared" si="0"/>
        <v>0.12393267975440701</v>
      </c>
      <c r="F20" s="41">
        <f t="shared" si="1"/>
        <v>3</v>
      </c>
      <c r="G20" s="60">
        <v>195739</v>
      </c>
      <c r="H20" s="46">
        <f t="shared" si="2"/>
        <v>4</v>
      </c>
      <c r="I20" s="60">
        <v>14615</v>
      </c>
      <c r="J20" s="41">
        <f t="shared" si="3"/>
        <v>4</v>
      </c>
      <c r="K20" s="47">
        <f t="shared" si="4"/>
        <v>152518.29216558329</v>
      </c>
      <c r="L20" s="41">
        <f t="shared" si="5"/>
        <v>4</v>
      </c>
      <c r="M20" s="22">
        <f t="shared" si="6"/>
        <v>0.66756497510619828</v>
      </c>
      <c r="N20" s="15">
        <f t="shared" si="7"/>
        <v>4</v>
      </c>
    </row>
    <row r="21" spans="2:15" ht="18.75" customHeight="1">
      <c r="B21" s="17" t="s">
        <v>18</v>
      </c>
      <c r="C21" s="69"/>
      <c r="D21" s="60">
        <v>1215900289</v>
      </c>
      <c r="E21" s="45">
        <f t="shared" si="0"/>
        <v>6.7602545449230819E-2</v>
      </c>
      <c r="F21" s="41">
        <f t="shared" si="1"/>
        <v>6</v>
      </c>
      <c r="G21" s="60">
        <v>77953</v>
      </c>
      <c r="H21" s="46">
        <f t="shared" si="2"/>
        <v>8</v>
      </c>
      <c r="I21" s="60">
        <v>8603</v>
      </c>
      <c r="J21" s="41">
        <f t="shared" si="3"/>
        <v>11</v>
      </c>
      <c r="K21" s="47">
        <f t="shared" si="4"/>
        <v>141334.45181913287</v>
      </c>
      <c r="L21" s="41">
        <f t="shared" si="5"/>
        <v>5</v>
      </c>
      <c r="M21" s="22">
        <f t="shared" si="6"/>
        <v>0.39295665281140091</v>
      </c>
      <c r="N21" s="15">
        <f t="shared" si="7"/>
        <v>11</v>
      </c>
    </row>
    <row r="22" spans="2:15" ht="18.75" customHeight="1">
      <c r="B22" s="17" t="s">
        <v>284</v>
      </c>
      <c r="C22" s="69"/>
      <c r="D22" s="60">
        <v>11670</v>
      </c>
      <c r="E22" s="45">
        <f t="shared" si="0"/>
        <v>6.4883750133932544E-7</v>
      </c>
      <c r="F22" s="41">
        <f t="shared" si="1"/>
        <v>21</v>
      </c>
      <c r="G22" s="60">
        <v>9</v>
      </c>
      <c r="H22" s="46">
        <f t="shared" si="2"/>
        <v>21</v>
      </c>
      <c r="I22" s="60">
        <v>6</v>
      </c>
      <c r="J22" s="41">
        <f t="shared" si="3"/>
        <v>21</v>
      </c>
      <c r="K22" s="47">
        <f t="shared" si="4"/>
        <v>1945</v>
      </c>
      <c r="L22" s="41">
        <f t="shared" si="5"/>
        <v>21</v>
      </c>
      <c r="M22" s="22">
        <f t="shared" si="6"/>
        <v>2.7406020189101537E-4</v>
      </c>
      <c r="N22" s="15">
        <f t="shared" si="7"/>
        <v>21</v>
      </c>
    </row>
    <row r="23" spans="2:15" ht="18.75" customHeight="1">
      <c r="B23" s="17" t="s">
        <v>285</v>
      </c>
      <c r="C23" s="69"/>
      <c r="D23" s="60">
        <v>0</v>
      </c>
      <c r="E23" s="45">
        <f t="shared" si="0"/>
        <v>0</v>
      </c>
      <c r="F23" s="41" t="str">
        <f t="shared" si="1"/>
        <v>-</v>
      </c>
      <c r="G23" s="60">
        <v>0</v>
      </c>
      <c r="H23" s="46" t="str">
        <f t="shared" si="2"/>
        <v>-</v>
      </c>
      <c r="I23" s="60">
        <v>0</v>
      </c>
      <c r="J23" s="41" t="str">
        <f t="shared" si="3"/>
        <v>-</v>
      </c>
      <c r="K23" s="47">
        <f t="shared" si="4"/>
        <v>0</v>
      </c>
      <c r="L23" s="41" t="str">
        <f t="shared" si="5"/>
        <v>-</v>
      </c>
      <c r="M23" s="22">
        <f t="shared" si="6"/>
        <v>0</v>
      </c>
      <c r="N23" s="15" t="str">
        <f t="shared" si="7"/>
        <v>-</v>
      </c>
    </row>
    <row r="24" spans="2:15" ht="18.75" customHeight="1">
      <c r="B24" s="43" t="s">
        <v>148</v>
      </c>
      <c r="C24" s="44"/>
      <c r="D24" s="60">
        <v>3813683</v>
      </c>
      <c r="E24" s="45">
        <f t="shared" si="0"/>
        <v>2.1203603672838582E-4</v>
      </c>
      <c r="F24" s="41">
        <f t="shared" si="1"/>
        <v>19</v>
      </c>
      <c r="G24" s="60">
        <v>1807</v>
      </c>
      <c r="H24" s="46">
        <f t="shared" si="2"/>
        <v>19</v>
      </c>
      <c r="I24" s="60">
        <v>539</v>
      </c>
      <c r="J24" s="41">
        <f t="shared" si="3"/>
        <v>19</v>
      </c>
      <c r="K24" s="47">
        <f t="shared" si="4"/>
        <v>7075.4786641929495</v>
      </c>
      <c r="L24" s="41">
        <f t="shared" si="5"/>
        <v>20</v>
      </c>
      <c r="M24" s="22">
        <f t="shared" si="6"/>
        <v>2.4619741469876215E-2</v>
      </c>
      <c r="N24" s="15">
        <f t="shared" si="7"/>
        <v>19</v>
      </c>
    </row>
    <row r="25" spans="2:15" ht="18.75" customHeight="1">
      <c r="B25" s="43" t="s">
        <v>39</v>
      </c>
      <c r="C25" s="44"/>
      <c r="D25" s="60">
        <v>337982669</v>
      </c>
      <c r="E25" s="45">
        <f t="shared" si="0"/>
        <v>1.8791416490998823E-2</v>
      </c>
      <c r="F25" s="41">
        <f t="shared" si="1"/>
        <v>14</v>
      </c>
      <c r="G25" s="60">
        <v>88112</v>
      </c>
      <c r="H25" s="46">
        <f t="shared" si="2"/>
        <v>7</v>
      </c>
      <c r="I25" s="60">
        <v>11067</v>
      </c>
      <c r="J25" s="41">
        <f t="shared" si="3"/>
        <v>6</v>
      </c>
      <c r="K25" s="47">
        <f t="shared" si="4"/>
        <v>30539.682750519562</v>
      </c>
      <c r="L25" s="41">
        <f t="shared" si="5"/>
        <v>17</v>
      </c>
      <c r="M25" s="22">
        <f t="shared" si="6"/>
        <v>0.50550404238797786</v>
      </c>
      <c r="N25" s="15">
        <f t="shared" si="7"/>
        <v>6</v>
      </c>
    </row>
    <row r="26" spans="2:15" ht="18.75" customHeight="1">
      <c r="B26" s="43" t="s">
        <v>40</v>
      </c>
      <c r="C26" s="44"/>
      <c r="D26" s="60">
        <v>1163173931</v>
      </c>
      <c r="E26" s="45">
        <f t="shared" si="0"/>
        <v>6.4671025450992362E-2</v>
      </c>
      <c r="F26" s="41">
        <f t="shared" si="1"/>
        <v>7</v>
      </c>
      <c r="G26" s="60">
        <v>37519</v>
      </c>
      <c r="H26" s="46">
        <f t="shared" si="2"/>
        <v>15</v>
      </c>
      <c r="I26" s="60">
        <v>7055</v>
      </c>
      <c r="J26" s="41">
        <f t="shared" si="3"/>
        <v>13</v>
      </c>
      <c r="K26" s="47">
        <f t="shared" si="4"/>
        <v>164872.27937632884</v>
      </c>
      <c r="L26" s="41">
        <f t="shared" si="5"/>
        <v>3</v>
      </c>
      <c r="M26" s="22">
        <f t="shared" si="6"/>
        <v>0.32224912072351891</v>
      </c>
      <c r="N26" s="15">
        <f t="shared" si="7"/>
        <v>13</v>
      </c>
    </row>
    <row r="27" spans="2:15" ht="18.75" customHeight="1">
      <c r="B27" s="43" t="s">
        <v>41</v>
      </c>
      <c r="C27" s="44"/>
      <c r="D27" s="60">
        <v>80452445</v>
      </c>
      <c r="E27" s="45">
        <f t="shared" si="0"/>
        <v>4.473055988897987E-3</v>
      </c>
      <c r="F27" s="41">
        <f t="shared" si="1"/>
        <v>17</v>
      </c>
      <c r="G27" s="60">
        <v>43418</v>
      </c>
      <c r="H27" s="46">
        <f t="shared" si="2"/>
        <v>14</v>
      </c>
      <c r="I27" s="60">
        <v>5990</v>
      </c>
      <c r="J27" s="41">
        <f t="shared" si="3"/>
        <v>14</v>
      </c>
      <c r="K27" s="47">
        <f t="shared" si="4"/>
        <v>13431.126043405677</v>
      </c>
      <c r="L27" s="41">
        <f t="shared" si="5"/>
        <v>19</v>
      </c>
      <c r="M27" s="22">
        <f t="shared" si="6"/>
        <v>0.27360343488786371</v>
      </c>
      <c r="N27" s="15">
        <f t="shared" si="7"/>
        <v>14</v>
      </c>
    </row>
    <row r="28" spans="2:15" ht="18.75" customHeight="1">
      <c r="B28" s="43" t="s">
        <v>42</v>
      </c>
      <c r="C28" s="44"/>
      <c r="D28" s="60">
        <v>225621557</v>
      </c>
      <c r="E28" s="45">
        <f t="shared" si="0"/>
        <v>1.2544278259825894E-2</v>
      </c>
      <c r="F28" s="41">
        <f t="shared" si="1"/>
        <v>16</v>
      </c>
      <c r="G28" s="60">
        <v>10821</v>
      </c>
      <c r="H28" s="46">
        <f t="shared" si="2"/>
        <v>18</v>
      </c>
      <c r="I28" s="60">
        <v>4853</v>
      </c>
      <c r="J28" s="41">
        <f t="shared" si="3"/>
        <v>16</v>
      </c>
      <c r="K28" s="47">
        <f t="shared" si="4"/>
        <v>46491.151246651556</v>
      </c>
      <c r="L28" s="41">
        <f t="shared" si="5"/>
        <v>13</v>
      </c>
      <c r="M28" s="22">
        <f t="shared" si="6"/>
        <v>0.22166902662951629</v>
      </c>
      <c r="N28" s="15">
        <f t="shared" si="7"/>
        <v>16</v>
      </c>
    </row>
    <row r="29" spans="2:15" ht="18.75" customHeight="1" thickBot="1">
      <c r="B29" s="48" t="s">
        <v>43</v>
      </c>
      <c r="C29" s="49"/>
      <c r="D29" s="61">
        <v>2148239</v>
      </c>
      <c r="E29" s="50">
        <f t="shared" si="0"/>
        <v>1.1943941945498639E-4</v>
      </c>
      <c r="F29" s="41">
        <f t="shared" si="1"/>
        <v>20</v>
      </c>
      <c r="G29" s="61">
        <v>515</v>
      </c>
      <c r="H29" s="46">
        <f t="shared" si="2"/>
        <v>20</v>
      </c>
      <c r="I29" s="61">
        <v>67</v>
      </c>
      <c r="J29" s="41">
        <f t="shared" si="3"/>
        <v>20</v>
      </c>
      <c r="K29" s="51">
        <f t="shared" si="4"/>
        <v>32063.268656716416</v>
      </c>
      <c r="L29" s="41">
        <f t="shared" si="5"/>
        <v>16</v>
      </c>
      <c r="M29" s="28">
        <f t="shared" si="6"/>
        <v>3.0603389211163387E-3</v>
      </c>
      <c r="N29" s="15">
        <f t="shared" si="7"/>
        <v>20</v>
      </c>
    </row>
    <row r="30" spans="2:15" ht="18.75" customHeight="1" thickTop="1">
      <c r="B30" s="52" t="s">
        <v>44</v>
      </c>
      <c r="C30" s="53"/>
      <c r="D30" s="62">
        <v>17986013410</v>
      </c>
      <c r="E30" s="70"/>
      <c r="F30" s="71"/>
      <c r="G30" s="62">
        <v>530651</v>
      </c>
      <c r="H30" s="71"/>
      <c r="I30" s="62">
        <v>19758</v>
      </c>
      <c r="J30" s="71"/>
      <c r="K30" s="54">
        <f>IFERROR(D30/I30,0)</f>
        <v>910315.48790363397</v>
      </c>
      <c r="L30" s="71"/>
      <c r="M30" s="30">
        <f t="shared" si="6"/>
        <v>0.90248024482711364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230" priority="24" stopIfTrue="1">
      <formula>$F8&lt;=5</formula>
    </cfRule>
  </conditionalFormatting>
  <conditionalFormatting sqref="H8:H29">
    <cfRule type="expression" dxfId="229" priority="25" stopIfTrue="1">
      <formula>$H8&lt;=5</formula>
    </cfRule>
  </conditionalFormatting>
  <conditionalFormatting sqref="J8:J29">
    <cfRule type="expression" dxfId="228" priority="26" stopIfTrue="1">
      <formula>$J8&lt;=5</formula>
    </cfRule>
  </conditionalFormatting>
  <conditionalFormatting sqref="L8:L29">
    <cfRule type="expression" dxfId="227" priority="27" stopIfTrue="1">
      <formula>$L8&lt;=5</formula>
    </cfRule>
  </conditionalFormatting>
  <conditionalFormatting sqref="E8:E29">
    <cfRule type="expression" dxfId="226" priority="22" stopIfTrue="1">
      <formula>$F8&lt;=5</formula>
    </cfRule>
  </conditionalFormatting>
  <conditionalFormatting sqref="G8:G29">
    <cfRule type="expression" dxfId="225" priority="20" stopIfTrue="1">
      <formula>$H8&lt;=5</formula>
    </cfRule>
  </conditionalFormatting>
  <conditionalFormatting sqref="I8:I29">
    <cfRule type="expression" dxfId="224" priority="18" stopIfTrue="1">
      <formula>$J8&lt;=5</formula>
    </cfRule>
  </conditionalFormatting>
  <conditionalFormatting sqref="K8:K29">
    <cfRule type="expression" dxfId="223" priority="16" stopIfTrue="1">
      <formula>$L8&lt;=5</formula>
    </cfRule>
  </conditionalFormatting>
  <conditionalFormatting sqref="D8:D29">
    <cfRule type="expression" dxfId="222" priority="14" stopIfTrue="1">
      <formula>$F8&lt;=5</formula>
    </cfRule>
  </conditionalFormatting>
  <conditionalFormatting sqref="N8:N29">
    <cfRule type="expression" dxfId="221" priority="8" stopIfTrue="1">
      <formula>$N8&lt;=5</formula>
    </cfRule>
  </conditionalFormatting>
  <conditionalFormatting sqref="M8:M29">
    <cfRule type="expression" dxfId="220" priority="6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68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245</v>
      </c>
    </row>
    <row r="3" spans="1:14" s="1" customFormat="1" ht="18.75" customHeight="1">
      <c r="A3" s="35"/>
      <c r="B3" s="129" t="s">
        <v>179</v>
      </c>
      <c r="C3" s="130"/>
      <c r="D3" s="137">
        <v>22636</v>
      </c>
      <c r="E3" s="137"/>
      <c r="F3" s="137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28</v>
      </c>
      <c r="C8" s="39"/>
      <c r="D8" s="59">
        <v>378022002</v>
      </c>
      <c r="E8" s="40">
        <f t="shared" ref="E8:E29" si="0">IFERROR(D8/$D$30,0)</f>
        <v>2.0769905221867391E-2</v>
      </c>
      <c r="F8" s="41">
        <f>_xlfn.IFS(D8&gt;0,RANK(D8,$D$8:$D$29,0),D8=0,"-")</f>
        <v>11</v>
      </c>
      <c r="G8" s="59">
        <v>40541</v>
      </c>
      <c r="H8" s="46">
        <f>_xlfn.IFS(G8&gt;0,RANK(G8,$G$8:$G$29,0),G8=0,"-")</f>
        <v>15</v>
      </c>
      <c r="I8" s="59">
        <v>7889</v>
      </c>
      <c r="J8" s="41">
        <f>_xlfn.IFS(I8&gt;0,RANK(I8,$I$8:$I$29,0),I8=0,"-")</f>
        <v>12</v>
      </c>
      <c r="K8" s="42">
        <f>IFERROR(D8/I8,0)</f>
        <v>47917.607047788057</v>
      </c>
      <c r="L8" s="41">
        <f>_xlfn.IFS(K8&gt;0,RANK(K8,$K$8:$K$29,0),K8=0,"-")</f>
        <v>14</v>
      </c>
      <c r="M8" s="16">
        <f>IFERROR(I8/$D$3,0)</f>
        <v>0.34851563880544267</v>
      </c>
      <c r="N8" s="15">
        <f>_xlfn.IFS(M8&gt;0,RANK(M8,$M$8:$M$29,0),M8=0,"-")</f>
        <v>12</v>
      </c>
    </row>
    <row r="9" spans="1:14" ht="18.75" customHeight="1">
      <c r="B9" s="43" t="s">
        <v>29</v>
      </c>
      <c r="C9" s="44"/>
      <c r="D9" s="60">
        <v>2134175331</v>
      </c>
      <c r="E9" s="45">
        <f t="shared" si="0"/>
        <v>0.11725936352169646</v>
      </c>
      <c r="F9" s="41">
        <f t="shared" ref="F9:F29" si="1">_xlfn.IFS(D9&gt;0,RANK(D9,$D$8:$D$29,0),D9=0,"-")</f>
        <v>3</v>
      </c>
      <c r="G9" s="60">
        <v>54667</v>
      </c>
      <c r="H9" s="46">
        <f t="shared" ref="H9:H29" si="2">_xlfn.IFS(G9&gt;0,RANK(G9,$G$8:$G$29,0),G9=0,"-")</f>
        <v>11</v>
      </c>
      <c r="I9" s="60">
        <v>9972</v>
      </c>
      <c r="J9" s="41">
        <f t="shared" ref="J9:J29" si="3">_xlfn.IFS(I9&gt;0,RANK(I9,$I$8:$I$29,0),I9=0,"-")</f>
        <v>7</v>
      </c>
      <c r="K9" s="47">
        <f t="shared" ref="K9:K29" si="4">IFERROR(D9/I9,0)</f>
        <v>214016.78008423586</v>
      </c>
      <c r="L9" s="41">
        <f t="shared" ref="L9:L29" si="5">_xlfn.IFS(K9&gt;0,RANK(K9,$K$8:$K$29,0),K9=0,"-")</f>
        <v>1</v>
      </c>
      <c r="M9" s="22">
        <f t="shared" ref="M9:M30" si="6">IFERROR(I9/$D$3,0)</f>
        <v>0.44053719738469693</v>
      </c>
      <c r="N9" s="15">
        <f t="shared" ref="N9:N29" si="7">_xlfn.IFS(M9&gt;0,RANK(M9,$M$8:$M$29,0),M9=0,"-")</f>
        <v>7</v>
      </c>
    </row>
    <row r="10" spans="1:14" ht="18.75" customHeight="1">
      <c r="B10" s="43" t="s">
        <v>30</v>
      </c>
      <c r="C10" s="44"/>
      <c r="D10" s="60">
        <v>255266051</v>
      </c>
      <c r="E10" s="45">
        <f t="shared" si="0"/>
        <v>1.4025246302013837E-2</v>
      </c>
      <c r="F10" s="41">
        <f t="shared" si="1"/>
        <v>15</v>
      </c>
      <c r="G10" s="60">
        <v>25319</v>
      </c>
      <c r="H10" s="46">
        <f t="shared" si="2"/>
        <v>16</v>
      </c>
      <c r="I10" s="60">
        <v>4501</v>
      </c>
      <c r="J10" s="41">
        <f t="shared" si="3"/>
        <v>17</v>
      </c>
      <c r="K10" s="47">
        <f t="shared" si="4"/>
        <v>56713.186180848701</v>
      </c>
      <c r="L10" s="41">
        <f t="shared" si="5"/>
        <v>12</v>
      </c>
      <c r="M10" s="22">
        <f t="shared" si="6"/>
        <v>0.19884255168757731</v>
      </c>
      <c r="N10" s="15">
        <f t="shared" si="7"/>
        <v>17</v>
      </c>
    </row>
    <row r="11" spans="1:14" ht="18.75" customHeight="1">
      <c r="B11" s="43" t="s">
        <v>31</v>
      </c>
      <c r="C11" s="44"/>
      <c r="D11" s="60">
        <v>1184591047</v>
      </c>
      <c r="E11" s="45">
        <f t="shared" si="0"/>
        <v>6.5085745387017599E-2</v>
      </c>
      <c r="F11" s="41">
        <f t="shared" si="1"/>
        <v>7</v>
      </c>
      <c r="G11" s="60">
        <v>221953</v>
      </c>
      <c r="H11" s="46">
        <f t="shared" si="2"/>
        <v>2</v>
      </c>
      <c r="I11" s="60">
        <v>16295</v>
      </c>
      <c r="J11" s="41">
        <f t="shared" si="3"/>
        <v>2</v>
      </c>
      <c r="K11" s="47">
        <f t="shared" si="4"/>
        <v>72696.596931574109</v>
      </c>
      <c r="L11" s="41">
        <f t="shared" si="5"/>
        <v>10</v>
      </c>
      <c r="M11" s="22">
        <f t="shared" si="6"/>
        <v>0.71987100194380638</v>
      </c>
      <c r="N11" s="15">
        <f t="shared" si="7"/>
        <v>2</v>
      </c>
    </row>
    <row r="12" spans="1:14" ht="18.75" customHeight="1">
      <c r="B12" s="43" t="s">
        <v>32</v>
      </c>
      <c r="C12" s="44"/>
      <c r="D12" s="60">
        <v>335431111</v>
      </c>
      <c r="E12" s="45">
        <f t="shared" si="0"/>
        <v>1.8429806590822932E-2</v>
      </c>
      <c r="F12" s="41">
        <f t="shared" si="1"/>
        <v>14</v>
      </c>
      <c r="G12" s="60">
        <v>42693</v>
      </c>
      <c r="H12" s="46">
        <f t="shared" si="2"/>
        <v>14</v>
      </c>
      <c r="I12" s="60">
        <v>4665</v>
      </c>
      <c r="J12" s="41">
        <f t="shared" si="3"/>
        <v>16</v>
      </c>
      <c r="K12" s="47">
        <f t="shared" si="4"/>
        <v>71903.775133976422</v>
      </c>
      <c r="L12" s="41">
        <f t="shared" si="5"/>
        <v>11</v>
      </c>
      <c r="M12" s="22">
        <f t="shared" si="6"/>
        <v>0.20608764799434529</v>
      </c>
      <c r="N12" s="15">
        <f t="shared" si="7"/>
        <v>16</v>
      </c>
    </row>
    <row r="13" spans="1:14" ht="18.75" customHeight="1">
      <c r="B13" s="43" t="s">
        <v>33</v>
      </c>
      <c r="C13" s="44"/>
      <c r="D13" s="60">
        <v>808867498</v>
      </c>
      <c r="E13" s="45">
        <f t="shared" si="0"/>
        <v>4.4442125541965173E-2</v>
      </c>
      <c r="F13" s="41">
        <f t="shared" si="1"/>
        <v>9</v>
      </c>
      <c r="G13" s="60">
        <v>129340</v>
      </c>
      <c r="H13" s="46">
        <f t="shared" si="2"/>
        <v>5</v>
      </c>
      <c r="I13" s="60">
        <v>9800</v>
      </c>
      <c r="J13" s="41">
        <f t="shared" si="3"/>
        <v>9</v>
      </c>
      <c r="K13" s="47">
        <f t="shared" si="4"/>
        <v>82537.499795918367</v>
      </c>
      <c r="L13" s="41">
        <f t="shared" si="5"/>
        <v>8</v>
      </c>
      <c r="M13" s="22">
        <f t="shared" si="6"/>
        <v>0.43293868174589151</v>
      </c>
      <c r="N13" s="15">
        <f t="shared" si="7"/>
        <v>9</v>
      </c>
    </row>
    <row r="14" spans="1:14" ht="18.75" customHeight="1">
      <c r="B14" s="43" t="s">
        <v>34</v>
      </c>
      <c r="C14" s="44"/>
      <c r="D14" s="60">
        <v>767448324</v>
      </c>
      <c r="E14" s="45">
        <f t="shared" si="0"/>
        <v>4.2166405309289313E-2</v>
      </c>
      <c r="F14" s="41">
        <f t="shared" si="1"/>
        <v>10</v>
      </c>
      <c r="G14" s="60">
        <v>79220</v>
      </c>
      <c r="H14" s="46">
        <f t="shared" si="2"/>
        <v>9</v>
      </c>
      <c r="I14" s="60">
        <v>9808</v>
      </c>
      <c r="J14" s="41">
        <f t="shared" si="3"/>
        <v>8</v>
      </c>
      <c r="K14" s="47">
        <f t="shared" si="4"/>
        <v>78247.178221859707</v>
      </c>
      <c r="L14" s="41">
        <f t="shared" si="5"/>
        <v>9</v>
      </c>
      <c r="M14" s="22">
        <f t="shared" si="6"/>
        <v>0.43329210107792898</v>
      </c>
      <c r="N14" s="15">
        <f t="shared" si="7"/>
        <v>8</v>
      </c>
    </row>
    <row r="15" spans="1:14" ht="18.75" customHeight="1">
      <c r="B15" s="43" t="s">
        <v>35</v>
      </c>
      <c r="C15" s="44"/>
      <c r="D15" s="60">
        <v>54672546</v>
      </c>
      <c r="E15" s="45">
        <f t="shared" si="0"/>
        <v>3.003908747772266E-3</v>
      </c>
      <c r="F15" s="41">
        <f t="shared" si="1"/>
        <v>18</v>
      </c>
      <c r="G15" s="60">
        <v>14880</v>
      </c>
      <c r="H15" s="46">
        <f t="shared" si="2"/>
        <v>17</v>
      </c>
      <c r="I15" s="60">
        <v>2963</v>
      </c>
      <c r="J15" s="41">
        <f t="shared" si="3"/>
        <v>18</v>
      </c>
      <c r="K15" s="47">
        <f t="shared" si="4"/>
        <v>18451.753628079648</v>
      </c>
      <c r="L15" s="41">
        <f t="shared" si="5"/>
        <v>17</v>
      </c>
      <c r="M15" s="22">
        <f t="shared" si="6"/>
        <v>0.13089768510337516</v>
      </c>
      <c r="N15" s="15">
        <f t="shared" si="7"/>
        <v>18</v>
      </c>
    </row>
    <row r="16" spans="1:14" ht="18.75" customHeight="1">
      <c r="B16" s="43" t="s">
        <v>36</v>
      </c>
      <c r="C16" s="44"/>
      <c r="D16" s="60">
        <v>3521994608</v>
      </c>
      <c r="E16" s="45">
        <f t="shared" si="0"/>
        <v>0.19351120784786488</v>
      </c>
      <c r="F16" s="41">
        <f t="shared" si="1"/>
        <v>1</v>
      </c>
      <c r="G16" s="60">
        <v>271286</v>
      </c>
      <c r="H16" s="46">
        <f t="shared" si="2"/>
        <v>1</v>
      </c>
      <c r="I16" s="60">
        <v>17348</v>
      </c>
      <c r="J16" s="41">
        <f t="shared" si="3"/>
        <v>1</v>
      </c>
      <c r="K16" s="47">
        <f t="shared" si="4"/>
        <v>203020.21028360617</v>
      </c>
      <c r="L16" s="41">
        <f t="shared" si="5"/>
        <v>2</v>
      </c>
      <c r="M16" s="22">
        <f t="shared" si="6"/>
        <v>0.76638982152323731</v>
      </c>
      <c r="N16" s="15">
        <f t="shared" si="7"/>
        <v>1</v>
      </c>
    </row>
    <row r="17" spans="2:15" ht="18.75" customHeight="1">
      <c r="B17" s="43" t="s">
        <v>37</v>
      </c>
      <c r="C17" s="44"/>
      <c r="D17" s="60">
        <v>1394979421</v>
      </c>
      <c r="E17" s="45">
        <f t="shared" si="0"/>
        <v>7.6645248708633235E-2</v>
      </c>
      <c r="F17" s="41">
        <f t="shared" si="1"/>
        <v>5</v>
      </c>
      <c r="G17" s="60">
        <v>99839</v>
      </c>
      <c r="H17" s="46">
        <f t="shared" si="2"/>
        <v>6</v>
      </c>
      <c r="I17" s="60">
        <v>12615</v>
      </c>
      <c r="J17" s="41">
        <f t="shared" si="3"/>
        <v>5</v>
      </c>
      <c r="K17" s="47">
        <f t="shared" si="4"/>
        <v>110581.00840269521</v>
      </c>
      <c r="L17" s="41">
        <f t="shared" si="5"/>
        <v>6</v>
      </c>
      <c r="M17" s="22">
        <f t="shared" si="6"/>
        <v>0.55729810920657363</v>
      </c>
      <c r="N17" s="15">
        <f t="shared" si="7"/>
        <v>5</v>
      </c>
    </row>
    <row r="18" spans="2:15" ht="18.75" customHeight="1">
      <c r="B18" s="17" t="s">
        <v>283</v>
      </c>
      <c r="C18" s="69"/>
      <c r="D18" s="60">
        <v>1322699032</v>
      </c>
      <c r="E18" s="45">
        <f t="shared" si="0"/>
        <v>7.2673900953775017E-2</v>
      </c>
      <c r="F18" s="41">
        <f t="shared" si="1"/>
        <v>6</v>
      </c>
      <c r="G18" s="60">
        <v>213232</v>
      </c>
      <c r="H18" s="46">
        <f t="shared" si="2"/>
        <v>3</v>
      </c>
      <c r="I18" s="60">
        <v>15625</v>
      </c>
      <c r="J18" s="41">
        <f t="shared" si="3"/>
        <v>3</v>
      </c>
      <c r="K18" s="47">
        <f t="shared" si="4"/>
        <v>84652.738047999999</v>
      </c>
      <c r="L18" s="41">
        <f t="shared" si="5"/>
        <v>7</v>
      </c>
      <c r="M18" s="22">
        <f t="shared" si="6"/>
        <v>0.6902721328856688</v>
      </c>
      <c r="N18" s="15">
        <f t="shared" si="7"/>
        <v>3</v>
      </c>
    </row>
    <row r="19" spans="2:15" ht="18.75" customHeight="1">
      <c r="B19" s="17" t="s">
        <v>16</v>
      </c>
      <c r="C19" s="69"/>
      <c r="D19" s="60">
        <v>352014732</v>
      </c>
      <c r="E19" s="45">
        <f t="shared" si="0"/>
        <v>1.9340971111890599E-2</v>
      </c>
      <c r="F19" s="41">
        <f t="shared" si="1"/>
        <v>12</v>
      </c>
      <c r="G19" s="60">
        <v>73666</v>
      </c>
      <c r="H19" s="46">
        <f t="shared" si="2"/>
        <v>10</v>
      </c>
      <c r="I19" s="60">
        <v>9102</v>
      </c>
      <c r="J19" s="41">
        <f t="shared" si="3"/>
        <v>11</v>
      </c>
      <c r="K19" s="47">
        <f t="shared" si="4"/>
        <v>38674.43770599868</v>
      </c>
      <c r="L19" s="41">
        <f t="shared" si="5"/>
        <v>15</v>
      </c>
      <c r="M19" s="22">
        <f t="shared" si="6"/>
        <v>0.40210284502562288</v>
      </c>
      <c r="N19" s="15">
        <f t="shared" si="7"/>
        <v>11</v>
      </c>
    </row>
    <row r="20" spans="2:15" ht="18.75" customHeight="1">
      <c r="B20" s="17" t="s">
        <v>17</v>
      </c>
      <c r="C20" s="69"/>
      <c r="D20" s="60">
        <v>2249370568</v>
      </c>
      <c r="E20" s="45">
        <f t="shared" si="0"/>
        <v>0.12358860928475274</v>
      </c>
      <c r="F20" s="41">
        <f t="shared" si="1"/>
        <v>2</v>
      </c>
      <c r="G20" s="60">
        <v>204953</v>
      </c>
      <c r="H20" s="46">
        <f t="shared" si="2"/>
        <v>4</v>
      </c>
      <c r="I20" s="60">
        <v>15014</v>
      </c>
      <c r="J20" s="41">
        <f t="shared" si="3"/>
        <v>4</v>
      </c>
      <c r="K20" s="47">
        <f t="shared" si="4"/>
        <v>149818.20753962969</v>
      </c>
      <c r="L20" s="41">
        <f t="shared" si="5"/>
        <v>5</v>
      </c>
      <c r="M20" s="22">
        <f t="shared" si="6"/>
        <v>0.66327973140130769</v>
      </c>
      <c r="N20" s="15">
        <f t="shared" si="7"/>
        <v>4</v>
      </c>
    </row>
    <row r="21" spans="2:15" ht="18.75" customHeight="1">
      <c r="B21" s="17" t="s">
        <v>18</v>
      </c>
      <c r="C21" s="69"/>
      <c r="D21" s="60">
        <v>1608627425</v>
      </c>
      <c r="E21" s="45">
        <f t="shared" si="0"/>
        <v>8.8383847971226268E-2</v>
      </c>
      <c r="F21" s="41">
        <f t="shared" si="1"/>
        <v>4</v>
      </c>
      <c r="G21" s="60">
        <v>94989</v>
      </c>
      <c r="H21" s="46">
        <f t="shared" si="2"/>
        <v>7</v>
      </c>
      <c r="I21" s="60">
        <v>9282</v>
      </c>
      <c r="J21" s="41">
        <f t="shared" si="3"/>
        <v>10</v>
      </c>
      <c r="K21" s="47">
        <f t="shared" si="4"/>
        <v>173306.1220642103</v>
      </c>
      <c r="L21" s="41">
        <f t="shared" si="5"/>
        <v>3</v>
      </c>
      <c r="M21" s="22">
        <f t="shared" si="6"/>
        <v>0.41005477999646578</v>
      </c>
      <c r="N21" s="15">
        <f t="shared" si="7"/>
        <v>10</v>
      </c>
    </row>
    <row r="22" spans="2:15" ht="18.75" customHeight="1">
      <c r="B22" s="17" t="s">
        <v>284</v>
      </c>
      <c r="C22" s="69"/>
      <c r="D22" s="60">
        <v>38766</v>
      </c>
      <c r="E22" s="45">
        <f t="shared" si="0"/>
        <v>2.1299451925311775E-6</v>
      </c>
      <c r="F22" s="41">
        <f t="shared" si="1"/>
        <v>21</v>
      </c>
      <c r="G22" s="60">
        <v>11</v>
      </c>
      <c r="H22" s="46">
        <f t="shared" si="2"/>
        <v>21</v>
      </c>
      <c r="I22" s="60">
        <v>6</v>
      </c>
      <c r="J22" s="41">
        <f t="shared" si="3"/>
        <v>21</v>
      </c>
      <c r="K22" s="47">
        <f t="shared" si="4"/>
        <v>6461</v>
      </c>
      <c r="L22" s="41">
        <f t="shared" si="5"/>
        <v>21</v>
      </c>
      <c r="M22" s="22">
        <f t="shared" si="6"/>
        <v>2.6506449902809686E-4</v>
      </c>
      <c r="N22" s="15">
        <f t="shared" si="7"/>
        <v>21</v>
      </c>
    </row>
    <row r="23" spans="2:15" ht="18.75" customHeight="1">
      <c r="B23" s="17" t="s">
        <v>285</v>
      </c>
      <c r="C23" s="69"/>
      <c r="D23" s="60">
        <v>0</v>
      </c>
      <c r="E23" s="45">
        <f t="shared" si="0"/>
        <v>0</v>
      </c>
      <c r="F23" s="41" t="str">
        <f t="shared" si="1"/>
        <v>-</v>
      </c>
      <c r="G23" s="60">
        <v>0</v>
      </c>
      <c r="H23" s="46" t="str">
        <f t="shared" si="2"/>
        <v>-</v>
      </c>
      <c r="I23" s="60">
        <v>0</v>
      </c>
      <c r="J23" s="41" t="str">
        <f t="shared" si="3"/>
        <v>-</v>
      </c>
      <c r="K23" s="47">
        <f t="shared" si="4"/>
        <v>0</v>
      </c>
      <c r="L23" s="41" t="str">
        <f t="shared" si="5"/>
        <v>-</v>
      </c>
      <c r="M23" s="22">
        <f t="shared" si="6"/>
        <v>0</v>
      </c>
      <c r="N23" s="15" t="str">
        <f t="shared" si="7"/>
        <v>-</v>
      </c>
    </row>
    <row r="24" spans="2:15" ht="18.75" customHeight="1">
      <c r="B24" s="43" t="s">
        <v>38</v>
      </c>
      <c r="C24" s="44"/>
      <c r="D24" s="60">
        <v>5656319</v>
      </c>
      <c r="E24" s="45">
        <f t="shared" si="0"/>
        <v>3.1077876132365369E-4</v>
      </c>
      <c r="F24" s="41">
        <f t="shared" si="1"/>
        <v>19</v>
      </c>
      <c r="G24" s="60">
        <v>1306</v>
      </c>
      <c r="H24" s="46">
        <f t="shared" si="2"/>
        <v>19</v>
      </c>
      <c r="I24" s="60">
        <v>385</v>
      </c>
      <c r="J24" s="41">
        <f t="shared" si="3"/>
        <v>19</v>
      </c>
      <c r="K24" s="47">
        <f t="shared" si="4"/>
        <v>14691.737662337662</v>
      </c>
      <c r="L24" s="41">
        <f t="shared" si="5"/>
        <v>19</v>
      </c>
      <c r="M24" s="22">
        <f t="shared" si="6"/>
        <v>1.700830535430288E-2</v>
      </c>
      <c r="N24" s="15">
        <f t="shared" si="7"/>
        <v>19</v>
      </c>
    </row>
    <row r="25" spans="2:15" ht="18.75" customHeight="1">
      <c r="B25" s="43" t="s">
        <v>39</v>
      </c>
      <c r="C25" s="44"/>
      <c r="D25" s="60">
        <v>341016207</v>
      </c>
      <c r="E25" s="45">
        <f t="shared" si="0"/>
        <v>1.8736672101193494E-2</v>
      </c>
      <c r="F25" s="41">
        <f t="shared" si="1"/>
        <v>13</v>
      </c>
      <c r="G25" s="60">
        <v>81558</v>
      </c>
      <c r="H25" s="46">
        <f t="shared" si="2"/>
        <v>8</v>
      </c>
      <c r="I25" s="60">
        <v>10435</v>
      </c>
      <c r="J25" s="41">
        <f t="shared" si="3"/>
        <v>6</v>
      </c>
      <c r="K25" s="47">
        <f t="shared" si="4"/>
        <v>32680.039003354097</v>
      </c>
      <c r="L25" s="41">
        <f t="shared" si="5"/>
        <v>16</v>
      </c>
      <c r="M25" s="22">
        <f t="shared" si="6"/>
        <v>0.46099134122636509</v>
      </c>
      <c r="N25" s="15">
        <f t="shared" si="7"/>
        <v>6</v>
      </c>
    </row>
    <row r="26" spans="2:15" ht="18.75" customHeight="1">
      <c r="B26" s="43" t="s">
        <v>40</v>
      </c>
      <c r="C26" s="44"/>
      <c r="D26" s="60">
        <v>1136129854</v>
      </c>
      <c r="E26" s="45">
        <f t="shared" si="0"/>
        <v>6.2423110989486892E-2</v>
      </c>
      <c r="F26" s="41">
        <f t="shared" si="1"/>
        <v>8</v>
      </c>
      <c r="G26" s="60">
        <v>44601</v>
      </c>
      <c r="H26" s="46">
        <f t="shared" si="2"/>
        <v>13</v>
      </c>
      <c r="I26" s="60">
        <v>7477</v>
      </c>
      <c r="J26" s="41">
        <f t="shared" si="3"/>
        <v>13</v>
      </c>
      <c r="K26" s="47">
        <f t="shared" si="4"/>
        <v>151949.96041192993</v>
      </c>
      <c r="L26" s="41">
        <f t="shared" si="5"/>
        <v>4</v>
      </c>
      <c r="M26" s="22">
        <f t="shared" si="6"/>
        <v>0.33031454320551334</v>
      </c>
      <c r="N26" s="15">
        <f t="shared" si="7"/>
        <v>13</v>
      </c>
    </row>
    <row r="27" spans="2:15" ht="18.75" customHeight="1">
      <c r="B27" s="43" t="s">
        <v>41</v>
      </c>
      <c r="C27" s="44"/>
      <c r="D27" s="60">
        <v>94519522</v>
      </c>
      <c r="E27" s="45">
        <f t="shared" si="0"/>
        <v>5.1932466977311275E-3</v>
      </c>
      <c r="F27" s="41">
        <f t="shared" si="1"/>
        <v>17</v>
      </c>
      <c r="G27" s="60">
        <v>44716</v>
      </c>
      <c r="H27" s="46">
        <f t="shared" si="2"/>
        <v>12</v>
      </c>
      <c r="I27" s="60">
        <v>5861</v>
      </c>
      <c r="J27" s="41">
        <f t="shared" si="3"/>
        <v>14</v>
      </c>
      <c r="K27" s="47">
        <f t="shared" si="4"/>
        <v>16126.859239037707</v>
      </c>
      <c r="L27" s="41">
        <f t="shared" si="5"/>
        <v>18</v>
      </c>
      <c r="M27" s="22">
        <f t="shared" si="6"/>
        <v>0.25892383813394593</v>
      </c>
      <c r="N27" s="15">
        <f t="shared" si="7"/>
        <v>14</v>
      </c>
    </row>
    <row r="28" spans="2:15" ht="18.75" customHeight="1">
      <c r="B28" s="43" t="s">
        <v>42</v>
      </c>
      <c r="C28" s="44"/>
      <c r="D28" s="60">
        <v>254543173</v>
      </c>
      <c r="E28" s="45">
        <f t="shared" si="0"/>
        <v>1.398552875259201E-2</v>
      </c>
      <c r="F28" s="41">
        <f t="shared" si="1"/>
        <v>16</v>
      </c>
      <c r="G28" s="60">
        <v>10271</v>
      </c>
      <c r="H28" s="46">
        <f t="shared" si="2"/>
        <v>18</v>
      </c>
      <c r="I28" s="60">
        <v>4798</v>
      </c>
      <c r="J28" s="41">
        <f t="shared" si="3"/>
        <v>15</v>
      </c>
      <c r="K28" s="47">
        <f t="shared" si="4"/>
        <v>53051.932680283455</v>
      </c>
      <c r="L28" s="41">
        <f t="shared" si="5"/>
        <v>13</v>
      </c>
      <c r="M28" s="22">
        <f t="shared" si="6"/>
        <v>0.21196324438946809</v>
      </c>
      <c r="N28" s="15">
        <f t="shared" si="7"/>
        <v>15</v>
      </c>
    </row>
    <row r="29" spans="2:15" ht="18.75" customHeight="1" thickBot="1">
      <c r="B29" s="48" t="s">
        <v>43</v>
      </c>
      <c r="C29" s="49"/>
      <c r="D29" s="61">
        <v>404783</v>
      </c>
      <c r="E29" s="50">
        <f t="shared" si="0"/>
        <v>2.2240251892595257E-5</v>
      </c>
      <c r="F29" s="41">
        <f t="shared" si="1"/>
        <v>20</v>
      </c>
      <c r="G29" s="61">
        <v>365</v>
      </c>
      <c r="H29" s="46">
        <f t="shared" si="2"/>
        <v>20</v>
      </c>
      <c r="I29" s="61">
        <v>58</v>
      </c>
      <c r="J29" s="41">
        <f t="shared" si="3"/>
        <v>20</v>
      </c>
      <c r="K29" s="51">
        <f t="shared" si="4"/>
        <v>6979.0172413793107</v>
      </c>
      <c r="L29" s="41">
        <f t="shared" si="5"/>
        <v>20</v>
      </c>
      <c r="M29" s="28">
        <f t="shared" si="6"/>
        <v>2.5622901572716029E-3</v>
      </c>
      <c r="N29" s="15">
        <f t="shared" si="7"/>
        <v>20</v>
      </c>
    </row>
    <row r="30" spans="2:15" ht="18.75" customHeight="1" thickTop="1">
      <c r="B30" s="52" t="s">
        <v>44</v>
      </c>
      <c r="C30" s="53"/>
      <c r="D30" s="62">
        <v>18200468320</v>
      </c>
      <c r="E30" s="70"/>
      <c r="F30" s="71"/>
      <c r="G30" s="62">
        <v>528060</v>
      </c>
      <c r="H30" s="71"/>
      <c r="I30" s="62">
        <v>20039</v>
      </c>
      <c r="J30" s="71"/>
      <c r="K30" s="54">
        <f>IFERROR(D30/I30,0)</f>
        <v>908252.32396826195</v>
      </c>
      <c r="L30" s="71"/>
      <c r="M30" s="30">
        <f t="shared" si="6"/>
        <v>0.88527124933733881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219" priority="24" stopIfTrue="1">
      <formula>$F8&lt;=5</formula>
    </cfRule>
  </conditionalFormatting>
  <conditionalFormatting sqref="H8:H29">
    <cfRule type="expression" dxfId="218" priority="25" stopIfTrue="1">
      <formula>$H8&lt;=5</formula>
    </cfRule>
  </conditionalFormatting>
  <conditionalFormatting sqref="J8:J29">
    <cfRule type="expression" dxfId="217" priority="26" stopIfTrue="1">
      <formula>$J8&lt;=5</formula>
    </cfRule>
  </conditionalFormatting>
  <conditionalFormatting sqref="L8:L29">
    <cfRule type="expression" dxfId="216" priority="27" stopIfTrue="1">
      <formula>$L8&lt;=5</formula>
    </cfRule>
  </conditionalFormatting>
  <conditionalFormatting sqref="E8:E29">
    <cfRule type="expression" dxfId="215" priority="22" stopIfTrue="1">
      <formula>$F8&lt;=5</formula>
    </cfRule>
  </conditionalFormatting>
  <conditionalFormatting sqref="G8:G29">
    <cfRule type="expression" dxfId="214" priority="20" stopIfTrue="1">
      <formula>$H8&lt;=5</formula>
    </cfRule>
  </conditionalFormatting>
  <conditionalFormatting sqref="I8:I29">
    <cfRule type="expression" dxfId="213" priority="18" stopIfTrue="1">
      <formula>$J8&lt;=5</formula>
    </cfRule>
  </conditionalFormatting>
  <conditionalFormatting sqref="K8:K29">
    <cfRule type="expression" dxfId="212" priority="16" stopIfTrue="1">
      <formula>$L8&lt;=5</formula>
    </cfRule>
  </conditionalFormatting>
  <conditionalFormatting sqref="D8:D29">
    <cfRule type="expression" dxfId="211" priority="14" stopIfTrue="1">
      <formula>$F8&lt;=5</formula>
    </cfRule>
  </conditionalFormatting>
  <conditionalFormatting sqref="N8:N29">
    <cfRule type="expression" dxfId="210" priority="8" stopIfTrue="1">
      <formula>$N8&lt;=5</formula>
    </cfRule>
  </conditionalFormatting>
  <conditionalFormatting sqref="M8:M29">
    <cfRule type="expression" dxfId="209" priority="6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69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246</v>
      </c>
    </row>
    <row r="3" spans="1:14" s="1" customFormat="1" ht="18.75" customHeight="1">
      <c r="A3" s="35"/>
      <c r="B3" s="129" t="s">
        <v>179</v>
      </c>
      <c r="C3" s="130"/>
      <c r="D3" s="137">
        <v>14774</v>
      </c>
      <c r="E3" s="137"/>
      <c r="F3" s="137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28</v>
      </c>
      <c r="C8" s="39"/>
      <c r="D8" s="59">
        <v>247512459</v>
      </c>
      <c r="E8" s="40">
        <f t="shared" ref="E8:E29" si="0">IFERROR(D8/$D$30,0)</f>
        <v>1.9593050533471802E-2</v>
      </c>
      <c r="F8" s="41">
        <f>_xlfn.IFS(D8&gt;0,RANK(D8,$D$8:$D$29,0),D8=0,"-")</f>
        <v>13</v>
      </c>
      <c r="G8" s="59">
        <v>24882</v>
      </c>
      <c r="H8" s="46">
        <f>_xlfn.IFS(G8&gt;0,RANK(G8,$G$8:$G$29,0),G8=0,"-")</f>
        <v>14</v>
      </c>
      <c r="I8" s="59">
        <v>4905</v>
      </c>
      <c r="J8" s="41">
        <f>_xlfn.IFS(I8&gt;0,RANK(I8,$I$8:$I$29,0),I8=0,"-")</f>
        <v>12</v>
      </c>
      <c r="K8" s="42">
        <f>IFERROR(D8/I8,0)</f>
        <v>50461.255657492358</v>
      </c>
      <c r="L8" s="41">
        <f>_xlfn.IFS(K8&gt;0,RANK(K8,$K$8:$K$29,0),K8=0,"-")</f>
        <v>14</v>
      </c>
      <c r="M8" s="16">
        <f>IFERROR(I8/$D$3,0)</f>
        <v>0.33200216596723975</v>
      </c>
      <c r="N8" s="15">
        <f>_xlfn.IFS(M8&gt;0,RANK(M8,$M$8:$M$29,0),M8=0,"-")</f>
        <v>12</v>
      </c>
    </row>
    <row r="9" spans="1:14" ht="18.75" customHeight="1">
      <c r="B9" s="43" t="s">
        <v>29</v>
      </c>
      <c r="C9" s="44"/>
      <c r="D9" s="60">
        <v>1582199789</v>
      </c>
      <c r="E9" s="45">
        <f t="shared" si="0"/>
        <v>0.1252467069543575</v>
      </c>
      <c r="F9" s="41">
        <f t="shared" ref="F9:F29" si="1">_xlfn.IFS(D9&gt;0,RANK(D9,$D$8:$D$29,0),D9=0,"-")</f>
        <v>2</v>
      </c>
      <c r="G9" s="60">
        <v>37369</v>
      </c>
      <c r="H9" s="46">
        <f t="shared" ref="H9:H29" si="2">_xlfn.IFS(G9&gt;0,RANK(G9,$G$8:$G$29,0),G9=0,"-")</f>
        <v>11</v>
      </c>
      <c r="I9" s="60">
        <v>6658</v>
      </c>
      <c r="J9" s="41">
        <f t="shared" ref="J9:J29" si="3">_xlfn.IFS(I9&gt;0,RANK(I9,$I$8:$I$29,0),I9=0,"-")</f>
        <v>6</v>
      </c>
      <c r="K9" s="47">
        <f t="shared" ref="K9:K29" si="4">IFERROR(D9/I9,0)</f>
        <v>237638.89891859418</v>
      </c>
      <c r="L9" s="41">
        <f t="shared" ref="L9:L29" si="5">_xlfn.IFS(K9&gt;0,RANK(K9,$K$8:$K$29,0),K9=0,"-")</f>
        <v>1</v>
      </c>
      <c r="M9" s="22">
        <f t="shared" ref="M9:M30" si="6">IFERROR(I9/$D$3,0)</f>
        <v>0.45065655881954786</v>
      </c>
      <c r="N9" s="15">
        <f t="shared" ref="N9:N29" si="7">_xlfn.IFS(M9&gt;0,RANK(M9,$M$8:$M$29,0),M9=0,"-")</f>
        <v>6</v>
      </c>
    </row>
    <row r="10" spans="1:14" ht="18.75" customHeight="1">
      <c r="B10" s="43" t="s">
        <v>30</v>
      </c>
      <c r="C10" s="44"/>
      <c r="D10" s="60">
        <v>215499670</v>
      </c>
      <c r="E10" s="45">
        <f t="shared" si="0"/>
        <v>1.7058922776313646E-2</v>
      </c>
      <c r="F10" s="41">
        <f t="shared" si="1"/>
        <v>15</v>
      </c>
      <c r="G10" s="60">
        <v>17022</v>
      </c>
      <c r="H10" s="46">
        <f t="shared" si="2"/>
        <v>16</v>
      </c>
      <c r="I10" s="60">
        <v>3011</v>
      </c>
      <c r="J10" s="41">
        <f t="shared" si="3"/>
        <v>16</v>
      </c>
      <c r="K10" s="47">
        <f t="shared" si="4"/>
        <v>71570.797077382929</v>
      </c>
      <c r="L10" s="41">
        <f t="shared" si="5"/>
        <v>11</v>
      </c>
      <c r="M10" s="22">
        <f t="shared" si="6"/>
        <v>0.20380397996480304</v>
      </c>
      <c r="N10" s="15">
        <f t="shared" si="7"/>
        <v>16</v>
      </c>
    </row>
    <row r="11" spans="1:14" ht="18.75" customHeight="1">
      <c r="B11" s="43" t="s">
        <v>31</v>
      </c>
      <c r="C11" s="44"/>
      <c r="D11" s="60">
        <v>915413302</v>
      </c>
      <c r="E11" s="45">
        <f t="shared" si="0"/>
        <v>7.2463984873982784E-2</v>
      </c>
      <c r="F11" s="41">
        <f t="shared" si="1"/>
        <v>5</v>
      </c>
      <c r="G11" s="60">
        <v>158540</v>
      </c>
      <c r="H11" s="46">
        <f t="shared" si="2"/>
        <v>2</v>
      </c>
      <c r="I11" s="60">
        <v>10943</v>
      </c>
      <c r="J11" s="41">
        <f t="shared" si="3"/>
        <v>2</v>
      </c>
      <c r="K11" s="47">
        <f t="shared" si="4"/>
        <v>83652.865027871696</v>
      </c>
      <c r="L11" s="41">
        <f t="shared" si="5"/>
        <v>10</v>
      </c>
      <c r="M11" s="22">
        <f t="shared" si="6"/>
        <v>0.74069310951671852</v>
      </c>
      <c r="N11" s="15">
        <f t="shared" si="7"/>
        <v>2</v>
      </c>
    </row>
    <row r="12" spans="1:14" ht="18.75" customHeight="1">
      <c r="B12" s="43" t="s">
        <v>32</v>
      </c>
      <c r="C12" s="44"/>
      <c r="D12" s="60">
        <v>256139511</v>
      </c>
      <c r="E12" s="45">
        <f t="shared" si="0"/>
        <v>2.0275966724736701E-2</v>
      </c>
      <c r="F12" s="41">
        <f t="shared" si="1"/>
        <v>12</v>
      </c>
      <c r="G12" s="60">
        <v>29803</v>
      </c>
      <c r="H12" s="46">
        <f t="shared" si="2"/>
        <v>12</v>
      </c>
      <c r="I12" s="60">
        <v>2631</v>
      </c>
      <c r="J12" s="41">
        <f t="shared" si="3"/>
        <v>17</v>
      </c>
      <c r="K12" s="47">
        <f t="shared" si="4"/>
        <v>97354.432155074115</v>
      </c>
      <c r="L12" s="41">
        <f t="shared" si="5"/>
        <v>8</v>
      </c>
      <c r="M12" s="22">
        <f t="shared" si="6"/>
        <v>0.17808311899282522</v>
      </c>
      <c r="N12" s="15">
        <f t="shared" si="7"/>
        <v>17</v>
      </c>
    </row>
    <row r="13" spans="1:14" ht="18.75" customHeight="1">
      <c r="B13" s="43" t="s">
        <v>33</v>
      </c>
      <c r="C13" s="44"/>
      <c r="D13" s="60">
        <v>614754815</v>
      </c>
      <c r="E13" s="45">
        <f t="shared" si="0"/>
        <v>4.8663902434059332E-2</v>
      </c>
      <c r="F13" s="41">
        <f t="shared" si="1"/>
        <v>9</v>
      </c>
      <c r="G13" s="60">
        <v>84686</v>
      </c>
      <c r="H13" s="46">
        <f t="shared" si="2"/>
        <v>5</v>
      </c>
      <c r="I13" s="60">
        <v>6163</v>
      </c>
      <c r="J13" s="41">
        <f t="shared" si="3"/>
        <v>8</v>
      </c>
      <c r="K13" s="47">
        <f t="shared" si="4"/>
        <v>99749.280382930388</v>
      </c>
      <c r="L13" s="41">
        <f t="shared" si="5"/>
        <v>7</v>
      </c>
      <c r="M13" s="22">
        <f t="shared" si="6"/>
        <v>0.41715175307973468</v>
      </c>
      <c r="N13" s="15">
        <f t="shared" si="7"/>
        <v>8</v>
      </c>
    </row>
    <row r="14" spans="1:14" ht="18.75" customHeight="1">
      <c r="B14" s="43" t="s">
        <v>34</v>
      </c>
      <c r="C14" s="44"/>
      <c r="D14" s="60">
        <v>424540000</v>
      </c>
      <c r="E14" s="45">
        <f t="shared" si="0"/>
        <v>3.3606525130438464E-2</v>
      </c>
      <c r="F14" s="41">
        <f t="shared" si="1"/>
        <v>10</v>
      </c>
      <c r="G14" s="60">
        <v>41022</v>
      </c>
      <c r="H14" s="46">
        <f t="shared" si="2"/>
        <v>10</v>
      </c>
      <c r="I14" s="60">
        <v>6194</v>
      </c>
      <c r="J14" s="41">
        <f t="shared" si="3"/>
        <v>7</v>
      </c>
      <c r="K14" s="47">
        <f t="shared" si="4"/>
        <v>68540.523086858244</v>
      </c>
      <c r="L14" s="41">
        <f t="shared" si="5"/>
        <v>12</v>
      </c>
      <c r="M14" s="22">
        <f t="shared" si="6"/>
        <v>0.41925003384323811</v>
      </c>
      <c r="N14" s="15">
        <f t="shared" si="7"/>
        <v>7</v>
      </c>
    </row>
    <row r="15" spans="1:14" ht="18.75" customHeight="1">
      <c r="B15" s="43" t="s">
        <v>149</v>
      </c>
      <c r="C15" s="44"/>
      <c r="D15" s="60">
        <v>35292396</v>
      </c>
      <c r="E15" s="45">
        <f t="shared" si="0"/>
        <v>2.7937409739656706E-3</v>
      </c>
      <c r="F15" s="41">
        <f t="shared" si="1"/>
        <v>18</v>
      </c>
      <c r="G15" s="60">
        <v>8193</v>
      </c>
      <c r="H15" s="46">
        <f t="shared" si="2"/>
        <v>17</v>
      </c>
      <c r="I15" s="60">
        <v>1916</v>
      </c>
      <c r="J15" s="41">
        <f t="shared" si="3"/>
        <v>18</v>
      </c>
      <c r="K15" s="47">
        <f t="shared" si="4"/>
        <v>18419.830897703549</v>
      </c>
      <c r="L15" s="41">
        <f t="shared" si="5"/>
        <v>17</v>
      </c>
      <c r="M15" s="22">
        <f t="shared" si="6"/>
        <v>0.12968728847976174</v>
      </c>
      <c r="N15" s="15">
        <f t="shared" si="7"/>
        <v>18</v>
      </c>
    </row>
    <row r="16" spans="1:14" ht="18.75" customHeight="1">
      <c r="B16" s="43" t="s">
        <v>36</v>
      </c>
      <c r="C16" s="44"/>
      <c r="D16" s="60">
        <v>2549619797</v>
      </c>
      <c r="E16" s="45">
        <f t="shared" si="0"/>
        <v>0.20182753516969876</v>
      </c>
      <c r="F16" s="41">
        <f t="shared" si="1"/>
        <v>1</v>
      </c>
      <c r="G16" s="60">
        <v>179224</v>
      </c>
      <c r="H16" s="46">
        <f t="shared" si="2"/>
        <v>1</v>
      </c>
      <c r="I16" s="60">
        <v>11276</v>
      </c>
      <c r="J16" s="41">
        <f t="shared" si="3"/>
        <v>1</v>
      </c>
      <c r="K16" s="47">
        <f t="shared" si="4"/>
        <v>226110.30480666904</v>
      </c>
      <c r="L16" s="41">
        <f t="shared" si="5"/>
        <v>2</v>
      </c>
      <c r="M16" s="22">
        <f t="shared" si="6"/>
        <v>0.76323270610532012</v>
      </c>
      <c r="N16" s="15">
        <f t="shared" si="7"/>
        <v>1</v>
      </c>
    </row>
    <row r="17" spans="2:15" ht="18.75" customHeight="1">
      <c r="B17" s="43" t="s">
        <v>150</v>
      </c>
      <c r="C17" s="44"/>
      <c r="D17" s="60">
        <v>908734615</v>
      </c>
      <c r="E17" s="45">
        <f t="shared" si="0"/>
        <v>7.1935300974930089E-2</v>
      </c>
      <c r="F17" s="41">
        <f t="shared" si="1"/>
        <v>6</v>
      </c>
      <c r="G17" s="60">
        <v>62207</v>
      </c>
      <c r="H17" s="46">
        <f t="shared" si="2"/>
        <v>6</v>
      </c>
      <c r="I17" s="60">
        <v>8015</v>
      </c>
      <c r="J17" s="41">
        <f t="shared" si="3"/>
        <v>5</v>
      </c>
      <c r="K17" s="47">
        <f t="shared" si="4"/>
        <v>113379.24079850281</v>
      </c>
      <c r="L17" s="41">
        <f t="shared" si="5"/>
        <v>6</v>
      </c>
      <c r="M17" s="22">
        <f t="shared" si="6"/>
        <v>0.54250710708000538</v>
      </c>
      <c r="N17" s="15">
        <f t="shared" si="7"/>
        <v>5</v>
      </c>
    </row>
    <row r="18" spans="2:15" ht="18.75" customHeight="1">
      <c r="B18" s="17" t="s">
        <v>283</v>
      </c>
      <c r="C18" s="69"/>
      <c r="D18" s="60">
        <v>885410180</v>
      </c>
      <c r="E18" s="45">
        <f t="shared" si="0"/>
        <v>7.008894206650973E-2</v>
      </c>
      <c r="F18" s="41">
        <f t="shared" si="1"/>
        <v>7</v>
      </c>
      <c r="G18" s="60">
        <v>136205</v>
      </c>
      <c r="H18" s="46">
        <f t="shared" si="2"/>
        <v>3</v>
      </c>
      <c r="I18" s="60">
        <v>9923</v>
      </c>
      <c r="J18" s="41">
        <f t="shared" si="3"/>
        <v>3</v>
      </c>
      <c r="K18" s="47">
        <f t="shared" si="4"/>
        <v>89228.074171117609</v>
      </c>
      <c r="L18" s="41">
        <f t="shared" si="5"/>
        <v>9</v>
      </c>
      <c r="M18" s="22">
        <f t="shared" si="6"/>
        <v>0.67165290374983078</v>
      </c>
      <c r="N18" s="15">
        <f t="shared" si="7"/>
        <v>3</v>
      </c>
    </row>
    <row r="19" spans="2:15" ht="18.75" customHeight="1">
      <c r="B19" s="17" t="s">
        <v>16</v>
      </c>
      <c r="C19" s="69"/>
      <c r="D19" s="60">
        <v>285090645</v>
      </c>
      <c r="E19" s="45">
        <f t="shared" si="0"/>
        <v>2.2567734313952537E-2</v>
      </c>
      <c r="F19" s="41">
        <f t="shared" si="1"/>
        <v>11</v>
      </c>
      <c r="G19" s="60">
        <v>46338</v>
      </c>
      <c r="H19" s="46">
        <f t="shared" si="2"/>
        <v>8</v>
      </c>
      <c r="I19" s="60">
        <v>5928</v>
      </c>
      <c r="J19" s="41">
        <f t="shared" si="3"/>
        <v>10</v>
      </c>
      <c r="K19" s="47">
        <f t="shared" si="4"/>
        <v>48092.21406882591</v>
      </c>
      <c r="L19" s="41">
        <f t="shared" si="5"/>
        <v>15</v>
      </c>
      <c r="M19" s="22">
        <f t="shared" si="6"/>
        <v>0.40124543116285366</v>
      </c>
      <c r="N19" s="15">
        <f t="shared" si="7"/>
        <v>10</v>
      </c>
    </row>
    <row r="20" spans="2:15" ht="18.75" customHeight="1">
      <c r="B20" s="17" t="s">
        <v>17</v>
      </c>
      <c r="C20" s="69"/>
      <c r="D20" s="60">
        <v>1459897187</v>
      </c>
      <c r="E20" s="45">
        <f t="shared" si="0"/>
        <v>0.11556525063073425</v>
      </c>
      <c r="F20" s="41">
        <f t="shared" si="1"/>
        <v>3</v>
      </c>
      <c r="G20" s="60">
        <v>134076</v>
      </c>
      <c r="H20" s="46">
        <f t="shared" si="2"/>
        <v>4</v>
      </c>
      <c r="I20" s="60">
        <v>9533</v>
      </c>
      <c r="J20" s="41">
        <f t="shared" si="3"/>
        <v>4</v>
      </c>
      <c r="K20" s="47">
        <f t="shared" si="4"/>
        <v>153141.423161649</v>
      </c>
      <c r="L20" s="41">
        <f t="shared" si="5"/>
        <v>5</v>
      </c>
      <c r="M20" s="22">
        <f t="shared" si="6"/>
        <v>0.64525517801543253</v>
      </c>
      <c r="N20" s="15">
        <f t="shared" si="7"/>
        <v>4</v>
      </c>
    </row>
    <row r="21" spans="2:15" ht="18.75" customHeight="1">
      <c r="B21" s="17" t="s">
        <v>18</v>
      </c>
      <c r="C21" s="69"/>
      <c r="D21" s="60">
        <v>947815027</v>
      </c>
      <c r="E21" s="45">
        <f t="shared" si="0"/>
        <v>7.502890074876975E-2</v>
      </c>
      <c r="F21" s="41">
        <f t="shared" si="1"/>
        <v>4</v>
      </c>
      <c r="G21" s="60">
        <v>58535</v>
      </c>
      <c r="H21" s="46">
        <f t="shared" si="2"/>
        <v>7</v>
      </c>
      <c r="I21" s="60">
        <v>5619</v>
      </c>
      <c r="J21" s="41">
        <f t="shared" si="3"/>
        <v>11</v>
      </c>
      <c r="K21" s="47">
        <f t="shared" si="4"/>
        <v>168680.37497775405</v>
      </c>
      <c r="L21" s="41">
        <f t="shared" si="5"/>
        <v>4</v>
      </c>
      <c r="M21" s="22">
        <f t="shared" si="6"/>
        <v>0.3803303100040612</v>
      </c>
      <c r="N21" s="15">
        <f t="shared" si="7"/>
        <v>11</v>
      </c>
    </row>
    <row r="22" spans="2:15" ht="18.75" customHeight="1">
      <c r="B22" s="17" t="s">
        <v>284</v>
      </c>
      <c r="C22" s="69"/>
      <c r="D22" s="60">
        <v>71348</v>
      </c>
      <c r="E22" s="45">
        <f t="shared" si="0"/>
        <v>5.6478973830652555E-6</v>
      </c>
      <c r="F22" s="41">
        <f t="shared" si="1"/>
        <v>21</v>
      </c>
      <c r="G22" s="60">
        <v>43</v>
      </c>
      <c r="H22" s="46">
        <f t="shared" si="2"/>
        <v>21</v>
      </c>
      <c r="I22" s="60">
        <v>24</v>
      </c>
      <c r="J22" s="41">
        <f t="shared" si="3"/>
        <v>21</v>
      </c>
      <c r="K22" s="47">
        <f t="shared" si="4"/>
        <v>2972.8333333333335</v>
      </c>
      <c r="L22" s="41">
        <f t="shared" si="5"/>
        <v>21</v>
      </c>
      <c r="M22" s="22">
        <f t="shared" si="6"/>
        <v>1.6244754298091241E-3</v>
      </c>
      <c r="N22" s="15">
        <f t="shared" si="7"/>
        <v>21</v>
      </c>
    </row>
    <row r="23" spans="2:15" ht="18.75" customHeight="1">
      <c r="B23" s="17" t="s">
        <v>285</v>
      </c>
      <c r="C23" s="69"/>
      <c r="D23" s="60">
        <v>4638</v>
      </c>
      <c r="E23" s="45">
        <f t="shared" si="0"/>
        <v>3.6714341064440003E-7</v>
      </c>
      <c r="F23" s="41">
        <f t="shared" si="1"/>
        <v>22</v>
      </c>
      <c r="G23" s="60">
        <v>5</v>
      </c>
      <c r="H23" s="46">
        <f t="shared" si="2"/>
        <v>22</v>
      </c>
      <c r="I23" s="60">
        <v>3</v>
      </c>
      <c r="J23" s="41">
        <f t="shared" si="3"/>
        <v>22</v>
      </c>
      <c r="K23" s="47">
        <f t="shared" si="4"/>
        <v>1546</v>
      </c>
      <c r="L23" s="41">
        <f t="shared" si="5"/>
        <v>22</v>
      </c>
      <c r="M23" s="22">
        <f t="shared" si="6"/>
        <v>2.0305942872614051E-4</v>
      </c>
      <c r="N23" s="15">
        <f t="shared" si="7"/>
        <v>22</v>
      </c>
    </row>
    <row r="24" spans="2:15" ht="18.75" customHeight="1">
      <c r="B24" s="43" t="s">
        <v>38</v>
      </c>
      <c r="C24" s="44"/>
      <c r="D24" s="60">
        <v>4887440</v>
      </c>
      <c r="E24" s="45">
        <f t="shared" si="0"/>
        <v>3.8688904504524934E-4</v>
      </c>
      <c r="F24" s="41">
        <f t="shared" si="1"/>
        <v>19</v>
      </c>
      <c r="G24" s="60">
        <v>1046</v>
      </c>
      <c r="H24" s="46">
        <f t="shared" si="2"/>
        <v>19</v>
      </c>
      <c r="I24" s="60">
        <v>306</v>
      </c>
      <c r="J24" s="41">
        <f t="shared" si="3"/>
        <v>19</v>
      </c>
      <c r="K24" s="47">
        <f t="shared" si="4"/>
        <v>15972.02614379085</v>
      </c>
      <c r="L24" s="41">
        <f t="shared" si="5"/>
        <v>19</v>
      </c>
      <c r="M24" s="22">
        <f t="shared" si="6"/>
        <v>2.0712061730066334E-2</v>
      </c>
      <c r="N24" s="15">
        <f t="shared" si="7"/>
        <v>19</v>
      </c>
    </row>
    <row r="25" spans="2:15" ht="18.75" customHeight="1">
      <c r="B25" s="43" t="s">
        <v>39</v>
      </c>
      <c r="C25" s="44"/>
      <c r="D25" s="60">
        <v>227288308</v>
      </c>
      <c r="E25" s="45">
        <f t="shared" si="0"/>
        <v>1.7992109659058834E-2</v>
      </c>
      <c r="F25" s="41">
        <f t="shared" si="1"/>
        <v>14</v>
      </c>
      <c r="G25" s="60">
        <v>44892</v>
      </c>
      <c r="H25" s="46">
        <f t="shared" si="2"/>
        <v>9</v>
      </c>
      <c r="I25" s="60">
        <v>6100</v>
      </c>
      <c r="J25" s="41">
        <f t="shared" si="3"/>
        <v>9</v>
      </c>
      <c r="K25" s="47">
        <f t="shared" si="4"/>
        <v>37260.378360655741</v>
      </c>
      <c r="L25" s="41">
        <f t="shared" si="5"/>
        <v>16</v>
      </c>
      <c r="M25" s="22">
        <f t="shared" si="6"/>
        <v>0.41288750507648569</v>
      </c>
      <c r="N25" s="15">
        <f t="shared" si="7"/>
        <v>9</v>
      </c>
    </row>
    <row r="26" spans="2:15" ht="18.75" customHeight="1">
      <c r="B26" s="43" t="s">
        <v>144</v>
      </c>
      <c r="C26" s="44"/>
      <c r="D26" s="60">
        <v>830313403</v>
      </c>
      <c r="E26" s="45">
        <f t="shared" si="0"/>
        <v>6.572748915074994E-2</v>
      </c>
      <c r="F26" s="41">
        <f t="shared" si="1"/>
        <v>8</v>
      </c>
      <c r="G26" s="60">
        <v>27380</v>
      </c>
      <c r="H26" s="46">
        <f t="shared" si="2"/>
        <v>13</v>
      </c>
      <c r="I26" s="60">
        <v>4693</v>
      </c>
      <c r="J26" s="41">
        <f t="shared" si="3"/>
        <v>13</v>
      </c>
      <c r="K26" s="47">
        <f t="shared" si="4"/>
        <v>176925.93287875559</v>
      </c>
      <c r="L26" s="41">
        <f t="shared" si="5"/>
        <v>3</v>
      </c>
      <c r="M26" s="22">
        <f t="shared" si="6"/>
        <v>0.31765263300392582</v>
      </c>
      <c r="N26" s="15">
        <f t="shared" si="7"/>
        <v>13</v>
      </c>
    </row>
    <row r="27" spans="2:15" ht="18.75" customHeight="1">
      <c r="B27" s="43" t="s">
        <v>59</v>
      </c>
      <c r="C27" s="44"/>
      <c r="D27" s="60">
        <v>63241959</v>
      </c>
      <c r="E27" s="45">
        <f t="shared" si="0"/>
        <v>5.0062243473681135E-3</v>
      </c>
      <c r="F27" s="41">
        <f t="shared" si="1"/>
        <v>17</v>
      </c>
      <c r="G27" s="60">
        <v>23900</v>
      </c>
      <c r="H27" s="46">
        <f t="shared" si="2"/>
        <v>15</v>
      </c>
      <c r="I27" s="60">
        <v>3575</v>
      </c>
      <c r="J27" s="41">
        <f t="shared" si="3"/>
        <v>14</v>
      </c>
      <c r="K27" s="47">
        <f t="shared" si="4"/>
        <v>17690.058461538461</v>
      </c>
      <c r="L27" s="41">
        <f t="shared" si="5"/>
        <v>18</v>
      </c>
      <c r="M27" s="22">
        <f t="shared" si="6"/>
        <v>0.24197915256531746</v>
      </c>
      <c r="N27" s="15">
        <f t="shared" si="7"/>
        <v>14</v>
      </c>
    </row>
    <row r="28" spans="2:15" ht="18.75" customHeight="1">
      <c r="B28" s="43" t="s">
        <v>42</v>
      </c>
      <c r="C28" s="44"/>
      <c r="D28" s="60">
        <v>178735321</v>
      </c>
      <c r="E28" s="45">
        <f t="shared" si="0"/>
        <v>1.4148662215300055E-2</v>
      </c>
      <c r="F28" s="41">
        <f t="shared" si="1"/>
        <v>16</v>
      </c>
      <c r="G28" s="60">
        <v>7708</v>
      </c>
      <c r="H28" s="46">
        <f t="shared" si="2"/>
        <v>18</v>
      </c>
      <c r="I28" s="60">
        <v>3378</v>
      </c>
      <c r="J28" s="41">
        <f t="shared" si="3"/>
        <v>15</v>
      </c>
      <c r="K28" s="60">
        <f t="shared" si="4"/>
        <v>52911.581113084663</v>
      </c>
      <c r="L28" s="41">
        <f t="shared" si="5"/>
        <v>13</v>
      </c>
      <c r="M28" s="22">
        <f t="shared" si="6"/>
        <v>0.22864491674563422</v>
      </c>
      <c r="N28" s="15">
        <f t="shared" si="7"/>
        <v>15</v>
      </c>
    </row>
    <row r="29" spans="2:15" ht="18.75" customHeight="1" thickBot="1">
      <c r="B29" s="48" t="s">
        <v>151</v>
      </c>
      <c r="C29" s="49"/>
      <c r="D29" s="61">
        <v>203970</v>
      </c>
      <c r="E29" s="50">
        <f t="shared" si="0"/>
        <v>1.6146235763074229E-5</v>
      </c>
      <c r="F29" s="41">
        <f t="shared" si="1"/>
        <v>20</v>
      </c>
      <c r="G29" s="61">
        <v>175</v>
      </c>
      <c r="H29" s="46">
        <f t="shared" si="2"/>
        <v>20</v>
      </c>
      <c r="I29" s="61">
        <v>40</v>
      </c>
      <c r="J29" s="41">
        <f t="shared" si="3"/>
        <v>20</v>
      </c>
      <c r="K29" s="51">
        <f t="shared" si="4"/>
        <v>5099.25</v>
      </c>
      <c r="L29" s="41">
        <f t="shared" si="5"/>
        <v>20</v>
      </c>
      <c r="M29" s="28">
        <f t="shared" si="6"/>
        <v>2.7074590496818734E-3</v>
      </c>
      <c r="N29" s="15">
        <f t="shared" si="7"/>
        <v>20</v>
      </c>
    </row>
    <row r="30" spans="2:15" ht="18.75" customHeight="1" thickTop="1">
      <c r="B30" s="52" t="s">
        <v>62</v>
      </c>
      <c r="C30" s="53"/>
      <c r="D30" s="62">
        <v>12632665780</v>
      </c>
      <c r="E30" s="70"/>
      <c r="F30" s="71"/>
      <c r="G30" s="62">
        <v>353143</v>
      </c>
      <c r="H30" s="71"/>
      <c r="I30" s="62">
        <v>13210</v>
      </c>
      <c r="J30" s="71"/>
      <c r="K30" s="54">
        <f>IFERROR(D30/I30,0)</f>
        <v>956295.66843300534</v>
      </c>
      <c r="L30" s="71"/>
      <c r="M30" s="30">
        <f t="shared" si="6"/>
        <v>0.89413835115743878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208" priority="33" stopIfTrue="1">
      <formula>$F8&lt;=5</formula>
    </cfRule>
  </conditionalFormatting>
  <conditionalFormatting sqref="H8:H29">
    <cfRule type="expression" dxfId="207" priority="34" stopIfTrue="1">
      <formula>$H8&lt;=5</formula>
    </cfRule>
  </conditionalFormatting>
  <conditionalFormatting sqref="J8:J29">
    <cfRule type="expression" dxfId="206" priority="35" stopIfTrue="1">
      <formula>$J8&lt;=5</formula>
    </cfRule>
  </conditionalFormatting>
  <conditionalFormatting sqref="L8:L29">
    <cfRule type="expression" dxfId="205" priority="36" stopIfTrue="1">
      <formula>$L8&lt;=5</formula>
    </cfRule>
  </conditionalFormatting>
  <conditionalFormatting sqref="E8:E29">
    <cfRule type="expression" dxfId="204" priority="31" stopIfTrue="1">
      <formula>$F8&lt;=5</formula>
    </cfRule>
  </conditionalFormatting>
  <conditionalFormatting sqref="G8:G29">
    <cfRule type="expression" dxfId="203" priority="29" stopIfTrue="1">
      <formula>$H8&lt;=5</formula>
    </cfRule>
  </conditionalFormatting>
  <conditionalFormatting sqref="I8:I29">
    <cfRule type="expression" dxfId="202" priority="27" stopIfTrue="1">
      <formula>$J8&lt;=5</formula>
    </cfRule>
  </conditionalFormatting>
  <conditionalFormatting sqref="K8:K29">
    <cfRule type="expression" dxfId="201" priority="25" stopIfTrue="1">
      <formula>$L8&lt;=5</formula>
    </cfRule>
  </conditionalFormatting>
  <conditionalFormatting sqref="D8:D29">
    <cfRule type="expression" dxfId="200" priority="23" stopIfTrue="1">
      <formula>$F8&lt;=5</formula>
    </cfRule>
  </conditionalFormatting>
  <conditionalFormatting sqref="N8:N29">
    <cfRule type="expression" dxfId="199" priority="17" stopIfTrue="1">
      <formula>$N8&lt;=5</formula>
    </cfRule>
  </conditionalFormatting>
  <conditionalFormatting sqref="M8:M29">
    <cfRule type="expression" dxfId="198" priority="15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6"/>
  <dimension ref="A1:P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6" ht="16.5" customHeight="1">
      <c r="B1" s="36" t="s">
        <v>192</v>
      </c>
    </row>
    <row r="2" spans="1:16" ht="16.5" customHeight="1">
      <c r="B2" s="36" t="s">
        <v>195</v>
      </c>
    </row>
    <row r="3" spans="1:16" s="1" customFormat="1" ht="18.75" customHeight="1">
      <c r="A3" s="35"/>
      <c r="B3" s="129" t="s">
        <v>179</v>
      </c>
      <c r="C3" s="130"/>
      <c r="D3" s="137">
        <v>10039</v>
      </c>
      <c r="E3" s="137"/>
      <c r="F3" s="137"/>
    </row>
    <row r="4" spans="1:16" s="1" customFormat="1" ht="18.75" customHeight="1">
      <c r="A4" s="35"/>
    </row>
    <row r="5" spans="1:16" ht="18.75" customHeight="1">
      <c r="B5" s="37" t="s">
        <v>269</v>
      </c>
      <c r="C5" s="37"/>
    </row>
    <row r="6" spans="1:16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6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6" ht="18.75" customHeight="1">
      <c r="B8" s="38" t="s">
        <v>28</v>
      </c>
      <c r="C8" s="39"/>
      <c r="D8" s="59">
        <v>159428932</v>
      </c>
      <c r="E8" s="40">
        <f t="shared" ref="E8:E29" si="0">IFERROR(D8/$D$30,0)</f>
        <v>1.7417031753461886E-2</v>
      </c>
      <c r="F8" s="41">
        <f>_xlfn.IFS(D8&gt;0,RANK(D8,$D$8:$D$29,0),D8=0,"-")</f>
        <v>13</v>
      </c>
      <c r="G8" s="59">
        <v>21230</v>
      </c>
      <c r="H8" s="46">
        <f>_xlfn.IFS(G8&gt;0,RANK(G8,$G$8:$G$29,0),G8=0,"-")</f>
        <v>13</v>
      </c>
      <c r="I8" s="59">
        <v>3630</v>
      </c>
      <c r="J8" s="41">
        <f>_xlfn.IFS(I8&gt;0,RANK(I8,$I$8:$I$29,0),I8=0,"-")</f>
        <v>12</v>
      </c>
      <c r="K8" s="42">
        <f>IFERROR(D8/I8,0)</f>
        <v>43919.815977961429</v>
      </c>
      <c r="L8" s="41">
        <f>_xlfn.IFS(K8&gt;0,RANK(K8,$K$8:$K$29,0),K8=0,"-")</f>
        <v>14</v>
      </c>
      <c r="M8" s="16">
        <f>IFERROR(I8/$D$3,0)</f>
        <v>0.36158979978085465</v>
      </c>
      <c r="N8" s="15">
        <f>_xlfn.IFS(M8&gt;0,RANK(M8,$M$8:$M$29,0),M8=0,"-")</f>
        <v>12</v>
      </c>
      <c r="P8" s="58"/>
    </row>
    <row r="9" spans="1:16" ht="18.75" customHeight="1">
      <c r="B9" s="43" t="s">
        <v>29</v>
      </c>
      <c r="C9" s="44"/>
      <c r="D9" s="60">
        <v>1327240154</v>
      </c>
      <c r="E9" s="45">
        <f t="shared" si="0"/>
        <v>0.14499616610796617</v>
      </c>
      <c r="F9" s="41">
        <f t="shared" ref="F9:F29" si="1">_xlfn.IFS(D9&gt;0,RANK(D9,$D$8:$D$29,0),D9=0,"-")</f>
        <v>2</v>
      </c>
      <c r="G9" s="60">
        <v>27872</v>
      </c>
      <c r="H9" s="46">
        <f t="shared" ref="H9:H29" si="2">_xlfn.IFS(G9&gt;0,RANK(G9,$G$8:$G$29,0),G9=0,"-")</f>
        <v>11</v>
      </c>
      <c r="I9" s="60">
        <v>4587</v>
      </c>
      <c r="J9" s="41">
        <f t="shared" ref="J9:J29" si="3">_xlfn.IFS(I9&gt;0,RANK(I9,$I$8:$I$29,0),I9=0,"-")</f>
        <v>7</v>
      </c>
      <c r="K9" s="47">
        <f t="shared" ref="K9:K28" si="4">IFERROR(D9/I9,0)</f>
        <v>289348.19141050795</v>
      </c>
      <c r="L9" s="41">
        <f t="shared" ref="L9:L29" si="5">_xlfn.IFS(K9&gt;0,RANK(K9,$K$8:$K$29,0),K9=0,"-")</f>
        <v>1</v>
      </c>
      <c r="M9" s="22">
        <f t="shared" ref="M9:M30" si="6">IFERROR(I9/$D$3,0)</f>
        <v>0.45691801972307999</v>
      </c>
      <c r="N9" s="15">
        <f t="shared" ref="N9:N29" si="7">_xlfn.IFS(M9&gt;0,RANK(M9,$M$8:$M$29,0),M9=0,"-")</f>
        <v>7</v>
      </c>
      <c r="P9" s="58"/>
    </row>
    <row r="10" spans="1:16" ht="18.75" customHeight="1">
      <c r="B10" s="43" t="s">
        <v>30</v>
      </c>
      <c r="C10" s="44"/>
      <c r="D10" s="60">
        <v>174618299</v>
      </c>
      <c r="E10" s="45">
        <f t="shared" si="0"/>
        <v>1.9076414928367594E-2</v>
      </c>
      <c r="F10" s="41">
        <f t="shared" si="1"/>
        <v>12</v>
      </c>
      <c r="G10" s="60">
        <v>11092</v>
      </c>
      <c r="H10" s="46">
        <f t="shared" si="2"/>
        <v>16</v>
      </c>
      <c r="I10" s="60">
        <v>1880</v>
      </c>
      <c r="J10" s="41">
        <f t="shared" si="3"/>
        <v>17</v>
      </c>
      <c r="K10" s="47">
        <f t="shared" si="4"/>
        <v>92882.073936170214</v>
      </c>
      <c r="L10" s="41">
        <f t="shared" si="5"/>
        <v>8</v>
      </c>
      <c r="M10" s="22">
        <f t="shared" si="6"/>
        <v>0.18726964837135174</v>
      </c>
      <c r="N10" s="15">
        <f t="shared" si="7"/>
        <v>17</v>
      </c>
      <c r="P10" s="58"/>
    </row>
    <row r="11" spans="1:16" ht="18.75" customHeight="1">
      <c r="B11" s="43" t="s">
        <v>31</v>
      </c>
      <c r="C11" s="44"/>
      <c r="D11" s="60">
        <v>574535801</v>
      </c>
      <c r="E11" s="45">
        <f t="shared" si="0"/>
        <v>6.276594946717487E-2</v>
      </c>
      <c r="F11" s="41">
        <f t="shared" si="1"/>
        <v>8</v>
      </c>
      <c r="G11" s="60">
        <v>97442</v>
      </c>
      <c r="H11" s="46">
        <f t="shared" si="2"/>
        <v>3</v>
      </c>
      <c r="I11" s="60">
        <v>7057</v>
      </c>
      <c r="J11" s="41">
        <f t="shared" si="3"/>
        <v>2</v>
      </c>
      <c r="K11" s="47">
        <f t="shared" si="4"/>
        <v>81413.603655944447</v>
      </c>
      <c r="L11" s="41">
        <f t="shared" si="5"/>
        <v>10</v>
      </c>
      <c r="M11" s="22">
        <f t="shared" si="6"/>
        <v>0.702958461998207</v>
      </c>
      <c r="N11" s="15">
        <f t="shared" si="7"/>
        <v>2</v>
      </c>
      <c r="P11" s="58"/>
    </row>
    <row r="12" spans="1:16" ht="18.75" customHeight="1">
      <c r="B12" s="43" t="s">
        <v>32</v>
      </c>
      <c r="C12" s="44"/>
      <c r="D12" s="60">
        <v>151115389</v>
      </c>
      <c r="E12" s="45">
        <f t="shared" si="0"/>
        <v>1.6508807376629388E-2</v>
      </c>
      <c r="F12" s="41">
        <f t="shared" si="1"/>
        <v>15</v>
      </c>
      <c r="G12" s="60">
        <v>19114</v>
      </c>
      <c r="H12" s="46">
        <f t="shared" si="2"/>
        <v>15</v>
      </c>
      <c r="I12" s="60">
        <v>1941</v>
      </c>
      <c r="J12" s="41">
        <f t="shared" si="3"/>
        <v>16</v>
      </c>
      <c r="K12" s="47">
        <f t="shared" si="4"/>
        <v>77854.399278722311</v>
      </c>
      <c r="L12" s="41">
        <f t="shared" si="5"/>
        <v>11</v>
      </c>
      <c r="M12" s="22">
        <f t="shared" si="6"/>
        <v>0.19334595079191155</v>
      </c>
      <c r="N12" s="15">
        <f t="shared" si="7"/>
        <v>16</v>
      </c>
      <c r="P12" s="58"/>
    </row>
    <row r="13" spans="1:16" ht="18.75" customHeight="1">
      <c r="B13" s="43" t="s">
        <v>33</v>
      </c>
      <c r="C13" s="44"/>
      <c r="D13" s="60">
        <v>405379518</v>
      </c>
      <c r="E13" s="45">
        <f t="shared" si="0"/>
        <v>4.42862399480232E-2</v>
      </c>
      <c r="F13" s="41">
        <f t="shared" si="1"/>
        <v>9</v>
      </c>
      <c r="G13" s="60">
        <v>58094</v>
      </c>
      <c r="H13" s="46">
        <f t="shared" si="2"/>
        <v>5</v>
      </c>
      <c r="I13" s="60">
        <v>4268</v>
      </c>
      <c r="J13" s="41">
        <f t="shared" si="3"/>
        <v>10</v>
      </c>
      <c r="K13" s="47">
        <f t="shared" si="4"/>
        <v>94981.14292408622</v>
      </c>
      <c r="L13" s="41">
        <f t="shared" si="5"/>
        <v>7</v>
      </c>
      <c r="M13" s="22">
        <f t="shared" si="6"/>
        <v>0.42514194640900488</v>
      </c>
      <c r="N13" s="15">
        <f t="shared" si="7"/>
        <v>10</v>
      </c>
      <c r="P13" s="58"/>
    </row>
    <row r="14" spans="1:16" ht="18.75" customHeight="1">
      <c r="B14" s="43" t="s">
        <v>34</v>
      </c>
      <c r="C14" s="44"/>
      <c r="D14" s="60">
        <v>327324948</v>
      </c>
      <c r="E14" s="45">
        <f t="shared" si="0"/>
        <v>3.57590616803245E-2</v>
      </c>
      <c r="F14" s="41">
        <f t="shared" si="1"/>
        <v>10</v>
      </c>
      <c r="G14" s="60">
        <v>31219</v>
      </c>
      <c r="H14" s="46">
        <f t="shared" si="2"/>
        <v>10</v>
      </c>
      <c r="I14" s="60">
        <v>4483</v>
      </c>
      <c r="J14" s="41">
        <f t="shared" si="3"/>
        <v>8</v>
      </c>
      <c r="K14" s="47">
        <f t="shared" si="4"/>
        <v>73014.710684809281</v>
      </c>
      <c r="L14" s="41">
        <f t="shared" si="5"/>
        <v>12</v>
      </c>
      <c r="M14" s="22">
        <f t="shared" si="6"/>
        <v>0.44655842215360098</v>
      </c>
      <c r="N14" s="15">
        <f t="shared" si="7"/>
        <v>8</v>
      </c>
      <c r="P14" s="58"/>
    </row>
    <row r="15" spans="1:16" ht="18.75" customHeight="1">
      <c r="B15" s="43" t="s">
        <v>45</v>
      </c>
      <c r="C15" s="44"/>
      <c r="D15" s="60">
        <v>31589446</v>
      </c>
      <c r="E15" s="45">
        <f t="shared" si="0"/>
        <v>3.4510322383409656E-3</v>
      </c>
      <c r="F15" s="41">
        <f t="shared" si="1"/>
        <v>18</v>
      </c>
      <c r="G15" s="60">
        <v>5823</v>
      </c>
      <c r="H15" s="46">
        <f t="shared" si="2"/>
        <v>17</v>
      </c>
      <c r="I15" s="60">
        <v>1304</v>
      </c>
      <c r="J15" s="41">
        <f t="shared" si="3"/>
        <v>18</v>
      </c>
      <c r="K15" s="47">
        <f t="shared" si="4"/>
        <v>24225.03527607362</v>
      </c>
      <c r="L15" s="41">
        <f t="shared" si="5"/>
        <v>17</v>
      </c>
      <c r="M15" s="22">
        <f t="shared" si="6"/>
        <v>0.12989341567885249</v>
      </c>
      <c r="N15" s="15">
        <f t="shared" si="7"/>
        <v>18</v>
      </c>
      <c r="P15" s="58"/>
    </row>
    <row r="16" spans="1:16" ht="18.75" customHeight="1">
      <c r="B16" s="43" t="s">
        <v>36</v>
      </c>
      <c r="C16" s="44"/>
      <c r="D16" s="60">
        <v>1718813588</v>
      </c>
      <c r="E16" s="45">
        <f t="shared" si="0"/>
        <v>0.1877741415245619</v>
      </c>
      <c r="F16" s="41">
        <f t="shared" si="1"/>
        <v>1</v>
      </c>
      <c r="G16" s="60">
        <v>117983</v>
      </c>
      <c r="H16" s="46">
        <f t="shared" si="2"/>
        <v>1</v>
      </c>
      <c r="I16" s="60">
        <v>7470</v>
      </c>
      <c r="J16" s="41">
        <f t="shared" si="3"/>
        <v>1</v>
      </c>
      <c r="K16" s="47">
        <f t="shared" si="4"/>
        <v>230095.52717536813</v>
      </c>
      <c r="L16" s="41">
        <f t="shared" si="5"/>
        <v>2</v>
      </c>
      <c r="M16" s="22">
        <f t="shared" si="6"/>
        <v>0.74409801773084971</v>
      </c>
      <c r="N16" s="15">
        <f t="shared" si="7"/>
        <v>1</v>
      </c>
      <c r="P16" s="58"/>
    </row>
    <row r="17" spans="2:16" ht="18.75" customHeight="1">
      <c r="B17" s="43" t="s">
        <v>37</v>
      </c>
      <c r="C17" s="44"/>
      <c r="D17" s="60">
        <v>674856646</v>
      </c>
      <c r="E17" s="45">
        <f t="shared" si="0"/>
        <v>7.3725637404488092E-2</v>
      </c>
      <c r="F17" s="41">
        <f t="shared" si="1"/>
        <v>4</v>
      </c>
      <c r="G17" s="60">
        <v>44335</v>
      </c>
      <c r="H17" s="46">
        <f t="shared" si="2"/>
        <v>6</v>
      </c>
      <c r="I17" s="60">
        <v>5681</v>
      </c>
      <c r="J17" s="41">
        <f t="shared" si="3"/>
        <v>5</v>
      </c>
      <c r="K17" s="47">
        <f t="shared" si="4"/>
        <v>118791.87572610455</v>
      </c>
      <c r="L17" s="41">
        <f t="shared" si="5"/>
        <v>6</v>
      </c>
      <c r="M17" s="22">
        <f t="shared" si="6"/>
        <v>0.56589301723279206</v>
      </c>
      <c r="N17" s="15">
        <f t="shared" si="7"/>
        <v>5</v>
      </c>
      <c r="P17" s="58"/>
    </row>
    <row r="18" spans="2:16" ht="18.75" customHeight="1">
      <c r="B18" s="17" t="s">
        <v>283</v>
      </c>
      <c r="C18" s="69"/>
      <c r="D18" s="60">
        <v>626021776</v>
      </c>
      <c r="E18" s="45">
        <f t="shared" si="0"/>
        <v>6.8390605231869739E-2</v>
      </c>
      <c r="F18" s="41">
        <f t="shared" si="1"/>
        <v>7</v>
      </c>
      <c r="G18" s="60">
        <v>93710</v>
      </c>
      <c r="H18" s="46">
        <f t="shared" si="2"/>
        <v>4</v>
      </c>
      <c r="I18" s="60">
        <v>6889</v>
      </c>
      <c r="J18" s="41">
        <f t="shared" si="3"/>
        <v>3</v>
      </c>
      <c r="K18" s="47">
        <f t="shared" si="4"/>
        <v>90872.66308607925</v>
      </c>
      <c r="L18" s="41">
        <f t="shared" si="5"/>
        <v>9</v>
      </c>
      <c r="M18" s="22">
        <f t="shared" si="6"/>
        <v>0.68622372746289473</v>
      </c>
      <c r="N18" s="15">
        <f t="shared" si="7"/>
        <v>3</v>
      </c>
      <c r="P18" s="58"/>
    </row>
    <row r="19" spans="2:16" ht="18.75" customHeight="1">
      <c r="B19" s="17" t="s">
        <v>16</v>
      </c>
      <c r="C19" s="69"/>
      <c r="D19" s="60">
        <v>158285486</v>
      </c>
      <c r="E19" s="45">
        <f t="shared" si="0"/>
        <v>1.7292114431113087E-2</v>
      </c>
      <c r="F19" s="41">
        <f t="shared" si="1"/>
        <v>14</v>
      </c>
      <c r="G19" s="60">
        <v>35892</v>
      </c>
      <c r="H19" s="46">
        <f t="shared" si="2"/>
        <v>9</v>
      </c>
      <c r="I19" s="60">
        <v>4449</v>
      </c>
      <c r="J19" s="41">
        <f t="shared" si="3"/>
        <v>9</v>
      </c>
      <c r="K19" s="47">
        <f t="shared" si="4"/>
        <v>35577.767138682852</v>
      </c>
      <c r="L19" s="41">
        <f t="shared" si="5"/>
        <v>16</v>
      </c>
      <c r="M19" s="22">
        <f t="shared" si="6"/>
        <v>0.44317163064050202</v>
      </c>
      <c r="N19" s="15">
        <f t="shared" si="7"/>
        <v>9</v>
      </c>
      <c r="P19" s="58"/>
    </row>
    <row r="20" spans="2:16" ht="18.75" customHeight="1">
      <c r="B20" s="17" t="s">
        <v>17</v>
      </c>
      <c r="C20" s="69"/>
      <c r="D20" s="60">
        <v>1200109999</v>
      </c>
      <c r="E20" s="45">
        <f t="shared" si="0"/>
        <v>0.13110765842820871</v>
      </c>
      <c r="F20" s="41">
        <f t="shared" si="1"/>
        <v>3</v>
      </c>
      <c r="G20" s="60">
        <v>97997</v>
      </c>
      <c r="H20" s="46">
        <f t="shared" si="2"/>
        <v>2</v>
      </c>
      <c r="I20" s="60">
        <v>6660</v>
      </c>
      <c r="J20" s="41">
        <f t="shared" si="3"/>
        <v>4</v>
      </c>
      <c r="K20" s="47">
        <f t="shared" si="4"/>
        <v>180196.69654654653</v>
      </c>
      <c r="L20" s="41">
        <f t="shared" si="5"/>
        <v>3</v>
      </c>
      <c r="M20" s="22">
        <f t="shared" si="6"/>
        <v>0.66341269050702256</v>
      </c>
      <c r="N20" s="15">
        <f t="shared" si="7"/>
        <v>4</v>
      </c>
      <c r="P20" s="58"/>
    </row>
    <row r="21" spans="2:16" ht="18.75" customHeight="1">
      <c r="B21" s="17" t="s">
        <v>18</v>
      </c>
      <c r="C21" s="69"/>
      <c r="D21" s="60">
        <v>628989023</v>
      </c>
      <c r="E21" s="45">
        <f t="shared" si="0"/>
        <v>6.8714766189175561E-2</v>
      </c>
      <c r="F21" s="41">
        <f t="shared" si="1"/>
        <v>5</v>
      </c>
      <c r="G21" s="60">
        <v>38599</v>
      </c>
      <c r="H21" s="46">
        <f t="shared" si="2"/>
        <v>8</v>
      </c>
      <c r="I21" s="60">
        <v>3861</v>
      </c>
      <c r="J21" s="41">
        <f t="shared" si="3"/>
        <v>11</v>
      </c>
      <c r="K21" s="47">
        <f t="shared" si="4"/>
        <v>162908.31986531988</v>
      </c>
      <c r="L21" s="41">
        <f t="shared" si="5"/>
        <v>5</v>
      </c>
      <c r="M21" s="22">
        <f t="shared" si="6"/>
        <v>0.38460005976690903</v>
      </c>
      <c r="N21" s="15">
        <f t="shared" si="7"/>
        <v>11</v>
      </c>
      <c r="P21" s="58"/>
    </row>
    <row r="22" spans="2:16" ht="18.75" customHeight="1">
      <c r="B22" s="17" t="s">
        <v>284</v>
      </c>
      <c r="C22" s="69"/>
      <c r="D22" s="60">
        <v>10742</v>
      </c>
      <c r="E22" s="45">
        <f t="shared" si="0"/>
        <v>1.173524483596789E-6</v>
      </c>
      <c r="F22" s="41">
        <f t="shared" si="1"/>
        <v>21</v>
      </c>
      <c r="G22" s="60">
        <v>9</v>
      </c>
      <c r="H22" s="46">
        <f t="shared" si="2"/>
        <v>21</v>
      </c>
      <c r="I22" s="60">
        <v>4</v>
      </c>
      <c r="J22" s="41">
        <f t="shared" si="3"/>
        <v>21</v>
      </c>
      <c r="K22" s="47">
        <f t="shared" si="4"/>
        <v>2685.5</v>
      </c>
      <c r="L22" s="41">
        <f t="shared" si="5"/>
        <v>21</v>
      </c>
      <c r="M22" s="22">
        <f t="shared" si="6"/>
        <v>3.9844606036457814E-4</v>
      </c>
      <c r="N22" s="15">
        <f t="shared" si="7"/>
        <v>21</v>
      </c>
      <c r="P22" s="58"/>
    </row>
    <row r="23" spans="2:16" ht="18.75" customHeight="1">
      <c r="B23" s="17" t="s">
        <v>285</v>
      </c>
      <c r="C23" s="69"/>
      <c r="D23" s="60">
        <v>1154</v>
      </c>
      <c r="E23" s="45">
        <f t="shared" si="0"/>
        <v>1.2607030851523873E-7</v>
      </c>
      <c r="F23" s="41">
        <f t="shared" si="1"/>
        <v>22</v>
      </c>
      <c r="G23" s="60">
        <v>2</v>
      </c>
      <c r="H23" s="46">
        <f t="shared" si="2"/>
        <v>22</v>
      </c>
      <c r="I23" s="60">
        <v>1</v>
      </c>
      <c r="J23" s="41">
        <f t="shared" si="3"/>
        <v>22</v>
      </c>
      <c r="K23" s="47">
        <f t="shared" si="4"/>
        <v>1154</v>
      </c>
      <c r="L23" s="41">
        <f t="shared" si="5"/>
        <v>22</v>
      </c>
      <c r="M23" s="22">
        <f t="shared" si="6"/>
        <v>9.9611515091144534E-5</v>
      </c>
      <c r="N23" s="15">
        <f t="shared" si="7"/>
        <v>22</v>
      </c>
      <c r="P23" s="58"/>
    </row>
    <row r="24" spans="2:16" ht="18.75" customHeight="1">
      <c r="B24" s="43" t="s">
        <v>38</v>
      </c>
      <c r="C24" s="44"/>
      <c r="D24" s="60">
        <v>3425003</v>
      </c>
      <c r="E24" s="45">
        <f t="shared" si="0"/>
        <v>3.7416913767384594E-4</v>
      </c>
      <c r="F24" s="41">
        <f t="shared" si="1"/>
        <v>19</v>
      </c>
      <c r="G24" s="60">
        <v>1093</v>
      </c>
      <c r="H24" s="46">
        <f t="shared" si="2"/>
        <v>19</v>
      </c>
      <c r="I24" s="60">
        <v>275</v>
      </c>
      <c r="J24" s="41">
        <f t="shared" si="3"/>
        <v>19</v>
      </c>
      <c r="K24" s="47">
        <f t="shared" si="4"/>
        <v>12454.556363636364</v>
      </c>
      <c r="L24" s="41">
        <f t="shared" si="5"/>
        <v>18</v>
      </c>
      <c r="M24" s="22">
        <f t="shared" si="6"/>
        <v>2.7393166650064749E-2</v>
      </c>
      <c r="N24" s="15">
        <f t="shared" si="7"/>
        <v>19</v>
      </c>
      <c r="P24" s="58"/>
    </row>
    <row r="25" spans="2:16" ht="18.75" customHeight="1">
      <c r="B25" s="43" t="s">
        <v>39</v>
      </c>
      <c r="C25" s="44"/>
      <c r="D25" s="60">
        <v>181601442</v>
      </c>
      <c r="E25" s="45">
        <f t="shared" si="0"/>
        <v>1.9839297937393616E-2</v>
      </c>
      <c r="F25" s="41">
        <f t="shared" si="1"/>
        <v>11</v>
      </c>
      <c r="G25" s="60">
        <v>39454</v>
      </c>
      <c r="H25" s="46">
        <f t="shared" si="2"/>
        <v>7</v>
      </c>
      <c r="I25" s="60">
        <v>4759</v>
      </c>
      <c r="J25" s="41">
        <f t="shared" si="3"/>
        <v>6</v>
      </c>
      <c r="K25" s="47">
        <f t="shared" si="4"/>
        <v>38159.580163899976</v>
      </c>
      <c r="L25" s="41">
        <f t="shared" si="5"/>
        <v>15</v>
      </c>
      <c r="M25" s="22">
        <f t="shared" si="6"/>
        <v>0.47405120031875686</v>
      </c>
      <c r="N25" s="15">
        <f t="shared" si="7"/>
        <v>6</v>
      </c>
      <c r="P25" s="58"/>
    </row>
    <row r="26" spans="2:16" ht="18.75" customHeight="1">
      <c r="B26" s="43" t="s">
        <v>40</v>
      </c>
      <c r="C26" s="44"/>
      <c r="D26" s="60">
        <v>628180299</v>
      </c>
      <c r="E26" s="45">
        <f t="shared" si="0"/>
        <v>6.862641602957098E-2</v>
      </c>
      <c r="F26" s="41">
        <f t="shared" si="1"/>
        <v>6</v>
      </c>
      <c r="G26" s="60">
        <v>21634</v>
      </c>
      <c r="H26" s="46">
        <f t="shared" si="2"/>
        <v>12</v>
      </c>
      <c r="I26" s="60">
        <v>3530</v>
      </c>
      <c r="J26" s="41">
        <f t="shared" si="3"/>
        <v>13</v>
      </c>
      <c r="K26" s="47">
        <f t="shared" si="4"/>
        <v>177954.75892351274</v>
      </c>
      <c r="L26" s="41">
        <f t="shared" si="5"/>
        <v>4</v>
      </c>
      <c r="M26" s="22">
        <f t="shared" si="6"/>
        <v>0.35162864827174023</v>
      </c>
      <c r="N26" s="15">
        <f t="shared" si="7"/>
        <v>13</v>
      </c>
      <c r="P26" s="58"/>
    </row>
    <row r="27" spans="2:16" ht="18.75" customHeight="1">
      <c r="B27" s="43" t="s">
        <v>41</v>
      </c>
      <c r="C27" s="44"/>
      <c r="D27" s="60">
        <v>35205341</v>
      </c>
      <c r="E27" s="45">
        <f t="shared" si="0"/>
        <v>3.8460556336691364E-3</v>
      </c>
      <c r="F27" s="41">
        <f t="shared" si="1"/>
        <v>17</v>
      </c>
      <c r="G27" s="60">
        <v>20940</v>
      </c>
      <c r="H27" s="46">
        <f t="shared" si="2"/>
        <v>14</v>
      </c>
      <c r="I27" s="60">
        <v>2935</v>
      </c>
      <c r="J27" s="41">
        <f t="shared" si="3"/>
        <v>14</v>
      </c>
      <c r="K27" s="47">
        <f t="shared" si="4"/>
        <v>11995.005451448042</v>
      </c>
      <c r="L27" s="41">
        <f t="shared" si="5"/>
        <v>19</v>
      </c>
      <c r="M27" s="22">
        <f t="shared" si="6"/>
        <v>0.29235979679250923</v>
      </c>
      <c r="N27" s="15">
        <f t="shared" si="7"/>
        <v>14</v>
      </c>
      <c r="P27" s="58"/>
    </row>
    <row r="28" spans="2:16" ht="18.75" customHeight="1">
      <c r="B28" s="43" t="s">
        <v>42</v>
      </c>
      <c r="C28" s="44"/>
      <c r="D28" s="60">
        <v>146185646</v>
      </c>
      <c r="E28" s="45">
        <f t="shared" si="0"/>
        <v>1.5970250859375628E-2</v>
      </c>
      <c r="F28" s="41">
        <f t="shared" si="1"/>
        <v>16</v>
      </c>
      <c r="G28" s="60">
        <v>5490</v>
      </c>
      <c r="H28" s="46">
        <f t="shared" si="2"/>
        <v>18</v>
      </c>
      <c r="I28" s="60">
        <v>2333</v>
      </c>
      <c r="J28" s="41">
        <f t="shared" si="3"/>
        <v>15</v>
      </c>
      <c r="K28" s="47">
        <f t="shared" si="4"/>
        <v>62659.942563223318</v>
      </c>
      <c r="L28" s="41">
        <f t="shared" si="5"/>
        <v>13</v>
      </c>
      <c r="M28" s="22">
        <f t="shared" si="6"/>
        <v>0.2323936647076402</v>
      </c>
      <c r="N28" s="15">
        <f t="shared" si="7"/>
        <v>15</v>
      </c>
      <c r="P28" s="58"/>
    </row>
    <row r="29" spans="2:16" ht="18.75" customHeight="1" thickBot="1">
      <c r="B29" s="48" t="s">
        <v>43</v>
      </c>
      <c r="C29" s="49"/>
      <c r="D29" s="61">
        <v>703768</v>
      </c>
      <c r="E29" s="50">
        <f t="shared" si="0"/>
        <v>7.6884097819022987E-5</v>
      </c>
      <c r="F29" s="41">
        <f t="shared" si="1"/>
        <v>20</v>
      </c>
      <c r="G29" s="61">
        <v>674</v>
      </c>
      <c r="H29" s="46">
        <f t="shared" si="2"/>
        <v>20</v>
      </c>
      <c r="I29" s="61">
        <v>72</v>
      </c>
      <c r="J29" s="41">
        <f t="shared" si="3"/>
        <v>20</v>
      </c>
      <c r="K29" s="51">
        <f>IFERROR(D29/I29,0)</f>
        <v>9774.5555555555547</v>
      </c>
      <c r="L29" s="41">
        <f t="shared" si="5"/>
        <v>20</v>
      </c>
      <c r="M29" s="28">
        <f t="shared" si="6"/>
        <v>7.1720290865624065E-3</v>
      </c>
      <c r="N29" s="15">
        <f t="shared" si="7"/>
        <v>20</v>
      </c>
      <c r="P29" s="58"/>
    </row>
    <row r="30" spans="2:16" ht="18.75" customHeight="1" thickTop="1">
      <c r="B30" s="52" t="s">
        <v>44</v>
      </c>
      <c r="C30" s="53"/>
      <c r="D30" s="62">
        <v>9153622400</v>
      </c>
      <c r="E30" s="70"/>
      <c r="F30" s="71"/>
      <c r="G30" s="62">
        <v>249195</v>
      </c>
      <c r="H30" s="71"/>
      <c r="I30" s="62">
        <v>8616</v>
      </c>
      <c r="J30" s="71"/>
      <c r="K30" s="54">
        <f>IFERROR(D30/I30,0)</f>
        <v>1062398.1429897863</v>
      </c>
      <c r="L30" s="71"/>
      <c r="M30" s="30">
        <f t="shared" si="6"/>
        <v>0.85825281402530129</v>
      </c>
      <c r="N30" s="71"/>
      <c r="O30" s="73"/>
      <c r="P30" s="58"/>
    </row>
    <row r="31" spans="2:16" ht="13.5" customHeight="1">
      <c r="B31" s="31" t="s">
        <v>325</v>
      </c>
      <c r="C31" s="55"/>
    </row>
    <row r="32" spans="2:16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791" priority="26" stopIfTrue="1">
      <formula>$F8&lt;=5</formula>
    </cfRule>
  </conditionalFormatting>
  <conditionalFormatting sqref="H8:H29">
    <cfRule type="expression" dxfId="790" priority="27" stopIfTrue="1">
      <formula>$H8&lt;=5</formula>
    </cfRule>
  </conditionalFormatting>
  <conditionalFormatting sqref="J8:J29">
    <cfRule type="expression" dxfId="789" priority="28" stopIfTrue="1">
      <formula>$J8&lt;=5</formula>
    </cfRule>
  </conditionalFormatting>
  <conditionalFormatting sqref="L8:L29">
    <cfRule type="expression" dxfId="788" priority="29" stopIfTrue="1">
      <formula>$L8&lt;=5</formula>
    </cfRule>
  </conditionalFormatting>
  <conditionalFormatting sqref="E8:E29">
    <cfRule type="expression" dxfId="787" priority="24" stopIfTrue="1">
      <formula>$F8&lt;=5</formula>
    </cfRule>
  </conditionalFormatting>
  <conditionalFormatting sqref="D8:D29">
    <cfRule type="expression" dxfId="786" priority="16" stopIfTrue="1">
      <formula>$F8&lt;=5</formula>
    </cfRule>
  </conditionalFormatting>
  <conditionalFormatting sqref="G8:G29">
    <cfRule type="expression" dxfId="785" priority="14" stopIfTrue="1">
      <formula>$H8&lt;=5</formula>
    </cfRule>
  </conditionalFormatting>
  <conditionalFormatting sqref="I8:I29">
    <cfRule type="expression" dxfId="784" priority="12" stopIfTrue="1">
      <formula>$J8&lt;=5</formula>
    </cfRule>
  </conditionalFormatting>
  <conditionalFormatting sqref="K8:K29">
    <cfRule type="expression" dxfId="783" priority="10" stopIfTrue="1">
      <formula>$L8&lt;=5</formula>
    </cfRule>
  </conditionalFormatting>
  <conditionalFormatting sqref="N8:N29">
    <cfRule type="expression" dxfId="782" priority="8" stopIfTrue="1">
      <formula>$N8&lt;=5</formula>
    </cfRule>
  </conditionalFormatting>
  <conditionalFormatting sqref="M8:M29">
    <cfRule type="expression" dxfId="781" priority="2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Sheet70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247</v>
      </c>
    </row>
    <row r="3" spans="1:14" s="1" customFormat="1" ht="18.75" customHeight="1">
      <c r="A3" s="35"/>
      <c r="B3" s="129" t="s">
        <v>179</v>
      </c>
      <c r="C3" s="130"/>
      <c r="D3" s="137">
        <v>10376</v>
      </c>
      <c r="E3" s="137"/>
      <c r="F3" s="137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152</v>
      </c>
      <c r="C8" s="39"/>
      <c r="D8" s="59">
        <v>168395869</v>
      </c>
      <c r="E8" s="40">
        <f t="shared" ref="E8:E29" si="0">IFERROR(D8/$D$30,0)</f>
        <v>1.8379890601888327E-2</v>
      </c>
      <c r="F8" s="41">
        <f>_xlfn.IFS(D8&gt;0,RANK(D8,$D$8:$D$29,0),D8=0,"-")</f>
        <v>12</v>
      </c>
      <c r="G8" s="59">
        <v>20329</v>
      </c>
      <c r="H8" s="46">
        <f>_xlfn.IFS(G8&gt;0,RANK(G8,$G$8:$G$29,0),G8=0,"-")</f>
        <v>14</v>
      </c>
      <c r="I8" s="59">
        <v>3927</v>
      </c>
      <c r="J8" s="41">
        <f>_xlfn.IFS(I8&gt;0,RANK(I8,$I$8:$I$29,0),I8=0,"-")</f>
        <v>12</v>
      </c>
      <c r="K8" s="42">
        <f>IFERROR(D8/I8,0)</f>
        <v>42881.555640437997</v>
      </c>
      <c r="L8" s="41">
        <f>_xlfn.IFS(K8&gt;0,RANK(K8,$K$8:$K$29,0),K8=0,"-")</f>
        <v>13</v>
      </c>
      <c r="M8" s="16">
        <f>IFERROR(I8/$D$3,0)</f>
        <v>0.37846954510408637</v>
      </c>
      <c r="N8" s="15">
        <f>_xlfn.IFS(M8&gt;0,RANK(M8,$M$8:$M$29,0),M8=0,"-")</f>
        <v>12</v>
      </c>
    </row>
    <row r="9" spans="1:14" ht="18.75" customHeight="1">
      <c r="B9" s="43" t="s">
        <v>146</v>
      </c>
      <c r="C9" s="44"/>
      <c r="D9" s="60">
        <v>1149422572</v>
      </c>
      <c r="E9" s="45">
        <f t="shared" si="0"/>
        <v>0.12545593460312918</v>
      </c>
      <c r="F9" s="41">
        <f t="shared" ref="F9:F29" si="1">_xlfn.IFS(D9&gt;0,RANK(D9,$D$8:$D$29,0),D9=0,"-")</f>
        <v>3</v>
      </c>
      <c r="G9" s="60">
        <v>26708</v>
      </c>
      <c r="H9" s="46">
        <f t="shared" ref="H9:H29" si="2">_xlfn.IFS(G9&gt;0,RANK(G9,$G$8:$G$29,0),G9=0,"-")</f>
        <v>11</v>
      </c>
      <c r="I9" s="60">
        <v>4669</v>
      </c>
      <c r="J9" s="41">
        <f t="shared" ref="J9:J29" si="3">_xlfn.IFS(I9&gt;0,RANK(I9,$I$8:$I$29,0),I9=0,"-")</f>
        <v>7</v>
      </c>
      <c r="K9" s="47">
        <f t="shared" ref="K9:K29" si="4">IFERROR(D9/I9,0)</f>
        <v>246181.7459841508</v>
      </c>
      <c r="L9" s="41">
        <f t="shared" ref="L9:L29" si="5">_xlfn.IFS(K9&gt;0,RANK(K9,$K$8:$K$29,0),K9=0,"-")</f>
        <v>2</v>
      </c>
      <c r="M9" s="22">
        <f t="shared" ref="M9:M30" si="6">IFERROR(I9/$D$3,0)</f>
        <v>0.44998072474942175</v>
      </c>
      <c r="N9" s="15">
        <f t="shared" ref="N9:N29" si="7">_xlfn.IFS(M9&gt;0,RANK(M9,$M$8:$M$29,0),M9=0,"-")</f>
        <v>7</v>
      </c>
    </row>
    <row r="10" spans="1:14" ht="18.75" customHeight="1">
      <c r="B10" s="43" t="s">
        <v>153</v>
      </c>
      <c r="C10" s="44"/>
      <c r="D10" s="60">
        <v>95833638</v>
      </c>
      <c r="E10" s="45">
        <f t="shared" si="0"/>
        <v>1.0459946511045162E-2</v>
      </c>
      <c r="F10" s="41">
        <f t="shared" si="1"/>
        <v>15</v>
      </c>
      <c r="G10" s="60">
        <v>10235</v>
      </c>
      <c r="H10" s="46">
        <f t="shared" si="2"/>
        <v>16</v>
      </c>
      <c r="I10" s="60">
        <v>2062</v>
      </c>
      <c r="J10" s="41">
        <f t="shared" si="3"/>
        <v>16</v>
      </c>
      <c r="K10" s="47">
        <f t="shared" si="4"/>
        <v>46476.061105722598</v>
      </c>
      <c r="L10" s="41">
        <f t="shared" si="5"/>
        <v>12</v>
      </c>
      <c r="M10" s="22">
        <f t="shared" si="6"/>
        <v>0.19872783346183501</v>
      </c>
      <c r="N10" s="15">
        <f t="shared" si="7"/>
        <v>16</v>
      </c>
    </row>
    <row r="11" spans="1:14" ht="18.75" customHeight="1">
      <c r="B11" s="43" t="s">
        <v>89</v>
      </c>
      <c r="C11" s="44"/>
      <c r="D11" s="60">
        <v>513484809</v>
      </c>
      <c r="E11" s="45">
        <f t="shared" si="0"/>
        <v>5.6045285856457218E-2</v>
      </c>
      <c r="F11" s="41">
        <f t="shared" si="1"/>
        <v>10</v>
      </c>
      <c r="G11" s="60">
        <v>97723</v>
      </c>
      <c r="H11" s="46">
        <f t="shared" si="2"/>
        <v>3</v>
      </c>
      <c r="I11" s="60">
        <v>7309</v>
      </c>
      <c r="J11" s="41">
        <f t="shared" si="3"/>
        <v>3</v>
      </c>
      <c r="K11" s="47">
        <f t="shared" si="4"/>
        <v>70253.770556847725</v>
      </c>
      <c r="L11" s="41">
        <f t="shared" si="5"/>
        <v>10</v>
      </c>
      <c r="M11" s="22">
        <f t="shared" si="6"/>
        <v>0.70441403238242095</v>
      </c>
      <c r="N11" s="15">
        <f t="shared" si="7"/>
        <v>3</v>
      </c>
    </row>
    <row r="12" spans="1:14" ht="18.75" customHeight="1">
      <c r="B12" s="43" t="s">
        <v>84</v>
      </c>
      <c r="C12" s="44"/>
      <c r="D12" s="60">
        <v>531998412</v>
      </c>
      <c r="E12" s="45">
        <f t="shared" si="0"/>
        <v>5.8065988619580178E-2</v>
      </c>
      <c r="F12" s="41">
        <f t="shared" si="1"/>
        <v>9</v>
      </c>
      <c r="G12" s="60">
        <v>20690</v>
      </c>
      <c r="H12" s="46">
        <f t="shared" si="2"/>
        <v>12</v>
      </c>
      <c r="I12" s="60">
        <v>2003</v>
      </c>
      <c r="J12" s="41">
        <f t="shared" si="3"/>
        <v>17</v>
      </c>
      <c r="K12" s="47">
        <f t="shared" si="4"/>
        <v>265600.80479281076</v>
      </c>
      <c r="L12" s="41">
        <f t="shared" si="5"/>
        <v>1</v>
      </c>
      <c r="M12" s="22">
        <f t="shared" si="6"/>
        <v>0.19304163454124904</v>
      </c>
      <c r="N12" s="15">
        <f t="shared" si="7"/>
        <v>17</v>
      </c>
    </row>
    <row r="13" spans="1:14" ht="18.75" customHeight="1">
      <c r="B13" s="43" t="s">
        <v>33</v>
      </c>
      <c r="C13" s="44"/>
      <c r="D13" s="60">
        <v>571388891</v>
      </c>
      <c r="E13" s="45">
        <f t="shared" si="0"/>
        <v>6.2365338117138097E-2</v>
      </c>
      <c r="F13" s="41">
        <f t="shared" si="1"/>
        <v>7</v>
      </c>
      <c r="G13" s="60">
        <v>62495</v>
      </c>
      <c r="H13" s="46">
        <f t="shared" si="2"/>
        <v>5</v>
      </c>
      <c r="I13" s="60">
        <v>4644</v>
      </c>
      <c r="J13" s="41">
        <f t="shared" si="3"/>
        <v>8</v>
      </c>
      <c r="K13" s="47">
        <f t="shared" si="4"/>
        <v>123038.09022394488</v>
      </c>
      <c r="L13" s="41">
        <f t="shared" si="5"/>
        <v>7</v>
      </c>
      <c r="M13" s="22">
        <f t="shared" si="6"/>
        <v>0.44757131842713954</v>
      </c>
      <c r="N13" s="15">
        <f t="shared" si="7"/>
        <v>8</v>
      </c>
    </row>
    <row r="14" spans="1:14" ht="18.75" customHeight="1">
      <c r="B14" s="43" t="s">
        <v>34</v>
      </c>
      <c r="C14" s="44"/>
      <c r="D14" s="60">
        <v>307952245</v>
      </c>
      <c r="E14" s="45">
        <f t="shared" si="0"/>
        <v>3.361203934109519E-2</v>
      </c>
      <c r="F14" s="41">
        <f t="shared" si="1"/>
        <v>11</v>
      </c>
      <c r="G14" s="60">
        <v>31573</v>
      </c>
      <c r="H14" s="46">
        <f t="shared" si="2"/>
        <v>10</v>
      </c>
      <c r="I14" s="60">
        <v>4629</v>
      </c>
      <c r="J14" s="41">
        <f t="shared" si="3"/>
        <v>9</v>
      </c>
      <c r="K14" s="47">
        <f t="shared" si="4"/>
        <v>66526.732555627561</v>
      </c>
      <c r="L14" s="41">
        <f t="shared" si="5"/>
        <v>11</v>
      </c>
      <c r="M14" s="22">
        <f t="shared" si="6"/>
        <v>0.44612567463377023</v>
      </c>
      <c r="N14" s="15">
        <f t="shared" si="7"/>
        <v>9</v>
      </c>
    </row>
    <row r="15" spans="1:14" ht="18.75" customHeight="1">
      <c r="B15" s="43" t="s">
        <v>35</v>
      </c>
      <c r="C15" s="44"/>
      <c r="D15" s="60">
        <v>28492118</v>
      </c>
      <c r="E15" s="45">
        <f t="shared" si="0"/>
        <v>3.1098269510167927E-3</v>
      </c>
      <c r="F15" s="41">
        <f t="shared" si="1"/>
        <v>18</v>
      </c>
      <c r="G15" s="60">
        <v>6464</v>
      </c>
      <c r="H15" s="46">
        <f t="shared" si="2"/>
        <v>17</v>
      </c>
      <c r="I15" s="60">
        <v>1438</v>
      </c>
      <c r="J15" s="41">
        <f t="shared" si="3"/>
        <v>18</v>
      </c>
      <c r="K15" s="47">
        <f t="shared" si="4"/>
        <v>19813.712100139081</v>
      </c>
      <c r="L15" s="41">
        <f t="shared" si="5"/>
        <v>19</v>
      </c>
      <c r="M15" s="22">
        <f t="shared" si="6"/>
        <v>0.13858905165767155</v>
      </c>
      <c r="N15" s="15">
        <f t="shared" si="7"/>
        <v>18</v>
      </c>
    </row>
    <row r="16" spans="1:14" ht="18.75" customHeight="1">
      <c r="B16" s="43" t="s">
        <v>36</v>
      </c>
      <c r="C16" s="44"/>
      <c r="D16" s="60">
        <v>1662977414</v>
      </c>
      <c r="E16" s="45">
        <f t="shared" si="0"/>
        <v>0.18150886434590122</v>
      </c>
      <c r="F16" s="41">
        <f t="shared" si="1"/>
        <v>1</v>
      </c>
      <c r="G16" s="60">
        <v>127842</v>
      </c>
      <c r="H16" s="46">
        <f t="shared" si="2"/>
        <v>1</v>
      </c>
      <c r="I16" s="60">
        <v>8025</v>
      </c>
      <c r="J16" s="41">
        <f t="shared" si="3"/>
        <v>1</v>
      </c>
      <c r="K16" s="47">
        <f t="shared" si="4"/>
        <v>207224.59987538939</v>
      </c>
      <c r="L16" s="41">
        <f t="shared" si="5"/>
        <v>3</v>
      </c>
      <c r="M16" s="22">
        <f t="shared" si="6"/>
        <v>0.77341942945258291</v>
      </c>
      <c r="N16" s="15">
        <f t="shared" si="7"/>
        <v>1</v>
      </c>
    </row>
    <row r="17" spans="2:15" ht="18.75" customHeight="1">
      <c r="B17" s="43" t="s">
        <v>37</v>
      </c>
      <c r="C17" s="44"/>
      <c r="D17" s="60">
        <v>643630878</v>
      </c>
      <c r="E17" s="45">
        <f t="shared" si="0"/>
        <v>7.0250328561428863E-2</v>
      </c>
      <c r="F17" s="41">
        <f t="shared" si="1"/>
        <v>5</v>
      </c>
      <c r="G17" s="60">
        <v>42063</v>
      </c>
      <c r="H17" s="46">
        <f t="shared" si="2"/>
        <v>6</v>
      </c>
      <c r="I17" s="60">
        <v>5728</v>
      </c>
      <c r="J17" s="41">
        <f t="shared" si="3"/>
        <v>5</v>
      </c>
      <c r="K17" s="47">
        <f t="shared" si="4"/>
        <v>112365.72590782122</v>
      </c>
      <c r="L17" s="41">
        <f t="shared" si="5"/>
        <v>8</v>
      </c>
      <c r="M17" s="22">
        <f t="shared" si="6"/>
        <v>0.55204317656129531</v>
      </c>
      <c r="N17" s="15">
        <f t="shared" si="7"/>
        <v>5</v>
      </c>
    </row>
    <row r="18" spans="2:15" ht="18.75" customHeight="1">
      <c r="B18" s="17" t="s">
        <v>283</v>
      </c>
      <c r="C18" s="69"/>
      <c r="D18" s="60">
        <v>612409561</v>
      </c>
      <c r="E18" s="45">
        <f t="shared" si="0"/>
        <v>6.6842617942904858E-2</v>
      </c>
      <c r="F18" s="41">
        <f t="shared" si="1"/>
        <v>6</v>
      </c>
      <c r="G18" s="60">
        <v>100349</v>
      </c>
      <c r="H18" s="46">
        <f t="shared" si="2"/>
        <v>2</v>
      </c>
      <c r="I18" s="60">
        <v>7352</v>
      </c>
      <c r="J18" s="41">
        <f t="shared" si="3"/>
        <v>2</v>
      </c>
      <c r="K18" s="47">
        <f t="shared" si="4"/>
        <v>83298.362486398255</v>
      </c>
      <c r="L18" s="41">
        <f t="shared" si="5"/>
        <v>9</v>
      </c>
      <c r="M18" s="22">
        <f t="shared" si="6"/>
        <v>0.70855821125674634</v>
      </c>
      <c r="N18" s="15">
        <f t="shared" si="7"/>
        <v>2</v>
      </c>
    </row>
    <row r="19" spans="2:15" ht="18.75" customHeight="1">
      <c r="B19" s="17" t="s">
        <v>16</v>
      </c>
      <c r="C19" s="69"/>
      <c r="D19" s="60">
        <v>139039221</v>
      </c>
      <c r="E19" s="45">
        <f t="shared" si="0"/>
        <v>1.5175702863303459E-2</v>
      </c>
      <c r="F19" s="41">
        <f t="shared" si="1"/>
        <v>13</v>
      </c>
      <c r="G19" s="60">
        <v>35721</v>
      </c>
      <c r="H19" s="46">
        <f t="shared" si="2"/>
        <v>8</v>
      </c>
      <c r="I19" s="60">
        <v>4626</v>
      </c>
      <c r="J19" s="41">
        <f t="shared" si="3"/>
        <v>10</v>
      </c>
      <c r="K19" s="47">
        <f t="shared" si="4"/>
        <v>30056.035667963682</v>
      </c>
      <c r="L19" s="41">
        <f t="shared" si="5"/>
        <v>15</v>
      </c>
      <c r="M19" s="22">
        <f t="shared" si="6"/>
        <v>0.44583654587509636</v>
      </c>
      <c r="N19" s="15">
        <f t="shared" si="7"/>
        <v>10</v>
      </c>
    </row>
    <row r="20" spans="2:15" ht="18.75" customHeight="1">
      <c r="B20" s="17" t="s">
        <v>17</v>
      </c>
      <c r="C20" s="69"/>
      <c r="D20" s="60">
        <v>1246670184</v>
      </c>
      <c r="E20" s="45">
        <f t="shared" si="0"/>
        <v>0.13607021202257635</v>
      </c>
      <c r="F20" s="41">
        <f t="shared" si="1"/>
        <v>2</v>
      </c>
      <c r="G20" s="60">
        <v>96290</v>
      </c>
      <c r="H20" s="46">
        <f t="shared" si="2"/>
        <v>4</v>
      </c>
      <c r="I20" s="60">
        <v>6962</v>
      </c>
      <c r="J20" s="41">
        <f t="shared" si="3"/>
        <v>4</v>
      </c>
      <c r="K20" s="47">
        <f t="shared" si="4"/>
        <v>179067.8230393565</v>
      </c>
      <c r="L20" s="41">
        <f t="shared" si="5"/>
        <v>5</v>
      </c>
      <c r="M20" s="22">
        <f t="shared" si="6"/>
        <v>0.67097147262914414</v>
      </c>
      <c r="N20" s="15">
        <f t="shared" si="7"/>
        <v>4</v>
      </c>
    </row>
    <row r="21" spans="2:15" ht="18.75" customHeight="1">
      <c r="B21" s="17" t="s">
        <v>18</v>
      </c>
      <c r="C21" s="69"/>
      <c r="D21" s="60">
        <v>543731954</v>
      </c>
      <c r="E21" s="45">
        <f t="shared" si="0"/>
        <v>5.9346668600706448E-2</v>
      </c>
      <c r="F21" s="41">
        <f t="shared" si="1"/>
        <v>8</v>
      </c>
      <c r="G21" s="60">
        <v>40329</v>
      </c>
      <c r="H21" s="46">
        <f t="shared" si="2"/>
        <v>7</v>
      </c>
      <c r="I21" s="60">
        <v>4261</v>
      </c>
      <c r="J21" s="41">
        <f t="shared" si="3"/>
        <v>11</v>
      </c>
      <c r="K21" s="47">
        <f t="shared" si="4"/>
        <v>127606.65430650082</v>
      </c>
      <c r="L21" s="41">
        <f t="shared" si="5"/>
        <v>6</v>
      </c>
      <c r="M21" s="22">
        <f t="shared" si="6"/>
        <v>0.41065921356977642</v>
      </c>
      <c r="N21" s="15">
        <f t="shared" si="7"/>
        <v>11</v>
      </c>
    </row>
    <row r="22" spans="2:15" ht="18.75" customHeight="1">
      <c r="B22" s="17" t="s">
        <v>284</v>
      </c>
      <c r="C22" s="69"/>
      <c r="D22" s="60">
        <v>13177</v>
      </c>
      <c r="E22" s="45">
        <f t="shared" si="0"/>
        <v>1.4382289773455338E-6</v>
      </c>
      <c r="F22" s="41">
        <f t="shared" si="1"/>
        <v>21</v>
      </c>
      <c r="G22" s="60">
        <v>3</v>
      </c>
      <c r="H22" s="46">
        <f t="shared" si="2"/>
        <v>21</v>
      </c>
      <c r="I22" s="60">
        <v>2</v>
      </c>
      <c r="J22" s="41">
        <f t="shared" si="3"/>
        <v>21</v>
      </c>
      <c r="K22" s="47">
        <f t="shared" si="4"/>
        <v>6588.5</v>
      </c>
      <c r="L22" s="41">
        <f t="shared" si="5"/>
        <v>20</v>
      </c>
      <c r="M22" s="22">
        <f t="shared" si="6"/>
        <v>1.9275250578257516E-4</v>
      </c>
      <c r="N22" s="15">
        <f t="shared" si="7"/>
        <v>21</v>
      </c>
    </row>
    <row r="23" spans="2:15" ht="18.75" customHeight="1">
      <c r="B23" s="17" t="s">
        <v>285</v>
      </c>
      <c r="C23" s="69"/>
      <c r="D23" s="60">
        <v>874</v>
      </c>
      <c r="E23" s="45">
        <f t="shared" si="0"/>
        <v>9.5394408909463204E-8</v>
      </c>
      <c r="F23" s="41">
        <f t="shared" si="1"/>
        <v>22</v>
      </c>
      <c r="G23" s="60">
        <v>1</v>
      </c>
      <c r="H23" s="46">
        <f t="shared" si="2"/>
        <v>22</v>
      </c>
      <c r="I23" s="60">
        <v>1</v>
      </c>
      <c r="J23" s="41">
        <f t="shared" si="3"/>
        <v>22</v>
      </c>
      <c r="K23" s="47">
        <f t="shared" si="4"/>
        <v>874</v>
      </c>
      <c r="L23" s="41">
        <f t="shared" si="5"/>
        <v>22</v>
      </c>
      <c r="M23" s="22">
        <f t="shared" si="6"/>
        <v>9.6376252891287582E-5</v>
      </c>
      <c r="N23" s="15">
        <f t="shared" si="7"/>
        <v>22</v>
      </c>
    </row>
    <row r="24" spans="2:15" ht="18.75" customHeight="1">
      <c r="B24" s="43" t="s">
        <v>38</v>
      </c>
      <c r="C24" s="44"/>
      <c r="D24" s="60">
        <v>5399073</v>
      </c>
      <c r="E24" s="45">
        <f t="shared" si="0"/>
        <v>5.8929219392911012E-4</v>
      </c>
      <c r="F24" s="41">
        <f t="shared" si="1"/>
        <v>19</v>
      </c>
      <c r="G24" s="60">
        <v>776</v>
      </c>
      <c r="H24" s="46">
        <f t="shared" si="2"/>
        <v>19</v>
      </c>
      <c r="I24" s="60">
        <v>192</v>
      </c>
      <c r="J24" s="41">
        <f t="shared" si="3"/>
        <v>19</v>
      </c>
      <c r="K24" s="47">
        <f t="shared" si="4"/>
        <v>28120.171875</v>
      </c>
      <c r="L24" s="41">
        <f t="shared" si="5"/>
        <v>16</v>
      </c>
      <c r="M24" s="22">
        <f t="shared" si="6"/>
        <v>1.8504240555127217E-2</v>
      </c>
      <c r="N24" s="15">
        <f t="shared" si="7"/>
        <v>19</v>
      </c>
    </row>
    <row r="25" spans="2:15" ht="18.75" customHeight="1">
      <c r="B25" s="43" t="s">
        <v>39</v>
      </c>
      <c r="C25" s="44"/>
      <c r="D25" s="60">
        <v>138416584</v>
      </c>
      <c r="E25" s="45">
        <f t="shared" si="0"/>
        <v>1.510774395188451E-2</v>
      </c>
      <c r="F25" s="41">
        <f t="shared" si="1"/>
        <v>14</v>
      </c>
      <c r="G25" s="60">
        <v>35588</v>
      </c>
      <c r="H25" s="46">
        <f t="shared" si="2"/>
        <v>9</v>
      </c>
      <c r="I25" s="60">
        <v>4979</v>
      </c>
      <c r="J25" s="41">
        <f t="shared" si="3"/>
        <v>6</v>
      </c>
      <c r="K25" s="47">
        <f t="shared" si="4"/>
        <v>27800.077123920466</v>
      </c>
      <c r="L25" s="41">
        <f t="shared" si="5"/>
        <v>17</v>
      </c>
      <c r="M25" s="22">
        <f t="shared" si="6"/>
        <v>0.47985736314572092</v>
      </c>
      <c r="N25" s="15">
        <f t="shared" si="7"/>
        <v>6</v>
      </c>
    </row>
    <row r="26" spans="2:15" ht="18.75" customHeight="1">
      <c r="B26" s="43" t="s">
        <v>40</v>
      </c>
      <c r="C26" s="44"/>
      <c r="D26" s="60">
        <v>650918242</v>
      </c>
      <c r="E26" s="45">
        <f t="shared" si="0"/>
        <v>7.1045721903863754E-2</v>
      </c>
      <c r="F26" s="41">
        <f t="shared" si="1"/>
        <v>4</v>
      </c>
      <c r="G26" s="60">
        <v>20678</v>
      </c>
      <c r="H26" s="46">
        <f t="shared" si="2"/>
        <v>13</v>
      </c>
      <c r="I26" s="60">
        <v>3619</v>
      </c>
      <c r="J26" s="41">
        <f t="shared" si="3"/>
        <v>13</v>
      </c>
      <c r="K26" s="47">
        <f t="shared" si="4"/>
        <v>179861.35451782259</v>
      </c>
      <c r="L26" s="41">
        <f t="shared" si="5"/>
        <v>4</v>
      </c>
      <c r="M26" s="22">
        <f t="shared" si="6"/>
        <v>0.3487856592135698</v>
      </c>
      <c r="N26" s="15">
        <f t="shared" si="7"/>
        <v>13</v>
      </c>
    </row>
    <row r="27" spans="2:15" ht="18.75" customHeight="1">
      <c r="B27" s="43" t="s">
        <v>41</v>
      </c>
      <c r="C27" s="44"/>
      <c r="D27" s="60">
        <v>56160056</v>
      </c>
      <c r="E27" s="45">
        <f t="shared" si="0"/>
        <v>6.1296971927258031E-3</v>
      </c>
      <c r="F27" s="41">
        <f t="shared" si="1"/>
        <v>17</v>
      </c>
      <c r="G27" s="60">
        <v>18567</v>
      </c>
      <c r="H27" s="46">
        <f t="shared" si="2"/>
        <v>15</v>
      </c>
      <c r="I27" s="60">
        <v>2695</v>
      </c>
      <c r="J27" s="41">
        <f t="shared" si="3"/>
        <v>14</v>
      </c>
      <c r="K27" s="47">
        <f t="shared" si="4"/>
        <v>20838.610760667903</v>
      </c>
      <c r="L27" s="41">
        <f t="shared" si="5"/>
        <v>18</v>
      </c>
      <c r="M27" s="22">
        <f t="shared" si="6"/>
        <v>0.25973400154202003</v>
      </c>
      <c r="N27" s="15">
        <f t="shared" si="7"/>
        <v>14</v>
      </c>
    </row>
    <row r="28" spans="2:15" ht="18.75" customHeight="1">
      <c r="B28" s="43" t="s">
        <v>42</v>
      </c>
      <c r="C28" s="44"/>
      <c r="D28" s="60">
        <v>95528136</v>
      </c>
      <c r="E28" s="45">
        <f t="shared" si="0"/>
        <v>1.0426601908401388E-2</v>
      </c>
      <c r="F28" s="41">
        <f t="shared" si="1"/>
        <v>16</v>
      </c>
      <c r="G28" s="60">
        <v>4765</v>
      </c>
      <c r="H28" s="46">
        <f t="shared" si="2"/>
        <v>18</v>
      </c>
      <c r="I28" s="60">
        <v>2293</v>
      </c>
      <c r="J28" s="41">
        <f t="shared" si="3"/>
        <v>15</v>
      </c>
      <c r="K28" s="60">
        <f t="shared" si="4"/>
        <v>41660.765808983866</v>
      </c>
      <c r="L28" s="41">
        <f t="shared" si="5"/>
        <v>14</v>
      </c>
      <c r="M28" s="22">
        <f t="shared" si="6"/>
        <v>0.22099074787972245</v>
      </c>
      <c r="N28" s="15">
        <f t="shared" si="7"/>
        <v>15</v>
      </c>
    </row>
    <row r="29" spans="2:15" ht="18.75" customHeight="1" thickBot="1">
      <c r="B29" s="48" t="s">
        <v>43</v>
      </c>
      <c r="C29" s="49"/>
      <c r="D29" s="61">
        <v>98622</v>
      </c>
      <c r="E29" s="50">
        <f t="shared" si="0"/>
        <v>1.0764287637836476E-5</v>
      </c>
      <c r="F29" s="41">
        <f t="shared" si="1"/>
        <v>20</v>
      </c>
      <c r="G29" s="61">
        <v>89</v>
      </c>
      <c r="H29" s="46">
        <f t="shared" si="2"/>
        <v>20</v>
      </c>
      <c r="I29" s="61">
        <v>16</v>
      </c>
      <c r="J29" s="41">
        <f t="shared" si="3"/>
        <v>20</v>
      </c>
      <c r="K29" s="51">
        <f t="shared" si="4"/>
        <v>6163.875</v>
      </c>
      <c r="L29" s="41">
        <f t="shared" si="5"/>
        <v>21</v>
      </c>
      <c r="M29" s="28">
        <f t="shared" si="6"/>
        <v>1.5420200462606013E-3</v>
      </c>
      <c r="N29" s="15">
        <f t="shared" si="7"/>
        <v>20</v>
      </c>
    </row>
    <row r="30" spans="2:15" ht="18.75" customHeight="1" thickTop="1">
      <c r="B30" s="52" t="s">
        <v>44</v>
      </c>
      <c r="C30" s="53"/>
      <c r="D30" s="62">
        <v>9161962530</v>
      </c>
      <c r="E30" s="70"/>
      <c r="F30" s="71"/>
      <c r="G30" s="62">
        <v>248900</v>
      </c>
      <c r="H30" s="71"/>
      <c r="I30" s="62">
        <v>9360</v>
      </c>
      <c r="J30" s="71"/>
      <c r="K30" s="54">
        <f>IFERROR(D30/I30,0)</f>
        <v>978842.15064102563</v>
      </c>
      <c r="L30" s="71"/>
      <c r="M30" s="30">
        <f t="shared" si="6"/>
        <v>0.90208172706245182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197" priority="33" stopIfTrue="1">
      <formula>$F8&lt;=5</formula>
    </cfRule>
  </conditionalFormatting>
  <conditionalFormatting sqref="H8:H29">
    <cfRule type="expression" dxfId="196" priority="34" stopIfTrue="1">
      <formula>$H8&lt;=5</formula>
    </cfRule>
  </conditionalFormatting>
  <conditionalFormatting sqref="J8:J29">
    <cfRule type="expression" dxfId="195" priority="35" stopIfTrue="1">
      <formula>$J8&lt;=5</formula>
    </cfRule>
  </conditionalFormatting>
  <conditionalFormatting sqref="L8:L29">
    <cfRule type="expression" dxfId="194" priority="36" stopIfTrue="1">
      <formula>$L8&lt;=5</formula>
    </cfRule>
  </conditionalFormatting>
  <conditionalFormatting sqref="E8:E29">
    <cfRule type="expression" dxfId="193" priority="31" stopIfTrue="1">
      <formula>$F8&lt;=5</formula>
    </cfRule>
  </conditionalFormatting>
  <conditionalFormatting sqref="G8:G29">
    <cfRule type="expression" dxfId="192" priority="29" stopIfTrue="1">
      <formula>$H8&lt;=5</formula>
    </cfRule>
  </conditionalFormatting>
  <conditionalFormatting sqref="I8:I29">
    <cfRule type="expression" dxfId="191" priority="27" stopIfTrue="1">
      <formula>$J8&lt;=5</formula>
    </cfRule>
  </conditionalFormatting>
  <conditionalFormatting sqref="K8:K29">
    <cfRule type="expression" dxfId="190" priority="25" stopIfTrue="1">
      <formula>$L8&lt;=5</formula>
    </cfRule>
  </conditionalFormatting>
  <conditionalFormatting sqref="D8:D29">
    <cfRule type="expression" dxfId="189" priority="23" stopIfTrue="1">
      <formula>$F8&lt;=5</formula>
    </cfRule>
  </conditionalFormatting>
  <conditionalFormatting sqref="N8:N29">
    <cfRule type="expression" dxfId="188" priority="17" stopIfTrue="1">
      <formula>$N8&lt;=5</formula>
    </cfRule>
  </conditionalFormatting>
  <conditionalFormatting sqref="M8:M29">
    <cfRule type="expression" dxfId="187" priority="15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Sheet71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248</v>
      </c>
    </row>
    <row r="3" spans="1:14" s="1" customFormat="1" ht="18.75" customHeight="1">
      <c r="A3" s="35"/>
      <c r="B3" s="129" t="s">
        <v>179</v>
      </c>
      <c r="C3" s="130"/>
      <c r="D3" s="137">
        <v>12086</v>
      </c>
      <c r="E3" s="137"/>
      <c r="F3" s="137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28</v>
      </c>
      <c r="C8" s="39"/>
      <c r="D8" s="59">
        <v>152562467</v>
      </c>
      <c r="E8" s="40">
        <f t="shared" ref="E8:E29" si="0">IFERROR(D8/$D$30,0)</f>
        <v>1.5979678262865116E-2</v>
      </c>
      <c r="F8" s="41">
        <f>_xlfn.IFS(D8&gt;0,RANK(D8,$D$8:$D$29,0),D8=0,"-")</f>
        <v>14</v>
      </c>
      <c r="G8" s="59">
        <v>21188</v>
      </c>
      <c r="H8" s="46">
        <f>_xlfn.IFS(G8&gt;0,RANK(G8,$G$8:$G$29,0),G8=0,"-")</f>
        <v>14</v>
      </c>
      <c r="I8" s="59">
        <v>4335</v>
      </c>
      <c r="J8" s="41">
        <f>_xlfn.IFS(I8&gt;0,RANK(I8,$I$8:$I$29,0),I8=0,"-")</f>
        <v>12</v>
      </c>
      <c r="K8" s="42">
        <f>IFERROR(D8/I8,0)</f>
        <v>35193.187312572089</v>
      </c>
      <c r="L8" s="41">
        <f>_xlfn.IFS(K8&gt;0,RANK(K8,$K$8:$K$29,0),K8=0,"-")</f>
        <v>15</v>
      </c>
      <c r="M8" s="16">
        <f>IFERROR(I8/$D$3,0)</f>
        <v>0.35867946384246235</v>
      </c>
      <c r="N8" s="15">
        <f>_xlfn.IFS(M8&gt;0,RANK(M8,$M$8:$M$29,0),M8=0,"-")</f>
        <v>12</v>
      </c>
    </row>
    <row r="9" spans="1:14" ht="18.75" customHeight="1">
      <c r="B9" s="43" t="s">
        <v>29</v>
      </c>
      <c r="C9" s="44"/>
      <c r="D9" s="60">
        <v>1182479246</v>
      </c>
      <c r="E9" s="45">
        <f t="shared" si="0"/>
        <v>0.12385508883777642</v>
      </c>
      <c r="F9" s="41">
        <f t="shared" ref="F9:F29" si="1">_xlfn.IFS(D9&gt;0,RANK(D9,$D$8:$D$29,0),D9=0,"-")</f>
        <v>3</v>
      </c>
      <c r="G9" s="60">
        <v>28286</v>
      </c>
      <c r="H9" s="46">
        <f t="shared" ref="H9:H29" si="2">_xlfn.IFS(G9&gt;0,RANK(G9,$G$8:$G$29,0),G9=0,"-")</f>
        <v>11</v>
      </c>
      <c r="I9" s="60">
        <v>5150</v>
      </c>
      <c r="J9" s="41">
        <f t="shared" ref="J9:J29" si="3">_xlfn.IFS(I9&gt;0,RANK(I9,$I$8:$I$29,0),I9=0,"-")</f>
        <v>9</v>
      </c>
      <c r="K9" s="47">
        <f t="shared" ref="K9:K29" si="4">IFERROR(D9/I9,0)</f>
        <v>229607.62058252428</v>
      </c>
      <c r="L9" s="41">
        <f t="shared" ref="L9:L29" si="5">_xlfn.IFS(K9&gt;0,RANK(K9,$K$8:$K$29,0),K9=0,"-")</f>
        <v>1</v>
      </c>
      <c r="M9" s="22">
        <f t="shared" ref="M9:M30" si="6">IFERROR(I9/$D$3,0)</f>
        <v>0.42611285785206021</v>
      </c>
      <c r="N9" s="15">
        <f t="shared" ref="N9:N29" si="7">_xlfn.IFS(M9&gt;0,RANK(M9,$M$8:$M$29,0),M9=0,"-")</f>
        <v>9</v>
      </c>
    </row>
    <row r="10" spans="1:14" ht="18.75" customHeight="1">
      <c r="B10" s="43" t="s">
        <v>30</v>
      </c>
      <c r="C10" s="44"/>
      <c r="D10" s="60">
        <v>128044889</v>
      </c>
      <c r="E10" s="45">
        <f t="shared" si="0"/>
        <v>1.3411661266753616E-2</v>
      </c>
      <c r="F10" s="41">
        <f t="shared" si="1"/>
        <v>15</v>
      </c>
      <c r="G10" s="60">
        <v>13459</v>
      </c>
      <c r="H10" s="46">
        <f t="shared" si="2"/>
        <v>16</v>
      </c>
      <c r="I10" s="60">
        <v>2386</v>
      </c>
      <c r="J10" s="41">
        <f t="shared" si="3"/>
        <v>16</v>
      </c>
      <c r="K10" s="47">
        <f t="shared" si="4"/>
        <v>53665.08340318525</v>
      </c>
      <c r="L10" s="41">
        <f t="shared" si="5"/>
        <v>13</v>
      </c>
      <c r="M10" s="22">
        <f t="shared" si="6"/>
        <v>0.19741850074466324</v>
      </c>
      <c r="N10" s="15">
        <f t="shared" si="7"/>
        <v>16</v>
      </c>
    </row>
    <row r="11" spans="1:14" ht="18.75" customHeight="1">
      <c r="B11" s="43" t="s">
        <v>31</v>
      </c>
      <c r="C11" s="44"/>
      <c r="D11" s="60">
        <v>605186517</v>
      </c>
      <c r="E11" s="45">
        <f t="shared" si="0"/>
        <v>6.3388368193364034E-2</v>
      </c>
      <c r="F11" s="41">
        <f t="shared" si="1"/>
        <v>7</v>
      </c>
      <c r="G11" s="60">
        <v>115011</v>
      </c>
      <c r="H11" s="46">
        <f t="shared" si="2"/>
        <v>3</v>
      </c>
      <c r="I11" s="60">
        <v>8378</v>
      </c>
      <c r="J11" s="41">
        <f t="shared" si="3"/>
        <v>3</v>
      </c>
      <c r="K11" s="47">
        <f t="shared" si="4"/>
        <v>72235.201360706618</v>
      </c>
      <c r="L11" s="41">
        <f t="shared" si="5"/>
        <v>11</v>
      </c>
      <c r="M11" s="22">
        <f t="shared" si="6"/>
        <v>0.69319874234651668</v>
      </c>
      <c r="N11" s="15">
        <f t="shared" si="7"/>
        <v>3</v>
      </c>
    </row>
    <row r="12" spans="1:14" ht="18.75" customHeight="1">
      <c r="B12" s="43" t="s">
        <v>32</v>
      </c>
      <c r="C12" s="44"/>
      <c r="D12" s="60">
        <v>214368822</v>
      </c>
      <c r="E12" s="45">
        <f t="shared" si="0"/>
        <v>2.2453391535346642E-2</v>
      </c>
      <c r="F12" s="41">
        <f t="shared" si="1"/>
        <v>11</v>
      </c>
      <c r="G12" s="60">
        <v>25019</v>
      </c>
      <c r="H12" s="46">
        <f t="shared" si="2"/>
        <v>12</v>
      </c>
      <c r="I12" s="60">
        <v>2218</v>
      </c>
      <c r="J12" s="41">
        <f t="shared" si="3"/>
        <v>17</v>
      </c>
      <c r="K12" s="47">
        <f t="shared" si="4"/>
        <v>96649.604147880978</v>
      </c>
      <c r="L12" s="41">
        <f t="shared" si="5"/>
        <v>8</v>
      </c>
      <c r="M12" s="22">
        <f t="shared" si="6"/>
        <v>0.18351812013900382</v>
      </c>
      <c r="N12" s="15">
        <f t="shared" si="7"/>
        <v>17</v>
      </c>
    </row>
    <row r="13" spans="1:14" ht="18.75" customHeight="1">
      <c r="B13" s="43" t="s">
        <v>33</v>
      </c>
      <c r="C13" s="44"/>
      <c r="D13" s="60">
        <v>523252186</v>
      </c>
      <c r="E13" s="45">
        <f t="shared" si="0"/>
        <v>5.4806413051913055E-2</v>
      </c>
      <c r="F13" s="41">
        <f t="shared" si="1"/>
        <v>9</v>
      </c>
      <c r="G13" s="60">
        <v>68964</v>
      </c>
      <c r="H13" s="46">
        <f t="shared" si="2"/>
        <v>5</v>
      </c>
      <c r="I13" s="60">
        <v>5103</v>
      </c>
      <c r="J13" s="41">
        <f t="shared" si="3"/>
        <v>11</v>
      </c>
      <c r="K13" s="47">
        <f t="shared" si="4"/>
        <v>102538.15128355869</v>
      </c>
      <c r="L13" s="41">
        <f t="shared" si="5"/>
        <v>7</v>
      </c>
      <c r="M13" s="22">
        <f t="shared" si="6"/>
        <v>0.42222406089690551</v>
      </c>
      <c r="N13" s="15">
        <f t="shared" si="7"/>
        <v>11</v>
      </c>
    </row>
    <row r="14" spans="1:14" ht="18.75" customHeight="1">
      <c r="B14" s="43" t="s">
        <v>34</v>
      </c>
      <c r="C14" s="44"/>
      <c r="D14" s="60">
        <v>409784337</v>
      </c>
      <c r="E14" s="45">
        <f t="shared" si="0"/>
        <v>4.292157823078132E-2</v>
      </c>
      <c r="F14" s="41">
        <f t="shared" si="1"/>
        <v>10</v>
      </c>
      <c r="G14" s="60">
        <v>39984</v>
      </c>
      <c r="H14" s="46">
        <f t="shared" si="2"/>
        <v>10</v>
      </c>
      <c r="I14" s="60">
        <v>5512</v>
      </c>
      <c r="J14" s="41">
        <f t="shared" si="3"/>
        <v>7</v>
      </c>
      <c r="K14" s="47">
        <f t="shared" si="4"/>
        <v>74344.037917271402</v>
      </c>
      <c r="L14" s="41">
        <f t="shared" si="5"/>
        <v>10</v>
      </c>
      <c r="M14" s="22">
        <f t="shared" si="6"/>
        <v>0.4560648684428264</v>
      </c>
      <c r="N14" s="15">
        <f t="shared" si="7"/>
        <v>7</v>
      </c>
    </row>
    <row r="15" spans="1:14" ht="18.75" customHeight="1">
      <c r="B15" s="43" t="s">
        <v>35</v>
      </c>
      <c r="C15" s="44"/>
      <c r="D15" s="60">
        <v>22717076</v>
      </c>
      <c r="E15" s="45">
        <f t="shared" si="0"/>
        <v>2.3794290475982853E-3</v>
      </c>
      <c r="F15" s="41">
        <f t="shared" si="1"/>
        <v>18</v>
      </c>
      <c r="G15" s="60">
        <v>6036</v>
      </c>
      <c r="H15" s="46">
        <f t="shared" si="2"/>
        <v>18</v>
      </c>
      <c r="I15" s="60">
        <v>1408</v>
      </c>
      <c r="J15" s="41">
        <f t="shared" si="3"/>
        <v>18</v>
      </c>
      <c r="K15" s="47">
        <f t="shared" si="4"/>
        <v>16134.286931818182</v>
      </c>
      <c r="L15" s="41">
        <f t="shared" si="5"/>
        <v>18</v>
      </c>
      <c r="M15" s="22">
        <f t="shared" si="6"/>
        <v>0.11649842793314578</v>
      </c>
      <c r="N15" s="15">
        <f t="shared" si="7"/>
        <v>18</v>
      </c>
    </row>
    <row r="16" spans="1:14" ht="18.75" customHeight="1">
      <c r="B16" s="43" t="s">
        <v>36</v>
      </c>
      <c r="C16" s="44"/>
      <c r="D16" s="60">
        <v>1783273901</v>
      </c>
      <c r="E16" s="45">
        <f t="shared" si="0"/>
        <v>0.18678344518736958</v>
      </c>
      <c r="F16" s="41">
        <f t="shared" si="1"/>
        <v>1</v>
      </c>
      <c r="G16" s="60">
        <v>142929</v>
      </c>
      <c r="H16" s="46">
        <f t="shared" si="2"/>
        <v>1</v>
      </c>
      <c r="I16" s="60">
        <v>9221</v>
      </c>
      <c r="J16" s="41">
        <f t="shared" si="3"/>
        <v>1</v>
      </c>
      <c r="K16" s="47">
        <f t="shared" si="4"/>
        <v>193392.67986118642</v>
      </c>
      <c r="L16" s="41">
        <f t="shared" si="5"/>
        <v>2</v>
      </c>
      <c r="M16" s="22">
        <f t="shared" si="6"/>
        <v>0.76294886645705773</v>
      </c>
      <c r="N16" s="15">
        <f t="shared" si="7"/>
        <v>1</v>
      </c>
    </row>
    <row r="17" spans="2:15" ht="18.75" customHeight="1">
      <c r="B17" s="43" t="s">
        <v>37</v>
      </c>
      <c r="C17" s="44"/>
      <c r="D17" s="60">
        <v>766439610</v>
      </c>
      <c r="E17" s="45">
        <f t="shared" si="0"/>
        <v>8.0278318885049341E-2</v>
      </c>
      <c r="F17" s="41">
        <f t="shared" si="1"/>
        <v>4</v>
      </c>
      <c r="G17" s="60">
        <v>50797</v>
      </c>
      <c r="H17" s="46">
        <f t="shared" si="2"/>
        <v>7</v>
      </c>
      <c r="I17" s="60">
        <v>6780</v>
      </c>
      <c r="J17" s="41">
        <f t="shared" si="3"/>
        <v>5</v>
      </c>
      <c r="K17" s="47">
        <f t="shared" si="4"/>
        <v>113044.19026548673</v>
      </c>
      <c r="L17" s="41">
        <f t="shared" si="5"/>
        <v>6</v>
      </c>
      <c r="M17" s="22">
        <f t="shared" si="6"/>
        <v>0.56097964587125604</v>
      </c>
      <c r="N17" s="15">
        <f t="shared" si="7"/>
        <v>5</v>
      </c>
    </row>
    <row r="18" spans="2:15" ht="18.75" customHeight="1">
      <c r="B18" s="17" t="s">
        <v>283</v>
      </c>
      <c r="C18" s="69"/>
      <c r="D18" s="60">
        <v>724562791</v>
      </c>
      <c r="E18" s="45">
        <f t="shared" si="0"/>
        <v>7.5892062504623631E-2</v>
      </c>
      <c r="F18" s="41">
        <f t="shared" si="1"/>
        <v>5</v>
      </c>
      <c r="G18" s="60">
        <v>118682</v>
      </c>
      <c r="H18" s="46">
        <f t="shared" si="2"/>
        <v>2</v>
      </c>
      <c r="I18" s="60">
        <v>8429</v>
      </c>
      <c r="J18" s="41">
        <f t="shared" si="3"/>
        <v>2</v>
      </c>
      <c r="K18" s="47">
        <f t="shared" si="4"/>
        <v>85960.706014948388</v>
      </c>
      <c r="L18" s="41">
        <f t="shared" si="5"/>
        <v>9</v>
      </c>
      <c r="M18" s="22">
        <f t="shared" si="6"/>
        <v>0.69741850074466327</v>
      </c>
      <c r="N18" s="15">
        <f t="shared" si="7"/>
        <v>2</v>
      </c>
    </row>
    <row r="19" spans="2:15" ht="18.75" customHeight="1">
      <c r="B19" s="17" t="s">
        <v>16</v>
      </c>
      <c r="C19" s="69"/>
      <c r="D19" s="60">
        <v>180403817</v>
      </c>
      <c r="E19" s="45">
        <f t="shared" si="0"/>
        <v>1.8895833357576712E-2</v>
      </c>
      <c r="F19" s="41">
        <f t="shared" si="1"/>
        <v>13</v>
      </c>
      <c r="G19" s="60">
        <v>40391</v>
      </c>
      <c r="H19" s="46">
        <f t="shared" si="2"/>
        <v>9</v>
      </c>
      <c r="I19" s="60">
        <v>5221</v>
      </c>
      <c r="J19" s="41">
        <f t="shared" si="3"/>
        <v>8</v>
      </c>
      <c r="K19" s="47">
        <f t="shared" si="4"/>
        <v>34553.498755027773</v>
      </c>
      <c r="L19" s="41">
        <f t="shared" si="5"/>
        <v>16</v>
      </c>
      <c r="M19" s="22">
        <f t="shared" si="6"/>
        <v>0.43198742346516633</v>
      </c>
      <c r="N19" s="15">
        <f t="shared" si="7"/>
        <v>8</v>
      </c>
    </row>
    <row r="20" spans="2:15" ht="18.75" customHeight="1">
      <c r="B20" s="17" t="s">
        <v>17</v>
      </c>
      <c r="C20" s="69"/>
      <c r="D20" s="60">
        <v>1196747044</v>
      </c>
      <c r="E20" s="45">
        <f t="shared" si="0"/>
        <v>0.12534952469767602</v>
      </c>
      <c r="F20" s="41">
        <f t="shared" si="1"/>
        <v>2</v>
      </c>
      <c r="G20" s="60">
        <v>110221</v>
      </c>
      <c r="H20" s="46">
        <f t="shared" si="2"/>
        <v>4</v>
      </c>
      <c r="I20" s="60">
        <v>7975</v>
      </c>
      <c r="J20" s="41">
        <f t="shared" si="3"/>
        <v>4</v>
      </c>
      <c r="K20" s="47">
        <f t="shared" si="4"/>
        <v>150062.32526645769</v>
      </c>
      <c r="L20" s="41">
        <f t="shared" si="5"/>
        <v>4</v>
      </c>
      <c r="M20" s="22">
        <f t="shared" si="6"/>
        <v>0.65985437696508353</v>
      </c>
      <c r="N20" s="15">
        <f t="shared" si="7"/>
        <v>4</v>
      </c>
    </row>
    <row r="21" spans="2:15" ht="18.75" customHeight="1">
      <c r="B21" s="17" t="s">
        <v>18</v>
      </c>
      <c r="C21" s="69"/>
      <c r="D21" s="60">
        <v>691892681</v>
      </c>
      <c r="E21" s="45">
        <f t="shared" si="0"/>
        <v>7.2470134052113666E-2</v>
      </c>
      <c r="F21" s="41">
        <f t="shared" si="1"/>
        <v>6</v>
      </c>
      <c r="G21" s="60">
        <v>50956</v>
      </c>
      <c r="H21" s="46">
        <f t="shared" si="2"/>
        <v>6</v>
      </c>
      <c r="I21" s="60">
        <v>5120</v>
      </c>
      <c r="J21" s="41">
        <f t="shared" si="3"/>
        <v>10</v>
      </c>
      <c r="K21" s="47">
        <f t="shared" si="4"/>
        <v>135135.28925781249</v>
      </c>
      <c r="L21" s="41">
        <f t="shared" si="5"/>
        <v>5</v>
      </c>
      <c r="M21" s="22">
        <f t="shared" si="6"/>
        <v>0.42363064702962105</v>
      </c>
      <c r="N21" s="15">
        <f t="shared" si="7"/>
        <v>10</v>
      </c>
    </row>
    <row r="22" spans="2:15" ht="18.75" customHeight="1">
      <c r="B22" s="17" t="s">
        <v>284</v>
      </c>
      <c r="C22" s="69"/>
      <c r="D22" s="60">
        <v>380707</v>
      </c>
      <c r="E22" s="45">
        <f t="shared" si="0"/>
        <v>3.9875963544956246E-5</v>
      </c>
      <c r="F22" s="41">
        <f t="shared" si="1"/>
        <v>21</v>
      </c>
      <c r="G22" s="60">
        <v>7</v>
      </c>
      <c r="H22" s="46">
        <f t="shared" si="2"/>
        <v>21</v>
      </c>
      <c r="I22" s="60">
        <v>6</v>
      </c>
      <c r="J22" s="41">
        <f t="shared" si="3"/>
        <v>21</v>
      </c>
      <c r="K22" s="47">
        <f t="shared" si="4"/>
        <v>63451.166666666664</v>
      </c>
      <c r="L22" s="41">
        <f t="shared" si="5"/>
        <v>12</v>
      </c>
      <c r="M22" s="22">
        <f t="shared" si="6"/>
        <v>4.9644216448783713E-4</v>
      </c>
      <c r="N22" s="15">
        <f t="shared" si="7"/>
        <v>21</v>
      </c>
    </row>
    <row r="23" spans="2:15" ht="18.75" customHeight="1">
      <c r="B23" s="17" t="s">
        <v>285</v>
      </c>
      <c r="C23" s="69"/>
      <c r="D23" s="60">
        <v>0</v>
      </c>
      <c r="E23" s="45">
        <f t="shared" si="0"/>
        <v>0</v>
      </c>
      <c r="F23" s="41" t="str">
        <f t="shared" si="1"/>
        <v>-</v>
      </c>
      <c r="G23" s="60">
        <v>0</v>
      </c>
      <c r="H23" s="46" t="str">
        <f t="shared" si="2"/>
        <v>-</v>
      </c>
      <c r="I23" s="60">
        <v>0</v>
      </c>
      <c r="J23" s="41" t="str">
        <f t="shared" si="3"/>
        <v>-</v>
      </c>
      <c r="K23" s="47">
        <f t="shared" si="4"/>
        <v>0</v>
      </c>
      <c r="L23" s="41" t="str">
        <f t="shared" si="5"/>
        <v>-</v>
      </c>
      <c r="M23" s="22">
        <f t="shared" si="6"/>
        <v>0</v>
      </c>
      <c r="N23" s="15" t="str">
        <f t="shared" si="7"/>
        <v>-</v>
      </c>
    </row>
    <row r="24" spans="2:15" ht="18.75" customHeight="1">
      <c r="B24" s="43" t="s">
        <v>38</v>
      </c>
      <c r="C24" s="44"/>
      <c r="D24" s="60">
        <v>945448</v>
      </c>
      <c r="E24" s="45">
        <f t="shared" si="0"/>
        <v>9.90279926075743E-5</v>
      </c>
      <c r="F24" s="41">
        <f t="shared" si="1"/>
        <v>19</v>
      </c>
      <c r="G24" s="60">
        <v>840</v>
      </c>
      <c r="H24" s="46">
        <f t="shared" si="2"/>
        <v>19</v>
      </c>
      <c r="I24" s="60">
        <v>244</v>
      </c>
      <c r="J24" s="41">
        <f t="shared" si="3"/>
        <v>19</v>
      </c>
      <c r="K24" s="47">
        <f t="shared" si="4"/>
        <v>3874.7868852459014</v>
      </c>
      <c r="L24" s="41">
        <f t="shared" si="5"/>
        <v>21</v>
      </c>
      <c r="M24" s="22">
        <f t="shared" si="6"/>
        <v>2.018864802250538E-2</v>
      </c>
      <c r="N24" s="15">
        <f t="shared" si="7"/>
        <v>19</v>
      </c>
    </row>
    <row r="25" spans="2:15" ht="18.75" customHeight="1">
      <c r="B25" s="43" t="s">
        <v>39</v>
      </c>
      <c r="C25" s="44"/>
      <c r="D25" s="60">
        <v>190582425</v>
      </c>
      <c r="E25" s="45">
        <f t="shared" si="0"/>
        <v>1.9961959805334176E-2</v>
      </c>
      <c r="F25" s="41">
        <f t="shared" si="1"/>
        <v>12</v>
      </c>
      <c r="G25" s="60">
        <v>43414</v>
      </c>
      <c r="H25" s="46">
        <f t="shared" si="2"/>
        <v>8</v>
      </c>
      <c r="I25" s="60">
        <v>5759</v>
      </c>
      <c r="J25" s="41">
        <f t="shared" si="3"/>
        <v>6</v>
      </c>
      <c r="K25" s="47">
        <f t="shared" si="4"/>
        <v>33092.971870116337</v>
      </c>
      <c r="L25" s="41">
        <f t="shared" si="5"/>
        <v>17</v>
      </c>
      <c r="M25" s="22">
        <f t="shared" si="6"/>
        <v>0.47650173754757569</v>
      </c>
      <c r="N25" s="15">
        <f t="shared" si="7"/>
        <v>6</v>
      </c>
    </row>
    <row r="26" spans="2:15" ht="18.75" customHeight="1">
      <c r="B26" s="43" t="s">
        <v>40</v>
      </c>
      <c r="C26" s="44"/>
      <c r="D26" s="60">
        <v>597581501</v>
      </c>
      <c r="E26" s="45">
        <f t="shared" si="0"/>
        <v>6.2591804587297406E-2</v>
      </c>
      <c r="F26" s="41">
        <f t="shared" si="1"/>
        <v>8</v>
      </c>
      <c r="G26" s="60">
        <v>20409</v>
      </c>
      <c r="H26" s="46">
        <f t="shared" si="2"/>
        <v>15</v>
      </c>
      <c r="I26" s="60">
        <v>3818</v>
      </c>
      <c r="J26" s="41">
        <f t="shared" si="3"/>
        <v>13</v>
      </c>
      <c r="K26" s="47">
        <f t="shared" si="4"/>
        <v>156516.89392352017</v>
      </c>
      <c r="L26" s="41">
        <f t="shared" si="5"/>
        <v>3</v>
      </c>
      <c r="M26" s="22">
        <f t="shared" si="6"/>
        <v>0.31590269733576037</v>
      </c>
      <c r="N26" s="15">
        <f t="shared" si="7"/>
        <v>13</v>
      </c>
    </row>
    <row r="27" spans="2:15" ht="18.75" customHeight="1">
      <c r="B27" s="43" t="s">
        <v>41</v>
      </c>
      <c r="C27" s="44"/>
      <c r="D27" s="60">
        <v>51854634</v>
      </c>
      <c r="E27" s="45">
        <f t="shared" si="0"/>
        <v>5.4313513936466848E-3</v>
      </c>
      <c r="F27" s="41">
        <f t="shared" si="1"/>
        <v>17</v>
      </c>
      <c r="G27" s="60">
        <v>23205</v>
      </c>
      <c r="H27" s="46">
        <f t="shared" si="2"/>
        <v>13</v>
      </c>
      <c r="I27" s="60">
        <v>3342</v>
      </c>
      <c r="J27" s="41">
        <f t="shared" si="3"/>
        <v>14</v>
      </c>
      <c r="K27" s="47">
        <f t="shared" si="4"/>
        <v>15516.048473967685</v>
      </c>
      <c r="L27" s="41">
        <f t="shared" si="5"/>
        <v>19</v>
      </c>
      <c r="M27" s="22">
        <f t="shared" si="6"/>
        <v>0.2765182856197253</v>
      </c>
      <c r="N27" s="15">
        <f t="shared" si="7"/>
        <v>14</v>
      </c>
    </row>
    <row r="28" spans="2:15" ht="18.75" customHeight="1">
      <c r="B28" s="43" t="s">
        <v>42</v>
      </c>
      <c r="C28" s="44"/>
      <c r="D28" s="60">
        <v>123775347</v>
      </c>
      <c r="E28" s="45">
        <f t="shared" si="0"/>
        <v>1.2964461448663431E-2</v>
      </c>
      <c r="F28" s="41">
        <f t="shared" si="1"/>
        <v>16</v>
      </c>
      <c r="G28" s="60">
        <v>6477</v>
      </c>
      <c r="H28" s="46">
        <f t="shared" si="2"/>
        <v>17</v>
      </c>
      <c r="I28" s="60">
        <v>2850</v>
      </c>
      <c r="J28" s="41">
        <f t="shared" si="3"/>
        <v>15</v>
      </c>
      <c r="K28" s="60">
        <f t="shared" si="4"/>
        <v>43429.946315789472</v>
      </c>
      <c r="L28" s="41">
        <f t="shared" si="5"/>
        <v>14</v>
      </c>
      <c r="M28" s="22">
        <f t="shared" si="6"/>
        <v>0.23581002813172267</v>
      </c>
      <c r="N28" s="15">
        <f t="shared" si="7"/>
        <v>15</v>
      </c>
    </row>
    <row r="29" spans="2:15" ht="18.75" customHeight="1" thickBot="1">
      <c r="B29" s="48" t="s">
        <v>43</v>
      </c>
      <c r="C29" s="49"/>
      <c r="D29" s="61">
        <v>444824</v>
      </c>
      <c r="E29" s="50">
        <f t="shared" si="0"/>
        <v>4.6591698098331829E-5</v>
      </c>
      <c r="F29" s="41">
        <f t="shared" si="1"/>
        <v>20</v>
      </c>
      <c r="G29" s="61">
        <v>205</v>
      </c>
      <c r="H29" s="46">
        <f t="shared" si="2"/>
        <v>20</v>
      </c>
      <c r="I29" s="61">
        <v>59</v>
      </c>
      <c r="J29" s="41">
        <f t="shared" si="3"/>
        <v>20</v>
      </c>
      <c r="K29" s="51">
        <f t="shared" si="4"/>
        <v>7539.3898305084749</v>
      </c>
      <c r="L29" s="41">
        <f t="shared" si="5"/>
        <v>20</v>
      </c>
      <c r="M29" s="28">
        <f t="shared" si="6"/>
        <v>4.8816812841303986E-3</v>
      </c>
      <c r="N29" s="15">
        <f t="shared" si="7"/>
        <v>20</v>
      </c>
    </row>
    <row r="30" spans="2:15" ht="18.75" customHeight="1" thickTop="1">
      <c r="B30" s="52" t="s">
        <v>44</v>
      </c>
      <c r="C30" s="53"/>
      <c r="D30" s="62">
        <v>9547280270</v>
      </c>
      <c r="E30" s="70"/>
      <c r="F30" s="71"/>
      <c r="G30" s="62">
        <v>291502</v>
      </c>
      <c r="H30" s="71"/>
      <c r="I30" s="62">
        <v>10814</v>
      </c>
      <c r="J30" s="71"/>
      <c r="K30" s="54">
        <f>IFERROR(D30/I30,0)</f>
        <v>882862.9803957832</v>
      </c>
      <c r="L30" s="71"/>
      <c r="M30" s="30">
        <f t="shared" si="6"/>
        <v>0.89475426112857848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186" priority="33" stopIfTrue="1">
      <formula>$F8&lt;=5</formula>
    </cfRule>
  </conditionalFormatting>
  <conditionalFormatting sqref="H8:H29">
    <cfRule type="expression" dxfId="185" priority="34" stopIfTrue="1">
      <formula>$H8&lt;=5</formula>
    </cfRule>
  </conditionalFormatting>
  <conditionalFormatting sqref="J8:J29">
    <cfRule type="expression" dxfId="184" priority="35" stopIfTrue="1">
      <formula>$J8&lt;=5</formula>
    </cfRule>
  </conditionalFormatting>
  <conditionalFormatting sqref="L8:L29">
    <cfRule type="expression" dxfId="183" priority="36" stopIfTrue="1">
      <formula>$L8&lt;=5</formula>
    </cfRule>
  </conditionalFormatting>
  <conditionalFormatting sqref="E8:E29">
    <cfRule type="expression" dxfId="182" priority="31" stopIfTrue="1">
      <formula>$F8&lt;=5</formula>
    </cfRule>
  </conditionalFormatting>
  <conditionalFormatting sqref="G8:G29">
    <cfRule type="expression" dxfId="181" priority="29" stopIfTrue="1">
      <formula>$H8&lt;=5</formula>
    </cfRule>
  </conditionalFormatting>
  <conditionalFormatting sqref="I8:I29">
    <cfRule type="expression" dxfId="180" priority="27" stopIfTrue="1">
      <formula>$J8&lt;=5</formula>
    </cfRule>
  </conditionalFormatting>
  <conditionalFormatting sqref="K8:K29">
    <cfRule type="expression" dxfId="179" priority="25" stopIfTrue="1">
      <formula>$L8&lt;=5</formula>
    </cfRule>
  </conditionalFormatting>
  <conditionalFormatting sqref="D8:D29">
    <cfRule type="expression" dxfId="178" priority="23" stopIfTrue="1">
      <formula>$F8&lt;=5</formula>
    </cfRule>
  </conditionalFormatting>
  <conditionalFormatting sqref="N8:N29">
    <cfRule type="expression" dxfId="177" priority="17" stopIfTrue="1">
      <formula>$N8&lt;=5</formula>
    </cfRule>
  </conditionalFormatting>
  <conditionalFormatting sqref="M8:M29">
    <cfRule type="expression" dxfId="176" priority="15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Sheet72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249</v>
      </c>
    </row>
    <row r="3" spans="1:14" s="1" customFormat="1" ht="18.75" customHeight="1">
      <c r="A3" s="35"/>
      <c r="B3" s="129" t="s">
        <v>179</v>
      </c>
      <c r="C3" s="130"/>
      <c r="D3" s="137">
        <v>85998</v>
      </c>
      <c r="E3" s="137"/>
      <c r="F3" s="137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28</v>
      </c>
      <c r="C8" s="39"/>
      <c r="D8" s="59">
        <v>1393248760</v>
      </c>
      <c r="E8" s="40">
        <f t="shared" ref="E8:E29" si="0">IFERROR(D8/$D$30,0)</f>
        <v>1.9146156497349593E-2</v>
      </c>
      <c r="F8" s="41">
        <f>_xlfn.IFS(D8&gt;0,RANK(D8,$D$8:$D$29,0),D8=0,"-")</f>
        <v>13</v>
      </c>
      <c r="G8" s="59">
        <v>157230</v>
      </c>
      <c r="H8" s="46">
        <f>_xlfn.IFS(G8&gt;0,RANK(G8,$G$8:$G$29,0),G8=0,"-")</f>
        <v>15</v>
      </c>
      <c r="I8" s="59">
        <v>31244</v>
      </c>
      <c r="J8" s="41">
        <f>_xlfn.IFS(I8&gt;0,RANK(I8,$I$8:$I$29,0),I8=0,"-")</f>
        <v>12</v>
      </c>
      <c r="K8" s="42">
        <f>IFERROR(D8/I8,0)</f>
        <v>44592.522084240176</v>
      </c>
      <c r="L8" s="41">
        <f>_xlfn.IFS(K8&gt;0,RANK(K8,$K$8:$K$29,0),K8=0,"-")</f>
        <v>14</v>
      </c>
      <c r="M8" s="16">
        <f>IFERROR(I8/$D$3,0)</f>
        <v>0.36331077466917833</v>
      </c>
      <c r="N8" s="15">
        <f>_xlfn.IFS(M8&gt;0,RANK(M8,$M$8:$M$29,0),M8=0,"-")</f>
        <v>12</v>
      </c>
    </row>
    <row r="9" spans="1:14" ht="18.75" customHeight="1">
      <c r="B9" s="43" t="s">
        <v>29</v>
      </c>
      <c r="C9" s="44"/>
      <c r="D9" s="60">
        <v>8606783752</v>
      </c>
      <c r="E9" s="45">
        <f t="shared" si="0"/>
        <v>0.11827523798021375</v>
      </c>
      <c r="F9" s="41">
        <f t="shared" ref="F9:F29" si="1">_xlfn.IFS(D9&gt;0,RANK(D9,$D$8:$D$29,0),D9=0,"-")</f>
        <v>3</v>
      </c>
      <c r="G9" s="60">
        <v>201911</v>
      </c>
      <c r="H9" s="46">
        <f t="shared" ref="H9:H29" si="2">_xlfn.IFS(G9&gt;0,RANK(G9,$G$8:$G$29,0),G9=0,"-")</f>
        <v>11</v>
      </c>
      <c r="I9" s="60">
        <v>36126</v>
      </c>
      <c r="J9" s="41">
        <f t="shared" ref="J9:J29" si="3">_xlfn.IFS(I9&gt;0,RANK(I9,$I$8:$I$29,0),I9=0,"-")</f>
        <v>10</v>
      </c>
      <c r="K9" s="47">
        <f t="shared" ref="K9:K29" si="4">IFERROR(D9/I9,0)</f>
        <v>238243.47428444886</v>
      </c>
      <c r="L9" s="41">
        <f t="shared" ref="L9:L29" si="5">_xlfn.IFS(K9&gt;0,RANK(K9,$K$8:$K$29,0),K9=0,"-")</f>
        <v>1</v>
      </c>
      <c r="M9" s="22">
        <f t="shared" ref="M9:M30" si="6">IFERROR(I9/$D$3,0)</f>
        <v>0.42007953673341242</v>
      </c>
      <c r="N9" s="15">
        <f t="shared" ref="N9:N29" si="7">_xlfn.IFS(M9&gt;0,RANK(M9,$M$8:$M$29,0),M9=0,"-")</f>
        <v>10</v>
      </c>
    </row>
    <row r="10" spans="1:14" ht="18.75" customHeight="1">
      <c r="B10" s="43" t="s">
        <v>30</v>
      </c>
      <c r="C10" s="44"/>
      <c r="D10" s="60">
        <v>1039151202</v>
      </c>
      <c r="E10" s="45">
        <f t="shared" si="0"/>
        <v>1.4280114297680007E-2</v>
      </c>
      <c r="F10" s="41">
        <f t="shared" si="1"/>
        <v>15</v>
      </c>
      <c r="G10" s="60">
        <v>95759</v>
      </c>
      <c r="H10" s="46">
        <f t="shared" si="2"/>
        <v>16</v>
      </c>
      <c r="I10" s="60">
        <v>17377</v>
      </c>
      <c r="J10" s="41">
        <f t="shared" si="3"/>
        <v>16</v>
      </c>
      <c r="K10" s="47">
        <f t="shared" si="4"/>
        <v>59800.379927490358</v>
      </c>
      <c r="L10" s="41">
        <f t="shared" si="5"/>
        <v>12</v>
      </c>
      <c r="M10" s="22">
        <f t="shared" si="6"/>
        <v>0.20206283867066677</v>
      </c>
      <c r="N10" s="15">
        <f t="shared" si="7"/>
        <v>16</v>
      </c>
    </row>
    <row r="11" spans="1:14" ht="18.75" customHeight="1">
      <c r="B11" s="43" t="s">
        <v>31</v>
      </c>
      <c r="C11" s="44"/>
      <c r="D11" s="60">
        <v>4783165045</v>
      </c>
      <c r="E11" s="45">
        <f t="shared" si="0"/>
        <v>6.5730707346347977E-2</v>
      </c>
      <c r="F11" s="41">
        <f t="shared" si="1"/>
        <v>7</v>
      </c>
      <c r="G11" s="60">
        <v>857765</v>
      </c>
      <c r="H11" s="46">
        <f t="shared" si="2"/>
        <v>2</v>
      </c>
      <c r="I11" s="60">
        <v>62624</v>
      </c>
      <c r="J11" s="41">
        <f t="shared" si="3"/>
        <v>2</v>
      </c>
      <c r="K11" s="47">
        <f t="shared" si="4"/>
        <v>76379.104576520185</v>
      </c>
      <c r="L11" s="41">
        <f t="shared" si="5"/>
        <v>10</v>
      </c>
      <c r="M11" s="22">
        <f t="shared" si="6"/>
        <v>0.72820298146468521</v>
      </c>
      <c r="N11" s="15">
        <f t="shared" si="7"/>
        <v>2</v>
      </c>
    </row>
    <row r="12" spans="1:14" ht="18.75" customHeight="1">
      <c r="B12" s="43" t="s">
        <v>32</v>
      </c>
      <c r="C12" s="44"/>
      <c r="D12" s="60">
        <v>1649983099</v>
      </c>
      <c r="E12" s="45">
        <f t="shared" si="0"/>
        <v>2.2674224114461704E-2</v>
      </c>
      <c r="F12" s="41">
        <f t="shared" si="1"/>
        <v>11</v>
      </c>
      <c r="G12" s="60">
        <v>163079</v>
      </c>
      <c r="H12" s="46">
        <f t="shared" si="2"/>
        <v>14</v>
      </c>
      <c r="I12" s="60">
        <v>16135</v>
      </c>
      <c r="J12" s="41">
        <f t="shared" si="3"/>
        <v>17</v>
      </c>
      <c r="K12" s="47">
        <f t="shared" si="4"/>
        <v>102261.11552525565</v>
      </c>
      <c r="L12" s="41">
        <f t="shared" si="5"/>
        <v>7</v>
      </c>
      <c r="M12" s="22">
        <f t="shared" si="6"/>
        <v>0.18762064234051953</v>
      </c>
      <c r="N12" s="15">
        <f t="shared" si="7"/>
        <v>17</v>
      </c>
    </row>
    <row r="13" spans="1:14" ht="18.75" customHeight="1">
      <c r="B13" s="43" t="s">
        <v>33</v>
      </c>
      <c r="C13" s="44"/>
      <c r="D13" s="60">
        <v>3645142417</v>
      </c>
      <c r="E13" s="45">
        <f t="shared" si="0"/>
        <v>5.0091892542584539E-2</v>
      </c>
      <c r="F13" s="41">
        <f t="shared" si="1"/>
        <v>9</v>
      </c>
      <c r="G13" s="60">
        <v>524509</v>
      </c>
      <c r="H13" s="46">
        <f t="shared" si="2"/>
        <v>5</v>
      </c>
      <c r="I13" s="60">
        <v>38679</v>
      </c>
      <c r="J13" s="41">
        <f t="shared" si="3"/>
        <v>8</v>
      </c>
      <c r="K13" s="47">
        <f t="shared" si="4"/>
        <v>94240.864991338967</v>
      </c>
      <c r="L13" s="41">
        <f t="shared" si="5"/>
        <v>8</v>
      </c>
      <c r="M13" s="22">
        <f t="shared" si="6"/>
        <v>0.44976627363427057</v>
      </c>
      <c r="N13" s="15">
        <f t="shared" si="7"/>
        <v>8</v>
      </c>
    </row>
    <row r="14" spans="1:14" ht="18.75" customHeight="1">
      <c r="B14" s="43" t="s">
        <v>34</v>
      </c>
      <c r="C14" s="44"/>
      <c r="D14" s="60">
        <v>2885247393</v>
      </c>
      <c r="E14" s="45">
        <f t="shared" si="0"/>
        <v>3.9649343107937114E-2</v>
      </c>
      <c r="F14" s="41">
        <f t="shared" si="1"/>
        <v>10</v>
      </c>
      <c r="G14" s="60">
        <v>290411</v>
      </c>
      <c r="H14" s="46">
        <f t="shared" si="2"/>
        <v>10</v>
      </c>
      <c r="I14" s="60">
        <v>39062</v>
      </c>
      <c r="J14" s="41">
        <f t="shared" si="3"/>
        <v>7</v>
      </c>
      <c r="K14" s="47">
        <f t="shared" si="4"/>
        <v>73863.278710767496</v>
      </c>
      <c r="L14" s="41">
        <f t="shared" si="5"/>
        <v>11</v>
      </c>
      <c r="M14" s="22">
        <f t="shared" si="6"/>
        <v>0.45421986557826927</v>
      </c>
      <c r="N14" s="15">
        <f t="shared" si="7"/>
        <v>7</v>
      </c>
    </row>
    <row r="15" spans="1:14" ht="18.75" customHeight="1">
      <c r="B15" s="43" t="s">
        <v>53</v>
      </c>
      <c r="C15" s="44"/>
      <c r="D15" s="60">
        <v>215308148</v>
      </c>
      <c r="E15" s="45">
        <f t="shared" si="0"/>
        <v>2.95878497445245E-3</v>
      </c>
      <c r="F15" s="41">
        <f t="shared" si="1"/>
        <v>18</v>
      </c>
      <c r="G15" s="60">
        <v>58057</v>
      </c>
      <c r="H15" s="46">
        <f t="shared" si="2"/>
        <v>17</v>
      </c>
      <c r="I15" s="60">
        <v>12287</v>
      </c>
      <c r="J15" s="41">
        <f t="shared" si="3"/>
        <v>18</v>
      </c>
      <c r="K15" s="47">
        <f t="shared" si="4"/>
        <v>17523.247985675916</v>
      </c>
      <c r="L15" s="41">
        <f t="shared" si="5"/>
        <v>17</v>
      </c>
      <c r="M15" s="22">
        <f t="shared" si="6"/>
        <v>0.14287541570734202</v>
      </c>
      <c r="N15" s="15">
        <f t="shared" si="7"/>
        <v>18</v>
      </c>
    </row>
    <row r="16" spans="1:14" ht="18.75" customHeight="1">
      <c r="B16" s="43" t="s">
        <v>154</v>
      </c>
      <c r="C16" s="44"/>
      <c r="D16" s="60">
        <v>13980490361</v>
      </c>
      <c r="E16" s="45">
        <f t="shared" si="0"/>
        <v>0.19212122346435356</v>
      </c>
      <c r="F16" s="41">
        <f t="shared" si="1"/>
        <v>1</v>
      </c>
      <c r="G16" s="60">
        <v>1049089</v>
      </c>
      <c r="H16" s="46">
        <f t="shared" si="2"/>
        <v>1</v>
      </c>
      <c r="I16" s="60">
        <v>67336</v>
      </c>
      <c r="J16" s="41">
        <f t="shared" si="3"/>
        <v>1</v>
      </c>
      <c r="K16" s="47">
        <f t="shared" si="4"/>
        <v>207622.82227931567</v>
      </c>
      <c r="L16" s="41">
        <f t="shared" si="5"/>
        <v>2</v>
      </c>
      <c r="M16" s="22">
        <f t="shared" si="6"/>
        <v>0.78299495337100866</v>
      </c>
      <c r="N16" s="15">
        <f t="shared" si="7"/>
        <v>1</v>
      </c>
    </row>
    <row r="17" spans="2:15" ht="18.75" customHeight="1">
      <c r="B17" s="43" t="s">
        <v>37</v>
      </c>
      <c r="C17" s="44"/>
      <c r="D17" s="60">
        <v>5388598783</v>
      </c>
      <c r="E17" s="45">
        <f t="shared" si="0"/>
        <v>7.4050635150571073E-2</v>
      </c>
      <c r="F17" s="41">
        <f t="shared" si="1"/>
        <v>4</v>
      </c>
      <c r="G17" s="60">
        <v>393853</v>
      </c>
      <c r="H17" s="46">
        <f t="shared" si="2"/>
        <v>6</v>
      </c>
      <c r="I17" s="60">
        <v>50019</v>
      </c>
      <c r="J17" s="41">
        <f t="shared" si="3"/>
        <v>5</v>
      </c>
      <c r="K17" s="47">
        <f t="shared" si="4"/>
        <v>107731.03786561107</v>
      </c>
      <c r="L17" s="41">
        <f t="shared" si="5"/>
        <v>6</v>
      </c>
      <c r="M17" s="22">
        <f t="shared" si="6"/>
        <v>0.5816298053443103</v>
      </c>
      <c r="N17" s="15">
        <f t="shared" si="7"/>
        <v>5</v>
      </c>
    </row>
    <row r="18" spans="2:15" ht="18.75" customHeight="1">
      <c r="B18" s="17" t="s">
        <v>283</v>
      </c>
      <c r="C18" s="69"/>
      <c r="D18" s="60">
        <v>5210740629</v>
      </c>
      <c r="E18" s="45">
        <f t="shared" si="0"/>
        <v>7.1606491542782258E-2</v>
      </c>
      <c r="F18" s="41">
        <f t="shared" si="1"/>
        <v>6</v>
      </c>
      <c r="G18" s="60">
        <v>834213</v>
      </c>
      <c r="H18" s="46">
        <f t="shared" si="2"/>
        <v>4</v>
      </c>
      <c r="I18" s="60">
        <v>61307</v>
      </c>
      <c r="J18" s="41">
        <f t="shared" si="3"/>
        <v>3</v>
      </c>
      <c r="K18" s="47">
        <f t="shared" si="4"/>
        <v>84994.219730210258</v>
      </c>
      <c r="L18" s="41">
        <f t="shared" si="5"/>
        <v>9</v>
      </c>
      <c r="M18" s="22">
        <f t="shared" si="6"/>
        <v>0.71288867182957738</v>
      </c>
      <c r="N18" s="15">
        <f t="shared" si="7"/>
        <v>3</v>
      </c>
    </row>
    <row r="19" spans="2:15" ht="18.75" customHeight="1">
      <c r="B19" s="17" t="s">
        <v>16</v>
      </c>
      <c r="C19" s="69"/>
      <c r="D19" s="60">
        <v>1336045224</v>
      </c>
      <c r="E19" s="45">
        <f t="shared" si="0"/>
        <v>1.8360060084489503E-2</v>
      </c>
      <c r="F19" s="41">
        <f t="shared" si="1"/>
        <v>14</v>
      </c>
      <c r="G19" s="60">
        <v>310696</v>
      </c>
      <c r="H19" s="46">
        <f t="shared" si="2"/>
        <v>9</v>
      </c>
      <c r="I19" s="60">
        <v>38600</v>
      </c>
      <c r="J19" s="41">
        <f t="shared" si="3"/>
        <v>9</v>
      </c>
      <c r="K19" s="47">
        <f t="shared" si="4"/>
        <v>34612.570569948184</v>
      </c>
      <c r="L19" s="41">
        <f t="shared" si="5"/>
        <v>16</v>
      </c>
      <c r="M19" s="22">
        <f t="shared" si="6"/>
        <v>0.44884764761971208</v>
      </c>
      <c r="N19" s="15">
        <f t="shared" si="7"/>
        <v>9</v>
      </c>
    </row>
    <row r="20" spans="2:15" ht="18.75" customHeight="1">
      <c r="B20" s="17" t="s">
        <v>17</v>
      </c>
      <c r="C20" s="69"/>
      <c r="D20" s="60">
        <v>10047154852</v>
      </c>
      <c r="E20" s="45">
        <f t="shared" si="0"/>
        <v>0.13806895413960196</v>
      </c>
      <c r="F20" s="41">
        <f t="shared" si="1"/>
        <v>2</v>
      </c>
      <c r="G20" s="60">
        <v>835724</v>
      </c>
      <c r="H20" s="46">
        <f t="shared" si="2"/>
        <v>3</v>
      </c>
      <c r="I20" s="60">
        <v>59452</v>
      </c>
      <c r="J20" s="41">
        <f t="shared" si="3"/>
        <v>4</v>
      </c>
      <c r="K20" s="47">
        <f t="shared" si="4"/>
        <v>168996.07838256072</v>
      </c>
      <c r="L20" s="41">
        <f t="shared" si="5"/>
        <v>3</v>
      </c>
      <c r="M20" s="22">
        <f t="shared" si="6"/>
        <v>0.69131840275355239</v>
      </c>
      <c r="N20" s="15">
        <f t="shared" si="7"/>
        <v>4</v>
      </c>
    </row>
    <row r="21" spans="2:15" ht="18.75" customHeight="1">
      <c r="B21" s="17" t="s">
        <v>18</v>
      </c>
      <c r="C21" s="69"/>
      <c r="D21" s="60">
        <v>5251635199</v>
      </c>
      <c r="E21" s="45">
        <f t="shared" si="0"/>
        <v>7.2168468599278474E-2</v>
      </c>
      <c r="F21" s="41">
        <f t="shared" si="1"/>
        <v>5</v>
      </c>
      <c r="G21" s="60">
        <v>345987</v>
      </c>
      <c r="H21" s="46">
        <f t="shared" si="2"/>
        <v>7</v>
      </c>
      <c r="I21" s="60">
        <v>35265</v>
      </c>
      <c r="J21" s="41">
        <f t="shared" si="3"/>
        <v>11</v>
      </c>
      <c r="K21" s="47">
        <f t="shared" si="4"/>
        <v>148919.18896923296</v>
      </c>
      <c r="L21" s="41">
        <f t="shared" si="5"/>
        <v>5</v>
      </c>
      <c r="M21" s="22">
        <f t="shared" si="6"/>
        <v>0.41006767599246496</v>
      </c>
      <c r="N21" s="15">
        <f t="shared" si="7"/>
        <v>11</v>
      </c>
    </row>
    <row r="22" spans="2:15" ht="18.75" customHeight="1">
      <c r="B22" s="17" t="s">
        <v>284</v>
      </c>
      <c r="C22" s="69"/>
      <c r="D22" s="60">
        <v>33985</v>
      </c>
      <c r="E22" s="45">
        <f t="shared" si="0"/>
        <v>4.6702509074002399E-7</v>
      </c>
      <c r="F22" s="41">
        <f t="shared" si="1"/>
        <v>21</v>
      </c>
      <c r="G22" s="60">
        <v>21</v>
      </c>
      <c r="H22" s="46">
        <f t="shared" si="2"/>
        <v>22</v>
      </c>
      <c r="I22" s="60">
        <v>12</v>
      </c>
      <c r="J22" s="41">
        <f t="shared" si="3"/>
        <v>21</v>
      </c>
      <c r="K22" s="47">
        <f t="shared" si="4"/>
        <v>2832.0833333333335</v>
      </c>
      <c r="L22" s="41">
        <f t="shared" si="5"/>
        <v>21</v>
      </c>
      <c r="M22" s="22">
        <f t="shared" si="6"/>
        <v>1.3953812879369286E-4</v>
      </c>
      <c r="N22" s="15">
        <f t="shared" si="7"/>
        <v>21</v>
      </c>
    </row>
    <row r="23" spans="2:15" ht="18.75" customHeight="1">
      <c r="B23" s="17" t="s">
        <v>285</v>
      </c>
      <c r="C23" s="69"/>
      <c r="D23" s="60">
        <v>20935</v>
      </c>
      <c r="E23" s="45">
        <f t="shared" si="0"/>
        <v>2.8769075399859947E-7</v>
      </c>
      <c r="F23" s="41">
        <f t="shared" si="1"/>
        <v>22</v>
      </c>
      <c r="G23" s="60">
        <v>26</v>
      </c>
      <c r="H23" s="46">
        <f t="shared" si="2"/>
        <v>21</v>
      </c>
      <c r="I23" s="60">
        <v>10</v>
      </c>
      <c r="J23" s="41">
        <f t="shared" si="3"/>
        <v>22</v>
      </c>
      <c r="K23" s="47">
        <f t="shared" si="4"/>
        <v>2093.5</v>
      </c>
      <c r="L23" s="41">
        <f t="shared" si="5"/>
        <v>22</v>
      </c>
      <c r="M23" s="22">
        <f t="shared" si="6"/>
        <v>1.1628177399474406E-4</v>
      </c>
      <c r="N23" s="15">
        <f t="shared" si="7"/>
        <v>22</v>
      </c>
    </row>
    <row r="24" spans="2:15" ht="18.75" customHeight="1">
      <c r="B24" s="43" t="s">
        <v>155</v>
      </c>
      <c r="C24" s="44"/>
      <c r="D24" s="60">
        <v>22028861</v>
      </c>
      <c r="E24" s="45">
        <f t="shared" si="0"/>
        <v>3.0272269552521338E-4</v>
      </c>
      <c r="F24" s="41">
        <f t="shared" si="1"/>
        <v>19</v>
      </c>
      <c r="G24" s="60">
        <v>8913</v>
      </c>
      <c r="H24" s="46">
        <f t="shared" si="2"/>
        <v>19</v>
      </c>
      <c r="I24" s="60">
        <v>2351</v>
      </c>
      <c r="J24" s="41">
        <f t="shared" si="3"/>
        <v>19</v>
      </c>
      <c r="K24" s="47">
        <f t="shared" si="4"/>
        <v>9369.996171841769</v>
      </c>
      <c r="L24" s="41">
        <f t="shared" si="5"/>
        <v>19</v>
      </c>
      <c r="M24" s="22">
        <f t="shared" si="6"/>
        <v>2.733784506616433E-2</v>
      </c>
      <c r="N24" s="15">
        <f t="shared" si="7"/>
        <v>19</v>
      </c>
    </row>
    <row r="25" spans="2:15" ht="18.75" customHeight="1">
      <c r="B25" s="43" t="s">
        <v>39</v>
      </c>
      <c r="C25" s="44"/>
      <c r="D25" s="60">
        <v>1411958641</v>
      </c>
      <c r="E25" s="45">
        <f t="shared" si="0"/>
        <v>1.9403269455176873E-2</v>
      </c>
      <c r="F25" s="41">
        <f t="shared" si="1"/>
        <v>12</v>
      </c>
      <c r="G25" s="60">
        <v>311764</v>
      </c>
      <c r="H25" s="46">
        <f t="shared" si="2"/>
        <v>8</v>
      </c>
      <c r="I25" s="60">
        <v>40497</v>
      </c>
      <c r="J25" s="41">
        <f t="shared" si="3"/>
        <v>6</v>
      </c>
      <c r="K25" s="47">
        <f t="shared" si="4"/>
        <v>34865.758969800234</v>
      </c>
      <c r="L25" s="41">
        <f t="shared" si="5"/>
        <v>15</v>
      </c>
      <c r="M25" s="22">
        <f t="shared" si="6"/>
        <v>0.47090630014651502</v>
      </c>
      <c r="N25" s="15">
        <f t="shared" si="7"/>
        <v>6</v>
      </c>
    </row>
    <row r="26" spans="2:15" ht="18.75" customHeight="1">
      <c r="B26" s="43" t="s">
        <v>40</v>
      </c>
      <c r="C26" s="44"/>
      <c r="D26" s="60">
        <v>4673587985</v>
      </c>
      <c r="E26" s="45">
        <f t="shared" si="0"/>
        <v>6.422488900326942E-2</v>
      </c>
      <c r="F26" s="41">
        <f t="shared" si="1"/>
        <v>8</v>
      </c>
      <c r="G26" s="60">
        <v>179024</v>
      </c>
      <c r="H26" s="46">
        <f t="shared" si="2"/>
        <v>13</v>
      </c>
      <c r="I26" s="60">
        <v>29735</v>
      </c>
      <c r="J26" s="41">
        <f t="shared" si="3"/>
        <v>13</v>
      </c>
      <c r="K26" s="47">
        <f t="shared" si="4"/>
        <v>157174.64217252395</v>
      </c>
      <c r="L26" s="41">
        <f t="shared" si="5"/>
        <v>4</v>
      </c>
      <c r="M26" s="22">
        <f t="shared" si="6"/>
        <v>0.34576385497337148</v>
      </c>
      <c r="N26" s="15">
        <f t="shared" si="7"/>
        <v>13</v>
      </c>
    </row>
    <row r="27" spans="2:15" ht="18.75" customHeight="1">
      <c r="B27" s="43" t="s">
        <v>156</v>
      </c>
      <c r="C27" s="44"/>
      <c r="D27" s="60">
        <v>364060023</v>
      </c>
      <c r="E27" s="45">
        <f t="shared" si="0"/>
        <v>5.0029473378369934E-3</v>
      </c>
      <c r="F27" s="41">
        <f t="shared" si="1"/>
        <v>17</v>
      </c>
      <c r="G27" s="60">
        <v>180191</v>
      </c>
      <c r="H27" s="46">
        <f t="shared" si="2"/>
        <v>12</v>
      </c>
      <c r="I27" s="60">
        <v>25090</v>
      </c>
      <c r="J27" s="41">
        <f t="shared" si="3"/>
        <v>14</v>
      </c>
      <c r="K27" s="47">
        <f t="shared" si="4"/>
        <v>14510.164328417697</v>
      </c>
      <c r="L27" s="41">
        <f t="shared" si="5"/>
        <v>18</v>
      </c>
      <c r="M27" s="22">
        <f t="shared" si="6"/>
        <v>0.29175097095281288</v>
      </c>
      <c r="N27" s="15">
        <f t="shared" si="7"/>
        <v>14</v>
      </c>
    </row>
    <row r="28" spans="2:15" ht="18.75" customHeight="1">
      <c r="B28" s="43" t="s">
        <v>42</v>
      </c>
      <c r="C28" s="44"/>
      <c r="D28" s="60">
        <v>862986544</v>
      </c>
      <c r="E28" s="45">
        <f t="shared" si="0"/>
        <v>1.1859242872414881E-2</v>
      </c>
      <c r="F28" s="41">
        <f t="shared" si="1"/>
        <v>16</v>
      </c>
      <c r="G28" s="60">
        <v>40295</v>
      </c>
      <c r="H28" s="46">
        <f t="shared" si="2"/>
        <v>18</v>
      </c>
      <c r="I28" s="60">
        <v>18398</v>
      </c>
      <c r="J28" s="41">
        <f t="shared" si="3"/>
        <v>15</v>
      </c>
      <c r="K28" s="47">
        <f t="shared" si="4"/>
        <v>46906.541145776711</v>
      </c>
      <c r="L28" s="41">
        <f t="shared" si="5"/>
        <v>13</v>
      </c>
      <c r="M28" s="22">
        <f t="shared" si="6"/>
        <v>0.21393520779553013</v>
      </c>
      <c r="N28" s="15">
        <f t="shared" si="7"/>
        <v>15</v>
      </c>
    </row>
    <row r="29" spans="2:15" ht="18.75" customHeight="1" thickBot="1">
      <c r="B29" s="48" t="s">
        <v>61</v>
      </c>
      <c r="C29" s="49"/>
      <c r="D29" s="61">
        <v>1737732</v>
      </c>
      <c r="E29" s="50">
        <f t="shared" si="0"/>
        <v>2.3880077827919475E-5</v>
      </c>
      <c r="F29" s="41">
        <f t="shared" si="1"/>
        <v>20</v>
      </c>
      <c r="G29" s="61">
        <v>1439</v>
      </c>
      <c r="H29" s="46">
        <f t="shared" si="2"/>
        <v>20</v>
      </c>
      <c r="I29" s="61">
        <v>188</v>
      </c>
      <c r="J29" s="41">
        <f t="shared" si="3"/>
        <v>20</v>
      </c>
      <c r="K29" s="51">
        <f t="shared" si="4"/>
        <v>9243.2553191489369</v>
      </c>
      <c r="L29" s="41">
        <f t="shared" si="5"/>
        <v>20</v>
      </c>
      <c r="M29" s="28">
        <f t="shared" si="6"/>
        <v>2.1860973511011886E-3</v>
      </c>
      <c r="N29" s="15">
        <f t="shared" si="7"/>
        <v>20</v>
      </c>
    </row>
    <row r="30" spans="2:15" ht="18.75" customHeight="1" thickTop="1">
      <c r="B30" s="52" t="s">
        <v>62</v>
      </c>
      <c r="C30" s="53"/>
      <c r="D30" s="62">
        <v>72769109570</v>
      </c>
      <c r="E30" s="70"/>
      <c r="F30" s="71"/>
      <c r="G30" s="62">
        <v>2106775</v>
      </c>
      <c r="H30" s="71"/>
      <c r="I30" s="62">
        <v>78763</v>
      </c>
      <c r="J30" s="71"/>
      <c r="K30" s="54">
        <f>IFERROR(D30/I30,0)</f>
        <v>923899.66824524209</v>
      </c>
      <c r="L30" s="71"/>
      <c r="M30" s="30">
        <f t="shared" si="6"/>
        <v>0.91587013651480265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175" priority="24" stopIfTrue="1">
      <formula>$F8&lt;=5</formula>
    </cfRule>
  </conditionalFormatting>
  <conditionalFormatting sqref="H8:H29">
    <cfRule type="expression" dxfId="174" priority="25" stopIfTrue="1">
      <formula>$H8&lt;=5</formula>
    </cfRule>
  </conditionalFormatting>
  <conditionalFormatting sqref="J8:J29">
    <cfRule type="expression" dxfId="173" priority="26" stopIfTrue="1">
      <formula>$J8&lt;=5</formula>
    </cfRule>
  </conditionalFormatting>
  <conditionalFormatting sqref="L8:L29">
    <cfRule type="expression" dxfId="172" priority="27" stopIfTrue="1">
      <formula>$L8&lt;=5</formula>
    </cfRule>
  </conditionalFormatting>
  <conditionalFormatting sqref="E8:E29">
    <cfRule type="expression" dxfId="171" priority="22" stopIfTrue="1">
      <formula>$F8&lt;=5</formula>
    </cfRule>
  </conditionalFormatting>
  <conditionalFormatting sqref="G8:G29">
    <cfRule type="expression" dxfId="170" priority="20" stopIfTrue="1">
      <formula>$H8&lt;=5</formula>
    </cfRule>
  </conditionalFormatting>
  <conditionalFormatting sqref="I8:I29">
    <cfRule type="expression" dxfId="169" priority="18" stopIfTrue="1">
      <formula>$J8&lt;=5</formula>
    </cfRule>
  </conditionalFormatting>
  <conditionalFormatting sqref="K8:K29">
    <cfRule type="expression" dxfId="168" priority="16" stopIfTrue="1">
      <formula>$L8&lt;=5</formula>
    </cfRule>
  </conditionalFormatting>
  <conditionalFormatting sqref="D8:D29">
    <cfRule type="expression" dxfId="167" priority="14" stopIfTrue="1">
      <formula>$F8&lt;=5</formula>
    </cfRule>
  </conditionalFormatting>
  <conditionalFormatting sqref="N8:N29">
    <cfRule type="expression" dxfId="166" priority="8" stopIfTrue="1">
      <formula>$N8&lt;=5</formula>
    </cfRule>
  </conditionalFormatting>
  <conditionalFormatting sqref="M8:M29">
    <cfRule type="expression" dxfId="165" priority="6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73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250</v>
      </c>
    </row>
    <row r="3" spans="1:14" s="1" customFormat="1" ht="18.75" customHeight="1">
      <c r="A3" s="35"/>
      <c r="B3" s="129" t="s">
        <v>179</v>
      </c>
      <c r="C3" s="130"/>
      <c r="D3" s="137">
        <v>11563</v>
      </c>
      <c r="E3" s="137"/>
      <c r="F3" s="137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46</v>
      </c>
      <c r="C8" s="39"/>
      <c r="D8" s="59">
        <v>164311377</v>
      </c>
      <c r="E8" s="40">
        <f t="shared" ref="E8:E29" si="0">IFERROR(D8/$D$30,0)</f>
        <v>1.6354606987142552E-2</v>
      </c>
      <c r="F8" s="41">
        <f>_xlfn.IFS(D8&gt;0,RANK(D8,$D$8:$D$29,0),D8=0,"-")</f>
        <v>14</v>
      </c>
      <c r="G8" s="59">
        <v>18369</v>
      </c>
      <c r="H8" s="46">
        <f>_xlfn.IFS(G8&gt;0,RANK(G8,$G$8:$G$29,0),G8=0,"-")</f>
        <v>14</v>
      </c>
      <c r="I8" s="59">
        <v>3959</v>
      </c>
      <c r="J8" s="41">
        <f>_xlfn.IFS(I8&gt;0,RANK(I8,$I$8:$I$29,0),I8=0,"-")</f>
        <v>12</v>
      </c>
      <c r="K8" s="42">
        <f>IFERROR(D8/I8,0)</f>
        <v>41503.252589037635</v>
      </c>
      <c r="L8" s="41">
        <f>_xlfn.IFS(K8&gt;0,RANK(K8,$K$8:$K$29,0),K8=0,"-")</f>
        <v>14</v>
      </c>
      <c r="M8" s="16">
        <f>IFERROR(I8/$D$3,0)</f>
        <v>0.34238519415376634</v>
      </c>
      <c r="N8" s="15">
        <f>_xlfn.IFS(M8&gt;0,RANK(M8,$M$8:$M$29,0),M8=0,"-")</f>
        <v>12</v>
      </c>
    </row>
    <row r="9" spans="1:14" ht="18.75" customHeight="1">
      <c r="B9" s="43" t="s">
        <v>47</v>
      </c>
      <c r="C9" s="44"/>
      <c r="D9" s="60">
        <v>1108939069</v>
      </c>
      <c r="E9" s="45">
        <f t="shared" si="0"/>
        <v>0.11037740038039337</v>
      </c>
      <c r="F9" s="41">
        <f t="shared" ref="F9:F29" si="1">_xlfn.IFS(D9&gt;0,RANK(D9,$D$8:$D$29,0),D9=0,"-")</f>
        <v>3</v>
      </c>
      <c r="G9" s="60">
        <v>25479</v>
      </c>
      <c r="H9" s="46">
        <f t="shared" ref="H9:H29" si="2">_xlfn.IFS(G9&gt;0,RANK(G9,$G$8:$G$29,0),G9=0,"-")</f>
        <v>11</v>
      </c>
      <c r="I9" s="60">
        <v>5081</v>
      </c>
      <c r="J9" s="41">
        <f t="shared" ref="J9:J29" si="3">_xlfn.IFS(I9&gt;0,RANK(I9,$I$8:$I$29,0),I9=0,"-")</f>
        <v>7</v>
      </c>
      <c r="K9" s="47">
        <f t="shared" ref="K9:K29" si="4">IFERROR(D9/I9,0)</f>
        <v>218252.12930525487</v>
      </c>
      <c r="L9" s="41">
        <f t="shared" ref="L9:L29" si="5">_xlfn.IFS(K9&gt;0,RANK(K9,$K$8:$K$29,0),K9=0,"-")</f>
        <v>1</v>
      </c>
      <c r="M9" s="22">
        <f t="shared" ref="M9:M30" si="6">IFERROR(I9/$D$3,0)</f>
        <v>0.43941883594222952</v>
      </c>
      <c r="N9" s="15">
        <f t="shared" ref="N9:N29" si="7">_xlfn.IFS(M9&gt;0,RANK(M9,$M$8:$M$29,0),M9=0,"-")</f>
        <v>7</v>
      </c>
    </row>
    <row r="10" spans="1:14" ht="18.75" customHeight="1">
      <c r="B10" s="43" t="s">
        <v>153</v>
      </c>
      <c r="C10" s="44"/>
      <c r="D10" s="60">
        <v>114000652</v>
      </c>
      <c r="E10" s="45">
        <f t="shared" si="0"/>
        <v>1.1346967530665917E-2</v>
      </c>
      <c r="F10" s="41">
        <f t="shared" si="1"/>
        <v>16</v>
      </c>
      <c r="G10" s="60">
        <v>10285</v>
      </c>
      <c r="H10" s="46">
        <f t="shared" si="2"/>
        <v>16</v>
      </c>
      <c r="I10" s="60">
        <v>2109</v>
      </c>
      <c r="J10" s="41">
        <f t="shared" si="3"/>
        <v>17</v>
      </c>
      <c r="K10" s="47">
        <f t="shared" si="4"/>
        <v>54054.363205310576</v>
      </c>
      <c r="L10" s="41">
        <f t="shared" si="5"/>
        <v>12</v>
      </c>
      <c r="M10" s="22">
        <f t="shared" si="6"/>
        <v>0.18239211277350167</v>
      </c>
      <c r="N10" s="15">
        <f t="shared" si="7"/>
        <v>17</v>
      </c>
    </row>
    <row r="11" spans="1:14" ht="18.75" customHeight="1">
      <c r="B11" s="43" t="s">
        <v>49</v>
      </c>
      <c r="C11" s="44"/>
      <c r="D11" s="60">
        <v>590351463</v>
      </c>
      <c r="E11" s="45">
        <f t="shared" si="0"/>
        <v>5.8760180444776065E-2</v>
      </c>
      <c r="F11" s="41">
        <f t="shared" si="1"/>
        <v>9</v>
      </c>
      <c r="G11" s="60">
        <v>92283</v>
      </c>
      <c r="H11" s="46">
        <f t="shared" si="2"/>
        <v>4</v>
      </c>
      <c r="I11" s="60">
        <v>8042</v>
      </c>
      <c r="J11" s="41">
        <f t="shared" si="3"/>
        <v>2</v>
      </c>
      <c r="K11" s="47">
        <f t="shared" si="4"/>
        <v>73408.538050236253</v>
      </c>
      <c r="L11" s="41">
        <f t="shared" si="5"/>
        <v>10</v>
      </c>
      <c r="M11" s="22">
        <f t="shared" si="6"/>
        <v>0.69549424889734501</v>
      </c>
      <c r="N11" s="15">
        <f t="shared" si="7"/>
        <v>2</v>
      </c>
    </row>
    <row r="12" spans="1:14" ht="18.75" customHeight="1">
      <c r="B12" s="43" t="s">
        <v>50</v>
      </c>
      <c r="C12" s="44"/>
      <c r="D12" s="60">
        <v>340418800</v>
      </c>
      <c r="E12" s="45">
        <f t="shared" si="0"/>
        <v>3.3883324372813717E-2</v>
      </c>
      <c r="F12" s="41">
        <f t="shared" si="1"/>
        <v>10</v>
      </c>
      <c r="G12" s="60">
        <v>20103</v>
      </c>
      <c r="H12" s="46">
        <f t="shared" si="2"/>
        <v>12</v>
      </c>
      <c r="I12" s="60">
        <v>2140</v>
      </c>
      <c r="J12" s="41">
        <f t="shared" si="3"/>
        <v>16</v>
      </c>
      <c r="K12" s="47">
        <f t="shared" si="4"/>
        <v>159074.20560747664</v>
      </c>
      <c r="L12" s="41">
        <f t="shared" si="5"/>
        <v>6</v>
      </c>
      <c r="M12" s="22">
        <f t="shared" si="6"/>
        <v>0.18507307792095476</v>
      </c>
      <c r="N12" s="15">
        <f t="shared" si="7"/>
        <v>16</v>
      </c>
    </row>
    <row r="13" spans="1:14" ht="18.75" customHeight="1">
      <c r="B13" s="43" t="s">
        <v>66</v>
      </c>
      <c r="C13" s="44"/>
      <c r="D13" s="60">
        <v>726099821</v>
      </c>
      <c r="E13" s="45">
        <f t="shared" si="0"/>
        <v>7.2271789225462804E-2</v>
      </c>
      <c r="F13" s="41">
        <f t="shared" si="1"/>
        <v>5</v>
      </c>
      <c r="G13" s="60">
        <v>58671</v>
      </c>
      <c r="H13" s="46">
        <f t="shared" si="2"/>
        <v>5</v>
      </c>
      <c r="I13" s="60">
        <v>4805</v>
      </c>
      <c r="J13" s="41">
        <f t="shared" si="3"/>
        <v>9</v>
      </c>
      <c r="K13" s="47">
        <f t="shared" si="4"/>
        <v>151113.38626430801</v>
      </c>
      <c r="L13" s="41">
        <f t="shared" si="5"/>
        <v>7</v>
      </c>
      <c r="M13" s="22">
        <f t="shared" si="6"/>
        <v>0.41554959785522788</v>
      </c>
      <c r="N13" s="15">
        <f t="shared" si="7"/>
        <v>9</v>
      </c>
    </row>
    <row r="14" spans="1:14" ht="18.75" customHeight="1">
      <c r="B14" s="43" t="s">
        <v>91</v>
      </c>
      <c r="C14" s="44"/>
      <c r="D14" s="60">
        <v>289309826</v>
      </c>
      <c r="E14" s="45">
        <f t="shared" si="0"/>
        <v>2.8796231813872489E-2</v>
      </c>
      <c r="F14" s="41">
        <f t="shared" si="1"/>
        <v>11</v>
      </c>
      <c r="G14" s="60">
        <v>30453</v>
      </c>
      <c r="H14" s="46">
        <f t="shared" si="2"/>
        <v>10</v>
      </c>
      <c r="I14" s="60">
        <v>4728</v>
      </c>
      <c r="J14" s="41">
        <f t="shared" si="3"/>
        <v>10</v>
      </c>
      <c r="K14" s="47">
        <f t="shared" si="4"/>
        <v>61190.741539763112</v>
      </c>
      <c r="L14" s="41">
        <f t="shared" si="5"/>
        <v>11</v>
      </c>
      <c r="M14" s="22">
        <f t="shared" si="6"/>
        <v>0.40889042635994122</v>
      </c>
      <c r="N14" s="15">
        <f t="shared" si="7"/>
        <v>10</v>
      </c>
    </row>
    <row r="15" spans="1:14" ht="18.75" customHeight="1">
      <c r="B15" s="43" t="s">
        <v>157</v>
      </c>
      <c r="C15" s="44"/>
      <c r="D15" s="60">
        <v>44412647</v>
      </c>
      <c r="E15" s="45">
        <f t="shared" si="0"/>
        <v>4.4205787828294797E-3</v>
      </c>
      <c r="F15" s="41">
        <f t="shared" si="1"/>
        <v>18</v>
      </c>
      <c r="G15" s="60">
        <v>6693</v>
      </c>
      <c r="H15" s="46">
        <f t="shared" si="2"/>
        <v>17</v>
      </c>
      <c r="I15" s="60">
        <v>1772</v>
      </c>
      <c r="J15" s="41">
        <f t="shared" si="3"/>
        <v>18</v>
      </c>
      <c r="K15" s="47">
        <f t="shared" si="4"/>
        <v>25063.570541760724</v>
      </c>
      <c r="L15" s="41">
        <f t="shared" si="5"/>
        <v>17</v>
      </c>
      <c r="M15" s="22">
        <f t="shared" si="6"/>
        <v>0.1532474271382859</v>
      </c>
      <c r="N15" s="15">
        <f t="shared" si="7"/>
        <v>18</v>
      </c>
    </row>
    <row r="16" spans="1:14" ht="18.75" customHeight="1">
      <c r="B16" s="43" t="s">
        <v>131</v>
      </c>
      <c r="C16" s="44"/>
      <c r="D16" s="60">
        <v>1865861339</v>
      </c>
      <c r="E16" s="45">
        <f t="shared" si="0"/>
        <v>0.18571707844581303</v>
      </c>
      <c r="F16" s="41">
        <f t="shared" si="1"/>
        <v>1</v>
      </c>
      <c r="G16" s="60">
        <v>120362</v>
      </c>
      <c r="H16" s="46">
        <f t="shared" si="2"/>
        <v>1</v>
      </c>
      <c r="I16" s="60">
        <v>9000</v>
      </c>
      <c r="J16" s="41">
        <f t="shared" si="3"/>
        <v>1</v>
      </c>
      <c r="K16" s="47">
        <f t="shared" si="4"/>
        <v>207317.92655555555</v>
      </c>
      <c r="L16" s="41">
        <f t="shared" si="5"/>
        <v>2</v>
      </c>
      <c r="M16" s="22">
        <f t="shared" si="6"/>
        <v>0.77834472022831447</v>
      </c>
      <c r="N16" s="15">
        <f t="shared" si="7"/>
        <v>1</v>
      </c>
    </row>
    <row r="17" spans="2:15" ht="18.75" customHeight="1">
      <c r="B17" s="43" t="s">
        <v>114</v>
      </c>
      <c r="C17" s="44"/>
      <c r="D17" s="60">
        <v>634801430</v>
      </c>
      <c r="E17" s="45">
        <f t="shared" si="0"/>
        <v>6.3184473845204786E-2</v>
      </c>
      <c r="F17" s="41">
        <f t="shared" si="1"/>
        <v>8</v>
      </c>
      <c r="G17" s="60">
        <v>39554</v>
      </c>
      <c r="H17" s="46">
        <f t="shared" si="2"/>
        <v>6</v>
      </c>
      <c r="I17" s="60">
        <v>6377</v>
      </c>
      <c r="J17" s="41">
        <f t="shared" si="3"/>
        <v>5</v>
      </c>
      <c r="K17" s="47">
        <f t="shared" si="4"/>
        <v>99545.464952171867</v>
      </c>
      <c r="L17" s="41">
        <f t="shared" si="5"/>
        <v>8</v>
      </c>
      <c r="M17" s="22">
        <f t="shared" si="6"/>
        <v>0.55150047565510685</v>
      </c>
      <c r="N17" s="15">
        <f t="shared" si="7"/>
        <v>5</v>
      </c>
    </row>
    <row r="18" spans="2:15" ht="18.75" customHeight="1">
      <c r="B18" s="17" t="s">
        <v>283</v>
      </c>
      <c r="C18" s="69"/>
      <c r="D18" s="60">
        <v>639902164</v>
      </c>
      <c r="E18" s="45">
        <f t="shared" si="0"/>
        <v>6.3692171494868791E-2</v>
      </c>
      <c r="F18" s="41">
        <f t="shared" si="1"/>
        <v>7</v>
      </c>
      <c r="G18" s="60">
        <v>94412</v>
      </c>
      <c r="H18" s="46">
        <f t="shared" si="2"/>
        <v>2</v>
      </c>
      <c r="I18" s="60">
        <v>7855</v>
      </c>
      <c r="J18" s="41">
        <f t="shared" si="3"/>
        <v>3</v>
      </c>
      <c r="K18" s="47">
        <f t="shared" si="4"/>
        <v>81464.31113940166</v>
      </c>
      <c r="L18" s="41">
        <f t="shared" si="5"/>
        <v>9</v>
      </c>
      <c r="M18" s="22">
        <f t="shared" si="6"/>
        <v>0.67932197526593441</v>
      </c>
      <c r="N18" s="15">
        <f t="shared" si="7"/>
        <v>3</v>
      </c>
    </row>
    <row r="19" spans="2:15" ht="18.75" customHeight="1">
      <c r="B19" s="17" t="s">
        <v>16</v>
      </c>
      <c r="C19" s="69"/>
      <c r="D19" s="60">
        <v>176102517</v>
      </c>
      <c r="E19" s="45">
        <f t="shared" si="0"/>
        <v>1.7528229070720953E-2</v>
      </c>
      <c r="F19" s="41">
        <f t="shared" si="1"/>
        <v>13</v>
      </c>
      <c r="G19" s="60">
        <v>33776</v>
      </c>
      <c r="H19" s="46">
        <f t="shared" si="2"/>
        <v>9</v>
      </c>
      <c r="I19" s="60">
        <v>4997</v>
      </c>
      <c r="J19" s="41">
        <f t="shared" si="3"/>
        <v>8</v>
      </c>
      <c r="K19" s="47">
        <f t="shared" si="4"/>
        <v>35241.64838903342</v>
      </c>
      <c r="L19" s="41">
        <f t="shared" si="5"/>
        <v>15</v>
      </c>
      <c r="M19" s="22">
        <f t="shared" si="6"/>
        <v>0.43215428522009858</v>
      </c>
      <c r="N19" s="15">
        <f t="shared" si="7"/>
        <v>8</v>
      </c>
    </row>
    <row r="20" spans="2:15" ht="18.75" customHeight="1">
      <c r="B20" s="17" t="s">
        <v>17</v>
      </c>
      <c r="C20" s="69"/>
      <c r="D20" s="60">
        <v>1542356667</v>
      </c>
      <c r="E20" s="45">
        <f t="shared" si="0"/>
        <v>0.15351728884107702</v>
      </c>
      <c r="F20" s="41">
        <f t="shared" si="1"/>
        <v>2</v>
      </c>
      <c r="G20" s="60">
        <v>92493</v>
      </c>
      <c r="H20" s="46">
        <f t="shared" si="2"/>
        <v>3</v>
      </c>
      <c r="I20" s="60">
        <v>7657</v>
      </c>
      <c r="J20" s="41">
        <f t="shared" si="3"/>
        <v>4</v>
      </c>
      <c r="K20" s="47">
        <f t="shared" si="4"/>
        <v>201430.93470027426</v>
      </c>
      <c r="L20" s="41">
        <f t="shared" si="5"/>
        <v>3</v>
      </c>
      <c r="M20" s="22">
        <f t="shared" si="6"/>
        <v>0.66219839142091153</v>
      </c>
      <c r="N20" s="15">
        <f t="shared" si="7"/>
        <v>4</v>
      </c>
    </row>
    <row r="21" spans="2:15" ht="18.75" customHeight="1">
      <c r="B21" s="17" t="s">
        <v>18</v>
      </c>
      <c r="C21" s="69"/>
      <c r="D21" s="60">
        <v>737528963</v>
      </c>
      <c r="E21" s="45">
        <f t="shared" si="0"/>
        <v>7.340938011553394E-2</v>
      </c>
      <c r="F21" s="41">
        <f t="shared" si="1"/>
        <v>4</v>
      </c>
      <c r="G21" s="60">
        <v>38509</v>
      </c>
      <c r="H21" s="46">
        <f t="shared" si="2"/>
        <v>7</v>
      </c>
      <c r="I21" s="60">
        <v>4566</v>
      </c>
      <c r="J21" s="41">
        <f t="shared" si="3"/>
        <v>11</v>
      </c>
      <c r="K21" s="47">
        <f t="shared" si="4"/>
        <v>161526.27310556287</v>
      </c>
      <c r="L21" s="41">
        <f t="shared" si="5"/>
        <v>5</v>
      </c>
      <c r="M21" s="22">
        <f t="shared" si="6"/>
        <v>0.39488022139583151</v>
      </c>
      <c r="N21" s="15">
        <f t="shared" si="7"/>
        <v>11</v>
      </c>
    </row>
    <row r="22" spans="2:15" ht="18.75" customHeight="1">
      <c r="B22" s="17" t="s">
        <v>284</v>
      </c>
      <c r="C22" s="69"/>
      <c r="D22" s="60">
        <v>15491</v>
      </c>
      <c r="E22" s="45">
        <f t="shared" si="0"/>
        <v>1.54188481323375E-6</v>
      </c>
      <c r="F22" s="41">
        <f t="shared" si="1"/>
        <v>21</v>
      </c>
      <c r="G22" s="60">
        <v>11</v>
      </c>
      <c r="H22" s="46">
        <f t="shared" si="2"/>
        <v>21</v>
      </c>
      <c r="I22" s="60">
        <v>6</v>
      </c>
      <c r="J22" s="41">
        <f t="shared" si="3"/>
        <v>21</v>
      </c>
      <c r="K22" s="47">
        <f t="shared" si="4"/>
        <v>2581.8333333333335</v>
      </c>
      <c r="L22" s="41">
        <f t="shared" si="5"/>
        <v>21</v>
      </c>
      <c r="M22" s="22">
        <f t="shared" si="6"/>
        <v>5.1889648015220969E-4</v>
      </c>
      <c r="N22" s="15">
        <f t="shared" si="7"/>
        <v>21</v>
      </c>
    </row>
    <row r="23" spans="2:15" ht="18.75" customHeight="1">
      <c r="B23" s="17" t="s">
        <v>285</v>
      </c>
      <c r="C23" s="69"/>
      <c r="D23" s="60">
        <v>368</v>
      </c>
      <c r="E23" s="45">
        <f t="shared" si="0"/>
        <v>3.6628597977536634E-8</v>
      </c>
      <c r="F23" s="41">
        <f t="shared" si="1"/>
        <v>22</v>
      </c>
      <c r="G23" s="60">
        <v>1</v>
      </c>
      <c r="H23" s="46">
        <f t="shared" si="2"/>
        <v>22</v>
      </c>
      <c r="I23" s="60">
        <v>1</v>
      </c>
      <c r="J23" s="41">
        <f t="shared" si="3"/>
        <v>22</v>
      </c>
      <c r="K23" s="47">
        <f t="shared" si="4"/>
        <v>368</v>
      </c>
      <c r="L23" s="41">
        <f t="shared" si="5"/>
        <v>22</v>
      </c>
      <c r="M23" s="22">
        <f t="shared" si="6"/>
        <v>8.6482746692034934E-5</v>
      </c>
      <c r="N23" s="15">
        <f t="shared" si="7"/>
        <v>22</v>
      </c>
    </row>
    <row r="24" spans="2:15" ht="18.75" customHeight="1">
      <c r="B24" s="43" t="s">
        <v>38</v>
      </c>
      <c r="C24" s="44"/>
      <c r="D24" s="60">
        <v>2236045</v>
      </c>
      <c r="E24" s="45">
        <f t="shared" si="0"/>
        <v>2.2256302544750245E-4</v>
      </c>
      <c r="F24" s="41">
        <f t="shared" si="1"/>
        <v>20</v>
      </c>
      <c r="G24" s="60">
        <v>1139</v>
      </c>
      <c r="H24" s="46">
        <f t="shared" si="2"/>
        <v>19</v>
      </c>
      <c r="I24" s="60">
        <v>265</v>
      </c>
      <c r="J24" s="41">
        <f t="shared" si="3"/>
        <v>19</v>
      </c>
      <c r="K24" s="47">
        <f t="shared" si="4"/>
        <v>8437.9056603773588</v>
      </c>
      <c r="L24" s="41">
        <f t="shared" si="5"/>
        <v>20</v>
      </c>
      <c r="M24" s="22">
        <f t="shared" si="6"/>
        <v>2.2917927873389258E-2</v>
      </c>
      <c r="N24" s="15">
        <f t="shared" si="7"/>
        <v>19</v>
      </c>
    </row>
    <row r="25" spans="2:15" ht="18.75" customHeight="1">
      <c r="B25" s="43" t="s">
        <v>39</v>
      </c>
      <c r="C25" s="44"/>
      <c r="D25" s="60">
        <v>179122771</v>
      </c>
      <c r="E25" s="45">
        <f t="shared" si="0"/>
        <v>1.7828847737992821E-2</v>
      </c>
      <c r="F25" s="41">
        <f t="shared" si="1"/>
        <v>12</v>
      </c>
      <c r="G25" s="60">
        <v>34396</v>
      </c>
      <c r="H25" s="46">
        <f t="shared" si="2"/>
        <v>8</v>
      </c>
      <c r="I25" s="60">
        <v>5180</v>
      </c>
      <c r="J25" s="41">
        <f t="shared" si="3"/>
        <v>6</v>
      </c>
      <c r="K25" s="47">
        <f t="shared" si="4"/>
        <v>34579.685521235522</v>
      </c>
      <c r="L25" s="41">
        <f t="shared" si="5"/>
        <v>16</v>
      </c>
      <c r="M25" s="22">
        <f t="shared" si="6"/>
        <v>0.44798062786474097</v>
      </c>
      <c r="N25" s="15">
        <f t="shared" si="7"/>
        <v>6</v>
      </c>
    </row>
    <row r="26" spans="2:15" ht="18.75" customHeight="1">
      <c r="B26" s="43" t="s">
        <v>40</v>
      </c>
      <c r="C26" s="44"/>
      <c r="D26" s="60">
        <v>696228920</v>
      </c>
      <c r="E26" s="45">
        <f t="shared" si="0"/>
        <v>6.9298611986452485E-2</v>
      </c>
      <c r="F26" s="41">
        <f t="shared" si="1"/>
        <v>6</v>
      </c>
      <c r="G26" s="60">
        <v>19515</v>
      </c>
      <c r="H26" s="46">
        <f t="shared" si="2"/>
        <v>13</v>
      </c>
      <c r="I26" s="60">
        <v>3624</v>
      </c>
      <c r="J26" s="41">
        <f t="shared" si="3"/>
        <v>13</v>
      </c>
      <c r="K26" s="47">
        <f t="shared" si="4"/>
        <v>192116.14790286976</v>
      </c>
      <c r="L26" s="41">
        <f t="shared" si="5"/>
        <v>4</v>
      </c>
      <c r="M26" s="22">
        <f t="shared" si="6"/>
        <v>0.31341347401193465</v>
      </c>
      <c r="N26" s="15">
        <f t="shared" si="7"/>
        <v>13</v>
      </c>
    </row>
    <row r="27" spans="2:15" ht="18.75" customHeight="1">
      <c r="B27" s="43" t="s">
        <v>41</v>
      </c>
      <c r="C27" s="44"/>
      <c r="D27" s="60">
        <v>63682019</v>
      </c>
      <c r="E27" s="45">
        <f t="shared" si="0"/>
        <v>6.3385409574697E-3</v>
      </c>
      <c r="F27" s="41">
        <f t="shared" si="1"/>
        <v>17</v>
      </c>
      <c r="G27" s="60">
        <v>16905</v>
      </c>
      <c r="H27" s="46">
        <f t="shared" si="2"/>
        <v>15</v>
      </c>
      <c r="I27" s="60">
        <v>2636</v>
      </c>
      <c r="J27" s="41">
        <f t="shared" si="3"/>
        <v>14</v>
      </c>
      <c r="K27" s="47">
        <f t="shared" si="4"/>
        <v>24158.580804248861</v>
      </c>
      <c r="L27" s="41">
        <f t="shared" si="5"/>
        <v>18</v>
      </c>
      <c r="M27" s="22">
        <f t="shared" si="6"/>
        <v>0.22796852028020409</v>
      </c>
      <c r="N27" s="15">
        <f t="shared" si="7"/>
        <v>14</v>
      </c>
    </row>
    <row r="28" spans="2:15" ht="18.75" customHeight="1">
      <c r="B28" s="43" t="s">
        <v>42</v>
      </c>
      <c r="C28" s="44"/>
      <c r="D28" s="60">
        <v>128358887</v>
      </c>
      <c r="E28" s="45">
        <f t="shared" si="0"/>
        <v>1.2776103447736558E-2</v>
      </c>
      <c r="F28" s="41">
        <f t="shared" si="1"/>
        <v>15</v>
      </c>
      <c r="G28" s="60">
        <v>4998</v>
      </c>
      <c r="H28" s="46">
        <f t="shared" si="2"/>
        <v>18</v>
      </c>
      <c r="I28" s="60">
        <v>2436</v>
      </c>
      <c r="J28" s="41">
        <f t="shared" si="3"/>
        <v>15</v>
      </c>
      <c r="K28" s="60">
        <f t="shared" si="4"/>
        <v>52692.482348111662</v>
      </c>
      <c r="L28" s="41">
        <f t="shared" si="5"/>
        <v>13</v>
      </c>
      <c r="M28" s="22">
        <f t="shared" si="6"/>
        <v>0.2106719709417971</v>
      </c>
      <c r="N28" s="15">
        <f t="shared" si="7"/>
        <v>15</v>
      </c>
    </row>
    <row r="29" spans="2:15" ht="18.75" customHeight="1" thickBot="1">
      <c r="B29" s="48" t="s">
        <v>43</v>
      </c>
      <c r="C29" s="49"/>
      <c r="D29" s="61">
        <v>2753354</v>
      </c>
      <c r="E29" s="50">
        <f t="shared" si="0"/>
        <v>2.7405298031478914E-4</v>
      </c>
      <c r="F29" s="41">
        <f t="shared" si="1"/>
        <v>19</v>
      </c>
      <c r="G29" s="61">
        <v>553</v>
      </c>
      <c r="H29" s="46">
        <f t="shared" si="2"/>
        <v>20</v>
      </c>
      <c r="I29" s="61">
        <v>117</v>
      </c>
      <c r="J29" s="41">
        <f t="shared" si="3"/>
        <v>20</v>
      </c>
      <c r="K29" s="51">
        <f t="shared" si="4"/>
        <v>23532.940170940172</v>
      </c>
      <c r="L29" s="41">
        <f t="shared" si="5"/>
        <v>19</v>
      </c>
      <c r="M29" s="28">
        <f t="shared" si="6"/>
        <v>1.0118481362968088E-2</v>
      </c>
      <c r="N29" s="15">
        <f t="shared" si="7"/>
        <v>20</v>
      </c>
    </row>
    <row r="30" spans="2:15" ht="18.75" customHeight="1" thickTop="1">
      <c r="B30" s="52" t="s">
        <v>44</v>
      </c>
      <c r="C30" s="53"/>
      <c r="D30" s="62">
        <v>10046794590</v>
      </c>
      <c r="E30" s="70"/>
      <c r="F30" s="71"/>
      <c r="G30" s="62">
        <v>245932</v>
      </c>
      <c r="H30" s="71"/>
      <c r="I30" s="62">
        <v>10553</v>
      </c>
      <c r="J30" s="71"/>
      <c r="K30" s="54">
        <f>IFERROR(D30/I30,0)</f>
        <v>952032.0847152468</v>
      </c>
      <c r="L30" s="71"/>
      <c r="M30" s="30">
        <f t="shared" si="6"/>
        <v>0.91265242584104467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164" priority="33" stopIfTrue="1">
      <formula>$F8&lt;=5</formula>
    </cfRule>
  </conditionalFormatting>
  <conditionalFormatting sqref="H8:H29">
    <cfRule type="expression" dxfId="163" priority="34" stopIfTrue="1">
      <formula>$H8&lt;=5</formula>
    </cfRule>
  </conditionalFormatting>
  <conditionalFormatting sqref="J8:J29">
    <cfRule type="expression" dxfId="162" priority="35" stopIfTrue="1">
      <formula>$J8&lt;=5</formula>
    </cfRule>
  </conditionalFormatting>
  <conditionalFormatting sqref="L8:L29">
    <cfRule type="expression" dxfId="161" priority="36" stopIfTrue="1">
      <formula>$L8&lt;=5</formula>
    </cfRule>
  </conditionalFormatting>
  <conditionalFormatting sqref="E8:E29">
    <cfRule type="expression" dxfId="160" priority="31" stopIfTrue="1">
      <formula>$F8&lt;=5</formula>
    </cfRule>
  </conditionalFormatting>
  <conditionalFormatting sqref="G8:G29">
    <cfRule type="expression" dxfId="159" priority="29" stopIfTrue="1">
      <formula>$H8&lt;=5</formula>
    </cfRule>
  </conditionalFormatting>
  <conditionalFormatting sqref="I8:I29">
    <cfRule type="expression" dxfId="158" priority="27" stopIfTrue="1">
      <formula>$J8&lt;=5</formula>
    </cfRule>
  </conditionalFormatting>
  <conditionalFormatting sqref="K8:K29">
    <cfRule type="expression" dxfId="157" priority="25" stopIfTrue="1">
      <formula>$L8&lt;=5</formula>
    </cfRule>
  </conditionalFormatting>
  <conditionalFormatting sqref="D8:D29">
    <cfRule type="expression" dxfId="156" priority="23" stopIfTrue="1">
      <formula>$F8&lt;=5</formula>
    </cfRule>
  </conditionalFormatting>
  <conditionalFormatting sqref="N8:N29">
    <cfRule type="expression" dxfId="155" priority="17" stopIfTrue="1">
      <formula>$N8&lt;=5</formula>
    </cfRule>
  </conditionalFormatting>
  <conditionalFormatting sqref="M8:M29">
    <cfRule type="expression" dxfId="154" priority="15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Sheet74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251</v>
      </c>
    </row>
    <row r="3" spans="1:14" s="1" customFormat="1" ht="18.75" customHeight="1">
      <c r="A3" s="35"/>
      <c r="B3" s="129" t="s">
        <v>179</v>
      </c>
      <c r="C3" s="130"/>
      <c r="D3" s="137">
        <v>10060</v>
      </c>
      <c r="E3" s="137"/>
      <c r="F3" s="137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28</v>
      </c>
      <c r="C8" s="39"/>
      <c r="D8" s="59">
        <v>128852777</v>
      </c>
      <c r="E8" s="40">
        <f t="shared" ref="E8:E29" si="0">IFERROR(D8/$D$30,0)</f>
        <v>1.5289928991326624E-2</v>
      </c>
      <c r="F8" s="41">
        <f>_xlfn.IFS(D8&gt;0,RANK(D8,$D$8:$D$29,0),D8=0,"-")</f>
        <v>14</v>
      </c>
      <c r="G8" s="59">
        <v>18010</v>
      </c>
      <c r="H8" s="46">
        <f>_xlfn.IFS(G8&gt;0,RANK(G8,$G$8:$G$29,0),G8=0,"-")</f>
        <v>14</v>
      </c>
      <c r="I8" s="59">
        <v>3441</v>
      </c>
      <c r="J8" s="41">
        <f>_xlfn.IFS(I8&gt;0,RANK(I8,$I$8:$I$29,0),I8=0,"-")</f>
        <v>12</v>
      </c>
      <c r="K8" s="42">
        <f>IFERROR(D8/I8,0)</f>
        <v>37446.317058994478</v>
      </c>
      <c r="L8" s="41">
        <f>_xlfn.IFS(K8&gt;0,RANK(K8,$K$8:$K$29,0),K8=0,"-")</f>
        <v>14</v>
      </c>
      <c r="M8" s="16">
        <f>IFERROR(I8/$D$3,0)</f>
        <v>0.34204771371769382</v>
      </c>
      <c r="N8" s="15">
        <f>_xlfn.IFS(M8&gt;0,RANK(M8,$M$8:$M$29,0),M8=0,"-")</f>
        <v>12</v>
      </c>
    </row>
    <row r="9" spans="1:14" ht="18.75" customHeight="1">
      <c r="B9" s="43" t="s">
        <v>29</v>
      </c>
      <c r="C9" s="44"/>
      <c r="D9" s="60">
        <v>1051466153</v>
      </c>
      <c r="E9" s="45">
        <f t="shared" si="0"/>
        <v>0.12476908290578305</v>
      </c>
      <c r="F9" s="41">
        <f t="shared" ref="F9:F29" si="1">_xlfn.IFS(D9&gt;0,RANK(D9,$D$8:$D$29,0),D9=0,"-")</f>
        <v>3</v>
      </c>
      <c r="G9" s="60">
        <v>21831</v>
      </c>
      <c r="H9" s="46">
        <f t="shared" ref="H9:H29" si="2">_xlfn.IFS(G9&gt;0,RANK(G9,$G$8:$G$29,0),G9=0,"-")</f>
        <v>12</v>
      </c>
      <c r="I9" s="60">
        <v>4087</v>
      </c>
      <c r="J9" s="41">
        <f t="shared" ref="J9:J29" si="3">_xlfn.IFS(I9&gt;0,RANK(I9,$I$8:$I$29,0),I9=0,"-")</f>
        <v>10</v>
      </c>
      <c r="K9" s="47">
        <f t="shared" ref="K9:K29" si="4">IFERROR(D9/I9,0)</f>
        <v>257270.8962564228</v>
      </c>
      <c r="L9" s="41">
        <f t="shared" ref="L9:L29" si="5">_xlfn.IFS(K9&gt;0,RANK(K9,$K$8:$K$29,0),K9=0,"-")</f>
        <v>1</v>
      </c>
      <c r="M9" s="22">
        <f t="shared" ref="M9:M30" si="6">IFERROR(I9/$D$3,0)</f>
        <v>0.40626242544731611</v>
      </c>
      <c r="N9" s="15">
        <f t="shared" ref="N9:N29" si="7">_xlfn.IFS(M9&gt;0,RANK(M9,$M$8:$M$29,0),M9=0,"-")</f>
        <v>10</v>
      </c>
    </row>
    <row r="10" spans="1:14" ht="18.75" customHeight="1">
      <c r="B10" s="43" t="s">
        <v>30</v>
      </c>
      <c r="C10" s="44"/>
      <c r="D10" s="60">
        <v>167211518</v>
      </c>
      <c r="E10" s="45">
        <f t="shared" si="0"/>
        <v>1.984165414418607E-2</v>
      </c>
      <c r="F10" s="41">
        <f t="shared" si="1"/>
        <v>12</v>
      </c>
      <c r="G10" s="60">
        <v>10767</v>
      </c>
      <c r="H10" s="46">
        <f t="shared" si="2"/>
        <v>16</v>
      </c>
      <c r="I10" s="60">
        <v>1910</v>
      </c>
      <c r="J10" s="41">
        <f t="shared" si="3"/>
        <v>17</v>
      </c>
      <c r="K10" s="47">
        <f t="shared" si="4"/>
        <v>87545.297382198958</v>
      </c>
      <c r="L10" s="41">
        <f t="shared" si="5"/>
        <v>9</v>
      </c>
      <c r="M10" s="22">
        <f t="shared" si="6"/>
        <v>0.18986083499005965</v>
      </c>
      <c r="N10" s="15">
        <f t="shared" si="7"/>
        <v>17</v>
      </c>
    </row>
    <row r="11" spans="1:14" ht="18.75" customHeight="1">
      <c r="B11" s="43" t="s">
        <v>31</v>
      </c>
      <c r="C11" s="44"/>
      <c r="D11" s="60">
        <v>503470603</v>
      </c>
      <c r="E11" s="45">
        <f t="shared" si="0"/>
        <v>5.9742831689924676E-2</v>
      </c>
      <c r="F11" s="41">
        <f t="shared" si="1"/>
        <v>8</v>
      </c>
      <c r="G11" s="60">
        <v>90920</v>
      </c>
      <c r="H11" s="46">
        <f t="shared" si="2"/>
        <v>3</v>
      </c>
      <c r="I11" s="60">
        <v>7106</v>
      </c>
      <c r="J11" s="41">
        <f t="shared" si="3"/>
        <v>3</v>
      </c>
      <c r="K11" s="47">
        <f t="shared" si="4"/>
        <v>70851.47804672108</v>
      </c>
      <c r="L11" s="41">
        <f t="shared" si="5"/>
        <v>12</v>
      </c>
      <c r="M11" s="22">
        <f t="shared" si="6"/>
        <v>0.70636182902584488</v>
      </c>
      <c r="N11" s="15">
        <f t="shared" si="7"/>
        <v>3</v>
      </c>
    </row>
    <row r="12" spans="1:14" ht="18.75" customHeight="1">
      <c r="B12" s="43" t="s">
        <v>32</v>
      </c>
      <c r="C12" s="44"/>
      <c r="D12" s="60">
        <v>232493140</v>
      </c>
      <c r="E12" s="45">
        <f t="shared" si="0"/>
        <v>2.758810236251687E-2</v>
      </c>
      <c r="F12" s="41">
        <f t="shared" si="1"/>
        <v>11</v>
      </c>
      <c r="G12" s="60">
        <v>19285</v>
      </c>
      <c r="H12" s="46">
        <f t="shared" si="2"/>
        <v>13</v>
      </c>
      <c r="I12" s="60">
        <v>1986</v>
      </c>
      <c r="J12" s="41">
        <f t="shared" si="3"/>
        <v>16</v>
      </c>
      <c r="K12" s="47">
        <f t="shared" si="4"/>
        <v>117066.03222557905</v>
      </c>
      <c r="L12" s="41">
        <f t="shared" si="5"/>
        <v>7</v>
      </c>
      <c r="M12" s="22">
        <f t="shared" si="6"/>
        <v>0.1974155069582505</v>
      </c>
      <c r="N12" s="15">
        <f t="shared" si="7"/>
        <v>16</v>
      </c>
    </row>
    <row r="13" spans="1:14" ht="18.75" customHeight="1">
      <c r="B13" s="43" t="s">
        <v>33</v>
      </c>
      <c r="C13" s="44"/>
      <c r="D13" s="60">
        <v>377430259</v>
      </c>
      <c r="E13" s="45">
        <f t="shared" si="0"/>
        <v>4.4786631639984108E-2</v>
      </c>
      <c r="F13" s="41">
        <f t="shared" si="1"/>
        <v>10</v>
      </c>
      <c r="G13" s="60">
        <v>52350</v>
      </c>
      <c r="H13" s="46">
        <f t="shared" si="2"/>
        <v>5</v>
      </c>
      <c r="I13" s="60">
        <v>4196</v>
      </c>
      <c r="J13" s="41">
        <f t="shared" si="3"/>
        <v>9</v>
      </c>
      <c r="K13" s="47">
        <f t="shared" si="4"/>
        <v>89950.014061010486</v>
      </c>
      <c r="L13" s="41">
        <f t="shared" si="5"/>
        <v>8</v>
      </c>
      <c r="M13" s="22">
        <f t="shared" si="6"/>
        <v>0.41709741550695822</v>
      </c>
      <c r="N13" s="15">
        <f t="shared" si="7"/>
        <v>9</v>
      </c>
    </row>
    <row r="14" spans="1:14" ht="18.75" customHeight="1">
      <c r="B14" s="43" t="s">
        <v>34</v>
      </c>
      <c r="C14" s="44"/>
      <c r="D14" s="60">
        <v>418111163</v>
      </c>
      <c r="E14" s="45">
        <f t="shared" si="0"/>
        <v>4.9613909312571446E-2</v>
      </c>
      <c r="F14" s="41">
        <f t="shared" si="1"/>
        <v>9</v>
      </c>
      <c r="G14" s="60">
        <v>46585</v>
      </c>
      <c r="H14" s="46">
        <f t="shared" si="2"/>
        <v>6</v>
      </c>
      <c r="I14" s="60">
        <v>5115</v>
      </c>
      <c r="J14" s="41">
        <f t="shared" si="3"/>
        <v>6</v>
      </c>
      <c r="K14" s="47">
        <f t="shared" si="4"/>
        <v>81742.162854349954</v>
      </c>
      <c r="L14" s="41">
        <f t="shared" si="5"/>
        <v>10</v>
      </c>
      <c r="M14" s="22">
        <f t="shared" si="6"/>
        <v>0.50844930417495027</v>
      </c>
      <c r="N14" s="15">
        <f t="shared" si="7"/>
        <v>6</v>
      </c>
    </row>
    <row r="15" spans="1:14" ht="18.75" customHeight="1">
      <c r="B15" s="43" t="s">
        <v>35</v>
      </c>
      <c r="C15" s="44"/>
      <c r="D15" s="60">
        <v>30842013</v>
      </c>
      <c r="E15" s="45">
        <f t="shared" si="0"/>
        <v>3.6597751301826629E-3</v>
      </c>
      <c r="F15" s="41">
        <f t="shared" si="1"/>
        <v>18</v>
      </c>
      <c r="G15" s="60">
        <v>7178</v>
      </c>
      <c r="H15" s="46">
        <f t="shared" si="2"/>
        <v>17</v>
      </c>
      <c r="I15" s="60">
        <v>1402</v>
      </c>
      <c r="J15" s="41">
        <f t="shared" si="3"/>
        <v>18</v>
      </c>
      <c r="K15" s="47">
        <f t="shared" si="4"/>
        <v>21998.582738944366</v>
      </c>
      <c r="L15" s="41">
        <f t="shared" si="5"/>
        <v>17</v>
      </c>
      <c r="M15" s="22">
        <f t="shared" si="6"/>
        <v>0.13936381709741549</v>
      </c>
      <c r="N15" s="15">
        <f t="shared" si="7"/>
        <v>18</v>
      </c>
    </row>
    <row r="16" spans="1:14" ht="18.75" customHeight="1">
      <c r="B16" s="43" t="s">
        <v>36</v>
      </c>
      <c r="C16" s="44"/>
      <c r="D16" s="60">
        <v>1656187944</v>
      </c>
      <c r="E16" s="45">
        <f t="shared" si="0"/>
        <v>0.19652658366882722</v>
      </c>
      <c r="F16" s="41">
        <f t="shared" si="1"/>
        <v>1</v>
      </c>
      <c r="G16" s="60">
        <v>116957</v>
      </c>
      <c r="H16" s="46">
        <f t="shared" si="2"/>
        <v>1</v>
      </c>
      <c r="I16" s="60">
        <v>7710</v>
      </c>
      <c r="J16" s="41">
        <f t="shared" si="3"/>
        <v>1</v>
      </c>
      <c r="K16" s="47">
        <f t="shared" si="4"/>
        <v>214810.36887159533</v>
      </c>
      <c r="L16" s="41">
        <f t="shared" si="5"/>
        <v>2</v>
      </c>
      <c r="M16" s="22">
        <f t="shared" si="6"/>
        <v>0.76640159045725642</v>
      </c>
      <c r="N16" s="15">
        <f t="shared" si="7"/>
        <v>1</v>
      </c>
    </row>
    <row r="17" spans="2:15" ht="18.75" customHeight="1">
      <c r="B17" s="43" t="s">
        <v>37</v>
      </c>
      <c r="C17" s="44"/>
      <c r="D17" s="60">
        <v>677515823</v>
      </c>
      <c r="E17" s="45">
        <f t="shared" si="0"/>
        <v>8.0395386621510051E-2</v>
      </c>
      <c r="F17" s="41">
        <f t="shared" si="1"/>
        <v>4</v>
      </c>
      <c r="G17" s="60">
        <v>43155</v>
      </c>
      <c r="H17" s="46">
        <f t="shared" si="2"/>
        <v>7</v>
      </c>
      <c r="I17" s="60">
        <v>5662</v>
      </c>
      <c r="J17" s="41">
        <f t="shared" si="3"/>
        <v>5</v>
      </c>
      <c r="K17" s="47">
        <f t="shared" si="4"/>
        <v>119660.15948428118</v>
      </c>
      <c r="L17" s="41">
        <f t="shared" si="5"/>
        <v>6</v>
      </c>
      <c r="M17" s="22">
        <f t="shared" si="6"/>
        <v>0.56282306163021867</v>
      </c>
      <c r="N17" s="15">
        <f t="shared" si="7"/>
        <v>5</v>
      </c>
    </row>
    <row r="18" spans="2:15" ht="18.75" customHeight="1">
      <c r="B18" s="17" t="s">
        <v>283</v>
      </c>
      <c r="C18" s="69"/>
      <c r="D18" s="60">
        <v>558117126</v>
      </c>
      <c r="E18" s="45">
        <f t="shared" si="0"/>
        <v>6.6227297727415646E-2</v>
      </c>
      <c r="F18" s="41">
        <f t="shared" si="1"/>
        <v>7</v>
      </c>
      <c r="G18" s="60">
        <v>92735</v>
      </c>
      <c r="H18" s="46">
        <f t="shared" si="2"/>
        <v>2</v>
      </c>
      <c r="I18" s="60">
        <v>7134</v>
      </c>
      <c r="J18" s="41">
        <f t="shared" si="3"/>
        <v>2</v>
      </c>
      <c r="K18" s="47">
        <f t="shared" si="4"/>
        <v>78233.407064760308</v>
      </c>
      <c r="L18" s="41">
        <f t="shared" si="5"/>
        <v>11</v>
      </c>
      <c r="M18" s="22">
        <f t="shared" si="6"/>
        <v>0.70914512922465212</v>
      </c>
      <c r="N18" s="15">
        <f t="shared" si="7"/>
        <v>2</v>
      </c>
    </row>
    <row r="19" spans="2:15" ht="18.75" customHeight="1">
      <c r="B19" s="17" t="s">
        <v>16</v>
      </c>
      <c r="C19" s="69"/>
      <c r="D19" s="60">
        <v>132628760</v>
      </c>
      <c r="E19" s="45">
        <f t="shared" si="0"/>
        <v>1.5737994708547885E-2</v>
      </c>
      <c r="F19" s="41">
        <f t="shared" si="1"/>
        <v>13</v>
      </c>
      <c r="G19" s="60">
        <v>33954</v>
      </c>
      <c r="H19" s="46">
        <f t="shared" si="2"/>
        <v>10</v>
      </c>
      <c r="I19" s="60">
        <v>4219</v>
      </c>
      <c r="J19" s="41">
        <f t="shared" si="3"/>
        <v>8</v>
      </c>
      <c r="K19" s="47">
        <f t="shared" si="4"/>
        <v>31436.065418345581</v>
      </c>
      <c r="L19" s="41">
        <f t="shared" si="5"/>
        <v>15</v>
      </c>
      <c r="M19" s="22">
        <f t="shared" si="6"/>
        <v>0.41938369781312129</v>
      </c>
      <c r="N19" s="15">
        <f t="shared" si="7"/>
        <v>8</v>
      </c>
    </row>
    <row r="20" spans="2:15" ht="18.75" customHeight="1">
      <c r="B20" s="17" t="s">
        <v>17</v>
      </c>
      <c r="C20" s="69"/>
      <c r="D20" s="60">
        <v>1055885117</v>
      </c>
      <c r="E20" s="45">
        <f t="shared" si="0"/>
        <v>0.12529344603825343</v>
      </c>
      <c r="F20" s="41">
        <f t="shared" si="1"/>
        <v>2</v>
      </c>
      <c r="G20" s="60">
        <v>81900</v>
      </c>
      <c r="H20" s="46">
        <f t="shared" si="2"/>
        <v>4</v>
      </c>
      <c r="I20" s="60">
        <v>6618</v>
      </c>
      <c r="J20" s="41">
        <f t="shared" si="3"/>
        <v>4</v>
      </c>
      <c r="K20" s="47">
        <f t="shared" si="4"/>
        <v>159547.46403747355</v>
      </c>
      <c r="L20" s="41">
        <f t="shared" si="5"/>
        <v>5</v>
      </c>
      <c r="M20" s="22">
        <f t="shared" si="6"/>
        <v>0.65785288270377729</v>
      </c>
      <c r="N20" s="15">
        <f t="shared" si="7"/>
        <v>4</v>
      </c>
    </row>
    <row r="21" spans="2:15" ht="18.75" customHeight="1">
      <c r="B21" s="17" t="s">
        <v>18</v>
      </c>
      <c r="C21" s="69"/>
      <c r="D21" s="60">
        <v>611365871</v>
      </c>
      <c r="E21" s="45">
        <f t="shared" si="0"/>
        <v>7.2545900623550805E-2</v>
      </c>
      <c r="F21" s="41">
        <f t="shared" si="1"/>
        <v>5</v>
      </c>
      <c r="G21" s="60">
        <v>34255</v>
      </c>
      <c r="H21" s="46">
        <f t="shared" si="2"/>
        <v>9</v>
      </c>
      <c r="I21" s="60">
        <v>3776</v>
      </c>
      <c r="J21" s="41">
        <f t="shared" si="3"/>
        <v>11</v>
      </c>
      <c r="K21" s="47">
        <f t="shared" si="4"/>
        <v>161908.33448093222</v>
      </c>
      <c r="L21" s="41">
        <f t="shared" si="5"/>
        <v>4</v>
      </c>
      <c r="M21" s="22">
        <f t="shared" si="6"/>
        <v>0.37534791252485089</v>
      </c>
      <c r="N21" s="15">
        <f t="shared" si="7"/>
        <v>11</v>
      </c>
    </row>
    <row r="22" spans="2:15" ht="18.75" customHeight="1">
      <c r="B22" s="17" t="s">
        <v>284</v>
      </c>
      <c r="C22" s="69"/>
      <c r="D22" s="60">
        <v>4678</v>
      </c>
      <c r="E22" s="45">
        <f t="shared" si="0"/>
        <v>5.551008638442146E-7</v>
      </c>
      <c r="F22" s="41">
        <f t="shared" si="1"/>
        <v>22</v>
      </c>
      <c r="G22" s="60">
        <v>2</v>
      </c>
      <c r="H22" s="46">
        <f t="shared" si="2"/>
        <v>22</v>
      </c>
      <c r="I22" s="60">
        <v>1</v>
      </c>
      <c r="J22" s="41">
        <f t="shared" si="3"/>
        <v>22</v>
      </c>
      <c r="K22" s="47">
        <f t="shared" si="4"/>
        <v>4678</v>
      </c>
      <c r="L22" s="41">
        <f t="shared" si="5"/>
        <v>21</v>
      </c>
      <c r="M22" s="22">
        <f t="shared" si="6"/>
        <v>9.9403578528827041E-5</v>
      </c>
      <c r="N22" s="15">
        <f t="shared" si="7"/>
        <v>22</v>
      </c>
    </row>
    <row r="23" spans="2:15" ht="18.75" customHeight="1">
      <c r="B23" s="17" t="s">
        <v>285</v>
      </c>
      <c r="C23" s="69"/>
      <c r="D23" s="60">
        <v>12725</v>
      </c>
      <c r="E23" s="45">
        <f t="shared" si="0"/>
        <v>1.5099740257412636E-6</v>
      </c>
      <c r="F23" s="41">
        <f t="shared" si="1"/>
        <v>21</v>
      </c>
      <c r="G23" s="60">
        <v>6</v>
      </c>
      <c r="H23" s="46">
        <f t="shared" si="2"/>
        <v>21</v>
      </c>
      <c r="I23" s="60">
        <v>4</v>
      </c>
      <c r="J23" s="41">
        <f t="shared" si="3"/>
        <v>21</v>
      </c>
      <c r="K23" s="60">
        <f t="shared" si="4"/>
        <v>3181.25</v>
      </c>
      <c r="L23" s="41">
        <f t="shared" si="5"/>
        <v>22</v>
      </c>
      <c r="M23" s="22">
        <f t="shared" si="6"/>
        <v>3.9761431411530816E-4</v>
      </c>
      <c r="N23" s="15">
        <f t="shared" si="7"/>
        <v>21</v>
      </c>
    </row>
    <row r="24" spans="2:15" ht="18.75" customHeight="1">
      <c r="B24" s="43" t="s">
        <v>38</v>
      </c>
      <c r="C24" s="44"/>
      <c r="D24" s="60">
        <v>1835558</v>
      </c>
      <c r="E24" s="45">
        <f t="shared" si="0"/>
        <v>2.1781099432153887E-4</v>
      </c>
      <c r="F24" s="41">
        <f t="shared" si="1"/>
        <v>19</v>
      </c>
      <c r="G24" s="60">
        <v>879</v>
      </c>
      <c r="H24" s="46">
        <f t="shared" si="2"/>
        <v>19</v>
      </c>
      <c r="I24" s="60">
        <v>232</v>
      </c>
      <c r="J24" s="41">
        <f t="shared" si="3"/>
        <v>19</v>
      </c>
      <c r="K24" s="47">
        <f t="shared" si="4"/>
        <v>7911.8879310344828</v>
      </c>
      <c r="L24" s="41">
        <f t="shared" si="5"/>
        <v>20</v>
      </c>
      <c r="M24" s="22">
        <f t="shared" si="6"/>
        <v>2.3061630218687873E-2</v>
      </c>
      <c r="N24" s="15">
        <f t="shared" si="7"/>
        <v>19</v>
      </c>
    </row>
    <row r="25" spans="2:15" ht="18.75" customHeight="1">
      <c r="B25" s="43" t="s">
        <v>39</v>
      </c>
      <c r="C25" s="44"/>
      <c r="D25" s="60">
        <v>122176422</v>
      </c>
      <c r="E25" s="45">
        <f t="shared" si="0"/>
        <v>1.4497699314577877E-2</v>
      </c>
      <c r="F25" s="41">
        <f t="shared" si="1"/>
        <v>15</v>
      </c>
      <c r="G25" s="60">
        <v>36178</v>
      </c>
      <c r="H25" s="46">
        <f t="shared" si="2"/>
        <v>8</v>
      </c>
      <c r="I25" s="60">
        <v>4798</v>
      </c>
      <c r="J25" s="41">
        <f t="shared" si="3"/>
        <v>7</v>
      </c>
      <c r="K25" s="47">
        <f t="shared" si="4"/>
        <v>25464.03126302626</v>
      </c>
      <c r="L25" s="41">
        <f t="shared" si="5"/>
        <v>16</v>
      </c>
      <c r="M25" s="22">
        <f t="shared" si="6"/>
        <v>0.47693836978131215</v>
      </c>
      <c r="N25" s="15">
        <f t="shared" si="7"/>
        <v>7</v>
      </c>
    </row>
    <row r="26" spans="2:15" ht="18.75" customHeight="1">
      <c r="B26" s="43" t="s">
        <v>40</v>
      </c>
      <c r="C26" s="44"/>
      <c r="D26" s="60">
        <v>562438948</v>
      </c>
      <c r="E26" s="45">
        <f t="shared" si="0"/>
        <v>6.674013379530383E-2</v>
      </c>
      <c r="F26" s="41">
        <f t="shared" si="1"/>
        <v>6</v>
      </c>
      <c r="G26" s="60">
        <v>16177</v>
      </c>
      <c r="H26" s="46">
        <f t="shared" si="2"/>
        <v>15</v>
      </c>
      <c r="I26" s="60">
        <v>3142</v>
      </c>
      <c r="J26" s="41">
        <f t="shared" si="3"/>
        <v>13</v>
      </c>
      <c r="K26" s="47">
        <f t="shared" si="4"/>
        <v>179006.66709102484</v>
      </c>
      <c r="L26" s="41">
        <f t="shared" si="5"/>
        <v>3</v>
      </c>
      <c r="M26" s="22">
        <f t="shared" si="6"/>
        <v>0.31232604373757455</v>
      </c>
      <c r="N26" s="15">
        <f t="shared" si="7"/>
        <v>13</v>
      </c>
    </row>
    <row r="27" spans="2:15" ht="18.75" customHeight="1">
      <c r="B27" s="43" t="s">
        <v>41</v>
      </c>
      <c r="C27" s="44"/>
      <c r="D27" s="60">
        <v>42779657</v>
      </c>
      <c r="E27" s="45">
        <f t="shared" si="0"/>
        <v>5.0763199135654561E-3</v>
      </c>
      <c r="F27" s="41">
        <f t="shared" si="1"/>
        <v>17</v>
      </c>
      <c r="G27" s="60">
        <v>22947</v>
      </c>
      <c r="H27" s="46">
        <f t="shared" si="2"/>
        <v>11</v>
      </c>
      <c r="I27" s="60">
        <v>2878</v>
      </c>
      <c r="J27" s="41">
        <f t="shared" si="3"/>
        <v>14</v>
      </c>
      <c r="K27" s="47">
        <f t="shared" si="4"/>
        <v>14864.370048644892</v>
      </c>
      <c r="L27" s="41">
        <f t="shared" si="5"/>
        <v>18</v>
      </c>
      <c r="M27" s="22">
        <f t="shared" si="6"/>
        <v>0.28608349900596419</v>
      </c>
      <c r="N27" s="15">
        <f t="shared" si="7"/>
        <v>14</v>
      </c>
    </row>
    <row r="28" spans="2:15" ht="18.75" customHeight="1">
      <c r="B28" s="43" t="s">
        <v>42</v>
      </c>
      <c r="C28" s="44"/>
      <c r="D28" s="60">
        <v>96187704</v>
      </c>
      <c r="E28" s="45">
        <f t="shared" si="0"/>
        <v>1.1413825904572811E-2</v>
      </c>
      <c r="F28" s="41">
        <f t="shared" si="1"/>
        <v>16</v>
      </c>
      <c r="G28" s="60">
        <v>4806</v>
      </c>
      <c r="H28" s="46">
        <f t="shared" si="2"/>
        <v>18</v>
      </c>
      <c r="I28" s="60">
        <v>2327</v>
      </c>
      <c r="J28" s="41">
        <f t="shared" si="3"/>
        <v>15</v>
      </c>
      <c r="K28" s="60">
        <f t="shared" si="4"/>
        <v>41335.498066179629</v>
      </c>
      <c r="L28" s="41">
        <f t="shared" si="5"/>
        <v>13</v>
      </c>
      <c r="M28" s="22">
        <f t="shared" si="6"/>
        <v>0.23131212723658051</v>
      </c>
      <c r="N28" s="15">
        <f t="shared" si="7"/>
        <v>15</v>
      </c>
    </row>
    <row r="29" spans="2:15" ht="18.75" customHeight="1" thickBot="1">
      <c r="B29" s="48" t="s">
        <v>43</v>
      </c>
      <c r="C29" s="49"/>
      <c r="D29" s="61">
        <v>283321</v>
      </c>
      <c r="E29" s="50">
        <f t="shared" si="0"/>
        <v>3.3619438188372534E-5</v>
      </c>
      <c r="F29" s="41">
        <f t="shared" si="1"/>
        <v>20</v>
      </c>
      <c r="G29" s="61">
        <v>363</v>
      </c>
      <c r="H29" s="46">
        <f t="shared" si="2"/>
        <v>20</v>
      </c>
      <c r="I29" s="61">
        <v>35</v>
      </c>
      <c r="J29" s="41">
        <f t="shared" si="3"/>
        <v>20</v>
      </c>
      <c r="K29" s="51">
        <f t="shared" si="4"/>
        <v>8094.8857142857141</v>
      </c>
      <c r="L29" s="41">
        <f t="shared" si="5"/>
        <v>19</v>
      </c>
      <c r="M29" s="28">
        <f t="shared" si="6"/>
        <v>3.4791252485089465E-3</v>
      </c>
      <c r="N29" s="15">
        <f t="shared" si="7"/>
        <v>20</v>
      </c>
    </row>
    <row r="30" spans="2:15" ht="18.75" customHeight="1" thickTop="1">
      <c r="B30" s="52" t="s">
        <v>44</v>
      </c>
      <c r="C30" s="53"/>
      <c r="D30" s="62">
        <v>8427297280</v>
      </c>
      <c r="E30" s="70"/>
      <c r="F30" s="71"/>
      <c r="G30" s="62">
        <v>240740</v>
      </c>
      <c r="H30" s="71"/>
      <c r="I30" s="62">
        <v>9124</v>
      </c>
      <c r="J30" s="71"/>
      <c r="K30" s="54">
        <f>IFERROR(D30/I30,0)</f>
        <v>923640.6488382289</v>
      </c>
      <c r="L30" s="71"/>
      <c r="M30" s="30">
        <f t="shared" si="6"/>
        <v>0.90695825049701795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153" priority="42" stopIfTrue="1">
      <formula>$F8&lt;=5</formula>
    </cfRule>
  </conditionalFormatting>
  <conditionalFormatting sqref="H8:H29">
    <cfRule type="expression" dxfId="152" priority="43" stopIfTrue="1">
      <formula>$H8&lt;=5</formula>
    </cfRule>
  </conditionalFormatting>
  <conditionalFormatting sqref="J8:J29">
    <cfRule type="expression" dxfId="151" priority="44" stopIfTrue="1">
      <formula>$J8&lt;=5</formula>
    </cfRule>
  </conditionalFormatting>
  <conditionalFormatting sqref="L8:L29">
    <cfRule type="expression" dxfId="150" priority="45" stopIfTrue="1">
      <formula>$L8&lt;=5</formula>
    </cfRule>
  </conditionalFormatting>
  <conditionalFormatting sqref="E8:E29">
    <cfRule type="expression" dxfId="149" priority="40" stopIfTrue="1">
      <formula>$F8&lt;=5</formula>
    </cfRule>
  </conditionalFormatting>
  <conditionalFormatting sqref="G8:G29">
    <cfRule type="expression" dxfId="148" priority="38" stopIfTrue="1">
      <formula>$H8&lt;=5</formula>
    </cfRule>
  </conditionalFormatting>
  <conditionalFormatting sqref="I8:I29">
    <cfRule type="expression" dxfId="147" priority="36" stopIfTrue="1">
      <formula>$J8&lt;=5</formula>
    </cfRule>
  </conditionalFormatting>
  <conditionalFormatting sqref="K8:K29">
    <cfRule type="expression" dxfId="146" priority="34" stopIfTrue="1">
      <formula>$L8&lt;=5</formula>
    </cfRule>
  </conditionalFormatting>
  <conditionalFormatting sqref="D8:D29">
    <cfRule type="expression" dxfId="145" priority="32" stopIfTrue="1">
      <formula>$F8&lt;=5</formula>
    </cfRule>
  </conditionalFormatting>
  <conditionalFormatting sqref="N8:N29">
    <cfRule type="expression" dxfId="144" priority="26" stopIfTrue="1">
      <formula>$N8&lt;=5</formula>
    </cfRule>
  </conditionalFormatting>
  <conditionalFormatting sqref="M8:M29">
    <cfRule type="expression" dxfId="143" priority="24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75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252</v>
      </c>
    </row>
    <row r="3" spans="1:14" s="1" customFormat="1" ht="18.75" customHeight="1">
      <c r="A3" s="35"/>
      <c r="B3" s="129" t="s">
        <v>179</v>
      </c>
      <c r="C3" s="130"/>
      <c r="D3" s="137">
        <v>14913</v>
      </c>
      <c r="E3" s="137"/>
      <c r="F3" s="137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28</v>
      </c>
      <c r="C8" s="39"/>
      <c r="D8" s="59">
        <v>179261976</v>
      </c>
      <c r="E8" s="40">
        <f t="shared" ref="E8:E29" si="0">IFERROR(D8/$D$30,0)</f>
        <v>1.5236185694116064E-2</v>
      </c>
      <c r="F8" s="41">
        <f>_xlfn.IFS(D8&gt;0,RANK(D8,$D$8:$D$29,0),D8=0,"-")</f>
        <v>14</v>
      </c>
      <c r="G8" s="59">
        <v>26161</v>
      </c>
      <c r="H8" s="46">
        <f>_xlfn.IFS(G8&gt;0,RANK(G8,$G$8:$G$29,0),G8=0,"-")</f>
        <v>14</v>
      </c>
      <c r="I8" s="59">
        <v>5099</v>
      </c>
      <c r="J8" s="41">
        <f>_xlfn.IFS(I8&gt;0,RANK(I8,$I$8:$I$29,0),I8=0,"-")</f>
        <v>12</v>
      </c>
      <c r="K8" s="42">
        <f>IFERROR(D8/I8,0)</f>
        <v>35156.300451068841</v>
      </c>
      <c r="L8" s="41">
        <f>_xlfn.IFS(K8&gt;0,RANK(K8,$K$8:$K$29,0),K8=0,"-")</f>
        <v>15</v>
      </c>
      <c r="M8" s="16">
        <f>IFERROR(I8/$D$3,0)</f>
        <v>0.34191644873600213</v>
      </c>
      <c r="N8" s="15">
        <f>_xlfn.IFS(M8&gt;0,RANK(M8,$M$8:$M$29,0),M8=0,"-")</f>
        <v>12</v>
      </c>
    </row>
    <row r="9" spans="1:14" ht="18.75" customHeight="1">
      <c r="B9" s="43" t="s">
        <v>29</v>
      </c>
      <c r="C9" s="44"/>
      <c r="D9" s="60">
        <v>1694094975</v>
      </c>
      <c r="E9" s="45">
        <f t="shared" si="0"/>
        <v>0.14398784504399811</v>
      </c>
      <c r="F9" s="41">
        <f t="shared" ref="F9:F29" si="1">_xlfn.IFS(D9&gt;0,RANK(D9,$D$8:$D$29,0),D9=0,"-")</f>
        <v>2</v>
      </c>
      <c r="G9" s="60">
        <v>36527</v>
      </c>
      <c r="H9" s="46">
        <f t="shared" ref="H9:H29" si="2">_xlfn.IFS(G9&gt;0,RANK(G9,$G$8:$G$29,0),G9=0,"-")</f>
        <v>11</v>
      </c>
      <c r="I9" s="60">
        <v>6585</v>
      </c>
      <c r="J9" s="41">
        <f t="shared" ref="J9:J29" si="3">_xlfn.IFS(I9&gt;0,RANK(I9,$I$8:$I$29,0),I9=0,"-")</f>
        <v>9</v>
      </c>
      <c r="K9" s="47">
        <f t="shared" ref="K9:K29" si="4">IFERROR(D9/I9,0)</f>
        <v>257265.75170842826</v>
      </c>
      <c r="L9" s="41">
        <f t="shared" ref="L9:L29" si="5">_xlfn.IFS(K9&gt;0,RANK(K9,$K$8:$K$29,0),K9=0,"-")</f>
        <v>1</v>
      </c>
      <c r="M9" s="22">
        <f t="shared" ref="M9:M30" si="6">IFERROR(I9/$D$3,0)</f>
        <v>0.44156105411386037</v>
      </c>
      <c r="N9" s="15">
        <f t="shared" ref="N9:N29" si="7">_xlfn.IFS(M9&gt;0,RANK(M9,$M$8:$M$29,0),M9=0,"-")</f>
        <v>9</v>
      </c>
    </row>
    <row r="10" spans="1:14" ht="18.75" customHeight="1">
      <c r="B10" s="43" t="s">
        <v>30</v>
      </c>
      <c r="C10" s="44"/>
      <c r="D10" s="60">
        <v>108743373</v>
      </c>
      <c r="E10" s="45">
        <f t="shared" si="0"/>
        <v>9.242530184050449E-3</v>
      </c>
      <c r="F10" s="41">
        <f t="shared" si="1"/>
        <v>16</v>
      </c>
      <c r="G10" s="60">
        <v>14623</v>
      </c>
      <c r="H10" s="46">
        <f t="shared" si="2"/>
        <v>16</v>
      </c>
      <c r="I10" s="60">
        <v>2449</v>
      </c>
      <c r="J10" s="41">
        <f t="shared" si="3"/>
        <v>17</v>
      </c>
      <c r="K10" s="47">
        <f t="shared" si="4"/>
        <v>44403.173948550429</v>
      </c>
      <c r="L10" s="41">
        <f t="shared" si="5"/>
        <v>12</v>
      </c>
      <c r="M10" s="22">
        <f t="shared" si="6"/>
        <v>0.16421913766512439</v>
      </c>
      <c r="N10" s="15">
        <f t="shared" si="7"/>
        <v>17</v>
      </c>
    </row>
    <row r="11" spans="1:14" ht="18.75" customHeight="1">
      <c r="B11" s="43" t="s">
        <v>31</v>
      </c>
      <c r="C11" s="44"/>
      <c r="D11" s="60">
        <v>765994060</v>
      </c>
      <c r="E11" s="45">
        <f t="shared" si="0"/>
        <v>6.5104870531773468E-2</v>
      </c>
      <c r="F11" s="41">
        <f t="shared" si="1"/>
        <v>8</v>
      </c>
      <c r="G11" s="60">
        <v>145267</v>
      </c>
      <c r="H11" s="46">
        <f t="shared" si="2"/>
        <v>2</v>
      </c>
      <c r="I11" s="60">
        <v>10758</v>
      </c>
      <c r="J11" s="41">
        <f t="shared" si="3"/>
        <v>2</v>
      </c>
      <c r="K11" s="47">
        <f t="shared" si="4"/>
        <v>71202.27365681353</v>
      </c>
      <c r="L11" s="41">
        <f t="shared" si="5"/>
        <v>11</v>
      </c>
      <c r="M11" s="22">
        <f t="shared" si="6"/>
        <v>0.72138402735868035</v>
      </c>
      <c r="N11" s="15">
        <f t="shared" si="7"/>
        <v>2</v>
      </c>
    </row>
    <row r="12" spans="1:14" ht="18.75" customHeight="1">
      <c r="B12" s="43" t="s">
        <v>32</v>
      </c>
      <c r="C12" s="44"/>
      <c r="D12" s="60">
        <v>210204054</v>
      </c>
      <c r="E12" s="45">
        <f t="shared" si="0"/>
        <v>1.7866075516204286E-2</v>
      </c>
      <c r="F12" s="41">
        <f t="shared" si="1"/>
        <v>12</v>
      </c>
      <c r="G12" s="60">
        <v>26408</v>
      </c>
      <c r="H12" s="46">
        <f t="shared" si="2"/>
        <v>13</v>
      </c>
      <c r="I12" s="60">
        <v>2747</v>
      </c>
      <c r="J12" s="41">
        <f t="shared" si="3"/>
        <v>16</v>
      </c>
      <c r="K12" s="47">
        <f t="shared" si="4"/>
        <v>76521.315617036773</v>
      </c>
      <c r="L12" s="41">
        <f t="shared" si="5"/>
        <v>8</v>
      </c>
      <c r="M12" s="22">
        <f t="shared" si="6"/>
        <v>0.18420170321196272</v>
      </c>
      <c r="N12" s="15">
        <f t="shared" si="7"/>
        <v>16</v>
      </c>
    </row>
    <row r="13" spans="1:14" ht="18.75" customHeight="1">
      <c r="B13" s="43" t="s">
        <v>33</v>
      </c>
      <c r="C13" s="44"/>
      <c r="D13" s="60">
        <v>551478078</v>
      </c>
      <c r="E13" s="45">
        <f t="shared" si="0"/>
        <v>4.6872307168153847E-2</v>
      </c>
      <c r="F13" s="41">
        <f t="shared" si="1"/>
        <v>9</v>
      </c>
      <c r="G13" s="60">
        <v>84055</v>
      </c>
      <c r="H13" s="46">
        <f t="shared" si="2"/>
        <v>5</v>
      </c>
      <c r="I13" s="60">
        <v>6472</v>
      </c>
      <c r="J13" s="41">
        <f t="shared" si="3"/>
        <v>10</v>
      </c>
      <c r="K13" s="47">
        <f t="shared" si="4"/>
        <v>85209.838998763909</v>
      </c>
      <c r="L13" s="41">
        <f t="shared" si="5"/>
        <v>7</v>
      </c>
      <c r="M13" s="22">
        <f t="shared" si="6"/>
        <v>0.4339837725474418</v>
      </c>
      <c r="N13" s="15">
        <f t="shared" si="7"/>
        <v>10</v>
      </c>
    </row>
    <row r="14" spans="1:14" ht="18.75" customHeight="1">
      <c r="B14" s="43" t="s">
        <v>34</v>
      </c>
      <c r="C14" s="44"/>
      <c r="D14" s="60">
        <v>502174167</v>
      </c>
      <c r="E14" s="45">
        <f t="shared" si="0"/>
        <v>4.2681772397733977E-2</v>
      </c>
      <c r="F14" s="41">
        <f t="shared" si="1"/>
        <v>10</v>
      </c>
      <c r="G14" s="60">
        <v>48191</v>
      </c>
      <c r="H14" s="46">
        <f t="shared" si="2"/>
        <v>10</v>
      </c>
      <c r="I14" s="60">
        <v>7008</v>
      </c>
      <c r="J14" s="41">
        <f t="shared" si="3"/>
        <v>7</v>
      </c>
      <c r="K14" s="47">
        <f t="shared" si="4"/>
        <v>71657.27268835617</v>
      </c>
      <c r="L14" s="41">
        <f t="shared" si="5"/>
        <v>10</v>
      </c>
      <c r="M14" s="22">
        <f t="shared" si="6"/>
        <v>0.46992556829611748</v>
      </c>
      <c r="N14" s="15">
        <f t="shared" si="7"/>
        <v>7</v>
      </c>
    </row>
    <row r="15" spans="1:14" ht="18.75" customHeight="1">
      <c r="B15" s="43" t="s">
        <v>35</v>
      </c>
      <c r="C15" s="44"/>
      <c r="D15" s="60">
        <v>41587378</v>
      </c>
      <c r="E15" s="45">
        <f t="shared" si="0"/>
        <v>3.5346760527698142E-3</v>
      </c>
      <c r="F15" s="41">
        <f t="shared" si="1"/>
        <v>18</v>
      </c>
      <c r="G15" s="60">
        <v>7545</v>
      </c>
      <c r="H15" s="46">
        <f t="shared" si="2"/>
        <v>18</v>
      </c>
      <c r="I15" s="60">
        <v>1934</v>
      </c>
      <c r="J15" s="41">
        <f t="shared" si="3"/>
        <v>18</v>
      </c>
      <c r="K15" s="47">
        <f t="shared" si="4"/>
        <v>21503.297828335057</v>
      </c>
      <c r="L15" s="41">
        <f t="shared" si="5"/>
        <v>17</v>
      </c>
      <c r="M15" s="22">
        <f t="shared" si="6"/>
        <v>0.12968550928719907</v>
      </c>
      <c r="N15" s="15">
        <f t="shared" si="7"/>
        <v>18</v>
      </c>
    </row>
    <row r="16" spans="1:14" ht="18.75" customHeight="1">
      <c r="B16" s="43" t="s">
        <v>36</v>
      </c>
      <c r="C16" s="44"/>
      <c r="D16" s="60">
        <v>2112799645</v>
      </c>
      <c r="E16" s="45">
        <f t="shared" si="0"/>
        <v>0.17957521413064476</v>
      </c>
      <c r="F16" s="41">
        <f t="shared" si="1"/>
        <v>1</v>
      </c>
      <c r="G16" s="60">
        <v>173049</v>
      </c>
      <c r="H16" s="46">
        <f t="shared" si="2"/>
        <v>1</v>
      </c>
      <c r="I16" s="60">
        <v>11461</v>
      </c>
      <c r="J16" s="41">
        <f t="shared" si="3"/>
        <v>1</v>
      </c>
      <c r="K16" s="47">
        <f t="shared" si="4"/>
        <v>184346.88465229911</v>
      </c>
      <c r="L16" s="41">
        <f t="shared" si="5"/>
        <v>2</v>
      </c>
      <c r="M16" s="22">
        <f t="shared" si="6"/>
        <v>0.76852410648427549</v>
      </c>
      <c r="N16" s="15">
        <f t="shared" si="7"/>
        <v>1</v>
      </c>
    </row>
    <row r="17" spans="2:15" ht="18.75" customHeight="1">
      <c r="B17" s="43" t="s">
        <v>37</v>
      </c>
      <c r="C17" s="44"/>
      <c r="D17" s="60">
        <v>908130761</v>
      </c>
      <c r="E17" s="45">
        <f t="shared" si="0"/>
        <v>7.7185631988877193E-2</v>
      </c>
      <c r="F17" s="41">
        <f t="shared" si="1"/>
        <v>5</v>
      </c>
      <c r="G17" s="60">
        <v>66385</v>
      </c>
      <c r="H17" s="46">
        <f t="shared" si="2"/>
        <v>6</v>
      </c>
      <c r="I17" s="60">
        <v>8509</v>
      </c>
      <c r="J17" s="41">
        <f t="shared" si="3"/>
        <v>5</v>
      </c>
      <c r="K17" s="47">
        <f t="shared" si="4"/>
        <v>106725.90915501234</v>
      </c>
      <c r="L17" s="41">
        <f t="shared" si="5"/>
        <v>6</v>
      </c>
      <c r="M17" s="22">
        <f t="shared" si="6"/>
        <v>0.57057600751022597</v>
      </c>
      <c r="N17" s="15">
        <f t="shared" si="7"/>
        <v>5</v>
      </c>
    </row>
    <row r="18" spans="2:15" ht="18.75" customHeight="1">
      <c r="B18" s="17" t="s">
        <v>283</v>
      </c>
      <c r="C18" s="69"/>
      <c r="D18" s="60">
        <v>804607913</v>
      </c>
      <c r="E18" s="45">
        <f t="shared" si="0"/>
        <v>6.8386814911731097E-2</v>
      </c>
      <c r="F18" s="41">
        <f t="shared" si="1"/>
        <v>7</v>
      </c>
      <c r="G18" s="60">
        <v>137509</v>
      </c>
      <c r="H18" s="46">
        <f t="shared" si="2"/>
        <v>3</v>
      </c>
      <c r="I18" s="60">
        <v>10548</v>
      </c>
      <c r="J18" s="41">
        <f t="shared" si="3"/>
        <v>3</v>
      </c>
      <c r="K18" s="47">
        <f t="shared" si="4"/>
        <v>76280.61367083808</v>
      </c>
      <c r="L18" s="41">
        <f t="shared" si="5"/>
        <v>9</v>
      </c>
      <c r="M18" s="22">
        <f t="shared" si="6"/>
        <v>0.70730235365117677</v>
      </c>
      <c r="N18" s="15">
        <f t="shared" si="7"/>
        <v>3</v>
      </c>
    </row>
    <row r="19" spans="2:15" ht="18.75" customHeight="1">
      <c r="B19" s="17" t="s">
        <v>16</v>
      </c>
      <c r="C19" s="69"/>
      <c r="D19" s="60">
        <v>255389335</v>
      </c>
      <c r="E19" s="45">
        <f t="shared" si="0"/>
        <v>2.170655160220266E-2</v>
      </c>
      <c r="F19" s="41">
        <f t="shared" si="1"/>
        <v>11</v>
      </c>
      <c r="G19" s="60">
        <v>49420</v>
      </c>
      <c r="H19" s="46">
        <f t="shared" si="2"/>
        <v>8</v>
      </c>
      <c r="I19" s="60">
        <v>6644</v>
      </c>
      <c r="J19" s="41">
        <f t="shared" si="3"/>
        <v>8</v>
      </c>
      <c r="K19" s="47">
        <f t="shared" si="4"/>
        <v>38439.093166767008</v>
      </c>
      <c r="L19" s="41">
        <f t="shared" si="5"/>
        <v>14</v>
      </c>
      <c r="M19" s="22">
        <f t="shared" si="6"/>
        <v>0.44551733386977804</v>
      </c>
      <c r="N19" s="15">
        <f t="shared" si="7"/>
        <v>8</v>
      </c>
    </row>
    <row r="20" spans="2:15" ht="18.75" customHeight="1">
      <c r="B20" s="17" t="s">
        <v>17</v>
      </c>
      <c r="C20" s="69"/>
      <c r="D20" s="60">
        <v>1461475736</v>
      </c>
      <c r="E20" s="45">
        <f t="shared" si="0"/>
        <v>0.12421661413093509</v>
      </c>
      <c r="F20" s="41">
        <f t="shared" si="1"/>
        <v>3</v>
      </c>
      <c r="G20" s="60">
        <v>126437</v>
      </c>
      <c r="H20" s="46">
        <f t="shared" si="2"/>
        <v>4</v>
      </c>
      <c r="I20" s="60">
        <v>9891</v>
      </c>
      <c r="J20" s="41">
        <f t="shared" si="3"/>
        <v>4</v>
      </c>
      <c r="K20" s="47">
        <f t="shared" si="4"/>
        <v>147758.13729653219</v>
      </c>
      <c r="L20" s="41">
        <f t="shared" si="5"/>
        <v>5</v>
      </c>
      <c r="M20" s="22">
        <f t="shared" si="6"/>
        <v>0.6632468316234158</v>
      </c>
      <c r="N20" s="15">
        <f t="shared" si="7"/>
        <v>4</v>
      </c>
    </row>
    <row r="21" spans="2:15" ht="18.75" customHeight="1">
      <c r="B21" s="17" t="s">
        <v>18</v>
      </c>
      <c r="C21" s="69"/>
      <c r="D21" s="60">
        <v>916890082</v>
      </c>
      <c r="E21" s="45">
        <f t="shared" si="0"/>
        <v>7.7930121390859294E-2</v>
      </c>
      <c r="F21" s="41">
        <f t="shared" si="1"/>
        <v>4</v>
      </c>
      <c r="G21" s="60">
        <v>62331</v>
      </c>
      <c r="H21" s="46">
        <f t="shared" si="2"/>
        <v>7</v>
      </c>
      <c r="I21" s="60">
        <v>6072</v>
      </c>
      <c r="J21" s="41">
        <f t="shared" si="3"/>
        <v>11</v>
      </c>
      <c r="K21" s="47">
        <f t="shared" si="4"/>
        <v>151002.9779314888</v>
      </c>
      <c r="L21" s="41">
        <f t="shared" si="5"/>
        <v>4</v>
      </c>
      <c r="M21" s="22">
        <f t="shared" si="6"/>
        <v>0.40716153691410178</v>
      </c>
      <c r="N21" s="15">
        <f t="shared" si="7"/>
        <v>11</v>
      </c>
    </row>
    <row r="22" spans="2:15" ht="18.75" customHeight="1">
      <c r="B22" s="17" t="s">
        <v>284</v>
      </c>
      <c r="C22" s="69"/>
      <c r="D22" s="60">
        <v>0</v>
      </c>
      <c r="E22" s="45">
        <f t="shared" si="0"/>
        <v>0</v>
      </c>
      <c r="F22" s="41" t="str">
        <f t="shared" si="1"/>
        <v>-</v>
      </c>
      <c r="G22" s="60">
        <v>0</v>
      </c>
      <c r="H22" s="46" t="str">
        <f t="shared" si="2"/>
        <v>-</v>
      </c>
      <c r="I22" s="60">
        <v>0</v>
      </c>
      <c r="J22" s="41" t="str">
        <f t="shared" si="3"/>
        <v>-</v>
      </c>
      <c r="K22" s="60">
        <f t="shared" si="4"/>
        <v>0</v>
      </c>
      <c r="L22" s="41" t="str">
        <f t="shared" si="5"/>
        <v>-</v>
      </c>
      <c r="M22" s="22">
        <f t="shared" si="6"/>
        <v>0</v>
      </c>
      <c r="N22" s="15" t="str">
        <f t="shared" si="7"/>
        <v>-</v>
      </c>
    </row>
    <row r="23" spans="2:15" ht="18.75" customHeight="1">
      <c r="B23" s="17" t="s">
        <v>285</v>
      </c>
      <c r="C23" s="69"/>
      <c r="D23" s="60">
        <v>0</v>
      </c>
      <c r="E23" s="45">
        <f t="shared" si="0"/>
        <v>0</v>
      </c>
      <c r="F23" s="41" t="str">
        <f t="shared" si="1"/>
        <v>-</v>
      </c>
      <c r="G23" s="60">
        <v>0</v>
      </c>
      <c r="H23" s="46" t="str">
        <f t="shared" si="2"/>
        <v>-</v>
      </c>
      <c r="I23" s="60">
        <v>0</v>
      </c>
      <c r="J23" s="41" t="str">
        <f t="shared" si="3"/>
        <v>-</v>
      </c>
      <c r="K23" s="60">
        <f t="shared" si="4"/>
        <v>0</v>
      </c>
      <c r="L23" s="41" t="str">
        <f t="shared" si="5"/>
        <v>-</v>
      </c>
      <c r="M23" s="22">
        <f t="shared" si="6"/>
        <v>0</v>
      </c>
      <c r="N23" s="15" t="str">
        <f t="shared" si="7"/>
        <v>-</v>
      </c>
    </row>
    <row r="24" spans="2:15" ht="18.75" customHeight="1">
      <c r="B24" s="43" t="s">
        <v>155</v>
      </c>
      <c r="C24" s="44"/>
      <c r="D24" s="60">
        <v>2127234</v>
      </c>
      <c r="E24" s="45">
        <f t="shared" si="0"/>
        <v>1.8080204716050487E-4</v>
      </c>
      <c r="F24" s="41">
        <f t="shared" si="1"/>
        <v>19</v>
      </c>
      <c r="G24" s="60">
        <v>1098</v>
      </c>
      <c r="H24" s="46">
        <f t="shared" si="2"/>
        <v>19</v>
      </c>
      <c r="I24" s="60">
        <v>318</v>
      </c>
      <c r="J24" s="41">
        <f t="shared" si="3"/>
        <v>19</v>
      </c>
      <c r="K24" s="47">
        <f t="shared" si="4"/>
        <v>6689.4150943396226</v>
      </c>
      <c r="L24" s="41">
        <f t="shared" si="5"/>
        <v>19</v>
      </c>
      <c r="M24" s="22">
        <f t="shared" si="6"/>
        <v>2.132367732850533E-2</v>
      </c>
      <c r="N24" s="15">
        <f t="shared" si="7"/>
        <v>19</v>
      </c>
    </row>
    <row r="25" spans="2:15" ht="18.75" customHeight="1">
      <c r="B25" s="43" t="s">
        <v>158</v>
      </c>
      <c r="C25" s="44"/>
      <c r="D25" s="60">
        <v>185017687</v>
      </c>
      <c r="E25" s="45">
        <f t="shared" si="0"/>
        <v>1.572538637991943E-2</v>
      </c>
      <c r="F25" s="41">
        <f t="shared" si="1"/>
        <v>13</v>
      </c>
      <c r="G25" s="60">
        <v>48355</v>
      </c>
      <c r="H25" s="46">
        <f t="shared" si="2"/>
        <v>9</v>
      </c>
      <c r="I25" s="60">
        <v>7012</v>
      </c>
      <c r="J25" s="41">
        <f t="shared" si="3"/>
        <v>6</v>
      </c>
      <c r="K25" s="47">
        <f t="shared" si="4"/>
        <v>26385.865231032516</v>
      </c>
      <c r="L25" s="41">
        <f t="shared" si="5"/>
        <v>16</v>
      </c>
      <c r="M25" s="22">
        <f t="shared" si="6"/>
        <v>0.47019379065245087</v>
      </c>
      <c r="N25" s="15">
        <f t="shared" si="7"/>
        <v>6</v>
      </c>
    </row>
    <row r="26" spans="2:15" ht="18.75" customHeight="1">
      <c r="B26" s="43" t="s">
        <v>40</v>
      </c>
      <c r="C26" s="44"/>
      <c r="D26" s="60">
        <v>845916135</v>
      </c>
      <c r="E26" s="45">
        <f t="shared" si="0"/>
        <v>7.1897764389861202E-2</v>
      </c>
      <c r="F26" s="41">
        <f t="shared" si="1"/>
        <v>6</v>
      </c>
      <c r="G26" s="60">
        <v>27059</v>
      </c>
      <c r="H26" s="46">
        <f t="shared" si="2"/>
        <v>12</v>
      </c>
      <c r="I26" s="60">
        <v>4933</v>
      </c>
      <c r="J26" s="41">
        <f t="shared" si="3"/>
        <v>13</v>
      </c>
      <c r="K26" s="47">
        <f t="shared" si="4"/>
        <v>171481.07338333671</v>
      </c>
      <c r="L26" s="41">
        <f t="shared" si="5"/>
        <v>3</v>
      </c>
      <c r="M26" s="22">
        <f t="shared" si="6"/>
        <v>0.33078522094816604</v>
      </c>
      <c r="N26" s="15">
        <f t="shared" si="7"/>
        <v>13</v>
      </c>
    </row>
    <row r="27" spans="2:15" ht="18.75" customHeight="1">
      <c r="B27" s="43" t="s">
        <v>41</v>
      </c>
      <c r="C27" s="44"/>
      <c r="D27" s="60">
        <v>81289952</v>
      </c>
      <c r="E27" s="45">
        <f t="shared" si="0"/>
        <v>6.9091551447462655E-3</v>
      </c>
      <c r="F27" s="41">
        <f t="shared" si="1"/>
        <v>17</v>
      </c>
      <c r="G27" s="60">
        <v>25187</v>
      </c>
      <c r="H27" s="46">
        <f t="shared" si="2"/>
        <v>15</v>
      </c>
      <c r="I27" s="60">
        <v>3863</v>
      </c>
      <c r="J27" s="41">
        <f t="shared" si="3"/>
        <v>14</v>
      </c>
      <c r="K27" s="47">
        <f t="shared" si="4"/>
        <v>21043.218224178101</v>
      </c>
      <c r="L27" s="41">
        <f t="shared" si="5"/>
        <v>18</v>
      </c>
      <c r="M27" s="22">
        <f t="shared" si="6"/>
        <v>0.25903574062898144</v>
      </c>
      <c r="N27" s="15">
        <f t="shared" si="7"/>
        <v>14</v>
      </c>
    </row>
    <row r="28" spans="2:15" ht="18.75" customHeight="1">
      <c r="B28" s="43" t="s">
        <v>42</v>
      </c>
      <c r="C28" s="44"/>
      <c r="D28" s="60">
        <v>138111565</v>
      </c>
      <c r="E28" s="45">
        <f t="shared" si="0"/>
        <v>1.1738649198226961E-2</v>
      </c>
      <c r="F28" s="41">
        <f t="shared" si="1"/>
        <v>15</v>
      </c>
      <c r="G28" s="60">
        <v>7934</v>
      </c>
      <c r="H28" s="46">
        <f t="shared" si="2"/>
        <v>17</v>
      </c>
      <c r="I28" s="60">
        <v>3572</v>
      </c>
      <c r="J28" s="41">
        <f t="shared" si="3"/>
        <v>15</v>
      </c>
      <c r="K28" s="47">
        <f t="shared" si="4"/>
        <v>38665.051791713326</v>
      </c>
      <c r="L28" s="41">
        <f t="shared" si="5"/>
        <v>13</v>
      </c>
      <c r="M28" s="22">
        <f t="shared" si="6"/>
        <v>0.23952256420572654</v>
      </c>
      <c r="N28" s="15">
        <f t="shared" si="7"/>
        <v>15</v>
      </c>
    </row>
    <row r="29" spans="2:15" ht="18.75" customHeight="1" thickBot="1">
      <c r="B29" s="48" t="s">
        <v>61</v>
      </c>
      <c r="C29" s="49"/>
      <c r="D29" s="61">
        <v>247454</v>
      </c>
      <c r="E29" s="50">
        <f t="shared" si="0"/>
        <v>2.1032096035535147E-5</v>
      </c>
      <c r="F29" s="41">
        <f t="shared" si="1"/>
        <v>20</v>
      </c>
      <c r="G29" s="61">
        <v>367</v>
      </c>
      <c r="H29" s="46">
        <f t="shared" si="2"/>
        <v>20</v>
      </c>
      <c r="I29" s="61">
        <v>46</v>
      </c>
      <c r="J29" s="41">
        <f t="shared" si="3"/>
        <v>20</v>
      </c>
      <c r="K29" s="51">
        <f t="shared" si="4"/>
        <v>5379.434782608696</v>
      </c>
      <c r="L29" s="41">
        <f t="shared" si="5"/>
        <v>20</v>
      </c>
      <c r="M29" s="28">
        <f t="shared" si="6"/>
        <v>3.0845570978341045E-3</v>
      </c>
      <c r="N29" s="15">
        <f t="shared" si="7"/>
        <v>20</v>
      </c>
    </row>
    <row r="30" spans="2:15" ht="18.75" customHeight="1" thickTop="1">
      <c r="B30" s="52" t="s">
        <v>62</v>
      </c>
      <c r="C30" s="53"/>
      <c r="D30" s="62">
        <v>11765541560</v>
      </c>
      <c r="E30" s="70"/>
      <c r="F30" s="71"/>
      <c r="G30" s="62">
        <v>358610</v>
      </c>
      <c r="H30" s="71"/>
      <c r="I30" s="62">
        <v>13736</v>
      </c>
      <c r="J30" s="71"/>
      <c r="K30" s="54">
        <f>IFERROR(D30/I30,0)</f>
        <v>856547.87128712866</v>
      </c>
      <c r="L30" s="71"/>
      <c r="M30" s="30">
        <f t="shared" si="6"/>
        <v>0.92107557164889697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142" priority="42" stopIfTrue="1">
      <formula>$F8&lt;=5</formula>
    </cfRule>
  </conditionalFormatting>
  <conditionalFormatting sqref="H8:H29">
    <cfRule type="expression" dxfId="141" priority="43" stopIfTrue="1">
      <formula>$H8&lt;=5</formula>
    </cfRule>
  </conditionalFormatting>
  <conditionalFormatting sqref="J8:J29">
    <cfRule type="expression" dxfId="140" priority="44" stopIfTrue="1">
      <formula>$J8&lt;=5</formula>
    </cfRule>
  </conditionalFormatting>
  <conditionalFormatting sqref="L8:L29">
    <cfRule type="expression" dxfId="139" priority="45" stopIfTrue="1">
      <formula>$L8&lt;=5</formula>
    </cfRule>
  </conditionalFormatting>
  <conditionalFormatting sqref="E8:E29">
    <cfRule type="expression" dxfId="138" priority="40" stopIfTrue="1">
      <formula>$F8&lt;=5</formula>
    </cfRule>
  </conditionalFormatting>
  <conditionalFormatting sqref="G8:G29">
    <cfRule type="expression" dxfId="137" priority="38" stopIfTrue="1">
      <formula>$H8&lt;=5</formula>
    </cfRule>
  </conditionalFormatting>
  <conditionalFormatting sqref="I8:I29">
    <cfRule type="expression" dxfId="136" priority="36" stopIfTrue="1">
      <formula>$J8&lt;=5</formula>
    </cfRule>
  </conditionalFormatting>
  <conditionalFormatting sqref="K8:K29">
    <cfRule type="expression" dxfId="135" priority="34" stopIfTrue="1">
      <formula>$L8&lt;=5</formula>
    </cfRule>
  </conditionalFormatting>
  <conditionalFormatting sqref="D8:D29">
    <cfRule type="expression" dxfId="134" priority="32" stopIfTrue="1">
      <formula>$F8&lt;=5</formula>
    </cfRule>
  </conditionalFormatting>
  <conditionalFormatting sqref="N8:N29">
    <cfRule type="expression" dxfId="133" priority="26" stopIfTrue="1">
      <formula>$N8&lt;=5</formula>
    </cfRule>
  </conditionalFormatting>
  <conditionalFormatting sqref="M8:M29">
    <cfRule type="expression" dxfId="132" priority="24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Sheet76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253</v>
      </c>
    </row>
    <row r="3" spans="1:14" s="1" customFormat="1" ht="18.75" customHeight="1">
      <c r="A3" s="35"/>
      <c r="B3" s="129" t="s">
        <v>179</v>
      </c>
      <c r="C3" s="130"/>
      <c r="D3" s="137">
        <v>10994</v>
      </c>
      <c r="E3" s="137"/>
      <c r="F3" s="137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46</v>
      </c>
      <c r="C8" s="39"/>
      <c r="D8" s="59">
        <v>151361397</v>
      </c>
      <c r="E8" s="40">
        <f t="shared" ref="E8:E29" si="0">IFERROR(D8/$D$30,0)</f>
        <v>1.644489917290352E-2</v>
      </c>
      <c r="F8" s="41">
        <f>_xlfn.IFS(D8&gt;0,RANK(D8,$D$8:$D$29,0),D8=0,"-")</f>
        <v>14</v>
      </c>
      <c r="G8" s="59">
        <v>17236</v>
      </c>
      <c r="H8" s="46">
        <f>_xlfn.IFS(G8&gt;0,RANK(G8,$G$8:$G$29,0),G8=0,"-")</f>
        <v>14</v>
      </c>
      <c r="I8" s="59">
        <v>3705</v>
      </c>
      <c r="J8" s="41">
        <f>_xlfn.IFS(I8&gt;0,RANK(I8,$I$8:$I$29,0),I8=0,"-")</f>
        <v>12</v>
      </c>
      <c r="K8" s="42">
        <f>IFERROR(D8/I8,0)</f>
        <v>40853.278542510125</v>
      </c>
      <c r="L8" s="41">
        <f>_xlfn.IFS(K8&gt;0,RANK(K8,$K$8:$K$29,0),K8=0,"-")</f>
        <v>15</v>
      </c>
      <c r="M8" s="16">
        <f>IFERROR(I8/$D$3,0)</f>
        <v>0.33700200109150447</v>
      </c>
      <c r="N8" s="15">
        <f>_xlfn.IFS(M8&gt;0,RANK(M8,$M$8:$M$29,0),M8=0,"-")</f>
        <v>12</v>
      </c>
    </row>
    <row r="9" spans="1:14" ht="18.75" customHeight="1">
      <c r="B9" s="43" t="s">
        <v>159</v>
      </c>
      <c r="C9" s="44"/>
      <c r="D9" s="60">
        <v>1156151754</v>
      </c>
      <c r="E9" s="45">
        <f t="shared" si="0"/>
        <v>0.12561194201389111</v>
      </c>
      <c r="F9" s="41">
        <f t="shared" ref="F9:F29" si="1">_xlfn.IFS(D9&gt;0,RANK(D9,$D$8:$D$29,0),D9=0,"-")</f>
        <v>3</v>
      </c>
      <c r="G9" s="60">
        <v>23025</v>
      </c>
      <c r="H9" s="46">
        <f t="shared" ref="H9:H29" si="2">_xlfn.IFS(G9&gt;0,RANK(G9,$G$8:$G$29,0),G9=0,"-")</f>
        <v>11</v>
      </c>
      <c r="I9" s="60">
        <v>4683</v>
      </c>
      <c r="J9" s="41">
        <f t="shared" ref="J9:J29" si="3">_xlfn.IFS(I9&gt;0,RANK(I9,$I$8:$I$29,0),I9=0,"-")</f>
        <v>9</v>
      </c>
      <c r="K9" s="47">
        <f t="shared" ref="K9:K29" si="4">IFERROR(D9/I9,0)</f>
        <v>246882.71492632927</v>
      </c>
      <c r="L9" s="41">
        <f t="shared" ref="L9:L29" si="5">_xlfn.IFS(K9&gt;0,RANK(K9,$K$8:$K$29,0),K9=0,"-")</f>
        <v>1</v>
      </c>
      <c r="M9" s="22">
        <f t="shared" ref="M9:M30" si="6">IFERROR(I9/$D$3,0)</f>
        <v>0.42595961433509189</v>
      </c>
      <c r="N9" s="15">
        <f t="shared" ref="N9:N29" si="7">_xlfn.IFS(M9&gt;0,RANK(M9,$M$8:$M$29,0),M9=0,"-")</f>
        <v>9</v>
      </c>
    </row>
    <row r="10" spans="1:14" ht="18.75" customHeight="1">
      <c r="B10" s="43" t="s">
        <v>48</v>
      </c>
      <c r="C10" s="44"/>
      <c r="D10" s="60">
        <v>146534403</v>
      </c>
      <c r="E10" s="45">
        <f t="shared" si="0"/>
        <v>1.5920462749802786E-2</v>
      </c>
      <c r="F10" s="41">
        <f t="shared" si="1"/>
        <v>15</v>
      </c>
      <c r="G10" s="60">
        <v>9907</v>
      </c>
      <c r="H10" s="46">
        <f t="shared" si="2"/>
        <v>16</v>
      </c>
      <c r="I10" s="60">
        <v>2152</v>
      </c>
      <c r="J10" s="41">
        <f t="shared" si="3"/>
        <v>16</v>
      </c>
      <c r="K10" s="47">
        <f t="shared" si="4"/>
        <v>68092.194702602224</v>
      </c>
      <c r="L10" s="41">
        <f t="shared" si="5"/>
        <v>11</v>
      </c>
      <c r="M10" s="22">
        <f t="shared" si="6"/>
        <v>0.19574313261779153</v>
      </c>
      <c r="N10" s="15">
        <f t="shared" si="7"/>
        <v>16</v>
      </c>
    </row>
    <row r="11" spans="1:14" ht="18.75" customHeight="1">
      <c r="B11" s="43" t="s">
        <v>147</v>
      </c>
      <c r="C11" s="44"/>
      <c r="D11" s="60">
        <v>550741420</v>
      </c>
      <c r="E11" s="45">
        <f t="shared" si="0"/>
        <v>5.9836175549051719E-2</v>
      </c>
      <c r="F11" s="41">
        <f t="shared" si="1"/>
        <v>8</v>
      </c>
      <c r="G11" s="60">
        <v>94201</v>
      </c>
      <c r="H11" s="46">
        <f t="shared" si="2"/>
        <v>2</v>
      </c>
      <c r="I11" s="60">
        <v>7822</v>
      </c>
      <c r="J11" s="41">
        <f t="shared" si="3"/>
        <v>2</v>
      </c>
      <c r="K11" s="47">
        <f t="shared" si="4"/>
        <v>70409.284070570182</v>
      </c>
      <c r="L11" s="41">
        <f t="shared" si="5"/>
        <v>10</v>
      </c>
      <c r="M11" s="22">
        <f t="shared" si="6"/>
        <v>0.71147898853920322</v>
      </c>
      <c r="N11" s="15">
        <f t="shared" si="7"/>
        <v>2</v>
      </c>
    </row>
    <row r="12" spans="1:14" ht="18.75" customHeight="1">
      <c r="B12" s="43" t="s">
        <v>50</v>
      </c>
      <c r="C12" s="44"/>
      <c r="D12" s="60">
        <v>239558323</v>
      </c>
      <c r="E12" s="45">
        <f t="shared" si="0"/>
        <v>2.6027194158130387E-2</v>
      </c>
      <c r="F12" s="41">
        <f t="shared" si="1"/>
        <v>12</v>
      </c>
      <c r="G12" s="60">
        <v>20259</v>
      </c>
      <c r="H12" s="46">
        <f t="shared" si="2"/>
        <v>12</v>
      </c>
      <c r="I12" s="60">
        <v>2053</v>
      </c>
      <c r="J12" s="41">
        <f t="shared" si="3"/>
        <v>17</v>
      </c>
      <c r="K12" s="47">
        <f t="shared" si="4"/>
        <v>116686.95713589869</v>
      </c>
      <c r="L12" s="41">
        <f t="shared" si="5"/>
        <v>6</v>
      </c>
      <c r="M12" s="22">
        <f t="shared" si="6"/>
        <v>0.18673822084773511</v>
      </c>
      <c r="N12" s="15">
        <f t="shared" si="7"/>
        <v>17</v>
      </c>
    </row>
    <row r="13" spans="1:14" ht="18.75" customHeight="1">
      <c r="B13" s="43" t="s">
        <v>51</v>
      </c>
      <c r="C13" s="44"/>
      <c r="D13" s="60">
        <v>537999057</v>
      </c>
      <c r="E13" s="45">
        <f t="shared" si="0"/>
        <v>5.8451761300024031E-2</v>
      </c>
      <c r="F13" s="41">
        <f t="shared" si="1"/>
        <v>9</v>
      </c>
      <c r="G13" s="60">
        <v>57572</v>
      </c>
      <c r="H13" s="46">
        <f t="shared" si="2"/>
        <v>5</v>
      </c>
      <c r="I13" s="60">
        <v>4663</v>
      </c>
      <c r="J13" s="41">
        <f t="shared" si="3"/>
        <v>10</v>
      </c>
      <c r="K13" s="47">
        <f t="shared" si="4"/>
        <v>115376.16491529059</v>
      </c>
      <c r="L13" s="41">
        <f t="shared" si="5"/>
        <v>7</v>
      </c>
      <c r="M13" s="22">
        <f t="shared" si="6"/>
        <v>0.42414044024013098</v>
      </c>
      <c r="N13" s="15">
        <f t="shared" si="7"/>
        <v>10</v>
      </c>
    </row>
    <row r="14" spans="1:14" ht="18.75" customHeight="1">
      <c r="B14" s="43" t="s">
        <v>52</v>
      </c>
      <c r="C14" s="44"/>
      <c r="D14" s="60">
        <v>316358785</v>
      </c>
      <c r="E14" s="45">
        <f t="shared" si="0"/>
        <v>3.4371302226995581E-2</v>
      </c>
      <c r="F14" s="41">
        <f t="shared" si="1"/>
        <v>10</v>
      </c>
      <c r="G14" s="60">
        <v>26092</v>
      </c>
      <c r="H14" s="46">
        <f t="shared" si="2"/>
        <v>10</v>
      </c>
      <c r="I14" s="60">
        <v>5021</v>
      </c>
      <c r="J14" s="41">
        <f t="shared" si="3"/>
        <v>7</v>
      </c>
      <c r="K14" s="47">
        <f t="shared" si="4"/>
        <v>63007.127066321453</v>
      </c>
      <c r="L14" s="41">
        <f t="shared" si="5"/>
        <v>12</v>
      </c>
      <c r="M14" s="22">
        <f t="shared" si="6"/>
        <v>0.45670365653993089</v>
      </c>
      <c r="N14" s="15">
        <f t="shared" si="7"/>
        <v>7</v>
      </c>
    </row>
    <row r="15" spans="1:14" ht="18.75" customHeight="1">
      <c r="B15" s="43" t="s">
        <v>53</v>
      </c>
      <c r="C15" s="44"/>
      <c r="D15" s="60">
        <v>25631298</v>
      </c>
      <c r="E15" s="45">
        <f t="shared" si="0"/>
        <v>2.7847530455909022E-3</v>
      </c>
      <c r="F15" s="41">
        <f t="shared" si="1"/>
        <v>18</v>
      </c>
      <c r="G15" s="60">
        <v>5282</v>
      </c>
      <c r="H15" s="46">
        <f t="shared" si="2"/>
        <v>18</v>
      </c>
      <c r="I15" s="60">
        <v>1391</v>
      </c>
      <c r="J15" s="41">
        <f t="shared" si="3"/>
        <v>18</v>
      </c>
      <c r="K15" s="47">
        <f t="shared" si="4"/>
        <v>18426.526240115025</v>
      </c>
      <c r="L15" s="41">
        <f t="shared" si="5"/>
        <v>19</v>
      </c>
      <c r="M15" s="22">
        <f t="shared" si="6"/>
        <v>0.12652355830452974</v>
      </c>
      <c r="N15" s="15">
        <f t="shared" si="7"/>
        <v>18</v>
      </c>
    </row>
    <row r="16" spans="1:14" ht="18.75" customHeight="1">
      <c r="B16" s="43" t="s">
        <v>93</v>
      </c>
      <c r="C16" s="44"/>
      <c r="D16" s="60">
        <v>1794007452</v>
      </c>
      <c r="E16" s="45">
        <f t="shared" si="0"/>
        <v>0.19491278653815247</v>
      </c>
      <c r="F16" s="41">
        <f t="shared" si="1"/>
        <v>1</v>
      </c>
      <c r="G16" s="60">
        <v>119233</v>
      </c>
      <c r="H16" s="46">
        <f t="shared" si="2"/>
        <v>1</v>
      </c>
      <c r="I16" s="60">
        <v>8487</v>
      </c>
      <c r="J16" s="41">
        <f t="shared" si="3"/>
        <v>1</v>
      </c>
      <c r="K16" s="47">
        <f t="shared" si="4"/>
        <v>211382.99186991871</v>
      </c>
      <c r="L16" s="41">
        <f t="shared" si="5"/>
        <v>2</v>
      </c>
      <c r="M16" s="22">
        <f t="shared" si="6"/>
        <v>0.77196652719665271</v>
      </c>
      <c r="N16" s="15">
        <f t="shared" si="7"/>
        <v>1</v>
      </c>
    </row>
    <row r="17" spans="2:15" ht="18.75" customHeight="1">
      <c r="B17" s="43" t="s">
        <v>160</v>
      </c>
      <c r="C17" s="44"/>
      <c r="D17" s="60">
        <v>687599283</v>
      </c>
      <c r="E17" s="45">
        <f t="shared" si="0"/>
        <v>7.4705315254825197E-2</v>
      </c>
      <c r="F17" s="41">
        <f t="shared" si="1"/>
        <v>4</v>
      </c>
      <c r="G17" s="60">
        <v>41556</v>
      </c>
      <c r="H17" s="46">
        <f t="shared" si="2"/>
        <v>6</v>
      </c>
      <c r="I17" s="60">
        <v>6099</v>
      </c>
      <c r="J17" s="41">
        <f t="shared" si="3"/>
        <v>5</v>
      </c>
      <c r="K17" s="47">
        <f t="shared" si="4"/>
        <v>112739.67584849976</v>
      </c>
      <c r="L17" s="41">
        <f t="shared" si="5"/>
        <v>8</v>
      </c>
      <c r="M17" s="22">
        <f t="shared" si="6"/>
        <v>0.55475714025832268</v>
      </c>
      <c r="N17" s="15">
        <f t="shared" si="7"/>
        <v>5</v>
      </c>
    </row>
    <row r="18" spans="2:15" ht="18.75" customHeight="1">
      <c r="B18" s="17" t="s">
        <v>283</v>
      </c>
      <c r="C18" s="69"/>
      <c r="D18" s="60">
        <v>609693607</v>
      </c>
      <c r="E18" s="45">
        <f t="shared" si="0"/>
        <v>6.6241129457062717E-2</v>
      </c>
      <c r="F18" s="41">
        <f t="shared" si="1"/>
        <v>6</v>
      </c>
      <c r="G18" s="60">
        <v>91219</v>
      </c>
      <c r="H18" s="46">
        <f t="shared" si="2"/>
        <v>3</v>
      </c>
      <c r="I18" s="60">
        <v>7585</v>
      </c>
      <c r="J18" s="41">
        <f t="shared" si="3"/>
        <v>3</v>
      </c>
      <c r="K18" s="47">
        <f t="shared" si="4"/>
        <v>80381.490705339485</v>
      </c>
      <c r="L18" s="41">
        <f t="shared" si="5"/>
        <v>9</v>
      </c>
      <c r="M18" s="22">
        <f t="shared" si="6"/>
        <v>0.68992177551391665</v>
      </c>
      <c r="N18" s="15">
        <f t="shared" si="7"/>
        <v>3</v>
      </c>
    </row>
    <row r="19" spans="2:15" ht="18.75" customHeight="1">
      <c r="B19" s="17" t="s">
        <v>16</v>
      </c>
      <c r="C19" s="69"/>
      <c r="D19" s="60">
        <v>152501876</v>
      </c>
      <c r="E19" s="45">
        <f t="shared" si="0"/>
        <v>1.6568808323687942E-2</v>
      </c>
      <c r="F19" s="41">
        <f t="shared" si="1"/>
        <v>13</v>
      </c>
      <c r="G19" s="60">
        <v>32345</v>
      </c>
      <c r="H19" s="46">
        <f t="shared" si="2"/>
        <v>9</v>
      </c>
      <c r="I19" s="60">
        <v>4757</v>
      </c>
      <c r="J19" s="41">
        <f t="shared" si="3"/>
        <v>8</v>
      </c>
      <c r="K19" s="47">
        <f t="shared" si="4"/>
        <v>32058.414126550346</v>
      </c>
      <c r="L19" s="41">
        <f t="shared" si="5"/>
        <v>17</v>
      </c>
      <c r="M19" s="22">
        <f t="shared" si="6"/>
        <v>0.43269055848644716</v>
      </c>
      <c r="N19" s="15">
        <f t="shared" si="7"/>
        <v>8</v>
      </c>
    </row>
    <row r="20" spans="2:15" ht="18.75" customHeight="1">
      <c r="B20" s="17" t="s">
        <v>17</v>
      </c>
      <c r="C20" s="69"/>
      <c r="D20" s="60">
        <v>1176055320</v>
      </c>
      <c r="E20" s="45">
        <f t="shared" si="0"/>
        <v>0.12777439652698755</v>
      </c>
      <c r="F20" s="41">
        <f t="shared" si="1"/>
        <v>2</v>
      </c>
      <c r="G20" s="60">
        <v>89815</v>
      </c>
      <c r="H20" s="46">
        <f t="shared" si="2"/>
        <v>4</v>
      </c>
      <c r="I20" s="60">
        <v>7256</v>
      </c>
      <c r="J20" s="41">
        <f t="shared" si="3"/>
        <v>4</v>
      </c>
      <c r="K20" s="47">
        <f t="shared" si="4"/>
        <v>162080.39140022051</v>
      </c>
      <c r="L20" s="41">
        <f t="shared" si="5"/>
        <v>4</v>
      </c>
      <c r="M20" s="22">
        <f t="shared" si="6"/>
        <v>0.65999636165181008</v>
      </c>
      <c r="N20" s="15">
        <f t="shared" si="7"/>
        <v>4</v>
      </c>
    </row>
    <row r="21" spans="2:15" ht="18.75" customHeight="1">
      <c r="B21" s="17" t="s">
        <v>18</v>
      </c>
      <c r="C21" s="69"/>
      <c r="D21" s="60">
        <v>636904172</v>
      </c>
      <c r="E21" s="45">
        <f t="shared" si="0"/>
        <v>6.9197464472011985E-2</v>
      </c>
      <c r="F21" s="41">
        <f t="shared" si="1"/>
        <v>5</v>
      </c>
      <c r="G21" s="60">
        <v>39793</v>
      </c>
      <c r="H21" s="46">
        <f t="shared" si="2"/>
        <v>7</v>
      </c>
      <c r="I21" s="60">
        <v>4429</v>
      </c>
      <c r="J21" s="41">
        <f t="shared" si="3"/>
        <v>11</v>
      </c>
      <c r="K21" s="47">
        <f t="shared" si="4"/>
        <v>143803.15466245203</v>
      </c>
      <c r="L21" s="41">
        <f t="shared" si="5"/>
        <v>5</v>
      </c>
      <c r="M21" s="22">
        <f t="shared" si="6"/>
        <v>0.40285610332908861</v>
      </c>
      <c r="N21" s="15">
        <f t="shared" si="7"/>
        <v>11</v>
      </c>
    </row>
    <row r="22" spans="2:15" ht="18.75" customHeight="1">
      <c r="B22" s="17" t="s">
        <v>284</v>
      </c>
      <c r="C22" s="69"/>
      <c r="D22" s="60">
        <v>1183</v>
      </c>
      <c r="E22" s="45">
        <f t="shared" si="0"/>
        <v>1.2852891230612033E-7</v>
      </c>
      <c r="F22" s="41">
        <f t="shared" si="1"/>
        <v>21</v>
      </c>
      <c r="G22" s="60">
        <v>3</v>
      </c>
      <c r="H22" s="46">
        <f t="shared" si="2"/>
        <v>21</v>
      </c>
      <c r="I22" s="60">
        <v>2</v>
      </c>
      <c r="J22" s="41">
        <f t="shared" si="3"/>
        <v>21</v>
      </c>
      <c r="K22" s="47">
        <f t="shared" si="4"/>
        <v>591.5</v>
      </c>
      <c r="L22" s="41">
        <f t="shared" si="5"/>
        <v>21</v>
      </c>
      <c r="M22" s="22">
        <f t="shared" si="6"/>
        <v>1.8191740949608878E-4</v>
      </c>
      <c r="N22" s="15">
        <f t="shared" si="7"/>
        <v>21</v>
      </c>
    </row>
    <row r="23" spans="2:15" ht="18.75" customHeight="1">
      <c r="B23" s="17" t="s">
        <v>285</v>
      </c>
      <c r="C23" s="69"/>
      <c r="D23" s="60">
        <v>0</v>
      </c>
      <c r="E23" s="45">
        <f t="shared" si="0"/>
        <v>0</v>
      </c>
      <c r="F23" s="41" t="str">
        <f t="shared" si="1"/>
        <v>-</v>
      </c>
      <c r="G23" s="60">
        <v>0</v>
      </c>
      <c r="H23" s="46" t="str">
        <f t="shared" si="2"/>
        <v>-</v>
      </c>
      <c r="I23" s="60">
        <v>0</v>
      </c>
      <c r="J23" s="41" t="str">
        <f t="shared" si="3"/>
        <v>-</v>
      </c>
      <c r="K23" s="47">
        <f t="shared" si="4"/>
        <v>0</v>
      </c>
      <c r="L23" s="41" t="str">
        <f t="shared" si="5"/>
        <v>-</v>
      </c>
      <c r="M23" s="22">
        <f t="shared" si="6"/>
        <v>0</v>
      </c>
      <c r="N23" s="15" t="str">
        <f t="shared" si="7"/>
        <v>-</v>
      </c>
    </row>
    <row r="24" spans="2:15" ht="18.75" customHeight="1">
      <c r="B24" s="43" t="s">
        <v>95</v>
      </c>
      <c r="C24" s="44"/>
      <c r="D24" s="60">
        <v>5130049</v>
      </c>
      <c r="E24" s="45">
        <f t="shared" si="0"/>
        <v>5.5736231449459025E-4</v>
      </c>
      <c r="F24" s="41">
        <f t="shared" si="1"/>
        <v>19</v>
      </c>
      <c r="G24" s="60">
        <v>1912</v>
      </c>
      <c r="H24" s="46">
        <f t="shared" si="2"/>
        <v>19</v>
      </c>
      <c r="I24" s="60">
        <v>417</v>
      </c>
      <c r="J24" s="41">
        <f t="shared" si="3"/>
        <v>19</v>
      </c>
      <c r="K24" s="47">
        <f t="shared" si="4"/>
        <v>12302.275779376499</v>
      </c>
      <c r="L24" s="41">
        <f t="shared" si="5"/>
        <v>20</v>
      </c>
      <c r="M24" s="22">
        <f t="shared" si="6"/>
        <v>3.7929779879934511E-2</v>
      </c>
      <c r="N24" s="15">
        <f t="shared" si="7"/>
        <v>19</v>
      </c>
    </row>
    <row r="25" spans="2:15" ht="18.75" customHeight="1">
      <c r="B25" s="43" t="s">
        <v>39</v>
      </c>
      <c r="C25" s="44"/>
      <c r="D25" s="60">
        <v>239826012</v>
      </c>
      <c r="E25" s="45">
        <f t="shared" si="0"/>
        <v>2.6056277654331834E-2</v>
      </c>
      <c r="F25" s="41">
        <f t="shared" si="1"/>
        <v>11</v>
      </c>
      <c r="G25" s="60">
        <v>34802</v>
      </c>
      <c r="H25" s="46">
        <f t="shared" si="2"/>
        <v>8</v>
      </c>
      <c r="I25" s="60">
        <v>5056</v>
      </c>
      <c r="J25" s="41">
        <f t="shared" si="3"/>
        <v>6</v>
      </c>
      <c r="K25" s="47">
        <f t="shared" si="4"/>
        <v>47433.942246835446</v>
      </c>
      <c r="L25" s="41">
        <f t="shared" si="5"/>
        <v>13</v>
      </c>
      <c r="M25" s="22">
        <f t="shared" si="6"/>
        <v>0.45988721120611242</v>
      </c>
      <c r="N25" s="15">
        <f t="shared" si="7"/>
        <v>6</v>
      </c>
    </row>
    <row r="26" spans="2:15" ht="18.75" customHeight="1">
      <c r="B26" s="43" t="s">
        <v>72</v>
      </c>
      <c r="C26" s="44"/>
      <c r="D26" s="60">
        <v>597593255</v>
      </c>
      <c r="E26" s="45">
        <f t="shared" si="0"/>
        <v>6.4926467511939145E-2</v>
      </c>
      <c r="F26" s="41">
        <f t="shared" si="1"/>
        <v>7</v>
      </c>
      <c r="G26" s="60">
        <v>17924</v>
      </c>
      <c r="H26" s="46">
        <f t="shared" si="2"/>
        <v>13</v>
      </c>
      <c r="I26" s="60">
        <v>3516</v>
      </c>
      <c r="J26" s="41">
        <f t="shared" si="3"/>
        <v>13</v>
      </c>
      <c r="K26" s="47">
        <f t="shared" si="4"/>
        <v>169963.95193401593</v>
      </c>
      <c r="L26" s="41">
        <f t="shared" si="5"/>
        <v>3</v>
      </c>
      <c r="M26" s="22">
        <f t="shared" si="6"/>
        <v>0.31981080589412408</v>
      </c>
      <c r="N26" s="15">
        <f t="shared" si="7"/>
        <v>13</v>
      </c>
    </row>
    <row r="27" spans="2:15" ht="18.75" customHeight="1">
      <c r="B27" s="43" t="s">
        <v>41</v>
      </c>
      <c r="C27" s="44"/>
      <c r="D27" s="60">
        <v>63431601</v>
      </c>
      <c r="E27" s="45">
        <f t="shared" si="0"/>
        <v>6.8916269504360221E-3</v>
      </c>
      <c r="F27" s="41">
        <f t="shared" si="1"/>
        <v>17</v>
      </c>
      <c r="G27" s="60">
        <v>17217</v>
      </c>
      <c r="H27" s="46">
        <f t="shared" si="2"/>
        <v>15</v>
      </c>
      <c r="I27" s="60">
        <v>3219</v>
      </c>
      <c r="J27" s="41">
        <f t="shared" si="3"/>
        <v>14</v>
      </c>
      <c r="K27" s="47">
        <f t="shared" si="4"/>
        <v>19705.374650512582</v>
      </c>
      <c r="L27" s="41">
        <f t="shared" si="5"/>
        <v>18</v>
      </c>
      <c r="M27" s="22">
        <f t="shared" si="6"/>
        <v>0.2927960705839549</v>
      </c>
      <c r="N27" s="15">
        <f t="shared" si="7"/>
        <v>14</v>
      </c>
    </row>
    <row r="28" spans="2:15" ht="18.75" customHeight="1">
      <c r="B28" s="43" t="s">
        <v>42</v>
      </c>
      <c r="C28" s="44"/>
      <c r="D28" s="60">
        <v>113818225</v>
      </c>
      <c r="E28" s="45">
        <f t="shared" si="0"/>
        <v>1.2365961673595327E-2</v>
      </c>
      <c r="F28" s="41">
        <f t="shared" si="1"/>
        <v>16</v>
      </c>
      <c r="G28" s="60">
        <v>5355</v>
      </c>
      <c r="H28" s="46">
        <f t="shared" si="2"/>
        <v>17</v>
      </c>
      <c r="I28" s="60">
        <v>2514</v>
      </c>
      <c r="J28" s="41">
        <f t="shared" si="3"/>
        <v>15</v>
      </c>
      <c r="K28" s="60">
        <f t="shared" si="4"/>
        <v>45273.756961018298</v>
      </c>
      <c r="L28" s="41">
        <f t="shared" si="5"/>
        <v>14</v>
      </c>
      <c r="M28" s="22">
        <f t="shared" si="6"/>
        <v>0.2286701837365836</v>
      </c>
      <c r="N28" s="15">
        <f t="shared" si="7"/>
        <v>15</v>
      </c>
    </row>
    <row r="29" spans="2:15" ht="18.75" customHeight="1" thickBot="1">
      <c r="B29" s="48" t="s">
        <v>43</v>
      </c>
      <c r="C29" s="49"/>
      <c r="D29" s="61">
        <v>3256288</v>
      </c>
      <c r="E29" s="50">
        <f t="shared" si="0"/>
        <v>3.5378457717284191E-4</v>
      </c>
      <c r="F29" s="41">
        <f t="shared" si="1"/>
        <v>20</v>
      </c>
      <c r="G29" s="61">
        <v>474</v>
      </c>
      <c r="H29" s="46">
        <f t="shared" si="2"/>
        <v>20</v>
      </c>
      <c r="I29" s="61">
        <v>100</v>
      </c>
      <c r="J29" s="41">
        <f t="shared" si="3"/>
        <v>20</v>
      </c>
      <c r="K29" s="51">
        <f t="shared" si="4"/>
        <v>32562.880000000001</v>
      </c>
      <c r="L29" s="41">
        <f t="shared" si="5"/>
        <v>16</v>
      </c>
      <c r="M29" s="28">
        <f t="shared" si="6"/>
        <v>9.0958704748044395E-3</v>
      </c>
      <c r="N29" s="15">
        <f t="shared" si="7"/>
        <v>20</v>
      </c>
    </row>
    <row r="30" spans="2:15" ht="18.75" customHeight="1" thickTop="1">
      <c r="B30" s="52" t="s">
        <v>44</v>
      </c>
      <c r="C30" s="53"/>
      <c r="D30" s="62">
        <v>9204154760</v>
      </c>
      <c r="E30" s="70"/>
      <c r="F30" s="71"/>
      <c r="G30" s="62">
        <v>240929</v>
      </c>
      <c r="H30" s="71"/>
      <c r="I30" s="62">
        <v>10034</v>
      </c>
      <c r="J30" s="71"/>
      <c r="K30" s="54">
        <f>IFERROR(D30/I30,0)</f>
        <v>917296.66733107436</v>
      </c>
      <c r="L30" s="71"/>
      <c r="M30" s="30">
        <f t="shared" si="6"/>
        <v>0.91267964344187735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131" priority="33" stopIfTrue="1">
      <formula>$F8&lt;=5</formula>
    </cfRule>
  </conditionalFormatting>
  <conditionalFormatting sqref="H8:H29">
    <cfRule type="expression" dxfId="130" priority="34" stopIfTrue="1">
      <formula>$H8&lt;=5</formula>
    </cfRule>
  </conditionalFormatting>
  <conditionalFormatting sqref="J8:J29">
    <cfRule type="expression" dxfId="129" priority="35" stopIfTrue="1">
      <formula>$J8&lt;=5</formula>
    </cfRule>
  </conditionalFormatting>
  <conditionalFormatting sqref="L8:L29">
    <cfRule type="expression" dxfId="128" priority="36" stopIfTrue="1">
      <formula>$L8&lt;=5</formula>
    </cfRule>
  </conditionalFormatting>
  <conditionalFormatting sqref="E8:E29">
    <cfRule type="expression" dxfId="127" priority="31" stopIfTrue="1">
      <formula>$F8&lt;=5</formula>
    </cfRule>
  </conditionalFormatting>
  <conditionalFormatting sqref="G8:G29">
    <cfRule type="expression" dxfId="126" priority="29" stopIfTrue="1">
      <formula>$H8&lt;=5</formula>
    </cfRule>
  </conditionalFormatting>
  <conditionalFormatting sqref="I8:I29">
    <cfRule type="expression" dxfId="125" priority="27" stopIfTrue="1">
      <formula>$J8&lt;=5</formula>
    </cfRule>
  </conditionalFormatting>
  <conditionalFormatting sqref="K8:K29">
    <cfRule type="expression" dxfId="124" priority="25" stopIfTrue="1">
      <formula>$L8&lt;=5</formula>
    </cfRule>
  </conditionalFormatting>
  <conditionalFormatting sqref="D8:D29">
    <cfRule type="expression" dxfId="123" priority="23" stopIfTrue="1">
      <formula>$F8&lt;=5</formula>
    </cfRule>
  </conditionalFormatting>
  <conditionalFormatting sqref="N8:N29">
    <cfRule type="expression" dxfId="122" priority="17" stopIfTrue="1">
      <formula>$N8&lt;=5</formula>
    </cfRule>
  </conditionalFormatting>
  <conditionalFormatting sqref="M8:M29">
    <cfRule type="expression" dxfId="121" priority="15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Sheet77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254</v>
      </c>
    </row>
    <row r="3" spans="1:14" s="1" customFormat="1" ht="18.75" customHeight="1">
      <c r="A3" s="35"/>
      <c r="B3" s="129" t="s">
        <v>179</v>
      </c>
      <c r="C3" s="130"/>
      <c r="D3" s="137">
        <v>11433</v>
      </c>
      <c r="E3" s="137"/>
      <c r="F3" s="137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28</v>
      </c>
      <c r="C8" s="39"/>
      <c r="D8" s="59">
        <v>153233133</v>
      </c>
      <c r="E8" s="40">
        <f t="shared" ref="E8:E29" si="0">IFERROR(D8/$D$30,0)</f>
        <v>1.5387821247126392E-2</v>
      </c>
      <c r="F8" s="41">
        <f>_xlfn.IFS(D8&gt;0,RANK(D8,$D$8:$D$29,0),D8=0,"-")</f>
        <v>13</v>
      </c>
      <c r="G8" s="59">
        <v>18179</v>
      </c>
      <c r="H8" s="46">
        <f>_xlfn.IFS(G8&gt;0,RANK(G8,$G$8:$G$29,0),G8=0,"-")</f>
        <v>14</v>
      </c>
      <c r="I8" s="59">
        <v>3892</v>
      </c>
      <c r="J8" s="41">
        <f>_xlfn.IFS(I8&gt;0,RANK(I8,$I$8:$I$29,0),I8=0,"-")</f>
        <v>12</v>
      </c>
      <c r="K8" s="42">
        <f>IFERROR(D8/I8,0)</f>
        <v>39371.308581706064</v>
      </c>
      <c r="L8" s="41">
        <f>_xlfn.IFS(K8&gt;0,RANK(K8,$K$8:$K$29,0),K8=0,"-")</f>
        <v>14</v>
      </c>
      <c r="M8" s="16">
        <f>IFERROR(I8/$D$3,0)</f>
        <v>0.34041808799090351</v>
      </c>
      <c r="N8" s="15">
        <f>_xlfn.IFS(M8&gt;0,RANK(M8,$M$8:$M$29,0),M8=0,"-")</f>
        <v>12</v>
      </c>
    </row>
    <row r="9" spans="1:14" ht="18.75" customHeight="1">
      <c r="B9" s="43" t="s">
        <v>29</v>
      </c>
      <c r="C9" s="44"/>
      <c r="D9" s="60">
        <v>1375094514</v>
      </c>
      <c r="E9" s="45">
        <f t="shared" si="0"/>
        <v>0.13808833745725307</v>
      </c>
      <c r="F9" s="41">
        <f t="shared" ref="F9:F29" si="1">_xlfn.IFS(D9&gt;0,RANK(D9,$D$8:$D$29,0),D9=0,"-")</f>
        <v>3</v>
      </c>
      <c r="G9" s="60">
        <v>28750</v>
      </c>
      <c r="H9" s="46">
        <f t="shared" ref="H9:H29" si="2">_xlfn.IFS(G9&gt;0,RANK(G9,$G$8:$G$29,0),G9=0,"-")</f>
        <v>11</v>
      </c>
      <c r="I9" s="60">
        <v>5418</v>
      </c>
      <c r="J9" s="41">
        <f t="shared" ref="J9:J29" si="3">_xlfn.IFS(I9&gt;0,RANK(I9,$I$8:$I$29,0),I9=0,"-")</f>
        <v>6</v>
      </c>
      <c r="K9" s="47">
        <f t="shared" ref="K9:K29" si="4">IFERROR(D9/I9,0)</f>
        <v>253801.1284606866</v>
      </c>
      <c r="L9" s="41">
        <f t="shared" ref="L9:L29" si="5">_xlfn.IFS(K9&gt;0,RANK(K9,$K$8:$K$29,0),K9=0,"-")</f>
        <v>1</v>
      </c>
      <c r="M9" s="22">
        <f t="shared" ref="M9:M30" si="6">IFERROR(I9/$D$3,0)</f>
        <v>0.47389136709525059</v>
      </c>
      <c r="N9" s="15">
        <f t="shared" ref="N9:N29" si="7">_xlfn.IFS(M9&gt;0,RANK(M9,$M$8:$M$29,0),M9=0,"-")</f>
        <v>6</v>
      </c>
    </row>
    <row r="10" spans="1:14" ht="18.75" customHeight="1">
      <c r="B10" s="43" t="s">
        <v>30</v>
      </c>
      <c r="C10" s="44"/>
      <c r="D10" s="60">
        <v>103075005</v>
      </c>
      <c r="E10" s="45">
        <f t="shared" si="0"/>
        <v>1.0350892923312214E-2</v>
      </c>
      <c r="F10" s="41">
        <f t="shared" si="1"/>
        <v>16</v>
      </c>
      <c r="G10" s="60">
        <v>11148</v>
      </c>
      <c r="H10" s="46">
        <f t="shared" si="2"/>
        <v>16</v>
      </c>
      <c r="I10" s="60">
        <v>2371</v>
      </c>
      <c r="J10" s="41">
        <f t="shared" si="3"/>
        <v>15</v>
      </c>
      <c r="K10" s="47">
        <f t="shared" si="4"/>
        <v>43473.220160269928</v>
      </c>
      <c r="L10" s="41">
        <f t="shared" si="5"/>
        <v>13</v>
      </c>
      <c r="M10" s="22">
        <f t="shared" si="6"/>
        <v>0.20738213942097436</v>
      </c>
      <c r="N10" s="15">
        <f t="shared" si="7"/>
        <v>15</v>
      </c>
    </row>
    <row r="11" spans="1:14" ht="18.75" customHeight="1">
      <c r="B11" s="43" t="s">
        <v>31</v>
      </c>
      <c r="C11" s="44"/>
      <c r="D11" s="60">
        <v>609520147</v>
      </c>
      <c r="E11" s="45">
        <f t="shared" si="0"/>
        <v>6.1208609945723698E-2</v>
      </c>
      <c r="F11" s="41">
        <f t="shared" si="1"/>
        <v>8</v>
      </c>
      <c r="G11" s="60">
        <v>102679</v>
      </c>
      <c r="H11" s="46">
        <f t="shared" si="2"/>
        <v>2</v>
      </c>
      <c r="I11" s="60">
        <v>8148</v>
      </c>
      <c r="J11" s="41">
        <f t="shared" si="3"/>
        <v>2</v>
      </c>
      <c r="K11" s="47">
        <f t="shared" si="4"/>
        <v>74806.105424644091</v>
      </c>
      <c r="L11" s="41">
        <f t="shared" si="5"/>
        <v>10</v>
      </c>
      <c r="M11" s="22">
        <f t="shared" si="6"/>
        <v>0.71267383888743108</v>
      </c>
      <c r="N11" s="15">
        <f t="shared" si="7"/>
        <v>2</v>
      </c>
    </row>
    <row r="12" spans="1:14" ht="18.75" customHeight="1">
      <c r="B12" s="43" t="s">
        <v>32</v>
      </c>
      <c r="C12" s="44"/>
      <c r="D12" s="60">
        <v>291339883</v>
      </c>
      <c r="E12" s="45">
        <f t="shared" si="0"/>
        <v>2.925663630308151E-2</v>
      </c>
      <c r="F12" s="41">
        <f t="shared" si="1"/>
        <v>11</v>
      </c>
      <c r="G12" s="60">
        <v>18058</v>
      </c>
      <c r="H12" s="46">
        <f t="shared" si="2"/>
        <v>15</v>
      </c>
      <c r="I12" s="60">
        <v>2063</v>
      </c>
      <c r="J12" s="41">
        <f t="shared" si="3"/>
        <v>17</v>
      </c>
      <c r="K12" s="47">
        <f t="shared" si="4"/>
        <v>141221.46534173534</v>
      </c>
      <c r="L12" s="41">
        <f t="shared" si="5"/>
        <v>6</v>
      </c>
      <c r="M12" s="22">
        <f t="shared" si="6"/>
        <v>0.18044257850083092</v>
      </c>
      <c r="N12" s="15">
        <f t="shared" si="7"/>
        <v>17</v>
      </c>
    </row>
    <row r="13" spans="1:14" ht="18.75" customHeight="1">
      <c r="B13" s="43" t="s">
        <v>33</v>
      </c>
      <c r="C13" s="44"/>
      <c r="D13" s="60">
        <v>580053659</v>
      </c>
      <c r="E13" s="45">
        <f t="shared" si="0"/>
        <v>5.8249556369989554E-2</v>
      </c>
      <c r="F13" s="41">
        <f t="shared" si="1"/>
        <v>9</v>
      </c>
      <c r="G13" s="60">
        <v>58946</v>
      </c>
      <c r="H13" s="46">
        <f t="shared" si="2"/>
        <v>5</v>
      </c>
      <c r="I13" s="60">
        <v>4822</v>
      </c>
      <c r="J13" s="41">
        <f t="shared" si="3"/>
        <v>9</v>
      </c>
      <c r="K13" s="47">
        <f t="shared" si="4"/>
        <v>120293.16860223973</v>
      </c>
      <c r="L13" s="41">
        <f t="shared" si="5"/>
        <v>7</v>
      </c>
      <c r="M13" s="22">
        <f t="shared" si="6"/>
        <v>0.42176156739263537</v>
      </c>
      <c r="N13" s="15">
        <f t="shared" si="7"/>
        <v>9</v>
      </c>
    </row>
    <row r="14" spans="1:14" ht="18.75" customHeight="1">
      <c r="B14" s="43" t="s">
        <v>34</v>
      </c>
      <c r="C14" s="44"/>
      <c r="D14" s="60">
        <v>345344770</v>
      </c>
      <c r="E14" s="45">
        <f t="shared" si="0"/>
        <v>3.4679859932055149E-2</v>
      </c>
      <c r="F14" s="41">
        <f t="shared" si="1"/>
        <v>10</v>
      </c>
      <c r="G14" s="60">
        <v>31468</v>
      </c>
      <c r="H14" s="46">
        <f t="shared" si="2"/>
        <v>10</v>
      </c>
      <c r="I14" s="60">
        <v>4826</v>
      </c>
      <c r="J14" s="41">
        <f t="shared" si="3"/>
        <v>8</v>
      </c>
      <c r="K14" s="47">
        <f t="shared" si="4"/>
        <v>71559.214670534609</v>
      </c>
      <c r="L14" s="41">
        <f t="shared" si="5"/>
        <v>11</v>
      </c>
      <c r="M14" s="22">
        <f t="shared" si="6"/>
        <v>0.42211143182016969</v>
      </c>
      <c r="N14" s="15">
        <f t="shared" si="7"/>
        <v>8</v>
      </c>
    </row>
    <row r="15" spans="1:14" ht="18.75" customHeight="1">
      <c r="B15" s="43" t="s">
        <v>35</v>
      </c>
      <c r="C15" s="44"/>
      <c r="D15" s="60">
        <v>32998205</v>
      </c>
      <c r="E15" s="45">
        <f t="shared" si="0"/>
        <v>3.3137120547945226E-3</v>
      </c>
      <c r="F15" s="41">
        <f t="shared" si="1"/>
        <v>18</v>
      </c>
      <c r="G15" s="60">
        <v>7491</v>
      </c>
      <c r="H15" s="46">
        <f t="shared" si="2"/>
        <v>17</v>
      </c>
      <c r="I15" s="60">
        <v>1817</v>
      </c>
      <c r="J15" s="41">
        <f t="shared" si="3"/>
        <v>18</v>
      </c>
      <c r="K15" s="47">
        <f t="shared" si="4"/>
        <v>18160.817281232801</v>
      </c>
      <c r="L15" s="41">
        <f t="shared" si="5"/>
        <v>18</v>
      </c>
      <c r="M15" s="22">
        <f t="shared" si="6"/>
        <v>0.1589259162074696</v>
      </c>
      <c r="N15" s="15">
        <f t="shared" si="7"/>
        <v>18</v>
      </c>
    </row>
    <row r="16" spans="1:14" ht="18.75" customHeight="1">
      <c r="B16" s="43" t="s">
        <v>36</v>
      </c>
      <c r="C16" s="44"/>
      <c r="D16" s="60">
        <v>1817668737</v>
      </c>
      <c r="E16" s="45">
        <f t="shared" si="0"/>
        <v>0.18253207425737353</v>
      </c>
      <c r="F16" s="41">
        <f t="shared" si="1"/>
        <v>1</v>
      </c>
      <c r="G16" s="60">
        <v>127390</v>
      </c>
      <c r="H16" s="46">
        <f t="shared" si="2"/>
        <v>1</v>
      </c>
      <c r="I16" s="60">
        <v>8870</v>
      </c>
      <c r="J16" s="41">
        <f t="shared" si="3"/>
        <v>1</v>
      </c>
      <c r="K16" s="47">
        <f t="shared" si="4"/>
        <v>204923.19470124014</v>
      </c>
      <c r="L16" s="41">
        <f t="shared" si="5"/>
        <v>2</v>
      </c>
      <c r="M16" s="22">
        <f t="shared" si="6"/>
        <v>0.77582436805737776</v>
      </c>
      <c r="N16" s="15">
        <f t="shared" si="7"/>
        <v>1</v>
      </c>
    </row>
    <row r="17" spans="2:15" ht="18.75" customHeight="1">
      <c r="B17" s="43" t="s">
        <v>37</v>
      </c>
      <c r="C17" s="44"/>
      <c r="D17" s="60">
        <v>627023781</v>
      </c>
      <c r="E17" s="45">
        <f t="shared" si="0"/>
        <v>6.2966342009892373E-2</v>
      </c>
      <c r="F17" s="41">
        <f t="shared" si="1"/>
        <v>7</v>
      </c>
      <c r="G17" s="60">
        <v>41752</v>
      </c>
      <c r="H17" s="46">
        <f t="shared" si="2"/>
        <v>7</v>
      </c>
      <c r="I17" s="60">
        <v>6192</v>
      </c>
      <c r="J17" s="41">
        <f t="shared" si="3"/>
        <v>5</v>
      </c>
      <c r="K17" s="47">
        <f t="shared" si="4"/>
        <v>101263.53052325582</v>
      </c>
      <c r="L17" s="41">
        <f t="shared" si="5"/>
        <v>8</v>
      </c>
      <c r="M17" s="22">
        <f t="shared" si="6"/>
        <v>0.54159013382314358</v>
      </c>
      <c r="N17" s="15">
        <f t="shared" si="7"/>
        <v>5</v>
      </c>
    </row>
    <row r="18" spans="2:15" ht="18.75" customHeight="1">
      <c r="B18" s="17" t="s">
        <v>283</v>
      </c>
      <c r="C18" s="69"/>
      <c r="D18" s="60">
        <v>663910711</v>
      </c>
      <c r="E18" s="45">
        <f t="shared" si="0"/>
        <v>6.6670563636655467E-2</v>
      </c>
      <c r="F18" s="41">
        <f t="shared" si="1"/>
        <v>6</v>
      </c>
      <c r="G18" s="60">
        <v>98319</v>
      </c>
      <c r="H18" s="46">
        <f t="shared" si="2"/>
        <v>3</v>
      </c>
      <c r="I18" s="60">
        <v>7988</v>
      </c>
      <c r="J18" s="41">
        <f t="shared" si="3"/>
        <v>3</v>
      </c>
      <c r="K18" s="47">
        <f t="shared" si="4"/>
        <v>83113.509138708061</v>
      </c>
      <c r="L18" s="41">
        <f t="shared" si="5"/>
        <v>9</v>
      </c>
      <c r="M18" s="22">
        <f t="shared" si="6"/>
        <v>0.69867926178605788</v>
      </c>
      <c r="N18" s="15">
        <f t="shared" si="7"/>
        <v>3</v>
      </c>
    </row>
    <row r="19" spans="2:15" ht="18.75" customHeight="1">
      <c r="B19" s="17" t="s">
        <v>16</v>
      </c>
      <c r="C19" s="69"/>
      <c r="D19" s="60">
        <v>166531424</v>
      </c>
      <c r="E19" s="45">
        <f t="shared" si="0"/>
        <v>1.672324864976437E-2</v>
      </c>
      <c r="F19" s="41">
        <f t="shared" si="1"/>
        <v>12</v>
      </c>
      <c r="G19" s="60">
        <v>32460</v>
      </c>
      <c r="H19" s="46">
        <f t="shared" si="2"/>
        <v>9</v>
      </c>
      <c r="I19" s="60">
        <v>4776</v>
      </c>
      <c r="J19" s="41">
        <f t="shared" si="3"/>
        <v>11</v>
      </c>
      <c r="K19" s="47">
        <f t="shared" si="4"/>
        <v>34868.388609715243</v>
      </c>
      <c r="L19" s="41">
        <f t="shared" si="5"/>
        <v>15</v>
      </c>
      <c r="M19" s="22">
        <f t="shared" si="6"/>
        <v>0.41773812647599057</v>
      </c>
      <c r="N19" s="15">
        <f t="shared" si="7"/>
        <v>11</v>
      </c>
    </row>
    <row r="20" spans="2:15" ht="18.75" customHeight="1">
      <c r="B20" s="17" t="s">
        <v>17</v>
      </c>
      <c r="C20" s="69"/>
      <c r="D20" s="60">
        <v>1436822866</v>
      </c>
      <c r="E20" s="45">
        <f t="shared" si="0"/>
        <v>0.14428715900360686</v>
      </c>
      <c r="F20" s="41">
        <f t="shared" si="1"/>
        <v>2</v>
      </c>
      <c r="G20" s="60">
        <v>86988</v>
      </c>
      <c r="H20" s="46">
        <f t="shared" si="2"/>
        <v>4</v>
      </c>
      <c r="I20" s="60">
        <v>7375</v>
      </c>
      <c r="J20" s="41">
        <f t="shared" si="3"/>
        <v>4</v>
      </c>
      <c r="K20" s="47">
        <f t="shared" si="4"/>
        <v>194823.43945762713</v>
      </c>
      <c r="L20" s="41">
        <f t="shared" si="5"/>
        <v>3</v>
      </c>
      <c r="M20" s="22">
        <f t="shared" si="6"/>
        <v>0.64506253826642179</v>
      </c>
      <c r="N20" s="15">
        <f t="shared" si="7"/>
        <v>4</v>
      </c>
    </row>
    <row r="21" spans="2:15" ht="18.75" customHeight="1">
      <c r="B21" s="17" t="s">
        <v>18</v>
      </c>
      <c r="C21" s="69"/>
      <c r="D21" s="60">
        <v>744702041</v>
      </c>
      <c r="E21" s="45">
        <f t="shared" si="0"/>
        <v>7.4783708098418833E-2</v>
      </c>
      <c r="F21" s="41">
        <f t="shared" si="1"/>
        <v>4</v>
      </c>
      <c r="G21" s="60">
        <v>44258</v>
      </c>
      <c r="H21" s="46">
        <f t="shared" si="2"/>
        <v>6</v>
      </c>
      <c r="I21" s="60">
        <v>4777</v>
      </c>
      <c r="J21" s="41">
        <f t="shared" si="3"/>
        <v>10</v>
      </c>
      <c r="K21" s="47">
        <f t="shared" si="4"/>
        <v>155893.24701695624</v>
      </c>
      <c r="L21" s="41">
        <f t="shared" si="5"/>
        <v>5</v>
      </c>
      <c r="M21" s="22">
        <f t="shared" si="6"/>
        <v>0.41782559258287416</v>
      </c>
      <c r="N21" s="15">
        <f t="shared" si="7"/>
        <v>10</v>
      </c>
    </row>
    <row r="22" spans="2:15" ht="18.75" customHeight="1">
      <c r="B22" s="17" t="s">
        <v>284</v>
      </c>
      <c r="C22" s="69"/>
      <c r="D22" s="60">
        <v>5003</v>
      </c>
      <c r="E22" s="45">
        <f t="shared" si="0"/>
        <v>5.0240615846034647E-7</v>
      </c>
      <c r="F22" s="41">
        <f t="shared" si="1"/>
        <v>21</v>
      </c>
      <c r="G22" s="60">
        <v>4</v>
      </c>
      <c r="H22" s="46">
        <f t="shared" si="2"/>
        <v>21</v>
      </c>
      <c r="I22" s="60">
        <v>2</v>
      </c>
      <c r="J22" s="41">
        <f t="shared" si="3"/>
        <v>21</v>
      </c>
      <c r="K22" s="47">
        <f t="shared" si="4"/>
        <v>2501.5</v>
      </c>
      <c r="L22" s="41">
        <f t="shared" si="5"/>
        <v>21</v>
      </c>
      <c r="M22" s="22">
        <f t="shared" si="6"/>
        <v>1.7493221376716522E-4</v>
      </c>
      <c r="N22" s="15">
        <f t="shared" si="7"/>
        <v>21</v>
      </c>
    </row>
    <row r="23" spans="2:15" ht="18.75" customHeight="1">
      <c r="B23" s="17" t="s">
        <v>285</v>
      </c>
      <c r="C23" s="69"/>
      <c r="D23" s="60">
        <v>1492</v>
      </c>
      <c r="E23" s="45">
        <f t="shared" si="0"/>
        <v>1.4982810082407293E-7</v>
      </c>
      <c r="F23" s="41">
        <f t="shared" si="1"/>
        <v>22</v>
      </c>
      <c r="G23" s="60">
        <v>2</v>
      </c>
      <c r="H23" s="46">
        <f t="shared" si="2"/>
        <v>22</v>
      </c>
      <c r="I23" s="60">
        <v>1</v>
      </c>
      <c r="J23" s="41">
        <f t="shared" si="3"/>
        <v>22</v>
      </c>
      <c r="K23" s="47">
        <f t="shared" si="4"/>
        <v>1492</v>
      </c>
      <c r="L23" s="41">
        <f t="shared" si="5"/>
        <v>22</v>
      </c>
      <c r="M23" s="22">
        <f t="shared" si="6"/>
        <v>8.7466106883582611E-5</v>
      </c>
      <c r="N23" s="15">
        <f t="shared" si="7"/>
        <v>22</v>
      </c>
    </row>
    <row r="24" spans="2:15" ht="18.75" customHeight="1">
      <c r="B24" s="43" t="s">
        <v>38</v>
      </c>
      <c r="C24" s="44"/>
      <c r="D24" s="60">
        <v>2446174</v>
      </c>
      <c r="E24" s="45">
        <f t="shared" si="0"/>
        <v>2.4564718814023173E-4</v>
      </c>
      <c r="F24" s="41">
        <f t="shared" si="1"/>
        <v>19</v>
      </c>
      <c r="G24" s="60">
        <v>1306</v>
      </c>
      <c r="H24" s="46">
        <f t="shared" si="2"/>
        <v>19</v>
      </c>
      <c r="I24" s="60">
        <v>358</v>
      </c>
      <c r="J24" s="41">
        <f t="shared" si="3"/>
        <v>19</v>
      </c>
      <c r="K24" s="47">
        <f t="shared" si="4"/>
        <v>6832.8882681564246</v>
      </c>
      <c r="L24" s="41">
        <f t="shared" si="5"/>
        <v>20</v>
      </c>
      <c r="M24" s="22">
        <f t="shared" si="6"/>
        <v>3.1312866264322572E-2</v>
      </c>
      <c r="N24" s="15">
        <f t="shared" si="7"/>
        <v>19</v>
      </c>
    </row>
    <row r="25" spans="2:15" ht="18.75" customHeight="1">
      <c r="B25" s="43" t="s">
        <v>39</v>
      </c>
      <c r="C25" s="44"/>
      <c r="D25" s="60">
        <v>147220472</v>
      </c>
      <c r="E25" s="45">
        <f t="shared" si="0"/>
        <v>1.478402394248231E-2</v>
      </c>
      <c r="F25" s="41">
        <f t="shared" si="1"/>
        <v>14</v>
      </c>
      <c r="G25" s="60">
        <v>33996</v>
      </c>
      <c r="H25" s="46">
        <f t="shared" si="2"/>
        <v>8</v>
      </c>
      <c r="I25" s="60">
        <v>5105</v>
      </c>
      <c r="J25" s="41">
        <f t="shared" si="3"/>
        <v>7</v>
      </c>
      <c r="K25" s="47">
        <f t="shared" si="4"/>
        <v>28838.486190009793</v>
      </c>
      <c r="L25" s="41">
        <f t="shared" si="5"/>
        <v>16</v>
      </c>
      <c r="M25" s="22">
        <f t="shared" si="6"/>
        <v>0.44651447564068925</v>
      </c>
      <c r="N25" s="15">
        <f t="shared" si="7"/>
        <v>7</v>
      </c>
    </row>
    <row r="26" spans="2:15" ht="18.75" customHeight="1">
      <c r="B26" s="43" t="s">
        <v>40</v>
      </c>
      <c r="C26" s="44"/>
      <c r="D26" s="60">
        <v>671159664</v>
      </c>
      <c r="E26" s="45">
        <f t="shared" si="0"/>
        <v>6.7398510594398733E-2</v>
      </c>
      <c r="F26" s="41">
        <f t="shared" si="1"/>
        <v>5</v>
      </c>
      <c r="G26" s="60">
        <v>20849</v>
      </c>
      <c r="H26" s="46">
        <f t="shared" si="2"/>
        <v>13</v>
      </c>
      <c r="I26" s="60">
        <v>3877</v>
      </c>
      <c r="J26" s="41">
        <f t="shared" si="3"/>
        <v>13</v>
      </c>
      <c r="K26" s="47">
        <f t="shared" si="4"/>
        <v>173113.1452153727</v>
      </c>
      <c r="L26" s="41">
        <f t="shared" si="5"/>
        <v>4</v>
      </c>
      <c r="M26" s="22">
        <f t="shared" si="6"/>
        <v>0.33910609638764977</v>
      </c>
      <c r="N26" s="15">
        <f t="shared" si="7"/>
        <v>13</v>
      </c>
    </row>
    <row r="27" spans="2:15" ht="18.75" customHeight="1">
      <c r="B27" s="43" t="s">
        <v>41</v>
      </c>
      <c r="C27" s="44"/>
      <c r="D27" s="60">
        <v>69742418</v>
      </c>
      <c r="E27" s="45">
        <f t="shared" si="0"/>
        <v>7.003601900682734E-3</v>
      </c>
      <c r="F27" s="41">
        <f t="shared" si="1"/>
        <v>17</v>
      </c>
      <c r="G27" s="60">
        <v>21349</v>
      </c>
      <c r="H27" s="46">
        <f t="shared" si="2"/>
        <v>12</v>
      </c>
      <c r="I27" s="60">
        <v>3265</v>
      </c>
      <c r="J27" s="41">
        <f t="shared" si="3"/>
        <v>14</v>
      </c>
      <c r="K27" s="47">
        <f t="shared" si="4"/>
        <v>21360.618070444103</v>
      </c>
      <c r="L27" s="41">
        <f t="shared" si="5"/>
        <v>17</v>
      </c>
      <c r="M27" s="22">
        <f t="shared" si="6"/>
        <v>0.28557683897489722</v>
      </c>
      <c r="N27" s="15">
        <f t="shared" si="7"/>
        <v>14</v>
      </c>
    </row>
    <row r="28" spans="2:15" ht="18.75" customHeight="1">
      <c r="B28" s="43" t="s">
        <v>42</v>
      </c>
      <c r="C28" s="44"/>
      <c r="D28" s="60">
        <v>119698105</v>
      </c>
      <c r="E28" s="45">
        <f t="shared" si="0"/>
        <v>1.2020200901065998E-2</v>
      </c>
      <c r="F28" s="41">
        <f t="shared" si="1"/>
        <v>15</v>
      </c>
      <c r="G28" s="60">
        <v>4710</v>
      </c>
      <c r="H28" s="46">
        <f t="shared" si="2"/>
        <v>18</v>
      </c>
      <c r="I28" s="60">
        <v>2243</v>
      </c>
      <c r="J28" s="41">
        <f t="shared" si="3"/>
        <v>16</v>
      </c>
      <c r="K28" s="60">
        <f t="shared" si="4"/>
        <v>53365.182790905041</v>
      </c>
      <c r="L28" s="41">
        <f t="shared" si="5"/>
        <v>12</v>
      </c>
      <c r="M28" s="22">
        <f t="shared" si="6"/>
        <v>0.1961864777398758</v>
      </c>
      <c r="N28" s="15">
        <f t="shared" si="7"/>
        <v>16</v>
      </c>
    </row>
    <row r="29" spans="2:15" ht="18.75" customHeight="1" thickBot="1">
      <c r="B29" s="48" t="s">
        <v>43</v>
      </c>
      <c r="C29" s="49"/>
      <c r="D29" s="61">
        <v>486366</v>
      </c>
      <c r="E29" s="50">
        <f t="shared" si="0"/>
        <v>4.8841349923191059E-5</v>
      </c>
      <c r="F29" s="41">
        <f t="shared" si="1"/>
        <v>20</v>
      </c>
      <c r="G29" s="61">
        <v>348</v>
      </c>
      <c r="H29" s="46">
        <f t="shared" si="2"/>
        <v>20</v>
      </c>
      <c r="I29" s="61">
        <v>45</v>
      </c>
      <c r="J29" s="41">
        <f t="shared" si="3"/>
        <v>20</v>
      </c>
      <c r="K29" s="51">
        <f t="shared" si="4"/>
        <v>10808.133333333333</v>
      </c>
      <c r="L29" s="41">
        <f t="shared" si="5"/>
        <v>19</v>
      </c>
      <c r="M29" s="28">
        <f t="shared" si="6"/>
        <v>3.9359748097612174E-3</v>
      </c>
      <c r="N29" s="15">
        <f t="shared" si="7"/>
        <v>20</v>
      </c>
    </row>
    <row r="30" spans="2:15" ht="18.75" customHeight="1" thickTop="1">
      <c r="B30" s="52" t="s">
        <v>44</v>
      </c>
      <c r="C30" s="53"/>
      <c r="D30" s="62">
        <v>9958078570</v>
      </c>
      <c r="E30" s="70"/>
      <c r="F30" s="71"/>
      <c r="G30" s="62">
        <v>254266</v>
      </c>
      <c r="H30" s="71"/>
      <c r="I30" s="62">
        <v>10391</v>
      </c>
      <c r="J30" s="71"/>
      <c r="K30" s="54">
        <f>IFERROR(D30/I30,0)</f>
        <v>958336.88480415742</v>
      </c>
      <c r="L30" s="71"/>
      <c r="M30" s="30">
        <f t="shared" si="6"/>
        <v>0.90886031662730693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120" priority="33" stopIfTrue="1">
      <formula>$F8&lt;=5</formula>
    </cfRule>
  </conditionalFormatting>
  <conditionalFormatting sqref="H8:H29">
    <cfRule type="expression" dxfId="119" priority="34" stopIfTrue="1">
      <formula>$H8&lt;=5</formula>
    </cfRule>
  </conditionalFormatting>
  <conditionalFormatting sqref="J8:J29">
    <cfRule type="expression" dxfId="118" priority="35" stopIfTrue="1">
      <formula>$J8&lt;=5</formula>
    </cfRule>
  </conditionalFormatting>
  <conditionalFormatting sqref="L8:L29">
    <cfRule type="expression" dxfId="117" priority="36" stopIfTrue="1">
      <formula>$L8&lt;=5</formula>
    </cfRule>
  </conditionalFormatting>
  <conditionalFormatting sqref="E8:E29">
    <cfRule type="expression" dxfId="116" priority="31" stopIfTrue="1">
      <formula>$F8&lt;=5</formula>
    </cfRule>
  </conditionalFormatting>
  <conditionalFormatting sqref="G8:G29">
    <cfRule type="expression" dxfId="115" priority="29" stopIfTrue="1">
      <formula>$H8&lt;=5</formula>
    </cfRule>
  </conditionalFormatting>
  <conditionalFormatting sqref="I8:I29">
    <cfRule type="expression" dxfId="114" priority="27" stopIfTrue="1">
      <formula>$J8&lt;=5</formula>
    </cfRule>
  </conditionalFormatting>
  <conditionalFormatting sqref="K8:K29">
    <cfRule type="expression" dxfId="113" priority="25" stopIfTrue="1">
      <formula>$L8&lt;=5</formula>
    </cfRule>
  </conditionalFormatting>
  <conditionalFormatting sqref="D8:D29">
    <cfRule type="expression" dxfId="112" priority="23" stopIfTrue="1">
      <formula>$F8&lt;=5</formula>
    </cfRule>
  </conditionalFormatting>
  <conditionalFormatting sqref="N8:N29">
    <cfRule type="expression" dxfId="111" priority="17" stopIfTrue="1">
      <formula>$N8&lt;=5</formula>
    </cfRule>
  </conditionalFormatting>
  <conditionalFormatting sqref="M8:M29">
    <cfRule type="expression" dxfId="110" priority="15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Sheet78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255</v>
      </c>
    </row>
    <row r="3" spans="1:14" s="1" customFormat="1" ht="18.75" customHeight="1">
      <c r="A3" s="35"/>
      <c r="B3" s="129" t="s">
        <v>179</v>
      </c>
      <c r="C3" s="130"/>
      <c r="D3" s="137">
        <v>5802</v>
      </c>
      <c r="E3" s="137"/>
      <c r="F3" s="137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28</v>
      </c>
      <c r="C8" s="39"/>
      <c r="D8" s="59">
        <v>83397103</v>
      </c>
      <c r="E8" s="40">
        <f t="shared" ref="E8:E29" si="0">IFERROR(D8/$D$30,0)</f>
        <v>1.7281781017615044E-2</v>
      </c>
      <c r="F8" s="41">
        <f>_xlfn.IFS(D8&gt;0,RANK(D8,$D$8:$D$29,0),D8=0,"-")</f>
        <v>13</v>
      </c>
      <c r="G8" s="59">
        <v>11182</v>
      </c>
      <c r="H8" s="46">
        <f>_xlfn.IFS(G8&gt;0,RANK(G8,$G$8:$G$29,0),G8=0,"-")</f>
        <v>13</v>
      </c>
      <c r="I8" s="59">
        <v>2211</v>
      </c>
      <c r="J8" s="41">
        <f>_xlfn.IFS(I8&gt;0,RANK(I8,$I$8:$I$29,0),I8=0,"-")</f>
        <v>12</v>
      </c>
      <c r="K8" s="42">
        <f>IFERROR(D8/I8,0)</f>
        <v>37719.17819990954</v>
      </c>
      <c r="L8" s="41">
        <f>_xlfn.IFS(K8&gt;0,RANK(K8,$K$8:$K$29,0),K8=0,"-")</f>
        <v>15</v>
      </c>
      <c r="M8" s="16">
        <f>IFERROR(I8/$D$3,0)</f>
        <v>0.38107549120992762</v>
      </c>
      <c r="N8" s="15">
        <f>_xlfn.IFS(M8&gt;0,RANK(M8,$M$8:$M$29,0),M8=0,"-")</f>
        <v>12</v>
      </c>
    </row>
    <row r="9" spans="1:14" ht="18.75" customHeight="1">
      <c r="B9" s="43" t="s">
        <v>29</v>
      </c>
      <c r="C9" s="44"/>
      <c r="D9" s="60">
        <v>608810038</v>
      </c>
      <c r="E9" s="45">
        <f t="shared" si="0"/>
        <v>0.12615931944352904</v>
      </c>
      <c r="F9" s="41">
        <f t="shared" ref="F9:F29" si="1">_xlfn.IFS(D9&gt;0,RANK(D9,$D$8:$D$29,0),D9=0,"-")</f>
        <v>3</v>
      </c>
      <c r="G9" s="60">
        <v>14699</v>
      </c>
      <c r="H9" s="46">
        <f t="shared" ref="H9:H29" si="2">_xlfn.IFS(G9&gt;0,RANK(G9,$G$8:$G$29,0),G9=0,"-")</f>
        <v>11</v>
      </c>
      <c r="I9" s="60">
        <v>2625</v>
      </c>
      <c r="J9" s="41">
        <f t="shared" ref="J9:J29" si="3">_xlfn.IFS(I9&gt;0,RANK(I9,$I$8:$I$29,0),I9=0,"-")</f>
        <v>8</v>
      </c>
      <c r="K9" s="47">
        <f t="shared" ref="K9:K29" si="4">IFERROR(D9/I9,0)</f>
        <v>231927.63352380952</v>
      </c>
      <c r="L9" s="41">
        <f t="shared" ref="L9:L29" si="5">_xlfn.IFS(K9&gt;0,RANK(K9,$K$8:$K$29,0),K9=0,"-")</f>
        <v>1</v>
      </c>
      <c r="M9" s="22">
        <f t="shared" ref="M9:M30" si="6">IFERROR(I9/$D$3,0)</f>
        <v>0.45243019648397104</v>
      </c>
      <c r="N9" s="15">
        <f t="shared" ref="N9:N29" si="7">_xlfn.IFS(M9&gt;0,RANK(M9,$M$8:$M$29,0),M9=0,"-")</f>
        <v>8</v>
      </c>
    </row>
    <row r="10" spans="1:14" ht="18.75" customHeight="1">
      <c r="B10" s="43" t="s">
        <v>30</v>
      </c>
      <c r="C10" s="44"/>
      <c r="D10" s="60">
        <v>42768621</v>
      </c>
      <c r="E10" s="45">
        <f t="shared" si="0"/>
        <v>8.8626333045090568E-3</v>
      </c>
      <c r="F10" s="41">
        <f t="shared" si="1"/>
        <v>16</v>
      </c>
      <c r="G10" s="60">
        <v>4916</v>
      </c>
      <c r="H10" s="46">
        <f t="shared" si="2"/>
        <v>16</v>
      </c>
      <c r="I10" s="60">
        <v>899</v>
      </c>
      <c r="J10" s="41">
        <f t="shared" si="3"/>
        <v>17</v>
      </c>
      <c r="K10" s="47">
        <f t="shared" si="4"/>
        <v>47573.549499443827</v>
      </c>
      <c r="L10" s="41">
        <f t="shared" si="5"/>
        <v>13</v>
      </c>
      <c r="M10" s="22">
        <f t="shared" si="6"/>
        <v>0.15494657014822474</v>
      </c>
      <c r="N10" s="15">
        <f t="shared" si="7"/>
        <v>17</v>
      </c>
    </row>
    <row r="11" spans="1:14" ht="18.75" customHeight="1">
      <c r="B11" s="43" t="s">
        <v>31</v>
      </c>
      <c r="C11" s="44"/>
      <c r="D11" s="60">
        <v>263808687</v>
      </c>
      <c r="E11" s="45">
        <f t="shared" si="0"/>
        <v>5.4667174221609938E-2</v>
      </c>
      <c r="F11" s="41">
        <f t="shared" si="1"/>
        <v>9</v>
      </c>
      <c r="G11" s="60">
        <v>53646</v>
      </c>
      <c r="H11" s="46">
        <f t="shared" si="2"/>
        <v>2</v>
      </c>
      <c r="I11" s="60">
        <v>4122</v>
      </c>
      <c r="J11" s="41">
        <f t="shared" si="3"/>
        <v>2</v>
      </c>
      <c r="K11" s="47">
        <f t="shared" si="4"/>
        <v>64000.166666666664</v>
      </c>
      <c r="L11" s="41">
        <f t="shared" si="5"/>
        <v>10</v>
      </c>
      <c r="M11" s="22">
        <f t="shared" si="6"/>
        <v>0.71044467425025848</v>
      </c>
      <c r="N11" s="15">
        <f t="shared" si="7"/>
        <v>2</v>
      </c>
    </row>
    <row r="12" spans="1:14" ht="18.75" customHeight="1">
      <c r="B12" s="43" t="s">
        <v>32</v>
      </c>
      <c r="C12" s="44"/>
      <c r="D12" s="60">
        <v>132344525</v>
      </c>
      <c r="E12" s="45">
        <f t="shared" si="0"/>
        <v>2.7424802752804012E-2</v>
      </c>
      <c r="F12" s="41">
        <f t="shared" si="1"/>
        <v>11</v>
      </c>
      <c r="G12" s="60">
        <v>9929</v>
      </c>
      <c r="H12" s="46">
        <f t="shared" si="2"/>
        <v>14</v>
      </c>
      <c r="I12" s="60">
        <v>1076</v>
      </c>
      <c r="J12" s="41">
        <f t="shared" si="3"/>
        <v>16</v>
      </c>
      <c r="K12" s="47">
        <f t="shared" si="4"/>
        <v>122996.77044609665</v>
      </c>
      <c r="L12" s="41">
        <f t="shared" si="5"/>
        <v>6</v>
      </c>
      <c r="M12" s="22">
        <f t="shared" si="6"/>
        <v>0.1854532919682868</v>
      </c>
      <c r="N12" s="15">
        <f t="shared" si="7"/>
        <v>16</v>
      </c>
    </row>
    <row r="13" spans="1:14" ht="18.75" customHeight="1">
      <c r="B13" s="43" t="s">
        <v>140</v>
      </c>
      <c r="C13" s="44"/>
      <c r="D13" s="60">
        <v>267545833</v>
      </c>
      <c r="E13" s="45">
        <f t="shared" si="0"/>
        <v>5.5441596071765284E-2</v>
      </c>
      <c r="F13" s="41">
        <f t="shared" si="1"/>
        <v>8</v>
      </c>
      <c r="G13" s="60">
        <v>33178</v>
      </c>
      <c r="H13" s="46">
        <f t="shared" si="2"/>
        <v>5</v>
      </c>
      <c r="I13" s="60">
        <v>2530</v>
      </c>
      <c r="J13" s="41">
        <f t="shared" si="3"/>
        <v>10</v>
      </c>
      <c r="K13" s="47">
        <f t="shared" si="4"/>
        <v>105749.34110671937</v>
      </c>
      <c r="L13" s="41">
        <f t="shared" si="5"/>
        <v>7</v>
      </c>
      <c r="M13" s="22">
        <f t="shared" si="6"/>
        <v>0.43605653223026541</v>
      </c>
      <c r="N13" s="15">
        <f t="shared" si="7"/>
        <v>10</v>
      </c>
    </row>
    <row r="14" spans="1:14" ht="18.75" customHeight="1">
      <c r="B14" s="43" t="s">
        <v>141</v>
      </c>
      <c r="C14" s="44"/>
      <c r="D14" s="60">
        <v>167981078</v>
      </c>
      <c r="E14" s="45">
        <f t="shared" si="0"/>
        <v>3.4809508971779417E-2</v>
      </c>
      <c r="F14" s="41">
        <f t="shared" si="1"/>
        <v>10</v>
      </c>
      <c r="G14" s="60">
        <v>19785</v>
      </c>
      <c r="H14" s="46">
        <f t="shared" si="2"/>
        <v>9</v>
      </c>
      <c r="I14" s="60">
        <v>2703</v>
      </c>
      <c r="J14" s="41">
        <f t="shared" si="3"/>
        <v>6</v>
      </c>
      <c r="K14" s="47">
        <f t="shared" si="4"/>
        <v>62146.162782093968</v>
      </c>
      <c r="L14" s="41">
        <f t="shared" si="5"/>
        <v>11</v>
      </c>
      <c r="M14" s="22">
        <f t="shared" si="6"/>
        <v>0.46587383660806619</v>
      </c>
      <c r="N14" s="15">
        <f t="shared" si="7"/>
        <v>6</v>
      </c>
    </row>
    <row r="15" spans="1:14" ht="18.75" customHeight="1">
      <c r="B15" s="43" t="s">
        <v>35</v>
      </c>
      <c r="C15" s="44"/>
      <c r="D15" s="60">
        <v>14106168</v>
      </c>
      <c r="E15" s="45">
        <f t="shared" si="0"/>
        <v>2.9231196001339374E-3</v>
      </c>
      <c r="F15" s="41">
        <f t="shared" si="1"/>
        <v>18</v>
      </c>
      <c r="G15" s="60">
        <v>3278</v>
      </c>
      <c r="H15" s="46">
        <f t="shared" si="2"/>
        <v>18</v>
      </c>
      <c r="I15" s="60">
        <v>681</v>
      </c>
      <c r="J15" s="41">
        <f t="shared" si="3"/>
        <v>18</v>
      </c>
      <c r="K15" s="47">
        <f t="shared" si="4"/>
        <v>20713.903083700439</v>
      </c>
      <c r="L15" s="41">
        <f t="shared" si="5"/>
        <v>19</v>
      </c>
      <c r="M15" s="22">
        <f t="shared" si="6"/>
        <v>0.11737331954498449</v>
      </c>
      <c r="N15" s="15">
        <f t="shared" si="7"/>
        <v>18</v>
      </c>
    </row>
    <row r="16" spans="1:14" ht="18.75" customHeight="1">
      <c r="B16" s="43" t="s">
        <v>161</v>
      </c>
      <c r="C16" s="44"/>
      <c r="D16" s="60">
        <v>887792007</v>
      </c>
      <c r="E16" s="45">
        <f t="shared" si="0"/>
        <v>0.18397074361399535</v>
      </c>
      <c r="F16" s="41">
        <f t="shared" si="1"/>
        <v>1</v>
      </c>
      <c r="G16" s="60">
        <v>66824</v>
      </c>
      <c r="H16" s="46">
        <f t="shared" si="2"/>
        <v>1</v>
      </c>
      <c r="I16" s="60">
        <v>4337</v>
      </c>
      <c r="J16" s="41">
        <f t="shared" si="3"/>
        <v>1</v>
      </c>
      <c r="K16" s="47">
        <f t="shared" si="4"/>
        <v>204701.86926446852</v>
      </c>
      <c r="L16" s="41">
        <f t="shared" si="5"/>
        <v>3</v>
      </c>
      <c r="M16" s="22">
        <f t="shared" si="6"/>
        <v>0.74750086177180286</v>
      </c>
      <c r="N16" s="15">
        <f t="shared" si="7"/>
        <v>1</v>
      </c>
    </row>
    <row r="17" spans="2:15" ht="18.75" customHeight="1">
      <c r="B17" s="43" t="s">
        <v>37</v>
      </c>
      <c r="C17" s="44"/>
      <c r="D17" s="60">
        <v>315198422</v>
      </c>
      <c r="E17" s="45">
        <f t="shared" si="0"/>
        <v>6.5316298889924462E-2</v>
      </c>
      <c r="F17" s="41">
        <f t="shared" si="1"/>
        <v>6</v>
      </c>
      <c r="G17" s="60">
        <v>24982</v>
      </c>
      <c r="H17" s="46">
        <f t="shared" si="2"/>
        <v>6</v>
      </c>
      <c r="I17" s="60">
        <v>3305</v>
      </c>
      <c r="J17" s="41">
        <f t="shared" si="3"/>
        <v>5</v>
      </c>
      <c r="K17" s="47">
        <f t="shared" si="4"/>
        <v>95370.173071104393</v>
      </c>
      <c r="L17" s="41">
        <f t="shared" si="5"/>
        <v>8</v>
      </c>
      <c r="M17" s="22">
        <f t="shared" si="6"/>
        <v>0.56963116166839023</v>
      </c>
      <c r="N17" s="15">
        <f t="shared" si="7"/>
        <v>5</v>
      </c>
    </row>
    <row r="18" spans="2:15" ht="18.75" customHeight="1">
      <c r="B18" s="17" t="s">
        <v>283</v>
      </c>
      <c r="C18" s="69"/>
      <c r="D18" s="60">
        <v>344828596</v>
      </c>
      <c r="E18" s="45">
        <f t="shared" si="0"/>
        <v>7.1456346447473687E-2</v>
      </c>
      <c r="F18" s="41">
        <f t="shared" si="1"/>
        <v>4</v>
      </c>
      <c r="G18" s="60">
        <v>53135</v>
      </c>
      <c r="H18" s="46">
        <f t="shared" si="2"/>
        <v>3</v>
      </c>
      <c r="I18" s="60">
        <v>3985</v>
      </c>
      <c r="J18" s="41">
        <f t="shared" si="3"/>
        <v>3</v>
      </c>
      <c r="K18" s="47">
        <f t="shared" si="4"/>
        <v>86531.64265997491</v>
      </c>
      <c r="L18" s="41">
        <f t="shared" si="5"/>
        <v>9</v>
      </c>
      <c r="M18" s="22">
        <f t="shared" si="6"/>
        <v>0.68683212685280937</v>
      </c>
      <c r="N18" s="15">
        <f t="shared" si="7"/>
        <v>3</v>
      </c>
    </row>
    <row r="19" spans="2:15" ht="18.75" customHeight="1">
      <c r="B19" s="17" t="s">
        <v>16</v>
      </c>
      <c r="C19" s="69"/>
      <c r="D19" s="60">
        <v>73602754</v>
      </c>
      <c r="E19" s="45">
        <f t="shared" si="0"/>
        <v>1.5252168614554749E-2</v>
      </c>
      <c r="F19" s="41">
        <f t="shared" si="1"/>
        <v>14</v>
      </c>
      <c r="G19" s="60">
        <v>16868</v>
      </c>
      <c r="H19" s="46">
        <f t="shared" si="2"/>
        <v>10</v>
      </c>
      <c r="I19" s="60">
        <v>2538</v>
      </c>
      <c r="J19" s="41">
        <f t="shared" si="3"/>
        <v>9</v>
      </c>
      <c r="K19" s="47">
        <f t="shared" si="4"/>
        <v>29000.297084318361</v>
      </c>
      <c r="L19" s="41">
        <f t="shared" si="5"/>
        <v>17</v>
      </c>
      <c r="M19" s="22">
        <f t="shared" si="6"/>
        <v>0.43743536711478803</v>
      </c>
      <c r="N19" s="15">
        <f t="shared" si="7"/>
        <v>9</v>
      </c>
    </row>
    <row r="20" spans="2:15" ht="18.75" customHeight="1">
      <c r="B20" s="17" t="s">
        <v>17</v>
      </c>
      <c r="C20" s="69"/>
      <c r="D20" s="60">
        <v>805419730</v>
      </c>
      <c r="E20" s="45">
        <f t="shared" si="0"/>
        <v>0.16690132990742657</v>
      </c>
      <c r="F20" s="41">
        <f t="shared" si="1"/>
        <v>2</v>
      </c>
      <c r="G20" s="60">
        <v>51230</v>
      </c>
      <c r="H20" s="46">
        <f t="shared" si="2"/>
        <v>4</v>
      </c>
      <c r="I20" s="60">
        <v>3902</v>
      </c>
      <c r="J20" s="41">
        <f t="shared" si="3"/>
        <v>4</v>
      </c>
      <c r="K20" s="47">
        <f t="shared" si="4"/>
        <v>206412.02716555612</v>
      </c>
      <c r="L20" s="41">
        <f t="shared" si="5"/>
        <v>2</v>
      </c>
      <c r="M20" s="22">
        <f t="shared" si="6"/>
        <v>0.67252671492588767</v>
      </c>
      <c r="N20" s="15">
        <f t="shared" si="7"/>
        <v>4</v>
      </c>
    </row>
    <row r="21" spans="2:15" ht="18.75" customHeight="1">
      <c r="B21" s="17" t="s">
        <v>18</v>
      </c>
      <c r="C21" s="69"/>
      <c r="D21" s="60">
        <v>339241443</v>
      </c>
      <c r="E21" s="45">
        <f t="shared" si="0"/>
        <v>7.0298560970705859E-2</v>
      </c>
      <c r="F21" s="41">
        <f t="shared" si="1"/>
        <v>5</v>
      </c>
      <c r="G21" s="60">
        <v>24298</v>
      </c>
      <c r="H21" s="46">
        <f t="shared" si="2"/>
        <v>7</v>
      </c>
      <c r="I21" s="60">
        <v>2305</v>
      </c>
      <c r="J21" s="41">
        <f t="shared" si="3"/>
        <v>11</v>
      </c>
      <c r="K21" s="47">
        <f t="shared" si="4"/>
        <v>147176.33101952277</v>
      </c>
      <c r="L21" s="41">
        <f t="shared" si="5"/>
        <v>5</v>
      </c>
      <c r="M21" s="22">
        <f t="shared" si="6"/>
        <v>0.3972768011030679</v>
      </c>
      <c r="N21" s="15">
        <f t="shared" si="7"/>
        <v>11</v>
      </c>
    </row>
    <row r="22" spans="2:15" ht="18.75" customHeight="1">
      <c r="B22" s="17" t="s">
        <v>284</v>
      </c>
      <c r="C22" s="69"/>
      <c r="D22" s="60">
        <v>11280</v>
      </c>
      <c r="E22" s="45">
        <f t="shared" si="0"/>
        <v>2.3374731599333577E-6</v>
      </c>
      <c r="F22" s="41">
        <f t="shared" si="1"/>
        <v>21</v>
      </c>
      <c r="G22" s="60">
        <v>11</v>
      </c>
      <c r="H22" s="46">
        <f t="shared" si="2"/>
        <v>21</v>
      </c>
      <c r="I22" s="60">
        <v>7</v>
      </c>
      <c r="J22" s="41">
        <f t="shared" si="3"/>
        <v>21</v>
      </c>
      <c r="K22" s="47">
        <f t="shared" si="4"/>
        <v>1611.4285714285713</v>
      </c>
      <c r="L22" s="41">
        <f t="shared" si="5"/>
        <v>21</v>
      </c>
      <c r="M22" s="22">
        <f t="shared" si="6"/>
        <v>1.2064805239572561E-3</v>
      </c>
      <c r="N22" s="15">
        <f t="shared" si="7"/>
        <v>21</v>
      </c>
    </row>
    <row r="23" spans="2:15" ht="18.75" customHeight="1">
      <c r="B23" s="17" t="s">
        <v>285</v>
      </c>
      <c r="C23" s="69"/>
      <c r="D23" s="60">
        <v>298</v>
      </c>
      <c r="E23" s="45">
        <f t="shared" si="0"/>
        <v>6.1752393764196863E-8</v>
      </c>
      <c r="F23" s="41">
        <f t="shared" si="1"/>
        <v>22</v>
      </c>
      <c r="G23" s="60">
        <v>2</v>
      </c>
      <c r="H23" s="46">
        <f t="shared" si="2"/>
        <v>22</v>
      </c>
      <c r="I23" s="60">
        <v>1</v>
      </c>
      <c r="J23" s="41">
        <f t="shared" si="3"/>
        <v>22</v>
      </c>
      <c r="K23" s="47">
        <f t="shared" si="4"/>
        <v>298</v>
      </c>
      <c r="L23" s="41">
        <f t="shared" si="5"/>
        <v>22</v>
      </c>
      <c r="M23" s="22">
        <f t="shared" si="6"/>
        <v>1.7235436056532231E-4</v>
      </c>
      <c r="N23" s="15">
        <f t="shared" si="7"/>
        <v>22</v>
      </c>
    </row>
    <row r="24" spans="2:15" ht="18.75" customHeight="1">
      <c r="B24" s="43" t="s">
        <v>56</v>
      </c>
      <c r="C24" s="44"/>
      <c r="D24" s="60">
        <v>4752901</v>
      </c>
      <c r="E24" s="45">
        <f t="shared" si="0"/>
        <v>9.849094432021646E-4</v>
      </c>
      <c r="F24" s="41">
        <f t="shared" si="1"/>
        <v>19</v>
      </c>
      <c r="G24" s="60">
        <v>397</v>
      </c>
      <c r="H24" s="46">
        <f t="shared" si="2"/>
        <v>19</v>
      </c>
      <c r="I24" s="60">
        <v>117</v>
      </c>
      <c r="J24" s="41">
        <f t="shared" si="3"/>
        <v>19</v>
      </c>
      <c r="K24" s="47">
        <f t="shared" si="4"/>
        <v>40623.085470085469</v>
      </c>
      <c r="L24" s="41">
        <f t="shared" si="5"/>
        <v>14</v>
      </c>
      <c r="M24" s="22">
        <f t="shared" si="6"/>
        <v>2.0165460186142709E-2</v>
      </c>
      <c r="N24" s="15">
        <f t="shared" si="7"/>
        <v>19</v>
      </c>
    </row>
    <row r="25" spans="2:15" ht="18.75" customHeight="1">
      <c r="B25" s="43" t="s">
        <v>162</v>
      </c>
      <c r="C25" s="44"/>
      <c r="D25" s="60">
        <v>90587712</v>
      </c>
      <c r="E25" s="45">
        <f t="shared" si="0"/>
        <v>1.8771839132958594E-2</v>
      </c>
      <c r="F25" s="41">
        <f t="shared" si="1"/>
        <v>12</v>
      </c>
      <c r="G25" s="60">
        <v>20837</v>
      </c>
      <c r="H25" s="46">
        <f t="shared" si="2"/>
        <v>8</v>
      </c>
      <c r="I25" s="60">
        <v>2698</v>
      </c>
      <c r="J25" s="41">
        <f t="shared" si="3"/>
        <v>7</v>
      </c>
      <c r="K25" s="47">
        <f t="shared" si="4"/>
        <v>33575.875463306154</v>
      </c>
      <c r="L25" s="41">
        <f t="shared" si="5"/>
        <v>16</v>
      </c>
      <c r="M25" s="22">
        <f t="shared" si="6"/>
        <v>0.4650120648052396</v>
      </c>
      <c r="N25" s="15">
        <f t="shared" si="7"/>
        <v>7</v>
      </c>
    </row>
    <row r="26" spans="2:15" ht="18.75" customHeight="1">
      <c r="B26" s="43" t="s">
        <v>163</v>
      </c>
      <c r="C26" s="44"/>
      <c r="D26" s="60">
        <v>288243339</v>
      </c>
      <c r="E26" s="45">
        <f t="shared" si="0"/>
        <v>5.9730591173942554E-2</v>
      </c>
      <c r="F26" s="41">
        <f t="shared" si="1"/>
        <v>7</v>
      </c>
      <c r="G26" s="60">
        <v>11781</v>
      </c>
      <c r="H26" s="46">
        <f t="shared" si="2"/>
        <v>12</v>
      </c>
      <c r="I26" s="60">
        <v>1947</v>
      </c>
      <c r="J26" s="41">
        <f t="shared" si="3"/>
        <v>13</v>
      </c>
      <c r="K26" s="47">
        <f t="shared" si="4"/>
        <v>148044.85824345145</v>
      </c>
      <c r="L26" s="41">
        <f t="shared" si="5"/>
        <v>4</v>
      </c>
      <c r="M26" s="22">
        <f t="shared" si="6"/>
        <v>0.33557394002068253</v>
      </c>
      <c r="N26" s="15">
        <f t="shared" si="7"/>
        <v>13</v>
      </c>
    </row>
    <row r="27" spans="2:15" ht="18.75" customHeight="1">
      <c r="B27" s="43" t="s">
        <v>41</v>
      </c>
      <c r="C27" s="44"/>
      <c r="D27" s="60">
        <v>20984003</v>
      </c>
      <c r="E27" s="45">
        <f t="shared" si="0"/>
        <v>4.3483638120976114E-3</v>
      </c>
      <c r="F27" s="41">
        <f t="shared" si="1"/>
        <v>17</v>
      </c>
      <c r="G27" s="60">
        <v>9875</v>
      </c>
      <c r="H27" s="46">
        <f t="shared" si="2"/>
        <v>15</v>
      </c>
      <c r="I27" s="60">
        <v>1377</v>
      </c>
      <c r="J27" s="41">
        <f t="shared" si="3"/>
        <v>15</v>
      </c>
      <c r="K27" s="47">
        <f t="shared" si="4"/>
        <v>15238.927378358751</v>
      </c>
      <c r="L27" s="41">
        <f t="shared" si="5"/>
        <v>20</v>
      </c>
      <c r="M27" s="22">
        <f t="shared" si="6"/>
        <v>0.23733195449844882</v>
      </c>
      <c r="N27" s="15">
        <f t="shared" si="7"/>
        <v>15</v>
      </c>
    </row>
    <row r="28" spans="2:15" ht="18.75" customHeight="1">
      <c r="B28" s="43" t="s">
        <v>42</v>
      </c>
      <c r="C28" s="44"/>
      <c r="D28" s="60">
        <v>73114525</v>
      </c>
      <c r="E28" s="45">
        <f t="shared" si="0"/>
        <v>1.5150996435175219E-2</v>
      </c>
      <c r="F28" s="41">
        <f t="shared" si="1"/>
        <v>15</v>
      </c>
      <c r="G28" s="60">
        <v>3406</v>
      </c>
      <c r="H28" s="46">
        <f t="shared" si="2"/>
        <v>17</v>
      </c>
      <c r="I28" s="60">
        <v>1492</v>
      </c>
      <c r="J28" s="41">
        <f t="shared" si="3"/>
        <v>14</v>
      </c>
      <c r="K28" s="60">
        <f t="shared" si="4"/>
        <v>49004.37332439678</v>
      </c>
      <c r="L28" s="41">
        <f t="shared" si="5"/>
        <v>12</v>
      </c>
      <c r="M28" s="22">
        <f t="shared" si="6"/>
        <v>0.25715270596346085</v>
      </c>
      <c r="N28" s="15">
        <f t="shared" si="7"/>
        <v>14</v>
      </c>
    </row>
    <row r="29" spans="2:15" ht="18.75" customHeight="1" thickBot="1">
      <c r="B29" s="48" t="s">
        <v>164</v>
      </c>
      <c r="C29" s="49"/>
      <c r="D29" s="61">
        <v>1184797</v>
      </c>
      <c r="E29" s="50">
        <f t="shared" si="0"/>
        <v>2.4551694924375552E-4</v>
      </c>
      <c r="F29" s="41">
        <f t="shared" si="1"/>
        <v>20</v>
      </c>
      <c r="G29" s="61">
        <v>218</v>
      </c>
      <c r="H29" s="46">
        <f t="shared" si="2"/>
        <v>20</v>
      </c>
      <c r="I29" s="61">
        <v>52</v>
      </c>
      <c r="J29" s="41">
        <f t="shared" si="3"/>
        <v>20</v>
      </c>
      <c r="K29" s="51">
        <f t="shared" si="4"/>
        <v>22784.557692307691</v>
      </c>
      <c r="L29" s="41">
        <f t="shared" si="5"/>
        <v>18</v>
      </c>
      <c r="M29" s="28">
        <f t="shared" si="6"/>
        <v>8.962426749396759E-3</v>
      </c>
      <c r="N29" s="15">
        <f t="shared" si="7"/>
        <v>20</v>
      </c>
    </row>
    <row r="30" spans="2:15" ht="18.75" customHeight="1" thickTop="1">
      <c r="B30" s="52" t="s">
        <v>62</v>
      </c>
      <c r="C30" s="53"/>
      <c r="D30" s="62">
        <v>4825723860</v>
      </c>
      <c r="E30" s="70"/>
      <c r="F30" s="71"/>
      <c r="G30" s="62">
        <v>145646</v>
      </c>
      <c r="H30" s="71"/>
      <c r="I30" s="62">
        <v>5347</v>
      </c>
      <c r="J30" s="71"/>
      <c r="K30" s="54">
        <f>IFERROR(D30/I30,0)</f>
        <v>902510.54048999434</v>
      </c>
      <c r="L30" s="71"/>
      <c r="M30" s="30">
        <f t="shared" si="6"/>
        <v>0.92157876594277832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109" priority="33" stopIfTrue="1">
      <formula>$F8&lt;=5</formula>
    </cfRule>
  </conditionalFormatting>
  <conditionalFormatting sqref="H8:H29">
    <cfRule type="expression" dxfId="108" priority="34" stopIfTrue="1">
      <formula>$H8&lt;=5</formula>
    </cfRule>
  </conditionalFormatting>
  <conditionalFormatting sqref="J8:J29">
    <cfRule type="expression" dxfId="107" priority="35" stopIfTrue="1">
      <formula>$J8&lt;=5</formula>
    </cfRule>
  </conditionalFormatting>
  <conditionalFormatting sqref="L8:L29">
    <cfRule type="expression" dxfId="106" priority="36" stopIfTrue="1">
      <formula>$L8&lt;=5</formula>
    </cfRule>
  </conditionalFormatting>
  <conditionalFormatting sqref="E8:E29">
    <cfRule type="expression" dxfId="105" priority="31" stopIfTrue="1">
      <formula>$F8&lt;=5</formula>
    </cfRule>
  </conditionalFormatting>
  <conditionalFormatting sqref="G8:G29">
    <cfRule type="expression" dxfId="104" priority="29" stopIfTrue="1">
      <formula>$H8&lt;=5</formula>
    </cfRule>
  </conditionalFormatting>
  <conditionalFormatting sqref="I8:I29">
    <cfRule type="expression" dxfId="103" priority="27" stopIfTrue="1">
      <formula>$J8&lt;=5</formula>
    </cfRule>
  </conditionalFormatting>
  <conditionalFormatting sqref="K8:K29">
    <cfRule type="expression" dxfId="102" priority="25" stopIfTrue="1">
      <formula>$L8&lt;=5</formula>
    </cfRule>
  </conditionalFormatting>
  <conditionalFormatting sqref="D8:D29">
    <cfRule type="expression" dxfId="101" priority="23" stopIfTrue="1">
      <formula>$F8&lt;=5</formula>
    </cfRule>
  </conditionalFormatting>
  <conditionalFormatting sqref="N8:N29">
    <cfRule type="expression" dxfId="100" priority="17" stopIfTrue="1">
      <formula>$N8&lt;=5</formula>
    </cfRule>
  </conditionalFormatting>
  <conditionalFormatting sqref="M8:M29">
    <cfRule type="expression" dxfId="99" priority="15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Sheet79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256</v>
      </c>
    </row>
    <row r="3" spans="1:14" s="1" customFormat="1" ht="18.75" customHeight="1">
      <c r="A3" s="35"/>
      <c r="B3" s="129" t="s">
        <v>179</v>
      </c>
      <c r="C3" s="130"/>
      <c r="D3" s="137">
        <v>5981</v>
      </c>
      <c r="E3" s="137"/>
      <c r="F3" s="137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46</v>
      </c>
      <c r="C8" s="39"/>
      <c r="D8" s="59">
        <v>102798394</v>
      </c>
      <c r="E8" s="40">
        <f t="shared" ref="E8:E29" si="0">IFERROR(D8/$D$30,0)</f>
        <v>2.1833560693349231E-2</v>
      </c>
      <c r="F8" s="41">
        <f>_xlfn.IFS(D8&gt;0,RANK(D8,$D$8:$D$29,0),D8=0,"-")</f>
        <v>12</v>
      </c>
      <c r="G8" s="59">
        <v>12859</v>
      </c>
      <c r="H8" s="46">
        <f>_xlfn.IFS(G8&gt;0,RANK(G8,$G$8:$G$29,0),G8=0,"-")</f>
        <v>12</v>
      </c>
      <c r="I8" s="59">
        <v>2190</v>
      </c>
      <c r="J8" s="41">
        <f>_xlfn.IFS(I8&gt;0,RANK(I8,$I$8:$I$29,0),I8=0,"-")</f>
        <v>12</v>
      </c>
      <c r="K8" s="42">
        <f>IFERROR(D8/I8,0)</f>
        <v>46939.905936073061</v>
      </c>
      <c r="L8" s="41">
        <f>_xlfn.IFS(K8&gt;0,RANK(K8,$K$8:$K$29,0),K8=0,"-")</f>
        <v>14</v>
      </c>
      <c r="M8" s="16">
        <f>IFERROR(I8/$D$3,0)</f>
        <v>0.3661595050994817</v>
      </c>
      <c r="N8" s="15">
        <f>_xlfn.IFS(M8&gt;0,RANK(M8,$M$8:$M$29,0),M8=0,"-")</f>
        <v>12</v>
      </c>
    </row>
    <row r="9" spans="1:14" ht="18.75" customHeight="1">
      <c r="B9" s="43" t="s">
        <v>165</v>
      </c>
      <c r="C9" s="44"/>
      <c r="D9" s="60">
        <v>655223358</v>
      </c>
      <c r="E9" s="45">
        <f t="shared" si="0"/>
        <v>0.13916422619008123</v>
      </c>
      <c r="F9" s="41">
        <f t="shared" ref="F9:F29" si="1">_xlfn.IFS(D9&gt;0,RANK(D9,$D$8:$D$29,0),D9=0,"-")</f>
        <v>2</v>
      </c>
      <c r="G9" s="60">
        <v>14789</v>
      </c>
      <c r="H9" s="46">
        <f t="shared" ref="H9:H29" si="2">_xlfn.IFS(G9&gt;0,RANK(G9,$G$8:$G$29,0),G9=0,"-")</f>
        <v>11</v>
      </c>
      <c r="I9" s="60">
        <v>2735</v>
      </c>
      <c r="J9" s="41">
        <f t="shared" ref="J9:J29" si="3">_xlfn.IFS(I9&gt;0,RANK(I9,$I$8:$I$29,0),I9=0,"-")</f>
        <v>6</v>
      </c>
      <c r="K9" s="47">
        <f t="shared" ref="K9:K29" si="4">IFERROR(D9/I9,0)</f>
        <v>239569.78354661792</v>
      </c>
      <c r="L9" s="41">
        <f t="shared" ref="L9:L29" si="5">_xlfn.IFS(K9&gt;0,RANK(K9,$K$8:$K$29,0),K9=0,"-")</f>
        <v>1</v>
      </c>
      <c r="M9" s="22">
        <f t="shared" ref="M9:M30" si="6">IFERROR(I9/$D$3,0)</f>
        <v>0.45728139107172716</v>
      </c>
      <c r="N9" s="15">
        <f t="shared" ref="N9:N29" si="7">_xlfn.IFS(M9&gt;0,RANK(M9,$M$8:$M$29,0),M9=0,"-")</f>
        <v>6</v>
      </c>
    </row>
    <row r="10" spans="1:14" ht="18.75" customHeight="1">
      <c r="B10" s="43" t="s">
        <v>48</v>
      </c>
      <c r="C10" s="44"/>
      <c r="D10" s="60">
        <v>51744721</v>
      </c>
      <c r="E10" s="45">
        <f t="shared" si="0"/>
        <v>1.0990166894182437E-2</v>
      </c>
      <c r="F10" s="41">
        <f t="shared" si="1"/>
        <v>16</v>
      </c>
      <c r="G10" s="60">
        <v>5443</v>
      </c>
      <c r="H10" s="46">
        <f t="shared" si="2"/>
        <v>16</v>
      </c>
      <c r="I10" s="60">
        <v>1057</v>
      </c>
      <c r="J10" s="41">
        <f t="shared" si="3"/>
        <v>16</v>
      </c>
      <c r="K10" s="47">
        <f t="shared" si="4"/>
        <v>48954.324503311262</v>
      </c>
      <c r="L10" s="41">
        <f t="shared" si="5"/>
        <v>13</v>
      </c>
      <c r="M10" s="22">
        <f t="shared" si="6"/>
        <v>0.17672629994984115</v>
      </c>
      <c r="N10" s="15">
        <f t="shared" si="7"/>
        <v>16</v>
      </c>
    </row>
    <row r="11" spans="1:14" ht="18.75" customHeight="1">
      <c r="B11" s="43" t="s">
        <v>147</v>
      </c>
      <c r="C11" s="44"/>
      <c r="D11" s="60">
        <v>337911439</v>
      </c>
      <c r="E11" s="45">
        <f t="shared" si="0"/>
        <v>7.1769700141263645E-2</v>
      </c>
      <c r="F11" s="41">
        <f t="shared" si="1"/>
        <v>5</v>
      </c>
      <c r="G11" s="60">
        <v>57943</v>
      </c>
      <c r="H11" s="46">
        <f t="shared" si="2"/>
        <v>2</v>
      </c>
      <c r="I11" s="60">
        <v>4108</v>
      </c>
      <c r="J11" s="41">
        <f t="shared" si="3"/>
        <v>2</v>
      </c>
      <c r="K11" s="47">
        <f t="shared" si="4"/>
        <v>82256.922833495613</v>
      </c>
      <c r="L11" s="41">
        <f t="shared" si="5"/>
        <v>9</v>
      </c>
      <c r="M11" s="22">
        <f t="shared" si="6"/>
        <v>0.68684166527336565</v>
      </c>
      <c r="N11" s="15">
        <f t="shared" si="7"/>
        <v>2</v>
      </c>
    </row>
    <row r="12" spans="1:14" ht="18.75" customHeight="1">
      <c r="B12" s="43" t="s">
        <v>50</v>
      </c>
      <c r="C12" s="44"/>
      <c r="D12" s="60">
        <v>115435787</v>
      </c>
      <c r="E12" s="45">
        <f t="shared" si="0"/>
        <v>2.4517642383100207E-2</v>
      </c>
      <c r="F12" s="41">
        <f t="shared" si="1"/>
        <v>11</v>
      </c>
      <c r="G12" s="60">
        <v>9809</v>
      </c>
      <c r="H12" s="46">
        <f t="shared" si="2"/>
        <v>14</v>
      </c>
      <c r="I12" s="60">
        <v>1056</v>
      </c>
      <c r="J12" s="41">
        <f t="shared" si="3"/>
        <v>17</v>
      </c>
      <c r="K12" s="47">
        <f t="shared" si="4"/>
        <v>109314.19223484848</v>
      </c>
      <c r="L12" s="41">
        <f t="shared" si="5"/>
        <v>6</v>
      </c>
      <c r="M12" s="22">
        <f t="shared" si="6"/>
        <v>0.17655910382879117</v>
      </c>
      <c r="N12" s="15">
        <f t="shared" si="7"/>
        <v>17</v>
      </c>
    </row>
    <row r="13" spans="1:14" ht="18.75" customHeight="1">
      <c r="B13" s="43" t="s">
        <v>51</v>
      </c>
      <c r="C13" s="44"/>
      <c r="D13" s="60">
        <v>246753910</v>
      </c>
      <c r="E13" s="45">
        <f t="shared" si="0"/>
        <v>5.2408566522024004E-2</v>
      </c>
      <c r="F13" s="41">
        <f t="shared" si="1"/>
        <v>9</v>
      </c>
      <c r="G13" s="60">
        <v>34025</v>
      </c>
      <c r="H13" s="46">
        <f t="shared" si="2"/>
        <v>5</v>
      </c>
      <c r="I13" s="60">
        <v>2547</v>
      </c>
      <c r="J13" s="41">
        <f t="shared" si="3"/>
        <v>8</v>
      </c>
      <c r="K13" s="47">
        <f t="shared" si="4"/>
        <v>96880.215940321941</v>
      </c>
      <c r="L13" s="41">
        <f t="shared" si="5"/>
        <v>8</v>
      </c>
      <c r="M13" s="22">
        <f t="shared" si="6"/>
        <v>0.42584852031432868</v>
      </c>
      <c r="N13" s="15">
        <f t="shared" si="7"/>
        <v>8</v>
      </c>
    </row>
    <row r="14" spans="1:14" ht="18.75" customHeight="1">
      <c r="B14" s="43" t="s">
        <v>52</v>
      </c>
      <c r="C14" s="44"/>
      <c r="D14" s="60">
        <v>186869117</v>
      </c>
      <c r="E14" s="45">
        <f t="shared" si="0"/>
        <v>3.9689513123445083E-2</v>
      </c>
      <c r="F14" s="41">
        <f t="shared" si="1"/>
        <v>10</v>
      </c>
      <c r="G14" s="60">
        <v>15637</v>
      </c>
      <c r="H14" s="46">
        <f t="shared" si="2"/>
        <v>9</v>
      </c>
      <c r="I14" s="60">
        <v>2544</v>
      </c>
      <c r="J14" s="41">
        <f t="shared" si="3"/>
        <v>9</v>
      </c>
      <c r="K14" s="47">
        <f t="shared" si="4"/>
        <v>73454.841588050316</v>
      </c>
      <c r="L14" s="41">
        <f t="shared" si="5"/>
        <v>11</v>
      </c>
      <c r="M14" s="22">
        <f t="shared" si="6"/>
        <v>0.42534693195117873</v>
      </c>
      <c r="N14" s="15">
        <f t="shared" si="7"/>
        <v>9</v>
      </c>
    </row>
    <row r="15" spans="1:14" ht="18.75" customHeight="1">
      <c r="B15" s="43" t="s">
        <v>53</v>
      </c>
      <c r="C15" s="44"/>
      <c r="D15" s="60">
        <v>18449349</v>
      </c>
      <c r="E15" s="45">
        <f t="shared" si="0"/>
        <v>3.9184948856718707E-3</v>
      </c>
      <c r="F15" s="41">
        <f t="shared" si="1"/>
        <v>18</v>
      </c>
      <c r="G15" s="60">
        <v>3019</v>
      </c>
      <c r="H15" s="46">
        <f t="shared" si="2"/>
        <v>18</v>
      </c>
      <c r="I15" s="60">
        <v>830</v>
      </c>
      <c r="J15" s="41">
        <f t="shared" si="3"/>
        <v>18</v>
      </c>
      <c r="K15" s="47">
        <f t="shared" si="4"/>
        <v>22228.131325301205</v>
      </c>
      <c r="L15" s="41">
        <f t="shared" si="5"/>
        <v>17</v>
      </c>
      <c r="M15" s="22">
        <f t="shared" si="6"/>
        <v>0.13877278047149305</v>
      </c>
      <c r="N15" s="15">
        <f t="shared" si="7"/>
        <v>18</v>
      </c>
    </row>
    <row r="16" spans="1:14" ht="18.75" customHeight="1">
      <c r="B16" s="43" t="s">
        <v>93</v>
      </c>
      <c r="C16" s="44"/>
      <c r="D16" s="60">
        <v>936536151</v>
      </c>
      <c r="E16" s="45">
        <f t="shared" si="0"/>
        <v>0.19891282440048799</v>
      </c>
      <c r="F16" s="41">
        <f t="shared" si="1"/>
        <v>1</v>
      </c>
      <c r="G16" s="60">
        <v>70972</v>
      </c>
      <c r="H16" s="46">
        <f t="shared" si="2"/>
        <v>1</v>
      </c>
      <c r="I16" s="60">
        <v>4434</v>
      </c>
      <c r="J16" s="41">
        <f t="shared" si="3"/>
        <v>1</v>
      </c>
      <c r="K16" s="47">
        <f t="shared" si="4"/>
        <v>211216.99391069013</v>
      </c>
      <c r="L16" s="41">
        <f t="shared" si="5"/>
        <v>2</v>
      </c>
      <c r="M16" s="22">
        <f t="shared" si="6"/>
        <v>0.74134760073566297</v>
      </c>
      <c r="N16" s="15">
        <f t="shared" si="7"/>
        <v>1</v>
      </c>
    </row>
    <row r="17" spans="2:15" ht="18.75" customHeight="1">
      <c r="B17" s="43" t="s">
        <v>166</v>
      </c>
      <c r="C17" s="44"/>
      <c r="D17" s="60">
        <v>350608969</v>
      </c>
      <c r="E17" s="45">
        <f t="shared" si="0"/>
        <v>7.4466554451172631E-2</v>
      </c>
      <c r="F17" s="41">
        <f t="shared" si="1"/>
        <v>4</v>
      </c>
      <c r="G17" s="60">
        <v>23923</v>
      </c>
      <c r="H17" s="46">
        <f t="shared" si="2"/>
        <v>6</v>
      </c>
      <c r="I17" s="60">
        <v>3209</v>
      </c>
      <c r="J17" s="41">
        <f t="shared" si="3"/>
        <v>5</v>
      </c>
      <c r="K17" s="47">
        <f t="shared" si="4"/>
        <v>109258.01464630726</v>
      </c>
      <c r="L17" s="41">
        <f t="shared" si="5"/>
        <v>7</v>
      </c>
      <c r="M17" s="22">
        <f t="shared" si="6"/>
        <v>0.53653235244942321</v>
      </c>
      <c r="N17" s="15">
        <f t="shared" si="7"/>
        <v>5</v>
      </c>
    </row>
    <row r="18" spans="2:15" ht="18.75" customHeight="1">
      <c r="B18" s="17" t="s">
        <v>283</v>
      </c>
      <c r="C18" s="69"/>
      <c r="D18" s="60">
        <v>304776059</v>
      </c>
      <c r="E18" s="45">
        <f t="shared" si="0"/>
        <v>6.473200916014589E-2</v>
      </c>
      <c r="F18" s="41">
        <f t="shared" si="1"/>
        <v>6</v>
      </c>
      <c r="G18" s="60">
        <v>53525</v>
      </c>
      <c r="H18" s="46">
        <f t="shared" si="2"/>
        <v>3</v>
      </c>
      <c r="I18" s="60">
        <v>4053</v>
      </c>
      <c r="J18" s="41">
        <f t="shared" si="3"/>
        <v>3</v>
      </c>
      <c r="K18" s="47">
        <f t="shared" si="4"/>
        <v>75197.645941278068</v>
      </c>
      <c r="L18" s="41">
        <f t="shared" si="5"/>
        <v>10</v>
      </c>
      <c r="M18" s="22">
        <f t="shared" si="6"/>
        <v>0.67764587861561609</v>
      </c>
      <c r="N18" s="15">
        <f t="shared" si="7"/>
        <v>3</v>
      </c>
    </row>
    <row r="19" spans="2:15" ht="18.75" customHeight="1">
      <c r="B19" s="17" t="s">
        <v>16</v>
      </c>
      <c r="C19" s="69"/>
      <c r="D19" s="60">
        <v>74972439</v>
      </c>
      <c r="E19" s="45">
        <f t="shared" si="0"/>
        <v>1.5923549323493543E-2</v>
      </c>
      <c r="F19" s="41">
        <f t="shared" si="1"/>
        <v>14</v>
      </c>
      <c r="G19" s="60">
        <v>21011</v>
      </c>
      <c r="H19" s="46">
        <f t="shared" si="2"/>
        <v>8</v>
      </c>
      <c r="I19" s="60">
        <v>2687</v>
      </c>
      <c r="J19" s="41">
        <f t="shared" si="3"/>
        <v>7</v>
      </c>
      <c r="K19" s="47">
        <f t="shared" si="4"/>
        <v>27901.912541868256</v>
      </c>
      <c r="L19" s="41">
        <f t="shared" si="5"/>
        <v>16</v>
      </c>
      <c r="M19" s="22">
        <f t="shared" si="6"/>
        <v>0.44925597726132754</v>
      </c>
      <c r="N19" s="15">
        <f t="shared" si="7"/>
        <v>7</v>
      </c>
    </row>
    <row r="20" spans="2:15" ht="18.75" customHeight="1">
      <c r="B20" s="17" t="s">
        <v>17</v>
      </c>
      <c r="C20" s="69"/>
      <c r="D20" s="60">
        <v>593418397</v>
      </c>
      <c r="E20" s="45">
        <f t="shared" si="0"/>
        <v>0.12603734439128988</v>
      </c>
      <c r="F20" s="41">
        <f t="shared" si="1"/>
        <v>3</v>
      </c>
      <c r="G20" s="60">
        <v>47249</v>
      </c>
      <c r="H20" s="46">
        <f t="shared" si="2"/>
        <v>4</v>
      </c>
      <c r="I20" s="60">
        <v>3763</v>
      </c>
      <c r="J20" s="41">
        <f t="shared" si="3"/>
        <v>4</v>
      </c>
      <c r="K20" s="47">
        <f t="shared" si="4"/>
        <v>157698.21870847727</v>
      </c>
      <c r="L20" s="41">
        <f t="shared" si="5"/>
        <v>3</v>
      </c>
      <c r="M20" s="22">
        <f t="shared" si="6"/>
        <v>0.62915900351111853</v>
      </c>
      <c r="N20" s="15">
        <f t="shared" si="7"/>
        <v>4</v>
      </c>
    </row>
    <row r="21" spans="2:15" ht="18.75" customHeight="1">
      <c r="B21" s="17" t="s">
        <v>18</v>
      </c>
      <c r="C21" s="69"/>
      <c r="D21" s="60">
        <v>284911794</v>
      </c>
      <c r="E21" s="45">
        <f t="shared" si="0"/>
        <v>6.0512997377663434E-2</v>
      </c>
      <c r="F21" s="41">
        <f t="shared" si="1"/>
        <v>7</v>
      </c>
      <c r="G21" s="60">
        <v>21539</v>
      </c>
      <c r="H21" s="46">
        <f t="shared" si="2"/>
        <v>7</v>
      </c>
      <c r="I21" s="60">
        <v>2213</v>
      </c>
      <c r="J21" s="41">
        <f t="shared" si="3"/>
        <v>11</v>
      </c>
      <c r="K21" s="47">
        <f t="shared" si="4"/>
        <v>128744.59737912336</v>
      </c>
      <c r="L21" s="41">
        <f t="shared" si="5"/>
        <v>5</v>
      </c>
      <c r="M21" s="22">
        <f t="shared" si="6"/>
        <v>0.37000501588363149</v>
      </c>
      <c r="N21" s="15">
        <f t="shared" si="7"/>
        <v>11</v>
      </c>
    </row>
    <row r="22" spans="2:15" ht="18.75" customHeight="1">
      <c r="B22" s="17" t="s">
        <v>284</v>
      </c>
      <c r="C22" s="69"/>
      <c r="D22" s="60">
        <v>7615</v>
      </c>
      <c r="E22" s="45">
        <f t="shared" si="0"/>
        <v>1.6173653907458358E-6</v>
      </c>
      <c r="F22" s="41">
        <f t="shared" si="1"/>
        <v>21</v>
      </c>
      <c r="G22" s="60">
        <v>2</v>
      </c>
      <c r="H22" s="46">
        <f t="shared" si="2"/>
        <v>21</v>
      </c>
      <c r="I22" s="60">
        <v>2</v>
      </c>
      <c r="J22" s="41">
        <f t="shared" si="3"/>
        <v>21</v>
      </c>
      <c r="K22" s="60">
        <f t="shared" si="4"/>
        <v>3807.5</v>
      </c>
      <c r="L22" s="41">
        <f t="shared" si="5"/>
        <v>21</v>
      </c>
      <c r="M22" s="22">
        <f t="shared" si="6"/>
        <v>3.3439224209998327E-4</v>
      </c>
      <c r="N22" s="15">
        <f t="shared" si="7"/>
        <v>21</v>
      </c>
    </row>
    <row r="23" spans="2:15" ht="18.75" customHeight="1">
      <c r="B23" s="17" t="s">
        <v>285</v>
      </c>
      <c r="C23" s="69"/>
      <c r="D23" s="60">
        <v>0</v>
      </c>
      <c r="E23" s="45">
        <f t="shared" si="0"/>
        <v>0</v>
      </c>
      <c r="F23" s="41" t="str">
        <f t="shared" si="1"/>
        <v>-</v>
      </c>
      <c r="G23" s="60">
        <v>0</v>
      </c>
      <c r="H23" s="46" t="str">
        <f t="shared" si="2"/>
        <v>-</v>
      </c>
      <c r="I23" s="60">
        <v>0</v>
      </c>
      <c r="J23" s="41" t="str">
        <f t="shared" si="3"/>
        <v>-</v>
      </c>
      <c r="K23" s="47">
        <f t="shared" si="4"/>
        <v>0</v>
      </c>
      <c r="L23" s="41" t="str">
        <f t="shared" si="5"/>
        <v>-</v>
      </c>
      <c r="M23" s="22">
        <f t="shared" si="6"/>
        <v>0</v>
      </c>
      <c r="N23" s="15" t="str">
        <f t="shared" si="7"/>
        <v>-</v>
      </c>
    </row>
    <row r="24" spans="2:15" ht="18.75" customHeight="1">
      <c r="B24" s="43" t="s">
        <v>95</v>
      </c>
      <c r="C24" s="44"/>
      <c r="D24" s="60">
        <v>3461167</v>
      </c>
      <c r="E24" s="45">
        <f t="shared" si="0"/>
        <v>7.3512432270408305E-4</v>
      </c>
      <c r="F24" s="41">
        <f t="shared" si="1"/>
        <v>19</v>
      </c>
      <c r="G24" s="60">
        <v>1312</v>
      </c>
      <c r="H24" s="46">
        <f t="shared" si="2"/>
        <v>19</v>
      </c>
      <c r="I24" s="60">
        <v>326</v>
      </c>
      <c r="J24" s="41">
        <f t="shared" si="3"/>
        <v>19</v>
      </c>
      <c r="K24" s="47">
        <f t="shared" si="4"/>
        <v>10617.076687116565</v>
      </c>
      <c r="L24" s="41">
        <f t="shared" si="5"/>
        <v>19</v>
      </c>
      <c r="M24" s="22">
        <f t="shared" si="6"/>
        <v>5.4505935462297275E-2</v>
      </c>
      <c r="N24" s="15">
        <f t="shared" si="7"/>
        <v>19</v>
      </c>
    </row>
    <row r="25" spans="2:15" ht="18.75" customHeight="1">
      <c r="B25" s="43" t="s">
        <v>39</v>
      </c>
      <c r="C25" s="44"/>
      <c r="D25" s="60">
        <v>72809896</v>
      </c>
      <c r="E25" s="45">
        <f t="shared" si="0"/>
        <v>1.5464242402390501E-2</v>
      </c>
      <c r="F25" s="41">
        <f t="shared" si="1"/>
        <v>15</v>
      </c>
      <c r="G25" s="60">
        <v>15627</v>
      </c>
      <c r="H25" s="46">
        <f t="shared" si="2"/>
        <v>10</v>
      </c>
      <c r="I25" s="60">
        <v>2400</v>
      </c>
      <c r="J25" s="41">
        <f t="shared" si="3"/>
        <v>10</v>
      </c>
      <c r="K25" s="47">
        <f t="shared" si="4"/>
        <v>30337.456666666665</v>
      </c>
      <c r="L25" s="41">
        <f t="shared" si="5"/>
        <v>15</v>
      </c>
      <c r="M25" s="22">
        <f t="shared" si="6"/>
        <v>0.40127069051997993</v>
      </c>
      <c r="N25" s="15">
        <f t="shared" si="7"/>
        <v>10</v>
      </c>
    </row>
    <row r="26" spans="2:15" ht="18.75" customHeight="1">
      <c r="B26" s="43" t="s">
        <v>72</v>
      </c>
      <c r="C26" s="44"/>
      <c r="D26" s="60">
        <v>276871292</v>
      </c>
      <c r="E26" s="45">
        <f t="shared" si="0"/>
        <v>5.8805258748770114E-2</v>
      </c>
      <c r="F26" s="41">
        <f t="shared" si="1"/>
        <v>8</v>
      </c>
      <c r="G26" s="60">
        <v>9260</v>
      </c>
      <c r="H26" s="46">
        <f t="shared" si="2"/>
        <v>15</v>
      </c>
      <c r="I26" s="60">
        <v>1848</v>
      </c>
      <c r="J26" s="41">
        <f t="shared" si="3"/>
        <v>13</v>
      </c>
      <c r="K26" s="47">
        <f t="shared" si="4"/>
        <v>149822.1277056277</v>
      </c>
      <c r="L26" s="41">
        <f t="shared" si="5"/>
        <v>4</v>
      </c>
      <c r="M26" s="22">
        <f t="shared" si="6"/>
        <v>0.30897843170038453</v>
      </c>
      <c r="N26" s="15">
        <f t="shared" si="7"/>
        <v>13</v>
      </c>
    </row>
    <row r="27" spans="2:15" ht="18.75" customHeight="1">
      <c r="B27" s="43" t="s">
        <v>41</v>
      </c>
      <c r="C27" s="44"/>
      <c r="D27" s="60">
        <v>18572052</v>
      </c>
      <c r="E27" s="45">
        <f t="shared" si="0"/>
        <v>3.9445560262550208E-3</v>
      </c>
      <c r="F27" s="41">
        <f t="shared" si="1"/>
        <v>17</v>
      </c>
      <c r="G27" s="60">
        <v>9927</v>
      </c>
      <c r="H27" s="46">
        <f t="shared" si="2"/>
        <v>13</v>
      </c>
      <c r="I27" s="60">
        <v>1582</v>
      </c>
      <c r="J27" s="41">
        <f t="shared" si="3"/>
        <v>14</v>
      </c>
      <c r="K27" s="47">
        <f t="shared" si="4"/>
        <v>11739.603034134008</v>
      </c>
      <c r="L27" s="41">
        <f t="shared" si="5"/>
        <v>18</v>
      </c>
      <c r="M27" s="22">
        <f t="shared" si="6"/>
        <v>0.2645042635010868</v>
      </c>
      <c r="N27" s="15">
        <f t="shared" si="7"/>
        <v>14</v>
      </c>
    </row>
    <row r="28" spans="2:15" ht="18.75" customHeight="1">
      <c r="B28" s="43" t="s">
        <v>42</v>
      </c>
      <c r="C28" s="44"/>
      <c r="D28" s="60">
        <v>76049905</v>
      </c>
      <c r="E28" s="45">
        <f t="shared" si="0"/>
        <v>1.6152394526133776E-2</v>
      </c>
      <c r="F28" s="41">
        <f t="shared" si="1"/>
        <v>13</v>
      </c>
      <c r="G28" s="60">
        <v>3339</v>
      </c>
      <c r="H28" s="46">
        <f t="shared" si="2"/>
        <v>17</v>
      </c>
      <c r="I28" s="60">
        <v>1518</v>
      </c>
      <c r="J28" s="41">
        <f t="shared" si="3"/>
        <v>15</v>
      </c>
      <c r="K28" s="60">
        <f t="shared" si="4"/>
        <v>50098.751646903824</v>
      </c>
      <c r="L28" s="41">
        <f t="shared" si="5"/>
        <v>12</v>
      </c>
      <c r="M28" s="22">
        <f t="shared" si="6"/>
        <v>0.25380371175388733</v>
      </c>
      <c r="N28" s="15">
        <f t="shared" si="7"/>
        <v>15</v>
      </c>
    </row>
    <row r="29" spans="2:15" ht="18.75" customHeight="1" thickBot="1">
      <c r="B29" s="48" t="s">
        <v>43</v>
      </c>
      <c r="C29" s="49"/>
      <c r="D29" s="61">
        <v>92549</v>
      </c>
      <c r="E29" s="50">
        <f t="shared" si="0"/>
        <v>1.9656670984653493E-5</v>
      </c>
      <c r="F29" s="41">
        <f t="shared" si="1"/>
        <v>20</v>
      </c>
      <c r="G29" s="61">
        <v>104</v>
      </c>
      <c r="H29" s="46">
        <f t="shared" si="2"/>
        <v>20</v>
      </c>
      <c r="I29" s="61">
        <v>21</v>
      </c>
      <c r="J29" s="41">
        <f t="shared" si="3"/>
        <v>20</v>
      </c>
      <c r="K29" s="51">
        <f t="shared" si="4"/>
        <v>4407.0952380952385</v>
      </c>
      <c r="L29" s="41">
        <f t="shared" si="5"/>
        <v>20</v>
      </c>
      <c r="M29" s="28">
        <f t="shared" si="6"/>
        <v>3.5111185420498244E-3</v>
      </c>
      <c r="N29" s="15">
        <f t="shared" si="7"/>
        <v>20</v>
      </c>
    </row>
    <row r="30" spans="2:15" ht="18.75" customHeight="1" thickTop="1">
      <c r="B30" s="52" t="s">
        <v>44</v>
      </c>
      <c r="C30" s="53"/>
      <c r="D30" s="62">
        <v>4708274360</v>
      </c>
      <c r="E30" s="70"/>
      <c r="F30" s="71"/>
      <c r="G30" s="62">
        <v>147306</v>
      </c>
      <c r="H30" s="71"/>
      <c r="I30" s="62">
        <v>5552</v>
      </c>
      <c r="J30" s="71"/>
      <c r="K30" s="54">
        <f>IFERROR(D30/I30,0)</f>
        <v>848032.12536023057</v>
      </c>
      <c r="L30" s="71"/>
      <c r="M30" s="30">
        <f t="shared" si="6"/>
        <v>0.92827286406955356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98" priority="42" stopIfTrue="1">
      <formula>$F8&lt;=5</formula>
    </cfRule>
  </conditionalFormatting>
  <conditionalFormatting sqref="H8:H29">
    <cfRule type="expression" dxfId="97" priority="43" stopIfTrue="1">
      <formula>$H8&lt;=5</formula>
    </cfRule>
  </conditionalFormatting>
  <conditionalFormatting sqref="J8:J29">
    <cfRule type="expression" dxfId="96" priority="44" stopIfTrue="1">
      <formula>$J8&lt;=5</formula>
    </cfRule>
  </conditionalFormatting>
  <conditionalFormatting sqref="L8:L29">
    <cfRule type="expression" dxfId="95" priority="45" stopIfTrue="1">
      <formula>$L8&lt;=5</formula>
    </cfRule>
  </conditionalFormatting>
  <conditionalFormatting sqref="E8:E29">
    <cfRule type="expression" dxfId="94" priority="40" stopIfTrue="1">
      <formula>$F8&lt;=5</formula>
    </cfRule>
  </conditionalFormatting>
  <conditionalFormatting sqref="G8:G29">
    <cfRule type="expression" dxfId="93" priority="38" stopIfTrue="1">
      <formula>$H8&lt;=5</formula>
    </cfRule>
  </conditionalFormatting>
  <conditionalFormatting sqref="I8:I29">
    <cfRule type="expression" dxfId="92" priority="36" stopIfTrue="1">
      <formula>$J8&lt;=5</formula>
    </cfRule>
  </conditionalFormatting>
  <conditionalFormatting sqref="K8:K29">
    <cfRule type="expression" dxfId="91" priority="34" stopIfTrue="1">
      <formula>$L8&lt;=5</formula>
    </cfRule>
  </conditionalFormatting>
  <conditionalFormatting sqref="D8:D29">
    <cfRule type="expression" dxfId="90" priority="32" stopIfTrue="1">
      <formula>$F8&lt;=5</formula>
    </cfRule>
  </conditionalFormatting>
  <conditionalFormatting sqref="N8:N29">
    <cfRule type="expression" dxfId="89" priority="26" stopIfTrue="1">
      <formula>$N8&lt;=5</formula>
    </cfRule>
  </conditionalFormatting>
  <conditionalFormatting sqref="M8:M29">
    <cfRule type="expression" dxfId="88" priority="24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7"/>
  <dimension ref="A1:P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5" width="9" style="36"/>
    <col min="16" max="16" width="10.25" style="36" bestFit="1" customWidth="1"/>
    <col min="17" max="16384" width="9" style="36"/>
  </cols>
  <sheetData>
    <row r="1" spans="1:16" ht="16.5" customHeight="1">
      <c r="B1" s="36" t="s">
        <v>192</v>
      </c>
    </row>
    <row r="2" spans="1:16" ht="16.5" customHeight="1">
      <c r="B2" s="36" t="s">
        <v>196</v>
      </c>
    </row>
    <row r="3" spans="1:16" s="1" customFormat="1" ht="18.75" customHeight="1">
      <c r="A3" s="35"/>
      <c r="B3" s="129" t="s">
        <v>179</v>
      </c>
      <c r="C3" s="130"/>
      <c r="D3" s="137">
        <v>11192</v>
      </c>
      <c r="E3" s="137"/>
      <c r="F3" s="137"/>
    </row>
    <row r="4" spans="1:16" s="1" customFormat="1" ht="18.75" customHeight="1">
      <c r="A4" s="35"/>
    </row>
    <row r="5" spans="1:16" ht="18.75" customHeight="1">
      <c r="B5" s="37" t="s">
        <v>269</v>
      </c>
      <c r="C5" s="37"/>
    </row>
    <row r="6" spans="1:16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6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6" ht="18.75" customHeight="1">
      <c r="B8" s="38" t="s">
        <v>46</v>
      </c>
      <c r="C8" s="39"/>
      <c r="D8" s="59">
        <v>218962392</v>
      </c>
      <c r="E8" s="40">
        <f t="shared" ref="E8:E29" si="0">IFERROR(D8/$D$30,0)</f>
        <v>2.0686311721550926E-2</v>
      </c>
      <c r="F8" s="41">
        <f>_xlfn.IFS(D8&gt;0,RANK(D8,$D$8:$D$29,0),D8=0,"-")</f>
        <v>11</v>
      </c>
      <c r="G8" s="59">
        <v>22132</v>
      </c>
      <c r="H8" s="46">
        <f>_xlfn.IFS(G8&gt;0,RANK(G8,$G$8:$G$29,0),G8=0,"-")</f>
        <v>13</v>
      </c>
      <c r="I8" s="59">
        <v>3947</v>
      </c>
      <c r="J8" s="41">
        <f>_xlfn.IFS(I8&gt;0,RANK(I8,$I$8:$I$29,0),I8=0,"-")</f>
        <v>12</v>
      </c>
      <c r="K8" s="42">
        <f>IFERROR(D8/I8,0)</f>
        <v>55475.65036736762</v>
      </c>
      <c r="L8" s="41">
        <f>_xlfn.IFS(K8&gt;0,RANK(K8,$K$8:$K$29,0),K8=0,"-")</f>
        <v>14</v>
      </c>
      <c r="M8" s="16">
        <f>IFERROR(I8/$D$3,0)</f>
        <v>0.35266261615439598</v>
      </c>
      <c r="N8" s="15">
        <f>_xlfn.IFS(M8&gt;0,RANK(M8,$M$8:$M$29,0),M8=0,"-")</f>
        <v>12</v>
      </c>
      <c r="P8" s="57"/>
    </row>
    <row r="9" spans="1:16" ht="18.75" customHeight="1">
      <c r="B9" s="43" t="s">
        <v>47</v>
      </c>
      <c r="C9" s="44"/>
      <c r="D9" s="60">
        <v>1283806575</v>
      </c>
      <c r="E9" s="45">
        <f t="shared" si="0"/>
        <v>0.12128668653120417</v>
      </c>
      <c r="F9" s="41">
        <f t="shared" ref="F9:F29" si="1">_xlfn.IFS(D9&gt;0,RANK(D9,$D$8:$D$29,0),D9=0,"-")</f>
        <v>3</v>
      </c>
      <c r="G9" s="60">
        <v>27081</v>
      </c>
      <c r="H9" s="46">
        <f t="shared" ref="H9:H29" si="2">_xlfn.IFS(G9&gt;0,RANK(G9,$G$8:$G$29,0),G9=0,"-")</f>
        <v>10</v>
      </c>
      <c r="I9" s="60">
        <v>5172</v>
      </c>
      <c r="J9" s="41">
        <f t="shared" ref="J9:J29" si="3">_xlfn.IFS(I9&gt;0,RANK(I9,$I$8:$I$29,0),I9=0,"-")</f>
        <v>6</v>
      </c>
      <c r="K9" s="47">
        <f t="shared" ref="K9:K29" si="4">IFERROR(D9/I9,0)</f>
        <v>248222.46229698375</v>
      </c>
      <c r="L9" s="41">
        <f t="shared" ref="L9:L29" si="5">_xlfn.IFS(K9&gt;0,RANK(K9,$K$8:$K$29,0),K9=0,"-")</f>
        <v>2</v>
      </c>
      <c r="M9" s="22">
        <f t="shared" ref="M9:M30" si="6">IFERROR(I9/$D$3,0)</f>
        <v>0.4621157969978556</v>
      </c>
      <c r="N9" s="15">
        <f t="shared" ref="N9:N29" si="7">_xlfn.IFS(M9&gt;0,RANK(M9,$M$8:$M$29,0),M9=0,"-")</f>
        <v>6</v>
      </c>
      <c r="P9" s="57"/>
    </row>
    <row r="10" spans="1:16" ht="18.75" customHeight="1">
      <c r="B10" s="43" t="s">
        <v>48</v>
      </c>
      <c r="C10" s="44"/>
      <c r="D10" s="60">
        <v>147461315</v>
      </c>
      <c r="E10" s="45">
        <f t="shared" si="0"/>
        <v>1.3931299804944647E-2</v>
      </c>
      <c r="F10" s="41">
        <f t="shared" si="1"/>
        <v>16</v>
      </c>
      <c r="G10" s="60">
        <v>11304</v>
      </c>
      <c r="H10" s="46">
        <f t="shared" si="2"/>
        <v>16</v>
      </c>
      <c r="I10" s="60">
        <v>1828</v>
      </c>
      <c r="J10" s="41">
        <f t="shared" si="3"/>
        <v>18</v>
      </c>
      <c r="K10" s="47">
        <f t="shared" si="4"/>
        <v>80668.115426695847</v>
      </c>
      <c r="L10" s="41">
        <f t="shared" si="5"/>
        <v>10</v>
      </c>
      <c r="M10" s="22">
        <f t="shared" si="6"/>
        <v>0.16333095067905648</v>
      </c>
      <c r="N10" s="15">
        <f t="shared" si="7"/>
        <v>18</v>
      </c>
      <c r="P10" s="57"/>
    </row>
    <row r="11" spans="1:16" ht="18.75" customHeight="1">
      <c r="B11" s="43" t="s">
        <v>49</v>
      </c>
      <c r="C11" s="44"/>
      <c r="D11" s="60">
        <v>640272681</v>
      </c>
      <c r="E11" s="45">
        <f t="shared" si="0"/>
        <v>6.0489292909985823E-2</v>
      </c>
      <c r="F11" s="41">
        <f t="shared" si="1"/>
        <v>8</v>
      </c>
      <c r="G11" s="60">
        <v>111486</v>
      </c>
      <c r="H11" s="46">
        <f t="shared" si="2"/>
        <v>2</v>
      </c>
      <c r="I11" s="60">
        <v>7872</v>
      </c>
      <c r="J11" s="41">
        <f t="shared" si="3"/>
        <v>2</v>
      </c>
      <c r="K11" s="47">
        <f t="shared" si="4"/>
        <v>81335.452362804877</v>
      </c>
      <c r="L11" s="41">
        <f t="shared" si="5"/>
        <v>9</v>
      </c>
      <c r="M11" s="22">
        <f t="shared" si="6"/>
        <v>0.7033595425303788</v>
      </c>
      <c r="N11" s="15">
        <f t="shared" si="7"/>
        <v>2</v>
      </c>
      <c r="P11" s="57"/>
    </row>
    <row r="12" spans="1:16" ht="18.75" customHeight="1">
      <c r="B12" s="43" t="s">
        <v>50</v>
      </c>
      <c r="C12" s="44"/>
      <c r="D12" s="60">
        <v>152152642</v>
      </c>
      <c r="E12" s="45">
        <f t="shared" si="0"/>
        <v>1.4374509489600121E-2</v>
      </c>
      <c r="F12" s="41">
        <f t="shared" si="1"/>
        <v>15</v>
      </c>
      <c r="G12" s="60">
        <v>21346</v>
      </c>
      <c r="H12" s="46">
        <f t="shared" si="2"/>
        <v>14</v>
      </c>
      <c r="I12" s="60">
        <v>2097</v>
      </c>
      <c r="J12" s="41">
        <f t="shared" si="3"/>
        <v>16</v>
      </c>
      <c r="K12" s="47">
        <f t="shared" si="4"/>
        <v>72557.292322365291</v>
      </c>
      <c r="L12" s="41">
        <f t="shared" si="5"/>
        <v>11</v>
      </c>
      <c r="M12" s="22">
        <f t="shared" si="6"/>
        <v>0.18736597569692637</v>
      </c>
      <c r="N12" s="15">
        <f t="shared" si="7"/>
        <v>16</v>
      </c>
      <c r="P12" s="57"/>
    </row>
    <row r="13" spans="1:16" ht="18.75" customHeight="1">
      <c r="B13" s="43" t="s">
        <v>51</v>
      </c>
      <c r="C13" s="44"/>
      <c r="D13" s="60">
        <v>458452682</v>
      </c>
      <c r="E13" s="45">
        <f t="shared" si="0"/>
        <v>4.3311981581901332E-2</v>
      </c>
      <c r="F13" s="41">
        <f t="shared" si="1"/>
        <v>9</v>
      </c>
      <c r="G13" s="60">
        <v>63887</v>
      </c>
      <c r="H13" s="46">
        <f t="shared" si="2"/>
        <v>5</v>
      </c>
      <c r="I13" s="60">
        <v>4836</v>
      </c>
      <c r="J13" s="41">
        <f t="shared" si="3"/>
        <v>9</v>
      </c>
      <c r="K13" s="47">
        <f t="shared" si="4"/>
        <v>94799.975599669153</v>
      </c>
      <c r="L13" s="41">
        <f t="shared" si="5"/>
        <v>7</v>
      </c>
      <c r="M13" s="22">
        <f t="shared" si="6"/>
        <v>0.43209435310936384</v>
      </c>
      <c r="N13" s="15">
        <f t="shared" si="7"/>
        <v>9</v>
      </c>
      <c r="P13" s="57"/>
    </row>
    <row r="14" spans="1:16" ht="18.75" customHeight="1">
      <c r="B14" s="43" t="s">
        <v>52</v>
      </c>
      <c r="C14" s="44"/>
      <c r="D14" s="60">
        <v>293089260</v>
      </c>
      <c r="E14" s="45">
        <f t="shared" si="0"/>
        <v>2.7689393321016911E-2</v>
      </c>
      <c r="F14" s="41">
        <f t="shared" si="1"/>
        <v>10</v>
      </c>
      <c r="G14" s="60">
        <v>23878</v>
      </c>
      <c r="H14" s="46">
        <f t="shared" si="2"/>
        <v>11</v>
      </c>
      <c r="I14" s="60">
        <v>4393</v>
      </c>
      <c r="J14" s="41">
        <f t="shared" si="3"/>
        <v>11</v>
      </c>
      <c r="K14" s="47">
        <f t="shared" si="4"/>
        <v>66717.336671978148</v>
      </c>
      <c r="L14" s="41">
        <f t="shared" si="5"/>
        <v>12</v>
      </c>
      <c r="M14" s="22">
        <f t="shared" si="6"/>
        <v>0.39251250893495354</v>
      </c>
      <c r="N14" s="15">
        <f t="shared" si="7"/>
        <v>11</v>
      </c>
      <c r="P14" s="57"/>
    </row>
    <row r="15" spans="1:16" ht="18.75" customHeight="1">
      <c r="B15" s="43" t="s">
        <v>53</v>
      </c>
      <c r="C15" s="44"/>
      <c r="D15" s="60">
        <v>46335516</v>
      </c>
      <c r="E15" s="45">
        <f t="shared" si="0"/>
        <v>4.3775139602736457E-3</v>
      </c>
      <c r="F15" s="41">
        <f t="shared" si="1"/>
        <v>18</v>
      </c>
      <c r="G15" s="60">
        <v>10244</v>
      </c>
      <c r="H15" s="46">
        <f t="shared" si="2"/>
        <v>17</v>
      </c>
      <c r="I15" s="60">
        <v>1860</v>
      </c>
      <c r="J15" s="41">
        <f t="shared" si="3"/>
        <v>17</v>
      </c>
      <c r="K15" s="47">
        <f t="shared" si="4"/>
        <v>24911.567741935483</v>
      </c>
      <c r="L15" s="41">
        <f t="shared" si="5"/>
        <v>17</v>
      </c>
      <c r="M15" s="22">
        <f t="shared" si="6"/>
        <v>0.16619013581129377</v>
      </c>
      <c r="N15" s="15">
        <f t="shared" si="7"/>
        <v>17</v>
      </c>
      <c r="P15" s="57"/>
    </row>
    <row r="16" spans="1:16" ht="18.75" customHeight="1">
      <c r="B16" s="43" t="s">
        <v>54</v>
      </c>
      <c r="C16" s="44"/>
      <c r="D16" s="60">
        <v>2145650391</v>
      </c>
      <c r="E16" s="45">
        <f t="shared" si="0"/>
        <v>0.20270875024827836</v>
      </c>
      <c r="F16" s="41">
        <f t="shared" si="1"/>
        <v>1</v>
      </c>
      <c r="G16" s="60">
        <v>136184</v>
      </c>
      <c r="H16" s="46">
        <f t="shared" si="2"/>
        <v>1</v>
      </c>
      <c r="I16" s="60">
        <v>8537</v>
      </c>
      <c r="J16" s="41">
        <f t="shared" si="3"/>
        <v>1</v>
      </c>
      <c r="K16" s="47">
        <f t="shared" si="4"/>
        <v>251335.40951153802</v>
      </c>
      <c r="L16" s="41">
        <f t="shared" si="5"/>
        <v>1</v>
      </c>
      <c r="M16" s="22">
        <f t="shared" si="6"/>
        <v>0.76277698355968548</v>
      </c>
      <c r="N16" s="15">
        <f t="shared" si="7"/>
        <v>1</v>
      </c>
      <c r="P16" s="57"/>
    </row>
    <row r="17" spans="2:16" ht="18.75" customHeight="1">
      <c r="B17" s="43" t="s">
        <v>55</v>
      </c>
      <c r="C17" s="44"/>
      <c r="D17" s="60">
        <v>970033825</v>
      </c>
      <c r="E17" s="45">
        <f t="shared" si="0"/>
        <v>9.1643235631068465E-2</v>
      </c>
      <c r="F17" s="41">
        <f t="shared" si="1"/>
        <v>4</v>
      </c>
      <c r="G17" s="60">
        <v>51490</v>
      </c>
      <c r="H17" s="46">
        <f t="shared" si="2"/>
        <v>6</v>
      </c>
      <c r="I17" s="60">
        <v>6490</v>
      </c>
      <c r="J17" s="41">
        <f t="shared" si="3"/>
        <v>5</v>
      </c>
      <c r="K17" s="47">
        <f t="shared" si="4"/>
        <v>149465.92064714947</v>
      </c>
      <c r="L17" s="41">
        <f t="shared" si="5"/>
        <v>6</v>
      </c>
      <c r="M17" s="22">
        <f t="shared" si="6"/>
        <v>0.57987848463187996</v>
      </c>
      <c r="N17" s="15">
        <f t="shared" si="7"/>
        <v>5</v>
      </c>
      <c r="P17" s="57"/>
    </row>
    <row r="18" spans="2:16" ht="18.75" customHeight="1">
      <c r="B18" s="17" t="s">
        <v>283</v>
      </c>
      <c r="C18" s="69"/>
      <c r="D18" s="60">
        <v>693862628</v>
      </c>
      <c r="E18" s="45">
        <f t="shared" si="0"/>
        <v>6.5552163929331428E-2</v>
      </c>
      <c r="F18" s="41">
        <f t="shared" si="1"/>
        <v>6</v>
      </c>
      <c r="G18" s="60">
        <v>106426</v>
      </c>
      <c r="H18" s="46">
        <f t="shared" si="2"/>
        <v>4</v>
      </c>
      <c r="I18" s="60">
        <v>7791</v>
      </c>
      <c r="J18" s="41">
        <f t="shared" si="3"/>
        <v>3</v>
      </c>
      <c r="K18" s="47">
        <f t="shared" si="4"/>
        <v>89059.508150429989</v>
      </c>
      <c r="L18" s="41">
        <f t="shared" si="5"/>
        <v>8</v>
      </c>
      <c r="M18" s="22">
        <f t="shared" si="6"/>
        <v>0.69612223016440311</v>
      </c>
      <c r="N18" s="15">
        <f t="shared" si="7"/>
        <v>3</v>
      </c>
      <c r="P18" s="57"/>
    </row>
    <row r="19" spans="2:16" ht="18.75" customHeight="1">
      <c r="B19" s="17" t="s">
        <v>16</v>
      </c>
      <c r="C19" s="69"/>
      <c r="D19" s="60">
        <v>216210165</v>
      </c>
      <c r="E19" s="45">
        <f t="shared" si="0"/>
        <v>2.0426297090132078E-2</v>
      </c>
      <c r="F19" s="41">
        <f t="shared" si="1"/>
        <v>12</v>
      </c>
      <c r="G19" s="60">
        <v>43361</v>
      </c>
      <c r="H19" s="46">
        <f t="shared" si="2"/>
        <v>7</v>
      </c>
      <c r="I19" s="60">
        <v>4924</v>
      </c>
      <c r="J19" s="41">
        <f t="shared" si="3"/>
        <v>8</v>
      </c>
      <c r="K19" s="47">
        <f t="shared" si="4"/>
        <v>43909.456742485781</v>
      </c>
      <c r="L19" s="41">
        <f t="shared" si="5"/>
        <v>15</v>
      </c>
      <c r="M19" s="22">
        <f t="shared" si="6"/>
        <v>0.43995711222301642</v>
      </c>
      <c r="N19" s="15">
        <f t="shared" si="7"/>
        <v>8</v>
      </c>
      <c r="P19" s="57"/>
    </row>
    <row r="20" spans="2:16" ht="18.75" customHeight="1">
      <c r="B20" s="17" t="s">
        <v>17</v>
      </c>
      <c r="C20" s="69"/>
      <c r="D20" s="60">
        <v>1379613312</v>
      </c>
      <c r="E20" s="45">
        <f t="shared" si="0"/>
        <v>0.13033795788654562</v>
      </c>
      <c r="F20" s="41">
        <f t="shared" si="1"/>
        <v>2</v>
      </c>
      <c r="G20" s="60">
        <v>109030</v>
      </c>
      <c r="H20" s="46">
        <f t="shared" si="2"/>
        <v>3</v>
      </c>
      <c r="I20" s="60">
        <v>7526</v>
      </c>
      <c r="J20" s="41">
        <f t="shared" si="3"/>
        <v>4</v>
      </c>
      <c r="K20" s="47">
        <f t="shared" si="4"/>
        <v>183312.95668349721</v>
      </c>
      <c r="L20" s="41">
        <f t="shared" si="5"/>
        <v>4</v>
      </c>
      <c r="M20" s="22">
        <f t="shared" si="6"/>
        <v>0.67244460328806288</v>
      </c>
      <c r="N20" s="15">
        <f t="shared" si="7"/>
        <v>4</v>
      </c>
      <c r="P20" s="57"/>
    </row>
    <row r="21" spans="2:16" ht="18.75" customHeight="1">
      <c r="B21" s="17" t="s">
        <v>18</v>
      </c>
      <c r="C21" s="69"/>
      <c r="D21" s="60">
        <v>677584196</v>
      </c>
      <c r="E21" s="45">
        <f t="shared" si="0"/>
        <v>6.4014270980618723E-2</v>
      </c>
      <c r="F21" s="41">
        <f t="shared" si="1"/>
        <v>7</v>
      </c>
      <c r="G21" s="60">
        <v>43010</v>
      </c>
      <c r="H21" s="46">
        <f t="shared" si="2"/>
        <v>8</v>
      </c>
      <c r="I21" s="60">
        <v>4447</v>
      </c>
      <c r="J21" s="41">
        <f t="shared" si="3"/>
        <v>10</v>
      </c>
      <c r="K21" s="47">
        <f t="shared" si="4"/>
        <v>152368.83202158759</v>
      </c>
      <c r="L21" s="41">
        <f t="shared" si="5"/>
        <v>5</v>
      </c>
      <c r="M21" s="22">
        <f t="shared" si="6"/>
        <v>0.39733738384560402</v>
      </c>
      <c r="N21" s="15">
        <f t="shared" si="7"/>
        <v>10</v>
      </c>
      <c r="P21" s="57"/>
    </row>
    <row r="22" spans="2:16" ht="18.75" customHeight="1">
      <c r="B22" s="17" t="s">
        <v>284</v>
      </c>
      <c r="C22" s="69"/>
      <c r="D22" s="60">
        <v>2377</v>
      </c>
      <c r="E22" s="45">
        <f t="shared" si="0"/>
        <v>2.2456533522946969E-7</v>
      </c>
      <c r="F22" s="41">
        <f t="shared" si="1"/>
        <v>22</v>
      </c>
      <c r="G22" s="60">
        <v>2</v>
      </c>
      <c r="H22" s="46">
        <f t="shared" si="2"/>
        <v>22</v>
      </c>
      <c r="I22" s="60">
        <v>1</v>
      </c>
      <c r="J22" s="41">
        <f t="shared" si="3"/>
        <v>21</v>
      </c>
      <c r="K22" s="47">
        <f t="shared" si="4"/>
        <v>2377</v>
      </c>
      <c r="L22" s="41">
        <f t="shared" si="5"/>
        <v>22</v>
      </c>
      <c r="M22" s="22">
        <f t="shared" si="6"/>
        <v>8.9349535382416014E-5</v>
      </c>
      <c r="N22" s="15">
        <f t="shared" si="7"/>
        <v>21</v>
      </c>
      <c r="P22" s="57"/>
    </row>
    <row r="23" spans="2:16" ht="18.75" customHeight="1">
      <c r="B23" s="17" t="s">
        <v>285</v>
      </c>
      <c r="C23" s="69"/>
      <c r="D23" s="60">
        <v>8112</v>
      </c>
      <c r="E23" s="45">
        <f t="shared" si="0"/>
        <v>7.6637526267625493E-7</v>
      </c>
      <c r="F23" s="41">
        <f t="shared" si="1"/>
        <v>21</v>
      </c>
      <c r="G23" s="60">
        <v>4</v>
      </c>
      <c r="H23" s="46">
        <f t="shared" si="2"/>
        <v>21</v>
      </c>
      <c r="I23" s="60">
        <v>1</v>
      </c>
      <c r="J23" s="41">
        <f t="shared" si="3"/>
        <v>21</v>
      </c>
      <c r="K23" s="47">
        <f t="shared" si="4"/>
        <v>8112</v>
      </c>
      <c r="L23" s="41">
        <f t="shared" si="5"/>
        <v>20</v>
      </c>
      <c r="M23" s="22">
        <f t="shared" si="6"/>
        <v>8.9349535382416014E-5</v>
      </c>
      <c r="N23" s="15">
        <f t="shared" si="7"/>
        <v>21</v>
      </c>
      <c r="P23" s="57"/>
    </row>
    <row r="24" spans="2:16" ht="18.75" customHeight="1">
      <c r="B24" s="43" t="s">
        <v>56</v>
      </c>
      <c r="C24" s="44"/>
      <c r="D24" s="60">
        <v>5037757</v>
      </c>
      <c r="E24" s="45">
        <f t="shared" si="0"/>
        <v>4.7593840534691101E-4</v>
      </c>
      <c r="F24" s="41">
        <f t="shared" si="1"/>
        <v>19</v>
      </c>
      <c r="G24" s="60">
        <v>1110</v>
      </c>
      <c r="H24" s="46">
        <f t="shared" si="2"/>
        <v>19</v>
      </c>
      <c r="I24" s="60">
        <v>311</v>
      </c>
      <c r="J24" s="41">
        <f t="shared" si="3"/>
        <v>19</v>
      </c>
      <c r="K24" s="47">
        <f t="shared" si="4"/>
        <v>16198.575562700964</v>
      </c>
      <c r="L24" s="41">
        <f t="shared" si="5"/>
        <v>19</v>
      </c>
      <c r="M24" s="22">
        <f t="shared" si="6"/>
        <v>2.7787705503931379E-2</v>
      </c>
      <c r="N24" s="15">
        <f t="shared" si="7"/>
        <v>19</v>
      </c>
      <c r="P24" s="57"/>
    </row>
    <row r="25" spans="2:16" ht="18.75" customHeight="1">
      <c r="B25" s="43" t="s">
        <v>57</v>
      </c>
      <c r="C25" s="44"/>
      <c r="D25" s="60">
        <v>155191471</v>
      </c>
      <c r="E25" s="45">
        <f t="shared" si="0"/>
        <v>1.4661600635199631E-2</v>
      </c>
      <c r="F25" s="41">
        <f t="shared" si="1"/>
        <v>14</v>
      </c>
      <c r="G25" s="60">
        <v>40695</v>
      </c>
      <c r="H25" s="46">
        <f t="shared" si="2"/>
        <v>9</v>
      </c>
      <c r="I25" s="60">
        <v>4955</v>
      </c>
      <c r="J25" s="41">
        <f t="shared" si="3"/>
        <v>7</v>
      </c>
      <c r="K25" s="47">
        <f t="shared" si="4"/>
        <v>31320.175782038346</v>
      </c>
      <c r="L25" s="41">
        <f t="shared" si="5"/>
        <v>16</v>
      </c>
      <c r="M25" s="22">
        <f t="shared" si="6"/>
        <v>0.44272694781987132</v>
      </c>
      <c r="N25" s="15">
        <f t="shared" si="7"/>
        <v>7</v>
      </c>
      <c r="P25" s="57"/>
    </row>
    <row r="26" spans="2:16" ht="18.75" customHeight="1">
      <c r="B26" s="43" t="s">
        <v>58</v>
      </c>
      <c r="C26" s="44"/>
      <c r="D26" s="60">
        <v>876263557</v>
      </c>
      <c r="E26" s="45">
        <f t="shared" si="0"/>
        <v>8.2784358193972452E-2</v>
      </c>
      <c r="F26" s="41">
        <f t="shared" si="1"/>
        <v>5</v>
      </c>
      <c r="G26" s="60">
        <v>22945</v>
      </c>
      <c r="H26" s="46">
        <f t="shared" si="2"/>
        <v>12</v>
      </c>
      <c r="I26" s="60">
        <v>3723</v>
      </c>
      <c r="J26" s="41">
        <f t="shared" si="3"/>
        <v>13</v>
      </c>
      <c r="K26" s="47">
        <f t="shared" si="4"/>
        <v>235364.90921300027</v>
      </c>
      <c r="L26" s="41">
        <f t="shared" si="5"/>
        <v>3</v>
      </c>
      <c r="M26" s="22">
        <f t="shared" si="6"/>
        <v>0.33264832022873481</v>
      </c>
      <c r="N26" s="15">
        <f t="shared" si="7"/>
        <v>13</v>
      </c>
      <c r="P26" s="57"/>
    </row>
    <row r="27" spans="2:16" ht="18.75" customHeight="1">
      <c r="B27" s="43" t="s">
        <v>59</v>
      </c>
      <c r="C27" s="44"/>
      <c r="D27" s="60">
        <v>64270447</v>
      </c>
      <c r="E27" s="45">
        <f t="shared" si="0"/>
        <v>6.0719034395889208E-3</v>
      </c>
      <c r="F27" s="41">
        <f t="shared" si="1"/>
        <v>17</v>
      </c>
      <c r="G27" s="60">
        <v>15469</v>
      </c>
      <c r="H27" s="46">
        <f t="shared" si="2"/>
        <v>15</v>
      </c>
      <c r="I27" s="60">
        <v>2713</v>
      </c>
      <c r="J27" s="41">
        <f t="shared" si="3"/>
        <v>14</v>
      </c>
      <c r="K27" s="47">
        <f t="shared" si="4"/>
        <v>23689.807224474753</v>
      </c>
      <c r="L27" s="41">
        <f t="shared" si="5"/>
        <v>18</v>
      </c>
      <c r="M27" s="22">
        <f t="shared" si="6"/>
        <v>0.24240528949249465</v>
      </c>
      <c r="N27" s="15">
        <f t="shared" si="7"/>
        <v>14</v>
      </c>
      <c r="P27" s="57"/>
    </row>
    <row r="28" spans="2:16" ht="18.75" customHeight="1">
      <c r="B28" s="43" t="s">
        <v>60</v>
      </c>
      <c r="C28" s="44"/>
      <c r="D28" s="60">
        <v>160518214</v>
      </c>
      <c r="E28" s="45">
        <f t="shared" si="0"/>
        <v>1.5164840781382312E-2</v>
      </c>
      <c r="F28" s="41">
        <f t="shared" si="1"/>
        <v>13</v>
      </c>
      <c r="G28" s="60">
        <v>5300</v>
      </c>
      <c r="H28" s="46">
        <f t="shared" si="2"/>
        <v>18</v>
      </c>
      <c r="I28" s="60">
        <v>2426</v>
      </c>
      <c r="J28" s="41">
        <f t="shared" si="3"/>
        <v>15</v>
      </c>
      <c r="K28" s="47">
        <f t="shared" si="4"/>
        <v>66165.793075020614</v>
      </c>
      <c r="L28" s="41">
        <f t="shared" si="5"/>
        <v>13</v>
      </c>
      <c r="M28" s="22">
        <f t="shared" si="6"/>
        <v>0.21676197283774123</v>
      </c>
      <c r="N28" s="15">
        <f t="shared" si="7"/>
        <v>15</v>
      </c>
      <c r="P28" s="57"/>
    </row>
    <row r="29" spans="2:16" ht="18.75" customHeight="1" thickBot="1">
      <c r="B29" s="48" t="s">
        <v>61</v>
      </c>
      <c r="C29" s="49"/>
      <c r="D29" s="61">
        <v>113285</v>
      </c>
      <c r="E29" s="50">
        <f t="shared" si="0"/>
        <v>1.0702517459600536E-5</v>
      </c>
      <c r="F29" s="41">
        <f t="shared" si="1"/>
        <v>20</v>
      </c>
      <c r="G29" s="61">
        <v>122</v>
      </c>
      <c r="H29" s="46">
        <f t="shared" si="2"/>
        <v>20</v>
      </c>
      <c r="I29" s="61">
        <v>22</v>
      </c>
      <c r="J29" s="41">
        <f t="shared" si="3"/>
        <v>20</v>
      </c>
      <c r="K29" s="51">
        <f t="shared" si="4"/>
        <v>5149.318181818182</v>
      </c>
      <c r="L29" s="41">
        <f t="shared" si="5"/>
        <v>21</v>
      </c>
      <c r="M29" s="28">
        <f t="shared" si="6"/>
        <v>1.9656897784131521E-3</v>
      </c>
      <c r="N29" s="15">
        <f t="shared" si="7"/>
        <v>20</v>
      </c>
      <c r="P29" s="57"/>
    </row>
    <row r="30" spans="2:16" ht="18.75" customHeight="1" thickTop="1">
      <c r="B30" s="52" t="s">
        <v>62</v>
      </c>
      <c r="C30" s="53"/>
      <c r="D30" s="62">
        <v>10584892800</v>
      </c>
      <c r="E30" s="70"/>
      <c r="F30" s="71"/>
      <c r="G30" s="62">
        <v>263278</v>
      </c>
      <c r="H30" s="71"/>
      <c r="I30" s="62">
        <v>9677</v>
      </c>
      <c r="J30" s="71"/>
      <c r="K30" s="54">
        <f>IFERROR(D30/I30,0)</f>
        <v>1093819.6548517102</v>
      </c>
      <c r="L30" s="71"/>
      <c r="M30" s="30">
        <f t="shared" si="6"/>
        <v>0.86463545389563978</v>
      </c>
      <c r="N30" s="71"/>
      <c r="O30" s="73"/>
      <c r="P30" s="57"/>
    </row>
    <row r="31" spans="2:16" ht="13.5" customHeight="1">
      <c r="B31" s="31" t="s">
        <v>325</v>
      </c>
      <c r="C31" s="55"/>
    </row>
    <row r="32" spans="2:16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780" priority="24" stopIfTrue="1">
      <formula>$F8&lt;=5</formula>
    </cfRule>
  </conditionalFormatting>
  <conditionalFormatting sqref="H8:H29">
    <cfRule type="expression" dxfId="779" priority="25" stopIfTrue="1">
      <formula>$H8&lt;=5</formula>
    </cfRule>
  </conditionalFormatting>
  <conditionalFormatting sqref="J8:J29">
    <cfRule type="expression" dxfId="778" priority="26" stopIfTrue="1">
      <formula>$J8&lt;=5</formula>
    </cfRule>
  </conditionalFormatting>
  <conditionalFormatting sqref="L8:L29">
    <cfRule type="expression" dxfId="777" priority="27" stopIfTrue="1">
      <formula>$L8&lt;=5</formula>
    </cfRule>
  </conditionalFormatting>
  <conditionalFormatting sqref="E8:E29">
    <cfRule type="expression" dxfId="776" priority="22" stopIfTrue="1">
      <formula>$F8&lt;=5</formula>
    </cfRule>
  </conditionalFormatting>
  <conditionalFormatting sqref="G8:G29">
    <cfRule type="expression" dxfId="775" priority="20" stopIfTrue="1">
      <formula>$H8&lt;=5</formula>
    </cfRule>
  </conditionalFormatting>
  <conditionalFormatting sqref="I8:I29">
    <cfRule type="expression" dxfId="774" priority="18" stopIfTrue="1">
      <formula>$J8&lt;=5</formula>
    </cfRule>
  </conditionalFormatting>
  <conditionalFormatting sqref="K8:K29">
    <cfRule type="expression" dxfId="773" priority="16" stopIfTrue="1">
      <formula>$L8&lt;=5</formula>
    </cfRule>
  </conditionalFormatting>
  <conditionalFormatting sqref="D8:D29">
    <cfRule type="expression" dxfId="772" priority="14" stopIfTrue="1">
      <formula>$F8&lt;=5</formula>
    </cfRule>
  </conditionalFormatting>
  <conditionalFormatting sqref="N8:N29">
    <cfRule type="expression" dxfId="771" priority="8" stopIfTrue="1">
      <formula>$N8&lt;=5</formula>
    </cfRule>
  </conditionalFormatting>
  <conditionalFormatting sqref="M8:M29">
    <cfRule type="expression" dxfId="770" priority="6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Sheet80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257</v>
      </c>
    </row>
    <row r="3" spans="1:14" s="1" customFormat="1" ht="18.75" customHeight="1">
      <c r="A3" s="35"/>
      <c r="B3" s="129" t="s">
        <v>179</v>
      </c>
      <c r="C3" s="130"/>
      <c r="D3" s="137">
        <v>2538</v>
      </c>
      <c r="E3" s="137"/>
      <c r="F3" s="137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28</v>
      </c>
      <c r="C8" s="39"/>
      <c r="D8" s="59">
        <v>30733624</v>
      </c>
      <c r="E8" s="40">
        <f t="shared" ref="E8:E29" si="0">IFERROR(D8/$D$30,0)</f>
        <v>1.425887839804668E-2</v>
      </c>
      <c r="F8" s="41">
        <f>_xlfn.IFS(D8&gt;0,RANK(D8,$D$8:$D$29,0),D8=0,"-")</f>
        <v>15</v>
      </c>
      <c r="G8" s="59">
        <v>4421</v>
      </c>
      <c r="H8" s="46">
        <f>_xlfn.IFS(G8&gt;0,RANK(G8,$G$8:$G$29,0),G8=0,"-")</f>
        <v>13</v>
      </c>
      <c r="I8" s="59">
        <v>870</v>
      </c>
      <c r="J8" s="41">
        <f>_xlfn.IFS(I8&gt;0,RANK(I8,$I$8:$I$29,0),I8=0,"-")</f>
        <v>12</v>
      </c>
      <c r="K8" s="42">
        <f>IFERROR(D8/I8,0)</f>
        <v>35326.004597701147</v>
      </c>
      <c r="L8" s="41">
        <f>_xlfn.IFS(K8&gt;0,RANK(K8,$K$8:$K$29,0),K8=0,"-")</f>
        <v>16</v>
      </c>
      <c r="M8" s="16">
        <f>IFERROR(I8/$D$3,0)</f>
        <v>0.34278959810874704</v>
      </c>
      <c r="N8" s="15">
        <f>_xlfn.IFS(M8&gt;0,RANK(M8,$M$8:$M$29,0),M8=0,"-")</f>
        <v>12</v>
      </c>
    </row>
    <row r="9" spans="1:14" ht="18.75" customHeight="1">
      <c r="B9" s="43" t="s">
        <v>29</v>
      </c>
      <c r="C9" s="44"/>
      <c r="D9" s="60">
        <v>300465666</v>
      </c>
      <c r="E9" s="45">
        <f t="shared" si="0"/>
        <v>0.13940117814554212</v>
      </c>
      <c r="F9" s="41">
        <f t="shared" ref="F9:F29" si="1">_xlfn.IFS(D9&gt;0,RANK(D9,$D$8:$D$29,0),D9=0,"-")</f>
        <v>2</v>
      </c>
      <c r="G9" s="60">
        <v>6537</v>
      </c>
      <c r="H9" s="46">
        <f t="shared" ref="H9:H29" si="2">_xlfn.IFS(G9&gt;0,RANK(G9,$G$8:$G$29,0),G9=0,"-")</f>
        <v>10</v>
      </c>
      <c r="I9" s="60">
        <v>1199</v>
      </c>
      <c r="J9" s="41">
        <f t="shared" ref="J9:J29" si="3">_xlfn.IFS(I9&gt;0,RANK(I9,$I$8:$I$29,0),I9=0,"-")</f>
        <v>6</v>
      </c>
      <c r="K9" s="47">
        <f t="shared" ref="K9:K29" si="4">IFERROR(D9/I9,0)</f>
        <v>250596.88573811509</v>
      </c>
      <c r="L9" s="41">
        <f t="shared" ref="L9:L29" si="5">_xlfn.IFS(K9&gt;0,RANK(K9,$K$8:$K$29,0),K9=0,"-")</f>
        <v>1</v>
      </c>
      <c r="M9" s="22">
        <f t="shared" ref="M9:M30" si="6">IFERROR(I9/$D$3,0)</f>
        <v>0.47241922773837669</v>
      </c>
      <c r="N9" s="15">
        <f t="shared" ref="N9:N29" si="7">_xlfn.IFS(M9&gt;0,RANK(M9,$M$8:$M$29,0),M9=0,"-")</f>
        <v>6</v>
      </c>
    </row>
    <row r="10" spans="1:14" ht="18.75" customHeight="1">
      <c r="B10" s="43" t="s">
        <v>30</v>
      </c>
      <c r="C10" s="44"/>
      <c r="D10" s="60">
        <v>28764114</v>
      </c>
      <c r="E10" s="45">
        <f t="shared" si="0"/>
        <v>1.3345123365651641E-2</v>
      </c>
      <c r="F10" s="41">
        <f t="shared" si="1"/>
        <v>16</v>
      </c>
      <c r="G10" s="60">
        <v>3117</v>
      </c>
      <c r="H10" s="46">
        <f t="shared" si="2"/>
        <v>16</v>
      </c>
      <c r="I10" s="60">
        <v>777</v>
      </c>
      <c r="J10" s="41">
        <f t="shared" si="3"/>
        <v>14</v>
      </c>
      <c r="K10" s="47">
        <f t="shared" si="4"/>
        <v>37019.451737451738</v>
      </c>
      <c r="L10" s="41">
        <f t="shared" si="5"/>
        <v>14</v>
      </c>
      <c r="M10" s="22">
        <f t="shared" si="6"/>
        <v>0.30614657210401891</v>
      </c>
      <c r="N10" s="15">
        <f t="shared" si="7"/>
        <v>14</v>
      </c>
    </row>
    <row r="11" spans="1:14" ht="18.75" customHeight="1">
      <c r="B11" s="43" t="s">
        <v>31</v>
      </c>
      <c r="C11" s="44"/>
      <c r="D11" s="60">
        <v>163886407</v>
      </c>
      <c r="E11" s="45">
        <f t="shared" si="0"/>
        <v>7.603517074672958E-2</v>
      </c>
      <c r="F11" s="41">
        <f t="shared" si="1"/>
        <v>6</v>
      </c>
      <c r="G11" s="60">
        <v>20392</v>
      </c>
      <c r="H11" s="46">
        <f t="shared" si="2"/>
        <v>2</v>
      </c>
      <c r="I11" s="60">
        <v>1807</v>
      </c>
      <c r="J11" s="41">
        <f t="shared" si="3"/>
        <v>2</v>
      </c>
      <c r="K11" s="47">
        <f t="shared" si="4"/>
        <v>90695.299944659651</v>
      </c>
      <c r="L11" s="41">
        <f t="shared" si="5"/>
        <v>8</v>
      </c>
      <c r="M11" s="22">
        <f t="shared" si="6"/>
        <v>0.71197793538219067</v>
      </c>
      <c r="N11" s="15">
        <f t="shared" si="7"/>
        <v>2</v>
      </c>
    </row>
    <row r="12" spans="1:14" ht="18.75" customHeight="1">
      <c r="B12" s="43" t="s">
        <v>32</v>
      </c>
      <c r="C12" s="44"/>
      <c r="D12" s="60">
        <v>46840859</v>
      </c>
      <c r="E12" s="45">
        <f t="shared" si="0"/>
        <v>2.1731837174198864E-2</v>
      </c>
      <c r="F12" s="41">
        <f t="shared" si="1"/>
        <v>11</v>
      </c>
      <c r="G12" s="60">
        <v>3876</v>
      </c>
      <c r="H12" s="46">
        <f t="shared" si="2"/>
        <v>14</v>
      </c>
      <c r="I12" s="60">
        <v>408</v>
      </c>
      <c r="J12" s="41">
        <f t="shared" si="3"/>
        <v>17</v>
      </c>
      <c r="K12" s="47">
        <f t="shared" si="4"/>
        <v>114806.02696078431</v>
      </c>
      <c r="L12" s="41">
        <f t="shared" si="5"/>
        <v>6</v>
      </c>
      <c r="M12" s="22">
        <f t="shared" si="6"/>
        <v>0.16075650118203311</v>
      </c>
      <c r="N12" s="15">
        <f t="shared" si="7"/>
        <v>17</v>
      </c>
    </row>
    <row r="13" spans="1:14" ht="18.75" customHeight="1">
      <c r="B13" s="43" t="s">
        <v>33</v>
      </c>
      <c r="C13" s="44"/>
      <c r="D13" s="60">
        <v>74807044</v>
      </c>
      <c r="E13" s="45">
        <f t="shared" si="0"/>
        <v>3.4706761028680755E-2</v>
      </c>
      <c r="F13" s="41">
        <f t="shared" si="1"/>
        <v>9</v>
      </c>
      <c r="G13" s="60">
        <v>12466</v>
      </c>
      <c r="H13" s="46">
        <f t="shared" si="2"/>
        <v>5</v>
      </c>
      <c r="I13" s="60">
        <v>1044</v>
      </c>
      <c r="J13" s="41">
        <f t="shared" si="3"/>
        <v>9</v>
      </c>
      <c r="K13" s="47">
        <f t="shared" si="4"/>
        <v>71654.256704980842</v>
      </c>
      <c r="L13" s="41">
        <f t="shared" si="5"/>
        <v>9</v>
      </c>
      <c r="M13" s="22">
        <f t="shared" si="6"/>
        <v>0.41134751773049644</v>
      </c>
      <c r="N13" s="15">
        <f t="shared" si="7"/>
        <v>9</v>
      </c>
    </row>
    <row r="14" spans="1:14" ht="18.75" customHeight="1">
      <c r="B14" s="43" t="s">
        <v>34</v>
      </c>
      <c r="C14" s="44"/>
      <c r="D14" s="60">
        <v>67066448</v>
      </c>
      <c r="E14" s="45">
        <f t="shared" si="0"/>
        <v>3.1115508103467426E-2</v>
      </c>
      <c r="F14" s="41">
        <f t="shared" si="1"/>
        <v>10</v>
      </c>
      <c r="G14" s="60">
        <v>5415</v>
      </c>
      <c r="H14" s="46">
        <f t="shared" si="2"/>
        <v>11</v>
      </c>
      <c r="I14" s="60">
        <v>1011</v>
      </c>
      <c r="J14" s="41">
        <f t="shared" si="3"/>
        <v>10</v>
      </c>
      <c r="K14" s="47">
        <f t="shared" si="4"/>
        <v>66336.743818001982</v>
      </c>
      <c r="L14" s="41">
        <f t="shared" si="5"/>
        <v>11</v>
      </c>
      <c r="M14" s="22">
        <f t="shared" si="6"/>
        <v>0.39834515366430262</v>
      </c>
      <c r="N14" s="15">
        <f t="shared" si="7"/>
        <v>10</v>
      </c>
    </row>
    <row r="15" spans="1:14" ht="18.75" customHeight="1">
      <c r="B15" s="43" t="s">
        <v>35</v>
      </c>
      <c r="C15" s="44"/>
      <c r="D15" s="60">
        <v>4994847</v>
      </c>
      <c r="E15" s="45">
        <f t="shared" si="0"/>
        <v>2.3173614667065709E-3</v>
      </c>
      <c r="F15" s="41">
        <f t="shared" si="1"/>
        <v>18</v>
      </c>
      <c r="G15" s="60">
        <v>769</v>
      </c>
      <c r="H15" s="46">
        <f t="shared" si="2"/>
        <v>18</v>
      </c>
      <c r="I15" s="60">
        <v>252</v>
      </c>
      <c r="J15" s="41">
        <f t="shared" si="3"/>
        <v>18</v>
      </c>
      <c r="K15" s="47">
        <f t="shared" si="4"/>
        <v>19820.821428571428</v>
      </c>
      <c r="L15" s="41">
        <f t="shared" si="5"/>
        <v>18</v>
      </c>
      <c r="M15" s="22">
        <f t="shared" si="6"/>
        <v>9.9290780141843976E-2</v>
      </c>
      <c r="N15" s="15">
        <f t="shared" si="7"/>
        <v>18</v>
      </c>
    </row>
    <row r="16" spans="1:14" ht="18.75" customHeight="1">
      <c r="B16" s="43" t="s">
        <v>131</v>
      </c>
      <c r="C16" s="44"/>
      <c r="D16" s="60">
        <v>427775427</v>
      </c>
      <c r="E16" s="45">
        <f t="shared" si="0"/>
        <v>0.198466597862507</v>
      </c>
      <c r="F16" s="41">
        <f t="shared" si="1"/>
        <v>1</v>
      </c>
      <c r="G16" s="60">
        <v>24606</v>
      </c>
      <c r="H16" s="46">
        <f t="shared" si="2"/>
        <v>1</v>
      </c>
      <c r="I16" s="60">
        <v>1923</v>
      </c>
      <c r="J16" s="41">
        <f t="shared" si="3"/>
        <v>1</v>
      </c>
      <c r="K16" s="47">
        <f t="shared" si="4"/>
        <v>222452.12012480499</v>
      </c>
      <c r="L16" s="41">
        <f t="shared" si="5"/>
        <v>2</v>
      </c>
      <c r="M16" s="22">
        <f t="shared" si="6"/>
        <v>0.75768321513002368</v>
      </c>
      <c r="N16" s="15">
        <f t="shared" si="7"/>
        <v>1</v>
      </c>
    </row>
    <row r="17" spans="2:15" ht="18.75" customHeight="1">
      <c r="B17" s="43" t="s">
        <v>70</v>
      </c>
      <c r="C17" s="44"/>
      <c r="D17" s="60">
        <v>142415154</v>
      </c>
      <c r="E17" s="45">
        <f t="shared" si="0"/>
        <v>6.6073573455739915E-2</v>
      </c>
      <c r="F17" s="41">
        <f t="shared" si="1"/>
        <v>7</v>
      </c>
      <c r="G17" s="60">
        <v>8838</v>
      </c>
      <c r="H17" s="46">
        <f t="shared" si="2"/>
        <v>6</v>
      </c>
      <c r="I17" s="60">
        <v>1359</v>
      </c>
      <c r="J17" s="41">
        <f t="shared" si="3"/>
        <v>5</v>
      </c>
      <c r="K17" s="47">
        <f t="shared" si="4"/>
        <v>104794.07947019867</v>
      </c>
      <c r="L17" s="41">
        <f t="shared" si="5"/>
        <v>7</v>
      </c>
      <c r="M17" s="22">
        <f t="shared" si="6"/>
        <v>0.53546099290780147</v>
      </c>
      <c r="N17" s="15">
        <f t="shared" si="7"/>
        <v>5</v>
      </c>
    </row>
    <row r="18" spans="2:15" ht="18.75" customHeight="1">
      <c r="B18" s="17" t="s">
        <v>283</v>
      </c>
      <c r="C18" s="69"/>
      <c r="D18" s="60">
        <v>122738362</v>
      </c>
      <c r="E18" s="45">
        <f t="shared" si="0"/>
        <v>5.6944517136457241E-2</v>
      </c>
      <c r="F18" s="41">
        <f t="shared" si="1"/>
        <v>8</v>
      </c>
      <c r="G18" s="60">
        <v>19127</v>
      </c>
      <c r="H18" s="46">
        <f t="shared" si="2"/>
        <v>3</v>
      </c>
      <c r="I18" s="60">
        <v>1737</v>
      </c>
      <c r="J18" s="41">
        <f t="shared" si="3"/>
        <v>3</v>
      </c>
      <c r="K18" s="47">
        <f t="shared" si="4"/>
        <v>70661.118019573973</v>
      </c>
      <c r="L18" s="41">
        <f t="shared" si="5"/>
        <v>10</v>
      </c>
      <c r="M18" s="22">
        <f t="shared" si="6"/>
        <v>0.68439716312056742</v>
      </c>
      <c r="N18" s="15">
        <f t="shared" si="7"/>
        <v>3</v>
      </c>
    </row>
    <row r="19" spans="2:15" ht="18.75" customHeight="1">
      <c r="B19" s="17" t="s">
        <v>16</v>
      </c>
      <c r="C19" s="69"/>
      <c r="D19" s="60">
        <v>38035531</v>
      </c>
      <c r="E19" s="45">
        <f t="shared" si="0"/>
        <v>1.7646601368394917E-2</v>
      </c>
      <c r="F19" s="41">
        <f t="shared" si="1"/>
        <v>12</v>
      </c>
      <c r="G19" s="60">
        <v>6733</v>
      </c>
      <c r="H19" s="46">
        <f t="shared" si="2"/>
        <v>9</v>
      </c>
      <c r="I19" s="60">
        <v>1064</v>
      </c>
      <c r="J19" s="41">
        <f t="shared" si="3"/>
        <v>8</v>
      </c>
      <c r="K19" s="47">
        <f t="shared" si="4"/>
        <v>35747.679511278198</v>
      </c>
      <c r="L19" s="41">
        <f t="shared" si="5"/>
        <v>15</v>
      </c>
      <c r="M19" s="22">
        <f t="shared" si="6"/>
        <v>0.41922773837667454</v>
      </c>
      <c r="N19" s="15">
        <f t="shared" si="7"/>
        <v>8</v>
      </c>
    </row>
    <row r="20" spans="2:15" ht="18.75" customHeight="1">
      <c r="B20" s="17" t="s">
        <v>17</v>
      </c>
      <c r="C20" s="69"/>
      <c r="D20" s="60">
        <v>272875367</v>
      </c>
      <c r="E20" s="45">
        <f t="shared" si="0"/>
        <v>0.1266006467664002</v>
      </c>
      <c r="F20" s="41">
        <f t="shared" si="1"/>
        <v>3</v>
      </c>
      <c r="G20" s="60">
        <v>17666</v>
      </c>
      <c r="H20" s="46">
        <f t="shared" si="2"/>
        <v>4</v>
      </c>
      <c r="I20" s="60">
        <v>1635</v>
      </c>
      <c r="J20" s="41">
        <f t="shared" si="3"/>
        <v>4</v>
      </c>
      <c r="K20" s="47">
        <f t="shared" si="4"/>
        <v>166896.24892966362</v>
      </c>
      <c r="L20" s="41">
        <f t="shared" si="5"/>
        <v>5</v>
      </c>
      <c r="M20" s="22">
        <f t="shared" si="6"/>
        <v>0.64420803782505909</v>
      </c>
      <c r="N20" s="15">
        <f t="shared" si="7"/>
        <v>4</v>
      </c>
    </row>
    <row r="21" spans="2:15" ht="18.75" customHeight="1">
      <c r="B21" s="17" t="s">
        <v>18</v>
      </c>
      <c r="C21" s="69"/>
      <c r="D21" s="60">
        <v>178082272</v>
      </c>
      <c r="E21" s="45">
        <f t="shared" si="0"/>
        <v>8.2621348569107023E-2</v>
      </c>
      <c r="F21" s="41">
        <f t="shared" si="1"/>
        <v>4</v>
      </c>
      <c r="G21" s="60">
        <v>8676</v>
      </c>
      <c r="H21" s="46">
        <f t="shared" si="2"/>
        <v>7</v>
      </c>
      <c r="I21" s="60">
        <v>992</v>
      </c>
      <c r="J21" s="41">
        <f t="shared" si="3"/>
        <v>11</v>
      </c>
      <c r="K21" s="47">
        <f t="shared" si="4"/>
        <v>179518.4193548387</v>
      </c>
      <c r="L21" s="41">
        <f t="shared" si="5"/>
        <v>4</v>
      </c>
      <c r="M21" s="22">
        <f t="shared" si="6"/>
        <v>0.39085894405043342</v>
      </c>
      <c r="N21" s="15">
        <f t="shared" si="7"/>
        <v>11</v>
      </c>
    </row>
    <row r="22" spans="2:15" ht="18.75" customHeight="1">
      <c r="B22" s="17" t="s">
        <v>284</v>
      </c>
      <c r="C22" s="69"/>
      <c r="D22" s="60">
        <v>0</v>
      </c>
      <c r="E22" s="45">
        <f t="shared" si="0"/>
        <v>0</v>
      </c>
      <c r="F22" s="41" t="str">
        <f t="shared" si="1"/>
        <v>-</v>
      </c>
      <c r="G22" s="60">
        <v>0</v>
      </c>
      <c r="H22" s="46" t="str">
        <f t="shared" si="2"/>
        <v>-</v>
      </c>
      <c r="I22" s="60">
        <v>0</v>
      </c>
      <c r="J22" s="41" t="str">
        <f t="shared" si="3"/>
        <v>-</v>
      </c>
      <c r="K22" s="60">
        <f t="shared" si="4"/>
        <v>0</v>
      </c>
      <c r="L22" s="41" t="str">
        <f t="shared" si="5"/>
        <v>-</v>
      </c>
      <c r="M22" s="22">
        <f t="shared" si="6"/>
        <v>0</v>
      </c>
      <c r="N22" s="15" t="str">
        <f t="shared" si="7"/>
        <v>-</v>
      </c>
    </row>
    <row r="23" spans="2:15" ht="18.75" customHeight="1">
      <c r="B23" s="17" t="s">
        <v>285</v>
      </c>
      <c r="C23" s="69"/>
      <c r="D23" s="60">
        <v>1085</v>
      </c>
      <c r="E23" s="45">
        <f t="shared" si="0"/>
        <v>5.0338622812202837E-7</v>
      </c>
      <c r="F23" s="41">
        <f t="shared" si="1"/>
        <v>21</v>
      </c>
      <c r="G23" s="60">
        <v>2</v>
      </c>
      <c r="H23" s="46">
        <f t="shared" si="2"/>
        <v>21</v>
      </c>
      <c r="I23" s="60">
        <v>1</v>
      </c>
      <c r="J23" s="41">
        <f t="shared" si="3"/>
        <v>21</v>
      </c>
      <c r="K23" s="47">
        <f t="shared" si="4"/>
        <v>1085</v>
      </c>
      <c r="L23" s="41">
        <f t="shared" si="5"/>
        <v>21</v>
      </c>
      <c r="M23" s="22">
        <f t="shared" si="6"/>
        <v>3.9401103230890468E-4</v>
      </c>
      <c r="N23" s="15">
        <f t="shared" si="7"/>
        <v>21</v>
      </c>
    </row>
    <row r="24" spans="2:15" ht="18.75" customHeight="1">
      <c r="B24" s="43" t="s">
        <v>56</v>
      </c>
      <c r="C24" s="44"/>
      <c r="D24" s="60">
        <v>3785614</v>
      </c>
      <c r="E24" s="45">
        <f t="shared" si="0"/>
        <v>1.7563372834893498E-3</v>
      </c>
      <c r="F24" s="41">
        <f t="shared" si="1"/>
        <v>19</v>
      </c>
      <c r="G24" s="60">
        <v>214</v>
      </c>
      <c r="H24" s="46">
        <f t="shared" si="2"/>
        <v>19</v>
      </c>
      <c r="I24" s="60">
        <v>65</v>
      </c>
      <c r="J24" s="41">
        <f t="shared" si="3"/>
        <v>19</v>
      </c>
      <c r="K24" s="47">
        <f t="shared" si="4"/>
        <v>58240.215384615381</v>
      </c>
      <c r="L24" s="41">
        <f t="shared" si="5"/>
        <v>12</v>
      </c>
      <c r="M24" s="22">
        <f t="shared" si="6"/>
        <v>2.5610717100078801E-2</v>
      </c>
      <c r="N24" s="15">
        <f t="shared" si="7"/>
        <v>19</v>
      </c>
    </row>
    <row r="25" spans="2:15" ht="18.75" customHeight="1">
      <c r="B25" s="43" t="s">
        <v>57</v>
      </c>
      <c r="C25" s="44"/>
      <c r="D25" s="60">
        <v>37809461</v>
      </c>
      <c r="E25" s="45">
        <f t="shared" si="0"/>
        <v>1.7541716092273674E-2</v>
      </c>
      <c r="F25" s="41">
        <f t="shared" si="1"/>
        <v>13</v>
      </c>
      <c r="G25" s="60">
        <v>7331</v>
      </c>
      <c r="H25" s="46">
        <f t="shared" si="2"/>
        <v>8</v>
      </c>
      <c r="I25" s="60">
        <v>1156</v>
      </c>
      <c r="J25" s="41">
        <f t="shared" si="3"/>
        <v>7</v>
      </c>
      <c r="K25" s="47">
        <f t="shared" si="4"/>
        <v>32707.146193771627</v>
      </c>
      <c r="L25" s="41">
        <f t="shared" si="5"/>
        <v>17</v>
      </c>
      <c r="M25" s="22">
        <f t="shared" si="6"/>
        <v>0.45547675334909377</v>
      </c>
      <c r="N25" s="15">
        <f t="shared" si="7"/>
        <v>7</v>
      </c>
    </row>
    <row r="26" spans="2:15" ht="18.75" customHeight="1">
      <c r="B26" s="43" t="s">
        <v>40</v>
      </c>
      <c r="C26" s="44"/>
      <c r="D26" s="60">
        <v>173756997</v>
      </c>
      <c r="E26" s="45">
        <f t="shared" si="0"/>
        <v>8.0614635326857698E-2</v>
      </c>
      <c r="F26" s="41">
        <f t="shared" si="1"/>
        <v>5</v>
      </c>
      <c r="G26" s="60">
        <v>4466</v>
      </c>
      <c r="H26" s="46">
        <f t="shared" si="2"/>
        <v>12</v>
      </c>
      <c r="I26" s="60">
        <v>845</v>
      </c>
      <c r="J26" s="41">
        <f t="shared" si="3"/>
        <v>13</v>
      </c>
      <c r="K26" s="47">
        <f t="shared" si="4"/>
        <v>205629.58224852072</v>
      </c>
      <c r="L26" s="41">
        <f t="shared" si="5"/>
        <v>3</v>
      </c>
      <c r="M26" s="22">
        <f t="shared" si="6"/>
        <v>0.33293932230102441</v>
      </c>
      <c r="N26" s="15">
        <f t="shared" si="7"/>
        <v>13</v>
      </c>
    </row>
    <row r="27" spans="2:15" ht="18.75" customHeight="1">
      <c r="B27" s="43" t="s">
        <v>59</v>
      </c>
      <c r="C27" s="44"/>
      <c r="D27" s="60">
        <v>5728698</v>
      </c>
      <c r="E27" s="45">
        <f t="shared" si="0"/>
        <v>2.6578319615393623E-3</v>
      </c>
      <c r="F27" s="41">
        <f t="shared" si="1"/>
        <v>17</v>
      </c>
      <c r="G27" s="60">
        <v>3622</v>
      </c>
      <c r="H27" s="46">
        <f t="shared" si="2"/>
        <v>15</v>
      </c>
      <c r="I27" s="60">
        <v>630</v>
      </c>
      <c r="J27" s="41">
        <f t="shared" si="3"/>
        <v>16</v>
      </c>
      <c r="K27" s="47">
        <f t="shared" si="4"/>
        <v>9093.1714285714279</v>
      </c>
      <c r="L27" s="41">
        <f t="shared" si="5"/>
        <v>19</v>
      </c>
      <c r="M27" s="22">
        <f t="shared" si="6"/>
        <v>0.24822695035460993</v>
      </c>
      <c r="N27" s="15">
        <f t="shared" si="7"/>
        <v>16</v>
      </c>
    </row>
    <row r="28" spans="2:15" ht="18.75" customHeight="1">
      <c r="B28" s="43" t="s">
        <v>42</v>
      </c>
      <c r="C28" s="44"/>
      <c r="D28" s="60">
        <v>34675621</v>
      </c>
      <c r="E28" s="45">
        <f t="shared" si="0"/>
        <v>1.6087769643298618E-2</v>
      </c>
      <c r="F28" s="41">
        <f t="shared" si="1"/>
        <v>14</v>
      </c>
      <c r="G28" s="60">
        <v>1345</v>
      </c>
      <c r="H28" s="46">
        <f t="shared" si="2"/>
        <v>17</v>
      </c>
      <c r="I28" s="60">
        <v>640</v>
      </c>
      <c r="J28" s="41">
        <f t="shared" si="3"/>
        <v>15</v>
      </c>
      <c r="K28" s="60">
        <f t="shared" si="4"/>
        <v>54180.657812500001</v>
      </c>
      <c r="L28" s="41">
        <f t="shared" si="5"/>
        <v>13</v>
      </c>
      <c r="M28" s="22">
        <f t="shared" si="6"/>
        <v>0.25216706067769895</v>
      </c>
      <c r="N28" s="15">
        <f t="shared" si="7"/>
        <v>15</v>
      </c>
    </row>
    <row r="29" spans="2:15" ht="18.75" customHeight="1" thickBot="1">
      <c r="B29" s="48" t="s">
        <v>167</v>
      </c>
      <c r="C29" s="49"/>
      <c r="D29" s="61">
        <v>164032</v>
      </c>
      <c r="E29" s="50">
        <f t="shared" si="0"/>
        <v>7.610271868323739E-5</v>
      </c>
      <c r="F29" s="41">
        <f t="shared" si="1"/>
        <v>20</v>
      </c>
      <c r="G29" s="61">
        <v>145</v>
      </c>
      <c r="H29" s="46">
        <f t="shared" si="2"/>
        <v>20</v>
      </c>
      <c r="I29" s="61">
        <v>34</v>
      </c>
      <c r="J29" s="41">
        <f t="shared" si="3"/>
        <v>20</v>
      </c>
      <c r="K29" s="51">
        <f t="shared" si="4"/>
        <v>4824.4705882352937</v>
      </c>
      <c r="L29" s="41">
        <f t="shared" si="5"/>
        <v>20</v>
      </c>
      <c r="M29" s="28">
        <f t="shared" si="6"/>
        <v>1.3396375098502758E-2</v>
      </c>
      <c r="N29" s="15">
        <f t="shared" si="7"/>
        <v>20</v>
      </c>
    </row>
    <row r="30" spans="2:15" ht="18.75" customHeight="1" thickTop="1">
      <c r="B30" s="52" t="s">
        <v>44</v>
      </c>
      <c r="C30" s="53"/>
      <c r="D30" s="62">
        <v>2155402630</v>
      </c>
      <c r="E30" s="70"/>
      <c r="F30" s="71"/>
      <c r="G30" s="62">
        <v>45792</v>
      </c>
      <c r="H30" s="71"/>
      <c r="I30" s="62">
        <v>2282</v>
      </c>
      <c r="J30" s="71"/>
      <c r="K30" s="54">
        <f>IFERROR(D30/I30,0)</f>
        <v>944523.50131463632</v>
      </c>
      <c r="L30" s="71"/>
      <c r="M30" s="30">
        <f t="shared" si="6"/>
        <v>0.89913317572892038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87" priority="42" stopIfTrue="1">
      <formula>$F8&lt;=5</formula>
    </cfRule>
  </conditionalFormatting>
  <conditionalFormatting sqref="H8:H29">
    <cfRule type="expression" dxfId="86" priority="43" stopIfTrue="1">
      <formula>$H8&lt;=5</formula>
    </cfRule>
  </conditionalFormatting>
  <conditionalFormatting sqref="J8:J29">
    <cfRule type="expression" dxfId="85" priority="44" stopIfTrue="1">
      <formula>$J8&lt;=5</formula>
    </cfRule>
  </conditionalFormatting>
  <conditionalFormatting sqref="L8:L29">
    <cfRule type="expression" dxfId="84" priority="45" stopIfTrue="1">
      <formula>$L8&lt;=5</formula>
    </cfRule>
  </conditionalFormatting>
  <conditionalFormatting sqref="E8:E29">
    <cfRule type="expression" dxfId="83" priority="40" stopIfTrue="1">
      <formula>$F8&lt;=5</formula>
    </cfRule>
  </conditionalFormatting>
  <conditionalFormatting sqref="G8:G29">
    <cfRule type="expression" dxfId="82" priority="38" stopIfTrue="1">
      <formula>$H8&lt;=5</formula>
    </cfRule>
  </conditionalFormatting>
  <conditionalFormatting sqref="I8:I29">
    <cfRule type="expression" dxfId="81" priority="36" stopIfTrue="1">
      <formula>$J8&lt;=5</formula>
    </cfRule>
  </conditionalFormatting>
  <conditionalFormatting sqref="K8:K29">
    <cfRule type="expression" dxfId="80" priority="34" stopIfTrue="1">
      <formula>$L8&lt;=5</formula>
    </cfRule>
  </conditionalFormatting>
  <conditionalFormatting sqref="D8:D29">
    <cfRule type="expression" dxfId="79" priority="32" stopIfTrue="1">
      <formula>$F8&lt;=5</formula>
    </cfRule>
  </conditionalFormatting>
  <conditionalFormatting sqref="N8:N29">
    <cfRule type="expression" dxfId="78" priority="26" stopIfTrue="1">
      <formula>$N8&lt;=5</formula>
    </cfRule>
  </conditionalFormatting>
  <conditionalFormatting sqref="M8:M29">
    <cfRule type="expression" dxfId="77" priority="24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Sheet81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258</v>
      </c>
    </row>
    <row r="3" spans="1:14" s="1" customFormat="1" ht="18.75" customHeight="1">
      <c r="A3" s="35"/>
      <c r="B3" s="129" t="s">
        <v>179</v>
      </c>
      <c r="C3" s="130"/>
      <c r="D3" s="137">
        <v>3267</v>
      </c>
      <c r="E3" s="137"/>
      <c r="F3" s="137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46</v>
      </c>
      <c r="C8" s="39"/>
      <c r="D8" s="59">
        <v>48584425</v>
      </c>
      <c r="E8" s="40">
        <f t="shared" ref="E8:E29" si="0">IFERROR(D8/$D$30,0)</f>
        <v>1.6835019605935156E-2</v>
      </c>
      <c r="F8" s="41">
        <f>_xlfn.IFS(D8&gt;0,RANK(D8,$D$8:$D$29,0),D8=0,"-")</f>
        <v>12</v>
      </c>
      <c r="G8" s="59">
        <v>5028</v>
      </c>
      <c r="H8" s="46">
        <f>_xlfn.IFS(G8&gt;0,RANK(G8,$G$8:$G$29,0),G8=0,"-")</f>
        <v>15</v>
      </c>
      <c r="I8" s="59">
        <v>1041</v>
      </c>
      <c r="J8" s="41">
        <f>_xlfn.IFS(I8&gt;0,RANK(I8,$I$8:$I$29,0),I8=0,"-")</f>
        <v>13</v>
      </c>
      <c r="K8" s="42">
        <f>IFERROR(D8/I8,0)</f>
        <v>46670.91738712776</v>
      </c>
      <c r="L8" s="41">
        <f>_xlfn.IFS(K8&gt;0,RANK(K8,$K$8:$K$29,0),K8=0,"-")</f>
        <v>13</v>
      </c>
      <c r="M8" s="16">
        <f>IFERROR(I8/$D$3,0)</f>
        <v>0.31864095500459139</v>
      </c>
      <c r="N8" s="15">
        <f>_xlfn.IFS(M8&gt;0,RANK(M8,$M$8:$M$29,0),M8=0,"-")</f>
        <v>13</v>
      </c>
    </row>
    <row r="9" spans="1:14" ht="18.75" customHeight="1">
      <c r="B9" s="43" t="s">
        <v>47</v>
      </c>
      <c r="C9" s="44"/>
      <c r="D9" s="60">
        <v>317728518</v>
      </c>
      <c r="E9" s="45">
        <f t="shared" si="0"/>
        <v>0.11009630822829992</v>
      </c>
      <c r="F9" s="41">
        <f t="shared" ref="F9:F29" si="1">_xlfn.IFS(D9&gt;0,RANK(D9,$D$8:$D$29,0),D9=0,"-")</f>
        <v>3</v>
      </c>
      <c r="G9" s="60">
        <v>6787</v>
      </c>
      <c r="H9" s="46">
        <f t="shared" ref="H9:H29" si="2">_xlfn.IFS(G9&gt;0,RANK(G9,$G$8:$G$29,0),G9=0,"-")</f>
        <v>12</v>
      </c>
      <c r="I9" s="60">
        <v>1264</v>
      </c>
      <c r="J9" s="41">
        <f t="shared" ref="J9:J29" si="3">_xlfn.IFS(I9&gt;0,RANK(I9,$I$8:$I$29,0),I9=0,"-")</f>
        <v>11</v>
      </c>
      <c r="K9" s="47">
        <f t="shared" ref="K9:K29" si="4">IFERROR(D9/I9,0)</f>
        <v>251367.49841772151</v>
      </c>
      <c r="L9" s="41">
        <f t="shared" ref="L9:L29" si="5">_xlfn.IFS(K9&gt;0,RANK(K9,$K$8:$K$29,0),K9=0,"-")</f>
        <v>1</v>
      </c>
      <c r="M9" s="22">
        <f t="shared" ref="M9:M30" si="6">IFERROR(I9/$D$3,0)</f>
        <v>0.38689929599020506</v>
      </c>
      <c r="N9" s="15">
        <f t="shared" ref="N9:N29" si="7">_xlfn.IFS(M9&gt;0,RANK(M9,$M$8:$M$29,0),M9=0,"-")</f>
        <v>11</v>
      </c>
    </row>
    <row r="10" spans="1:14" ht="18.75" customHeight="1">
      <c r="B10" s="43" t="s">
        <v>168</v>
      </c>
      <c r="C10" s="44"/>
      <c r="D10" s="60">
        <v>35204764</v>
      </c>
      <c r="E10" s="45">
        <f t="shared" si="0"/>
        <v>1.2198824873656941E-2</v>
      </c>
      <c r="F10" s="41">
        <f t="shared" si="1"/>
        <v>15</v>
      </c>
      <c r="G10" s="60">
        <v>3359</v>
      </c>
      <c r="H10" s="46">
        <f t="shared" si="2"/>
        <v>16</v>
      </c>
      <c r="I10" s="60">
        <v>655</v>
      </c>
      <c r="J10" s="41">
        <f t="shared" si="3"/>
        <v>16</v>
      </c>
      <c r="K10" s="47">
        <f t="shared" si="4"/>
        <v>53747.731297709921</v>
      </c>
      <c r="L10" s="41">
        <f t="shared" si="5"/>
        <v>12</v>
      </c>
      <c r="M10" s="22">
        <f t="shared" si="6"/>
        <v>0.20048974594429139</v>
      </c>
      <c r="N10" s="15">
        <f t="shared" si="7"/>
        <v>16</v>
      </c>
    </row>
    <row r="11" spans="1:14" ht="18.75" customHeight="1">
      <c r="B11" s="43" t="s">
        <v>49</v>
      </c>
      <c r="C11" s="44"/>
      <c r="D11" s="60">
        <v>151804141</v>
      </c>
      <c r="E11" s="45">
        <f t="shared" si="0"/>
        <v>5.2601748193935496E-2</v>
      </c>
      <c r="F11" s="41">
        <f t="shared" si="1"/>
        <v>9</v>
      </c>
      <c r="G11" s="60">
        <v>32897</v>
      </c>
      <c r="H11" s="46">
        <f t="shared" si="2"/>
        <v>3</v>
      </c>
      <c r="I11" s="60">
        <v>2264</v>
      </c>
      <c r="J11" s="41">
        <f t="shared" si="3"/>
        <v>2</v>
      </c>
      <c r="K11" s="47">
        <f t="shared" si="4"/>
        <v>67051.29902826855</v>
      </c>
      <c r="L11" s="41">
        <f t="shared" si="5"/>
        <v>11</v>
      </c>
      <c r="M11" s="22">
        <f t="shared" si="6"/>
        <v>0.69299051117232935</v>
      </c>
      <c r="N11" s="15">
        <f t="shared" si="7"/>
        <v>2</v>
      </c>
    </row>
    <row r="12" spans="1:14" ht="18.75" customHeight="1">
      <c r="B12" s="43" t="s">
        <v>139</v>
      </c>
      <c r="C12" s="44"/>
      <c r="D12" s="60">
        <v>125379087</v>
      </c>
      <c r="E12" s="45">
        <f t="shared" si="0"/>
        <v>4.344518614389796E-2</v>
      </c>
      <c r="F12" s="41">
        <f t="shared" si="1"/>
        <v>10</v>
      </c>
      <c r="G12" s="60">
        <v>6799</v>
      </c>
      <c r="H12" s="46">
        <f t="shared" si="2"/>
        <v>11</v>
      </c>
      <c r="I12" s="60">
        <v>652</v>
      </c>
      <c r="J12" s="41">
        <f t="shared" si="3"/>
        <v>17</v>
      </c>
      <c r="K12" s="47">
        <f t="shared" si="4"/>
        <v>192299.21319018406</v>
      </c>
      <c r="L12" s="41">
        <f t="shared" si="5"/>
        <v>4</v>
      </c>
      <c r="M12" s="22">
        <f t="shared" si="6"/>
        <v>0.19957147229874503</v>
      </c>
      <c r="N12" s="15">
        <f t="shared" si="7"/>
        <v>17</v>
      </c>
    </row>
    <row r="13" spans="1:14" ht="18.75" customHeight="1">
      <c r="B13" s="43" t="s">
        <v>51</v>
      </c>
      <c r="C13" s="44"/>
      <c r="D13" s="60">
        <v>176106122</v>
      </c>
      <c r="E13" s="45">
        <f t="shared" si="0"/>
        <v>6.1022642885970313E-2</v>
      </c>
      <c r="F13" s="41">
        <f t="shared" si="1"/>
        <v>7</v>
      </c>
      <c r="G13" s="60">
        <v>21305</v>
      </c>
      <c r="H13" s="46">
        <f t="shared" si="2"/>
        <v>5</v>
      </c>
      <c r="I13" s="60">
        <v>1471</v>
      </c>
      <c r="J13" s="41">
        <f t="shared" si="3"/>
        <v>6</v>
      </c>
      <c r="K13" s="47">
        <f t="shared" si="4"/>
        <v>119718.64174031271</v>
      </c>
      <c r="L13" s="41">
        <f t="shared" si="5"/>
        <v>7</v>
      </c>
      <c r="M13" s="22">
        <f t="shared" si="6"/>
        <v>0.45026017753290482</v>
      </c>
      <c r="N13" s="15">
        <f t="shared" si="7"/>
        <v>6</v>
      </c>
    </row>
    <row r="14" spans="1:14" ht="18.75" customHeight="1">
      <c r="B14" s="43" t="s">
        <v>52</v>
      </c>
      <c r="C14" s="44"/>
      <c r="D14" s="60">
        <v>98952523</v>
      </c>
      <c r="E14" s="45">
        <f t="shared" si="0"/>
        <v>3.4288100862812504E-2</v>
      </c>
      <c r="F14" s="41">
        <f t="shared" si="1"/>
        <v>11</v>
      </c>
      <c r="G14" s="60">
        <v>9113</v>
      </c>
      <c r="H14" s="46">
        <f t="shared" si="2"/>
        <v>10</v>
      </c>
      <c r="I14" s="60">
        <v>1413</v>
      </c>
      <c r="J14" s="41">
        <f t="shared" si="3"/>
        <v>9</v>
      </c>
      <c r="K14" s="47">
        <f t="shared" si="4"/>
        <v>70030.094125973104</v>
      </c>
      <c r="L14" s="41">
        <f t="shared" si="5"/>
        <v>10</v>
      </c>
      <c r="M14" s="22">
        <f t="shared" si="6"/>
        <v>0.43250688705234158</v>
      </c>
      <c r="N14" s="15">
        <f t="shared" si="7"/>
        <v>9</v>
      </c>
    </row>
    <row r="15" spans="1:14" ht="18.75" customHeight="1">
      <c r="B15" s="43" t="s">
        <v>53</v>
      </c>
      <c r="C15" s="44"/>
      <c r="D15" s="60">
        <v>7578494</v>
      </c>
      <c r="E15" s="45">
        <f t="shared" si="0"/>
        <v>2.6260287133883327E-3</v>
      </c>
      <c r="F15" s="41">
        <f t="shared" si="1"/>
        <v>18</v>
      </c>
      <c r="G15" s="60">
        <v>2211</v>
      </c>
      <c r="H15" s="46">
        <f t="shared" si="2"/>
        <v>17</v>
      </c>
      <c r="I15" s="60">
        <v>476</v>
      </c>
      <c r="J15" s="41">
        <f t="shared" si="3"/>
        <v>18</v>
      </c>
      <c r="K15" s="47">
        <f t="shared" si="4"/>
        <v>15921.205882352941</v>
      </c>
      <c r="L15" s="41">
        <f t="shared" si="5"/>
        <v>19</v>
      </c>
      <c r="M15" s="22">
        <f t="shared" si="6"/>
        <v>0.14569941842669115</v>
      </c>
      <c r="N15" s="15">
        <f t="shared" si="7"/>
        <v>18</v>
      </c>
    </row>
    <row r="16" spans="1:14" ht="18.75" customHeight="1">
      <c r="B16" s="43" t="s">
        <v>54</v>
      </c>
      <c r="C16" s="44"/>
      <c r="D16" s="60">
        <v>597447678</v>
      </c>
      <c r="E16" s="45">
        <f t="shared" si="0"/>
        <v>0.20702196995540101</v>
      </c>
      <c r="F16" s="41">
        <f t="shared" si="1"/>
        <v>1</v>
      </c>
      <c r="G16" s="60">
        <v>43367</v>
      </c>
      <c r="H16" s="46">
        <f t="shared" si="2"/>
        <v>1</v>
      </c>
      <c r="I16" s="60">
        <v>2537</v>
      </c>
      <c r="J16" s="41">
        <f t="shared" si="3"/>
        <v>1</v>
      </c>
      <c r="K16" s="47">
        <f t="shared" si="4"/>
        <v>235493.76350019709</v>
      </c>
      <c r="L16" s="41">
        <f t="shared" si="5"/>
        <v>2</v>
      </c>
      <c r="M16" s="22">
        <f t="shared" si="6"/>
        <v>0.77655341291704927</v>
      </c>
      <c r="N16" s="15">
        <f t="shared" si="7"/>
        <v>1</v>
      </c>
    </row>
    <row r="17" spans="2:15" ht="18.75" customHeight="1">
      <c r="B17" s="43" t="s">
        <v>150</v>
      </c>
      <c r="C17" s="44"/>
      <c r="D17" s="60">
        <v>170198006</v>
      </c>
      <c r="E17" s="45">
        <f t="shared" si="0"/>
        <v>5.8975417901952508E-2</v>
      </c>
      <c r="F17" s="41">
        <f t="shared" si="1"/>
        <v>8</v>
      </c>
      <c r="G17" s="60">
        <v>14733</v>
      </c>
      <c r="H17" s="46">
        <f t="shared" si="2"/>
        <v>6</v>
      </c>
      <c r="I17" s="60">
        <v>1822</v>
      </c>
      <c r="J17" s="41">
        <f t="shared" si="3"/>
        <v>5</v>
      </c>
      <c r="K17" s="47">
        <f t="shared" si="4"/>
        <v>93412.736553238195</v>
      </c>
      <c r="L17" s="41">
        <f t="shared" si="5"/>
        <v>8</v>
      </c>
      <c r="M17" s="22">
        <f t="shared" si="6"/>
        <v>0.55769819406183041</v>
      </c>
      <c r="N17" s="15">
        <f t="shared" si="7"/>
        <v>5</v>
      </c>
    </row>
    <row r="18" spans="2:15" ht="18.75" customHeight="1">
      <c r="B18" s="17" t="s">
        <v>283</v>
      </c>
      <c r="C18" s="69"/>
      <c r="D18" s="60">
        <v>179105062</v>
      </c>
      <c r="E18" s="45">
        <f t="shared" si="0"/>
        <v>6.2061807467974177E-2</v>
      </c>
      <c r="F18" s="41">
        <f t="shared" si="1"/>
        <v>6</v>
      </c>
      <c r="G18" s="60">
        <v>32307</v>
      </c>
      <c r="H18" s="46">
        <f t="shared" si="2"/>
        <v>4</v>
      </c>
      <c r="I18" s="60">
        <v>2229</v>
      </c>
      <c r="J18" s="41">
        <f t="shared" si="3"/>
        <v>3</v>
      </c>
      <c r="K18" s="47">
        <f t="shared" si="4"/>
        <v>80352.203678779726</v>
      </c>
      <c r="L18" s="41">
        <f t="shared" si="5"/>
        <v>9</v>
      </c>
      <c r="M18" s="22">
        <f t="shared" si="6"/>
        <v>0.68227731864095498</v>
      </c>
      <c r="N18" s="15">
        <f t="shared" si="7"/>
        <v>3</v>
      </c>
    </row>
    <row r="19" spans="2:15" ht="18.75" customHeight="1">
      <c r="B19" s="17" t="s">
        <v>16</v>
      </c>
      <c r="C19" s="69"/>
      <c r="D19" s="60">
        <v>45294297</v>
      </c>
      <c r="E19" s="45">
        <f t="shared" si="0"/>
        <v>1.5694955287256149E-2</v>
      </c>
      <c r="F19" s="41">
        <f t="shared" si="1"/>
        <v>13</v>
      </c>
      <c r="G19" s="60">
        <v>12289</v>
      </c>
      <c r="H19" s="46">
        <f t="shared" si="2"/>
        <v>8</v>
      </c>
      <c r="I19" s="60">
        <v>1436</v>
      </c>
      <c r="J19" s="41">
        <f t="shared" si="3"/>
        <v>7</v>
      </c>
      <c r="K19" s="47">
        <f t="shared" si="4"/>
        <v>31541.989554317548</v>
      </c>
      <c r="L19" s="41">
        <f t="shared" si="5"/>
        <v>16</v>
      </c>
      <c r="M19" s="22">
        <f t="shared" si="6"/>
        <v>0.43954698500153044</v>
      </c>
      <c r="N19" s="15">
        <f t="shared" si="7"/>
        <v>7</v>
      </c>
    </row>
    <row r="20" spans="2:15" ht="18.75" customHeight="1">
      <c r="B20" s="17" t="s">
        <v>17</v>
      </c>
      <c r="C20" s="69"/>
      <c r="D20" s="60">
        <v>423108743</v>
      </c>
      <c r="E20" s="45">
        <f t="shared" si="0"/>
        <v>0.14661167614616369</v>
      </c>
      <c r="F20" s="41">
        <f t="shared" si="1"/>
        <v>2</v>
      </c>
      <c r="G20" s="60">
        <v>33911</v>
      </c>
      <c r="H20" s="46">
        <f t="shared" si="2"/>
        <v>2</v>
      </c>
      <c r="I20" s="60">
        <v>2211</v>
      </c>
      <c r="J20" s="41">
        <f t="shared" si="3"/>
        <v>4</v>
      </c>
      <c r="K20" s="47">
        <f t="shared" si="4"/>
        <v>191365.32926277703</v>
      </c>
      <c r="L20" s="41">
        <f t="shared" si="5"/>
        <v>5</v>
      </c>
      <c r="M20" s="22">
        <f t="shared" si="6"/>
        <v>0.6767676767676768</v>
      </c>
      <c r="N20" s="15">
        <f t="shared" si="7"/>
        <v>4</v>
      </c>
    </row>
    <row r="21" spans="2:15" ht="18.75" customHeight="1">
      <c r="B21" s="17" t="s">
        <v>18</v>
      </c>
      <c r="C21" s="69"/>
      <c r="D21" s="60">
        <v>193206217</v>
      </c>
      <c r="E21" s="45">
        <f t="shared" si="0"/>
        <v>6.6948007539114895E-2</v>
      </c>
      <c r="F21" s="41">
        <f t="shared" si="1"/>
        <v>5</v>
      </c>
      <c r="G21" s="60">
        <v>13268</v>
      </c>
      <c r="H21" s="46">
        <f t="shared" si="2"/>
        <v>7</v>
      </c>
      <c r="I21" s="60">
        <v>1278</v>
      </c>
      <c r="J21" s="41">
        <f t="shared" si="3"/>
        <v>10</v>
      </c>
      <c r="K21" s="47">
        <f t="shared" si="4"/>
        <v>151178.57355242566</v>
      </c>
      <c r="L21" s="41">
        <f t="shared" si="5"/>
        <v>6</v>
      </c>
      <c r="M21" s="22">
        <f t="shared" si="6"/>
        <v>0.39118457300275483</v>
      </c>
      <c r="N21" s="15">
        <f t="shared" si="7"/>
        <v>10</v>
      </c>
    </row>
    <row r="22" spans="2:15" ht="18.75" customHeight="1">
      <c r="B22" s="17" t="s">
        <v>284</v>
      </c>
      <c r="C22" s="69"/>
      <c r="D22" s="60">
        <v>0</v>
      </c>
      <c r="E22" s="45">
        <f t="shared" si="0"/>
        <v>0</v>
      </c>
      <c r="F22" s="41" t="str">
        <f t="shared" si="1"/>
        <v>-</v>
      </c>
      <c r="G22" s="60">
        <v>0</v>
      </c>
      <c r="H22" s="46" t="str">
        <f t="shared" si="2"/>
        <v>-</v>
      </c>
      <c r="I22" s="60">
        <v>0</v>
      </c>
      <c r="J22" s="41" t="str">
        <f t="shared" si="3"/>
        <v>-</v>
      </c>
      <c r="K22" s="47">
        <f t="shared" si="4"/>
        <v>0</v>
      </c>
      <c r="L22" s="41" t="str">
        <f t="shared" si="5"/>
        <v>-</v>
      </c>
      <c r="M22" s="22">
        <f t="shared" si="6"/>
        <v>0</v>
      </c>
      <c r="N22" s="15" t="str">
        <f t="shared" si="7"/>
        <v>-</v>
      </c>
    </row>
    <row r="23" spans="2:15" ht="18.75" customHeight="1">
      <c r="B23" s="17" t="s">
        <v>285</v>
      </c>
      <c r="C23" s="69"/>
      <c r="D23" s="60">
        <v>323</v>
      </c>
      <c r="E23" s="45">
        <f t="shared" si="0"/>
        <v>1.1192293276532665E-7</v>
      </c>
      <c r="F23" s="41">
        <f t="shared" si="1"/>
        <v>21</v>
      </c>
      <c r="G23" s="60">
        <v>2</v>
      </c>
      <c r="H23" s="46">
        <f t="shared" si="2"/>
        <v>21</v>
      </c>
      <c r="I23" s="60">
        <v>1</v>
      </c>
      <c r="J23" s="41">
        <f t="shared" si="3"/>
        <v>21</v>
      </c>
      <c r="K23" s="60">
        <f t="shared" si="4"/>
        <v>323</v>
      </c>
      <c r="L23" s="41">
        <f t="shared" si="5"/>
        <v>21</v>
      </c>
      <c r="M23" s="22">
        <f t="shared" si="6"/>
        <v>3.0609121518212427E-4</v>
      </c>
      <c r="N23" s="15">
        <f t="shared" si="7"/>
        <v>21</v>
      </c>
    </row>
    <row r="24" spans="2:15" ht="18.75" customHeight="1">
      <c r="B24" s="43" t="s">
        <v>38</v>
      </c>
      <c r="C24" s="44"/>
      <c r="D24" s="60">
        <v>1983302</v>
      </c>
      <c r="E24" s="45">
        <f t="shared" si="0"/>
        <v>6.8723522105058161E-4</v>
      </c>
      <c r="F24" s="41">
        <f t="shared" si="1"/>
        <v>19</v>
      </c>
      <c r="G24" s="60">
        <v>160</v>
      </c>
      <c r="H24" s="46">
        <f t="shared" si="2"/>
        <v>19</v>
      </c>
      <c r="I24" s="60">
        <v>51</v>
      </c>
      <c r="J24" s="41">
        <f t="shared" si="3"/>
        <v>19</v>
      </c>
      <c r="K24" s="47">
        <f t="shared" si="4"/>
        <v>38888.274509803923</v>
      </c>
      <c r="L24" s="41">
        <f t="shared" si="5"/>
        <v>15</v>
      </c>
      <c r="M24" s="22">
        <f t="shared" si="6"/>
        <v>1.5610651974288337E-2</v>
      </c>
      <c r="N24" s="15">
        <f t="shared" si="7"/>
        <v>19</v>
      </c>
    </row>
    <row r="25" spans="2:15" ht="18.75" customHeight="1">
      <c r="B25" s="43" t="s">
        <v>71</v>
      </c>
      <c r="C25" s="44"/>
      <c r="D25" s="60">
        <v>36507421</v>
      </c>
      <c r="E25" s="45">
        <f t="shared" si="0"/>
        <v>1.2650209368478247E-2</v>
      </c>
      <c r="F25" s="41">
        <f t="shared" si="1"/>
        <v>14</v>
      </c>
      <c r="G25" s="60">
        <v>11178</v>
      </c>
      <c r="H25" s="46">
        <f t="shared" si="2"/>
        <v>9</v>
      </c>
      <c r="I25" s="60">
        <v>1419</v>
      </c>
      <c r="J25" s="41">
        <f t="shared" si="3"/>
        <v>8</v>
      </c>
      <c r="K25" s="47">
        <f t="shared" si="4"/>
        <v>25727.569415081041</v>
      </c>
      <c r="L25" s="41">
        <f t="shared" si="5"/>
        <v>17</v>
      </c>
      <c r="M25" s="22">
        <f t="shared" si="6"/>
        <v>0.43434343434343436</v>
      </c>
      <c r="N25" s="15">
        <f t="shared" si="7"/>
        <v>8</v>
      </c>
    </row>
    <row r="26" spans="2:15" ht="18.75" customHeight="1">
      <c r="B26" s="43" t="s">
        <v>40</v>
      </c>
      <c r="C26" s="44"/>
      <c r="D26" s="60">
        <v>221004838</v>
      </c>
      <c r="E26" s="45">
        <f t="shared" si="0"/>
        <v>7.6580525152587953E-2</v>
      </c>
      <c r="F26" s="41">
        <f t="shared" si="1"/>
        <v>4</v>
      </c>
      <c r="G26" s="60">
        <v>6715</v>
      </c>
      <c r="H26" s="46">
        <f t="shared" si="2"/>
        <v>13</v>
      </c>
      <c r="I26" s="60">
        <v>1139</v>
      </c>
      <c r="J26" s="41">
        <f t="shared" si="3"/>
        <v>12</v>
      </c>
      <c r="K26" s="47">
        <f t="shared" si="4"/>
        <v>194034.09833187007</v>
      </c>
      <c r="L26" s="41">
        <f t="shared" si="5"/>
        <v>3</v>
      </c>
      <c r="M26" s="22">
        <f t="shared" si="6"/>
        <v>0.34863789409243956</v>
      </c>
      <c r="N26" s="15">
        <f t="shared" si="7"/>
        <v>12</v>
      </c>
    </row>
    <row r="27" spans="2:15" ht="18.75" customHeight="1">
      <c r="B27" s="43" t="s">
        <v>96</v>
      </c>
      <c r="C27" s="44"/>
      <c r="D27" s="60">
        <v>24241925</v>
      </c>
      <c r="E27" s="45">
        <f t="shared" si="0"/>
        <v>8.4000846497742764E-3</v>
      </c>
      <c r="F27" s="41">
        <f t="shared" si="1"/>
        <v>17</v>
      </c>
      <c r="G27" s="60">
        <v>5850</v>
      </c>
      <c r="H27" s="46">
        <f t="shared" si="2"/>
        <v>14</v>
      </c>
      <c r="I27" s="60">
        <v>996</v>
      </c>
      <c r="J27" s="41">
        <f t="shared" si="3"/>
        <v>14</v>
      </c>
      <c r="K27" s="47">
        <f t="shared" si="4"/>
        <v>24339.282128514056</v>
      </c>
      <c r="L27" s="41">
        <f t="shared" si="5"/>
        <v>18</v>
      </c>
      <c r="M27" s="22">
        <f t="shared" si="6"/>
        <v>0.30486685032139577</v>
      </c>
      <c r="N27" s="15">
        <f t="shared" si="7"/>
        <v>14</v>
      </c>
    </row>
    <row r="28" spans="2:15" ht="18.75" customHeight="1">
      <c r="B28" s="43" t="s">
        <v>42</v>
      </c>
      <c r="C28" s="44"/>
      <c r="D28" s="60">
        <v>32450278</v>
      </c>
      <c r="E28" s="45">
        <f t="shared" si="0"/>
        <v>1.1244366200650646E-2</v>
      </c>
      <c r="F28" s="41">
        <f t="shared" si="1"/>
        <v>16</v>
      </c>
      <c r="G28" s="60">
        <v>1914</v>
      </c>
      <c r="H28" s="46">
        <f t="shared" si="2"/>
        <v>18</v>
      </c>
      <c r="I28" s="60">
        <v>828</v>
      </c>
      <c r="J28" s="41">
        <f t="shared" si="3"/>
        <v>15</v>
      </c>
      <c r="K28" s="60">
        <f t="shared" si="4"/>
        <v>39191.157004830915</v>
      </c>
      <c r="L28" s="41">
        <f t="shared" si="5"/>
        <v>14</v>
      </c>
      <c r="M28" s="22">
        <f t="shared" si="6"/>
        <v>0.25344352617079891</v>
      </c>
      <c r="N28" s="15">
        <f t="shared" si="7"/>
        <v>15</v>
      </c>
    </row>
    <row r="29" spans="2:15" ht="18.75" customHeight="1" thickBot="1">
      <c r="B29" s="48" t="s">
        <v>43</v>
      </c>
      <c r="C29" s="49"/>
      <c r="D29" s="61">
        <v>28206</v>
      </c>
      <c r="E29" s="50">
        <f t="shared" si="0"/>
        <v>9.7736787664978432E-6</v>
      </c>
      <c r="F29" s="41">
        <f t="shared" si="1"/>
        <v>20</v>
      </c>
      <c r="G29" s="61">
        <v>17</v>
      </c>
      <c r="H29" s="46">
        <f t="shared" si="2"/>
        <v>20</v>
      </c>
      <c r="I29" s="61">
        <v>8</v>
      </c>
      <c r="J29" s="41">
        <f t="shared" si="3"/>
        <v>20</v>
      </c>
      <c r="K29" s="51">
        <f t="shared" si="4"/>
        <v>3525.75</v>
      </c>
      <c r="L29" s="41">
        <f t="shared" si="5"/>
        <v>20</v>
      </c>
      <c r="M29" s="28">
        <f t="shared" si="6"/>
        <v>2.4487297214569942E-3</v>
      </c>
      <c r="N29" s="15">
        <f t="shared" si="7"/>
        <v>20</v>
      </c>
    </row>
    <row r="30" spans="2:15" ht="18.75" customHeight="1" thickTop="1">
      <c r="B30" s="52" t="s">
        <v>44</v>
      </c>
      <c r="C30" s="53"/>
      <c r="D30" s="62">
        <v>2885914370</v>
      </c>
      <c r="E30" s="70"/>
      <c r="F30" s="71"/>
      <c r="G30" s="62">
        <v>78894</v>
      </c>
      <c r="H30" s="71"/>
      <c r="I30" s="62">
        <v>2876</v>
      </c>
      <c r="J30" s="71"/>
      <c r="K30" s="54">
        <f>IFERROR(D30/I30,0)</f>
        <v>1003447.2774687065</v>
      </c>
      <c r="L30" s="71"/>
      <c r="M30" s="30">
        <f t="shared" si="6"/>
        <v>0.88031833486378941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190</v>
      </c>
      <c r="C34" s="55"/>
    </row>
    <row r="35" spans="2:3" ht="13.5" customHeight="1">
      <c r="B35" s="33" t="s">
        <v>191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76" priority="42" stopIfTrue="1">
      <formula>$F8&lt;=5</formula>
    </cfRule>
  </conditionalFormatting>
  <conditionalFormatting sqref="H8:H29">
    <cfRule type="expression" dxfId="75" priority="43" stopIfTrue="1">
      <formula>$H8&lt;=5</formula>
    </cfRule>
  </conditionalFormatting>
  <conditionalFormatting sqref="J8:J29">
    <cfRule type="expression" dxfId="74" priority="44" stopIfTrue="1">
      <formula>$J8&lt;=5</formula>
    </cfRule>
  </conditionalFormatting>
  <conditionalFormatting sqref="L8:L29">
    <cfRule type="expression" dxfId="73" priority="45" stopIfTrue="1">
      <formula>$L8&lt;=5</formula>
    </cfRule>
  </conditionalFormatting>
  <conditionalFormatting sqref="E8:E29">
    <cfRule type="expression" dxfId="72" priority="40" stopIfTrue="1">
      <formula>$F8&lt;=5</formula>
    </cfRule>
  </conditionalFormatting>
  <conditionalFormatting sqref="G8:G29">
    <cfRule type="expression" dxfId="71" priority="38" stopIfTrue="1">
      <formula>$H8&lt;=5</formula>
    </cfRule>
  </conditionalFormatting>
  <conditionalFormatting sqref="I8:I29">
    <cfRule type="expression" dxfId="70" priority="36" stopIfTrue="1">
      <formula>$J8&lt;=5</formula>
    </cfRule>
  </conditionalFormatting>
  <conditionalFormatting sqref="K8:K29">
    <cfRule type="expression" dxfId="69" priority="34" stopIfTrue="1">
      <formula>$L8&lt;=5</formula>
    </cfRule>
  </conditionalFormatting>
  <conditionalFormatting sqref="D8:D29">
    <cfRule type="expression" dxfId="68" priority="32" stopIfTrue="1">
      <formula>$F8&lt;=5</formula>
    </cfRule>
  </conditionalFormatting>
  <conditionalFormatting sqref="N8:N29">
    <cfRule type="expression" dxfId="67" priority="26" stopIfTrue="1">
      <formula>$N8&lt;=5</formula>
    </cfRule>
  </conditionalFormatting>
  <conditionalFormatting sqref="M8:M29">
    <cfRule type="expression" dxfId="66" priority="24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Sheet82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259</v>
      </c>
    </row>
    <row r="3" spans="1:14" s="1" customFormat="1" ht="18.75" customHeight="1">
      <c r="A3" s="35"/>
      <c r="B3" s="129" t="s">
        <v>179</v>
      </c>
      <c r="C3" s="130"/>
      <c r="D3" s="137">
        <v>8285</v>
      </c>
      <c r="E3" s="137"/>
      <c r="F3" s="137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28</v>
      </c>
      <c r="C8" s="39"/>
      <c r="D8" s="59">
        <v>101706771</v>
      </c>
      <c r="E8" s="40">
        <f t="shared" ref="E8:E29" si="0">IFERROR(D8/$D$30,0)</f>
        <v>1.4714732046530661E-2</v>
      </c>
      <c r="F8" s="41">
        <f>_xlfn.IFS(D8&gt;0,RANK(D8,$D$8:$D$29,0),D8=0,"-")</f>
        <v>13</v>
      </c>
      <c r="G8" s="59">
        <v>13794</v>
      </c>
      <c r="H8" s="46">
        <f>_xlfn.IFS(G8&gt;0,RANK(G8,$G$8:$G$29,0),G8=0,"-")</f>
        <v>15</v>
      </c>
      <c r="I8" s="59">
        <v>2770</v>
      </c>
      <c r="J8" s="41">
        <f>_xlfn.IFS(I8&gt;0,RANK(I8,$I$8:$I$29,0),I8=0,"-")</f>
        <v>13</v>
      </c>
      <c r="K8" s="42">
        <f>IFERROR(D8/I8,0)</f>
        <v>36717.245848375453</v>
      </c>
      <c r="L8" s="41">
        <f>_xlfn.IFS(K8&gt;0,RANK(K8,$K$8:$K$29,0),K8=0,"-")</f>
        <v>14</v>
      </c>
      <c r="M8" s="16">
        <f>IFERROR(I8/$D$3,0)</f>
        <v>0.33433916716958356</v>
      </c>
      <c r="N8" s="15">
        <f>_xlfn.IFS(M8&gt;0,RANK(M8,$M$8:$M$29,0),M8=0,"-")</f>
        <v>13</v>
      </c>
    </row>
    <row r="9" spans="1:14" ht="18.75" customHeight="1">
      <c r="B9" s="43" t="s">
        <v>29</v>
      </c>
      <c r="C9" s="44"/>
      <c r="D9" s="60">
        <v>850678694</v>
      </c>
      <c r="E9" s="45">
        <f t="shared" si="0"/>
        <v>0.12307449068364042</v>
      </c>
      <c r="F9" s="41">
        <f t="shared" ref="F9:F29" si="1">_xlfn.IFS(D9&gt;0,RANK(D9,$D$8:$D$29,0),D9=0,"-")</f>
        <v>3</v>
      </c>
      <c r="G9" s="60">
        <v>18202</v>
      </c>
      <c r="H9" s="46">
        <f t="shared" ref="H9:H29" si="2">_xlfn.IFS(G9&gt;0,RANK(G9,$G$8:$G$29,0),G9=0,"-")</f>
        <v>12</v>
      </c>
      <c r="I9" s="60">
        <v>3469</v>
      </c>
      <c r="J9" s="41">
        <f t="shared" ref="J9:J29" si="3">_xlfn.IFS(I9&gt;0,RANK(I9,$I$8:$I$29,0),I9=0,"-")</f>
        <v>9</v>
      </c>
      <c r="K9" s="47">
        <f t="shared" ref="K9:K29" si="4">IFERROR(D9/I9,0)</f>
        <v>245223.03084462381</v>
      </c>
      <c r="L9" s="41">
        <f t="shared" ref="L9:L29" si="5">_xlfn.IFS(K9&gt;0,RANK(K9,$K$8:$K$29,0),K9=0,"-")</f>
        <v>1</v>
      </c>
      <c r="M9" s="22">
        <f t="shared" ref="M9:M30" si="6">IFERROR(I9/$D$3,0)</f>
        <v>0.41870850935425469</v>
      </c>
      <c r="N9" s="15">
        <f t="shared" ref="N9:N29" si="7">_xlfn.IFS(M9&gt;0,RANK(M9,$M$8:$M$29,0),M9=0,"-")</f>
        <v>9</v>
      </c>
    </row>
    <row r="10" spans="1:14" ht="18.75" customHeight="1">
      <c r="B10" s="43" t="s">
        <v>30</v>
      </c>
      <c r="C10" s="44"/>
      <c r="D10" s="60">
        <v>80447048</v>
      </c>
      <c r="E10" s="45">
        <f t="shared" si="0"/>
        <v>1.163891787749697E-2</v>
      </c>
      <c r="F10" s="41">
        <f t="shared" si="1"/>
        <v>16</v>
      </c>
      <c r="G10" s="60">
        <v>8657</v>
      </c>
      <c r="H10" s="46">
        <f t="shared" si="2"/>
        <v>16</v>
      </c>
      <c r="I10" s="60">
        <v>1628</v>
      </c>
      <c r="J10" s="41">
        <f t="shared" si="3"/>
        <v>16</v>
      </c>
      <c r="K10" s="47">
        <f t="shared" si="4"/>
        <v>49414.648648648646</v>
      </c>
      <c r="L10" s="41">
        <f t="shared" si="5"/>
        <v>12</v>
      </c>
      <c r="M10" s="22">
        <f t="shared" si="6"/>
        <v>0.19649969824984911</v>
      </c>
      <c r="N10" s="15">
        <f t="shared" si="7"/>
        <v>16</v>
      </c>
    </row>
    <row r="11" spans="1:14" ht="18.75" customHeight="1">
      <c r="B11" s="43" t="s">
        <v>31</v>
      </c>
      <c r="C11" s="44"/>
      <c r="D11" s="60">
        <v>466001171</v>
      </c>
      <c r="E11" s="45">
        <f t="shared" si="0"/>
        <v>6.7420116647243816E-2</v>
      </c>
      <c r="F11" s="41">
        <f t="shared" si="1"/>
        <v>4</v>
      </c>
      <c r="G11" s="60">
        <v>81126</v>
      </c>
      <c r="H11" s="46">
        <f t="shared" si="2"/>
        <v>2</v>
      </c>
      <c r="I11" s="60">
        <v>6024</v>
      </c>
      <c r="J11" s="41">
        <f t="shared" si="3"/>
        <v>2</v>
      </c>
      <c r="K11" s="47">
        <f t="shared" si="4"/>
        <v>77357.432104913678</v>
      </c>
      <c r="L11" s="41">
        <f t="shared" si="5"/>
        <v>10</v>
      </c>
      <c r="M11" s="22">
        <f t="shared" si="6"/>
        <v>0.72709716354858178</v>
      </c>
      <c r="N11" s="15">
        <f t="shared" si="7"/>
        <v>2</v>
      </c>
    </row>
    <row r="12" spans="1:14" ht="18.75" customHeight="1">
      <c r="B12" s="43" t="s">
        <v>32</v>
      </c>
      <c r="C12" s="44"/>
      <c r="D12" s="60">
        <v>284962323</v>
      </c>
      <c r="E12" s="45">
        <f t="shared" si="0"/>
        <v>4.1227778495710195E-2</v>
      </c>
      <c r="F12" s="41">
        <f t="shared" si="1"/>
        <v>11</v>
      </c>
      <c r="G12" s="60">
        <v>15070</v>
      </c>
      <c r="H12" s="46">
        <f t="shared" si="2"/>
        <v>14</v>
      </c>
      <c r="I12" s="60">
        <v>1476</v>
      </c>
      <c r="J12" s="41">
        <f t="shared" si="3"/>
        <v>17</v>
      </c>
      <c r="K12" s="47">
        <f t="shared" si="4"/>
        <v>193063.90447154472</v>
      </c>
      <c r="L12" s="41">
        <f t="shared" si="5"/>
        <v>3</v>
      </c>
      <c r="M12" s="22">
        <f t="shared" si="6"/>
        <v>0.17815328907664454</v>
      </c>
      <c r="N12" s="15">
        <f t="shared" si="7"/>
        <v>17</v>
      </c>
    </row>
    <row r="13" spans="1:14" ht="18.75" customHeight="1">
      <c r="B13" s="43" t="s">
        <v>33</v>
      </c>
      <c r="C13" s="44"/>
      <c r="D13" s="60">
        <v>442460853</v>
      </c>
      <c r="E13" s="45">
        <f t="shared" si="0"/>
        <v>6.4014350558571881E-2</v>
      </c>
      <c r="F13" s="41">
        <f t="shared" si="1"/>
        <v>9</v>
      </c>
      <c r="G13" s="60">
        <v>54851</v>
      </c>
      <c r="H13" s="46">
        <f t="shared" si="2"/>
        <v>5</v>
      </c>
      <c r="I13" s="60">
        <v>3914</v>
      </c>
      <c r="J13" s="41">
        <f t="shared" si="3"/>
        <v>7</v>
      </c>
      <c r="K13" s="47">
        <f t="shared" si="4"/>
        <v>113045.69570771589</v>
      </c>
      <c r="L13" s="41">
        <f t="shared" si="5"/>
        <v>7</v>
      </c>
      <c r="M13" s="22">
        <f t="shared" si="6"/>
        <v>0.4724200362100181</v>
      </c>
      <c r="N13" s="15">
        <f t="shared" si="7"/>
        <v>7</v>
      </c>
    </row>
    <row r="14" spans="1:14" ht="18.75" customHeight="1">
      <c r="B14" s="43" t="s">
        <v>34</v>
      </c>
      <c r="C14" s="44"/>
      <c r="D14" s="60">
        <v>311507906</v>
      </c>
      <c r="E14" s="45">
        <f t="shared" si="0"/>
        <v>4.5068340309081883E-2</v>
      </c>
      <c r="F14" s="41">
        <f t="shared" si="1"/>
        <v>10</v>
      </c>
      <c r="G14" s="60">
        <v>29766</v>
      </c>
      <c r="H14" s="46">
        <f t="shared" si="2"/>
        <v>9</v>
      </c>
      <c r="I14" s="60">
        <v>4003</v>
      </c>
      <c r="J14" s="41">
        <f t="shared" si="3"/>
        <v>6</v>
      </c>
      <c r="K14" s="47">
        <f t="shared" si="4"/>
        <v>77818.61254059455</v>
      </c>
      <c r="L14" s="41">
        <f t="shared" si="5"/>
        <v>9</v>
      </c>
      <c r="M14" s="22">
        <f t="shared" si="6"/>
        <v>0.48316234158117077</v>
      </c>
      <c r="N14" s="15">
        <f t="shared" si="7"/>
        <v>6</v>
      </c>
    </row>
    <row r="15" spans="1:14" ht="18.75" customHeight="1">
      <c r="B15" s="43" t="s">
        <v>35</v>
      </c>
      <c r="C15" s="44"/>
      <c r="D15" s="60">
        <v>20800094</v>
      </c>
      <c r="E15" s="45">
        <f t="shared" si="0"/>
        <v>3.0093159653318473E-3</v>
      </c>
      <c r="F15" s="41">
        <f t="shared" si="1"/>
        <v>18</v>
      </c>
      <c r="G15" s="60">
        <v>5815</v>
      </c>
      <c r="H15" s="46">
        <f t="shared" si="2"/>
        <v>17</v>
      </c>
      <c r="I15" s="60">
        <v>1406</v>
      </c>
      <c r="J15" s="41">
        <f t="shared" si="3"/>
        <v>18</v>
      </c>
      <c r="K15" s="47">
        <f t="shared" si="4"/>
        <v>14793.807965860597</v>
      </c>
      <c r="L15" s="41">
        <f t="shared" si="5"/>
        <v>17</v>
      </c>
      <c r="M15" s="22">
        <f t="shared" si="6"/>
        <v>0.16970428485214242</v>
      </c>
      <c r="N15" s="15">
        <f t="shared" si="7"/>
        <v>18</v>
      </c>
    </row>
    <row r="16" spans="1:14" ht="18.75" customHeight="1">
      <c r="B16" s="43" t="s">
        <v>36</v>
      </c>
      <c r="C16" s="44"/>
      <c r="D16" s="60">
        <v>1287213911</v>
      </c>
      <c r="E16" s="45">
        <f t="shared" si="0"/>
        <v>0.18623153208680437</v>
      </c>
      <c r="F16" s="41">
        <f t="shared" si="1"/>
        <v>1</v>
      </c>
      <c r="G16" s="60">
        <v>97402</v>
      </c>
      <c r="H16" s="46">
        <f t="shared" si="2"/>
        <v>1</v>
      </c>
      <c r="I16" s="60">
        <v>6361</v>
      </c>
      <c r="J16" s="41">
        <f t="shared" si="3"/>
        <v>1</v>
      </c>
      <c r="K16" s="47">
        <f t="shared" si="4"/>
        <v>202360.30671278102</v>
      </c>
      <c r="L16" s="41">
        <f t="shared" si="5"/>
        <v>2</v>
      </c>
      <c r="M16" s="22">
        <f t="shared" si="6"/>
        <v>0.76777308388654197</v>
      </c>
      <c r="N16" s="15">
        <f t="shared" si="7"/>
        <v>1</v>
      </c>
    </row>
    <row r="17" spans="2:15" ht="18.75" customHeight="1">
      <c r="B17" s="43" t="s">
        <v>37</v>
      </c>
      <c r="C17" s="44"/>
      <c r="D17" s="60">
        <v>460231704</v>
      </c>
      <c r="E17" s="45">
        <f t="shared" si="0"/>
        <v>6.6585401710159628E-2</v>
      </c>
      <c r="F17" s="41">
        <f t="shared" si="1"/>
        <v>5</v>
      </c>
      <c r="G17" s="60">
        <v>33217</v>
      </c>
      <c r="H17" s="46">
        <f t="shared" si="2"/>
        <v>6</v>
      </c>
      <c r="I17" s="60">
        <v>4663</v>
      </c>
      <c r="J17" s="41">
        <f t="shared" si="3"/>
        <v>5</v>
      </c>
      <c r="K17" s="47">
        <f t="shared" si="4"/>
        <v>98698.628350847095</v>
      </c>
      <c r="L17" s="41">
        <f t="shared" si="5"/>
        <v>8</v>
      </c>
      <c r="M17" s="22">
        <f t="shared" si="6"/>
        <v>0.56282438141219071</v>
      </c>
      <c r="N17" s="15">
        <f t="shared" si="7"/>
        <v>5</v>
      </c>
    </row>
    <row r="18" spans="2:15" ht="18.75" customHeight="1">
      <c r="B18" s="17" t="s">
        <v>283</v>
      </c>
      <c r="C18" s="69"/>
      <c r="D18" s="60">
        <v>445738098</v>
      </c>
      <c r="E18" s="45">
        <f t="shared" si="0"/>
        <v>6.4488495805261822E-2</v>
      </c>
      <c r="F18" s="41">
        <f t="shared" si="1"/>
        <v>7</v>
      </c>
      <c r="G18" s="60">
        <v>76849</v>
      </c>
      <c r="H18" s="46">
        <f t="shared" si="2"/>
        <v>3</v>
      </c>
      <c r="I18" s="60">
        <v>5795</v>
      </c>
      <c r="J18" s="41">
        <f t="shared" si="3"/>
        <v>3</v>
      </c>
      <c r="K18" s="47">
        <f t="shared" si="4"/>
        <v>76917.704572907678</v>
      </c>
      <c r="L18" s="41">
        <f t="shared" si="5"/>
        <v>11</v>
      </c>
      <c r="M18" s="22">
        <f t="shared" si="6"/>
        <v>0.69945684972842481</v>
      </c>
      <c r="N18" s="15">
        <f t="shared" si="7"/>
        <v>3</v>
      </c>
    </row>
    <row r="19" spans="2:15" ht="18.75" customHeight="1">
      <c r="B19" s="17" t="s">
        <v>16</v>
      </c>
      <c r="C19" s="69"/>
      <c r="D19" s="60">
        <v>86551002</v>
      </c>
      <c r="E19" s="45">
        <f t="shared" si="0"/>
        <v>1.2522025724213969E-2</v>
      </c>
      <c r="F19" s="41">
        <f t="shared" si="1"/>
        <v>14</v>
      </c>
      <c r="G19" s="60">
        <v>23942</v>
      </c>
      <c r="H19" s="46">
        <f t="shared" si="2"/>
        <v>10</v>
      </c>
      <c r="I19" s="60">
        <v>3306</v>
      </c>
      <c r="J19" s="41">
        <f t="shared" si="3"/>
        <v>10</v>
      </c>
      <c r="K19" s="47">
        <f t="shared" si="4"/>
        <v>26179.976406533577</v>
      </c>
      <c r="L19" s="41">
        <f t="shared" si="5"/>
        <v>16</v>
      </c>
      <c r="M19" s="22">
        <f t="shared" si="6"/>
        <v>0.39903439951719977</v>
      </c>
      <c r="N19" s="15">
        <f t="shared" si="7"/>
        <v>10</v>
      </c>
    </row>
    <row r="20" spans="2:15" ht="18.75" customHeight="1">
      <c r="B20" s="17" t="s">
        <v>17</v>
      </c>
      <c r="C20" s="69"/>
      <c r="D20" s="60">
        <v>951423569</v>
      </c>
      <c r="E20" s="45">
        <f t="shared" si="0"/>
        <v>0.13765005754227391</v>
      </c>
      <c r="F20" s="41">
        <f t="shared" si="1"/>
        <v>2</v>
      </c>
      <c r="G20" s="60">
        <v>70627</v>
      </c>
      <c r="H20" s="46">
        <f t="shared" si="2"/>
        <v>4</v>
      </c>
      <c r="I20" s="60">
        <v>5376</v>
      </c>
      <c r="J20" s="41">
        <f t="shared" si="3"/>
        <v>4</v>
      </c>
      <c r="K20" s="47">
        <f t="shared" si="4"/>
        <v>176976.11030505953</v>
      </c>
      <c r="L20" s="41">
        <f t="shared" si="5"/>
        <v>4</v>
      </c>
      <c r="M20" s="22">
        <f t="shared" si="6"/>
        <v>0.64888352444176223</v>
      </c>
      <c r="N20" s="15">
        <f t="shared" si="7"/>
        <v>4</v>
      </c>
    </row>
    <row r="21" spans="2:15" ht="18.75" customHeight="1">
      <c r="B21" s="17" t="s">
        <v>18</v>
      </c>
      <c r="C21" s="69"/>
      <c r="D21" s="60">
        <v>442532372</v>
      </c>
      <c r="E21" s="45">
        <f t="shared" si="0"/>
        <v>6.4024697784335588E-2</v>
      </c>
      <c r="F21" s="41">
        <f t="shared" si="1"/>
        <v>8</v>
      </c>
      <c r="G21" s="60">
        <v>32757</v>
      </c>
      <c r="H21" s="46">
        <f t="shared" si="2"/>
        <v>7</v>
      </c>
      <c r="I21" s="60">
        <v>3280</v>
      </c>
      <c r="J21" s="41">
        <f t="shared" si="3"/>
        <v>11</v>
      </c>
      <c r="K21" s="47">
        <f t="shared" si="4"/>
        <v>134918.40609756098</v>
      </c>
      <c r="L21" s="41">
        <f t="shared" si="5"/>
        <v>6</v>
      </c>
      <c r="M21" s="22">
        <f t="shared" si="6"/>
        <v>0.39589619794809899</v>
      </c>
      <c r="N21" s="15">
        <f t="shared" si="7"/>
        <v>11</v>
      </c>
    </row>
    <row r="22" spans="2:15" ht="18.75" customHeight="1">
      <c r="B22" s="17" t="s">
        <v>284</v>
      </c>
      <c r="C22" s="69"/>
      <c r="D22" s="60">
        <v>3274</v>
      </c>
      <c r="E22" s="45">
        <f t="shared" si="0"/>
        <v>4.7367576658530812E-7</v>
      </c>
      <c r="F22" s="41">
        <f t="shared" si="1"/>
        <v>21</v>
      </c>
      <c r="G22" s="60">
        <v>3</v>
      </c>
      <c r="H22" s="46">
        <f t="shared" si="2"/>
        <v>21</v>
      </c>
      <c r="I22" s="60">
        <v>2</v>
      </c>
      <c r="J22" s="41">
        <f t="shared" si="3"/>
        <v>21</v>
      </c>
      <c r="K22" s="47">
        <f t="shared" si="4"/>
        <v>1637</v>
      </c>
      <c r="L22" s="41">
        <f t="shared" si="5"/>
        <v>21</v>
      </c>
      <c r="M22" s="22">
        <f t="shared" si="6"/>
        <v>2.4140012070006034E-4</v>
      </c>
      <c r="N22" s="15">
        <f t="shared" si="7"/>
        <v>21</v>
      </c>
    </row>
    <row r="23" spans="2:15" ht="18.75" customHeight="1">
      <c r="B23" s="17" t="s">
        <v>285</v>
      </c>
      <c r="C23" s="69"/>
      <c r="D23" s="60">
        <v>0</v>
      </c>
      <c r="E23" s="45">
        <f t="shared" si="0"/>
        <v>0</v>
      </c>
      <c r="F23" s="41" t="str">
        <f t="shared" si="1"/>
        <v>-</v>
      </c>
      <c r="G23" s="60">
        <v>0</v>
      </c>
      <c r="H23" s="46" t="str">
        <f t="shared" si="2"/>
        <v>-</v>
      </c>
      <c r="I23" s="60">
        <v>0</v>
      </c>
      <c r="J23" s="41" t="str">
        <f t="shared" si="3"/>
        <v>-</v>
      </c>
      <c r="K23" s="47">
        <f t="shared" si="4"/>
        <v>0</v>
      </c>
      <c r="L23" s="41" t="str">
        <f t="shared" si="5"/>
        <v>-</v>
      </c>
      <c r="M23" s="22">
        <f t="shared" si="6"/>
        <v>0</v>
      </c>
      <c r="N23" s="15" t="str">
        <f t="shared" si="7"/>
        <v>-</v>
      </c>
    </row>
    <row r="24" spans="2:15" ht="18.75" customHeight="1">
      <c r="B24" s="43" t="s">
        <v>38</v>
      </c>
      <c r="C24" s="44"/>
      <c r="D24" s="60">
        <v>714197</v>
      </c>
      <c r="E24" s="45">
        <f t="shared" si="0"/>
        <v>1.0332859238482813E-4</v>
      </c>
      <c r="F24" s="41">
        <f t="shared" si="1"/>
        <v>19</v>
      </c>
      <c r="G24" s="60">
        <v>494</v>
      </c>
      <c r="H24" s="46">
        <f t="shared" si="2"/>
        <v>19</v>
      </c>
      <c r="I24" s="60">
        <v>144</v>
      </c>
      <c r="J24" s="41">
        <f t="shared" si="3"/>
        <v>19</v>
      </c>
      <c r="K24" s="47">
        <f t="shared" si="4"/>
        <v>4959.7013888888887</v>
      </c>
      <c r="L24" s="41">
        <f t="shared" si="5"/>
        <v>19</v>
      </c>
      <c r="M24" s="22">
        <f t="shared" si="6"/>
        <v>1.7380808690404346E-2</v>
      </c>
      <c r="N24" s="15">
        <f t="shared" si="7"/>
        <v>19</v>
      </c>
    </row>
    <row r="25" spans="2:15" ht="18.75" customHeight="1">
      <c r="B25" s="43" t="s">
        <v>39</v>
      </c>
      <c r="C25" s="44"/>
      <c r="D25" s="60">
        <v>117516656</v>
      </c>
      <c r="E25" s="45">
        <f t="shared" si="0"/>
        <v>1.7002074562413545E-2</v>
      </c>
      <c r="F25" s="41">
        <f t="shared" si="1"/>
        <v>12</v>
      </c>
      <c r="G25" s="60">
        <v>31407</v>
      </c>
      <c r="H25" s="46">
        <f t="shared" si="2"/>
        <v>8</v>
      </c>
      <c r="I25" s="60">
        <v>3811</v>
      </c>
      <c r="J25" s="41">
        <f t="shared" si="3"/>
        <v>8</v>
      </c>
      <c r="K25" s="47">
        <f t="shared" si="4"/>
        <v>30836.173182891631</v>
      </c>
      <c r="L25" s="41">
        <f t="shared" si="5"/>
        <v>15</v>
      </c>
      <c r="M25" s="22">
        <f t="shared" si="6"/>
        <v>0.45998792999396498</v>
      </c>
      <c r="N25" s="15">
        <f t="shared" si="7"/>
        <v>8</v>
      </c>
    </row>
    <row r="26" spans="2:15" ht="18.75" customHeight="1">
      <c r="B26" s="43" t="s">
        <v>40</v>
      </c>
      <c r="C26" s="44"/>
      <c r="D26" s="60">
        <v>450060317</v>
      </c>
      <c r="E26" s="45">
        <f t="shared" si="0"/>
        <v>6.5113825798595537E-2</v>
      </c>
      <c r="F26" s="41">
        <f t="shared" si="1"/>
        <v>6</v>
      </c>
      <c r="G26" s="60">
        <v>15115</v>
      </c>
      <c r="H26" s="46">
        <f t="shared" si="2"/>
        <v>13</v>
      </c>
      <c r="I26" s="60">
        <v>2681</v>
      </c>
      <c r="J26" s="41">
        <f t="shared" si="3"/>
        <v>14</v>
      </c>
      <c r="K26" s="47">
        <f t="shared" si="4"/>
        <v>167870.31592689294</v>
      </c>
      <c r="L26" s="41">
        <f t="shared" si="5"/>
        <v>5</v>
      </c>
      <c r="M26" s="22">
        <f t="shared" si="6"/>
        <v>0.32359686179843089</v>
      </c>
      <c r="N26" s="15">
        <f t="shared" si="7"/>
        <v>14</v>
      </c>
    </row>
    <row r="27" spans="2:15" ht="18.75" customHeight="1">
      <c r="B27" s="43" t="s">
        <v>41</v>
      </c>
      <c r="C27" s="44"/>
      <c r="D27" s="60">
        <v>26135521</v>
      </c>
      <c r="E27" s="45">
        <f t="shared" si="0"/>
        <v>3.7812348640138722E-3</v>
      </c>
      <c r="F27" s="41">
        <f t="shared" si="1"/>
        <v>17</v>
      </c>
      <c r="G27" s="60">
        <v>20241</v>
      </c>
      <c r="H27" s="46">
        <f t="shared" si="2"/>
        <v>11</v>
      </c>
      <c r="I27" s="60">
        <v>2787</v>
      </c>
      <c r="J27" s="41">
        <f t="shared" si="3"/>
        <v>12</v>
      </c>
      <c r="K27" s="47">
        <f t="shared" si="4"/>
        <v>9377.6537495514895</v>
      </c>
      <c r="L27" s="41">
        <f t="shared" si="5"/>
        <v>18</v>
      </c>
      <c r="M27" s="22">
        <f t="shared" si="6"/>
        <v>0.3363910681955341</v>
      </c>
      <c r="N27" s="15">
        <f t="shared" si="7"/>
        <v>12</v>
      </c>
    </row>
    <row r="28" spans="2:15" ht="18.75" customHeight="1">
      <c r="B28" s="43" t="s">
        <v>42</v>
      </c>
      <c r="C28" s="44"/>
      <c r="D28" s="60">
        <v>85105524</v>
      </c>
      <c r="E28" s="45">
        <f t="shared" si="0"/>
        <v>1.2312896860520567E-2</v>
      </c>
      <c r="F28" s="41">
        <f t="shared" si="1"/>
        <v>15</v>
      </c>
      <c r="G28" s="60">
        <v>3990</v>
      </c>
      <c r="H28" s="46">
        <f t="shared" si="2"/>
        <v>18</v>
      </c>
      <c r="I28" s="60">
        <v>1796</v>
      </c>
      <c r="J28" s="41">
        <f t="shared" si="3"/>
        <v>15</v>
      </c>
      <c r="K28" s="60">
        <f t="shared" si="4"/>
        <v>47386.149220489977</v>
      </c>
      <c r="L28" s="41">
        <f t="shared" si="5"/>
        <v>13</v>
      </c>
      <c r="M28" s="22">
        <f t="shared" si="6"/>
        <v>0.21677730838865419</v>
      </c>
      <c r="N28" s="15">
        <f t="shared" si="7"/>
        <v>15</v>
      </c>
    </row>
    <row r="29" spans="2:15" ht="18.75" customHeight="1" thickBot="1">
      <c r="B29" s="48" t="s">
        <v>43</v>
      </c>
      <c r="C29" s="49"/>
      <c r="D29" s="61">
        <v>109985</v>
      </c>
      <c r="E29" s="50">
        <f t="shared" si="0"/>
        <v>1.5912409648101745E-5</v>
      </c>
      <c r="F29" s="41">
        <f t="shared" si="1"/>
        <v>20</v>
      </c>
      <c r="G29" s="61">
        <v>122</v>
      </c>
      <c r="H29" s="46">
        <f t="shared" si="2"/>
        <v>20</v>
      </c>
      <c r="I29" s="61">
        <v>24</v>
      </c>
      <c r="J29" s="41">
        <f t="shared" si="3"/>
        <v>20</v>
      </c>
      <c r="K29" s="51">
        <f t="shared" si="4"/>
        <v>4582.708333333333</v>
      </c>
      <c r="L29" s="41">
        <f t="shared" si="5"/>
        <v>20</v>
      </c>
      <c r="M29" s="28">
        <f t="shared" si="6"/>
        <v>2.8968014484007242E-3</v>
      </c>
      <c r="N29" s="15">
        <f t="shared" si="7"/>
        <v>20</v>
      </c>
    </row>
    <row r="30" spans="2:15" ht="18.75" customHeight="1" thickTop="1">
      <c r="B30" s="52" t="s">
        <v>44</v>
      </c>
      <c r="C30" s="53"/>
      <c r="D30" s="62">
        <v>6911900990</v>
      </c>
      <c r="E30" s="70"/>
      <c r="F30" s="71"/>
      <c r="G30" s="62">
        <v>199558</v>
      </c>
      <c r="H30" s="71"/>
      <c r="I30" s="62">
        <v>7604</v>
      </c>
      <c r="J30" s="71"/>
      <c r="K30" s="54">
        <f>IFERROR(D30/I30,0)</f>
        <v>908982.24487112043</v>
      </c>
      <c r="L30" s="71"/>
      <c r="M30" s="30">
        <f t="shared" si="6"/>
        <v>0.9178032589016295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65" priority="33" stopIfTrue="1">
      <formula>$F8&lt;=5</formula>
    </cfRule>
  </conditionalFormatting>
  <conditionalFormatting sqref="H8:H29">
    <cfRule type="expression" dxfId="64" priority="34" stopIfTrue="1">
      <formula>$H8&lt;=5</formula>
    </cfRule>
  </conditionalFormatting>
  <conditionalFormatting sqref="J8:J29">
    <cfRule type="expression" dxfId="63" priority="35" stopIfTrue="1">
      <formula>$J8&lt;=5</formula>
    </cfRule>
  </conditionalFormatting>
  <conditionalFormatting sqref="L8:L29">
    <cfRule type="expression" dxfId="62" priority="36" stopIfTrue="1">
      <formula>$L8&lt;=5</formula>
    </cfRule>
  </conditionalFormatting>
  <conditionalFormatting sqref="E8:E29">
    <cfRule type="expression" dxfId="61" priority="31" stopIfTrue="1">
      <formula>$F8&lt;=5</formula>
    </cfRule>
  </conditionalFormatting>
  <conditionalFormatting sqref="G8:G29">
    <cfRule type="expression" dxfId="60" priority="29" stopIfTrue="1">
      <formula>$H8&lt;=5</formula>
    </cfRule>
  </conditionalFormatting>
  <conditionalFormatting sqref="I8:I29">
    <cfRule type="expression" dxfId="59" priority="27" stopIfTrue="1">
      <formula>$J8&lt;=5</formula>
    </cfRule>
  </conditionalFormatting>
  <conditionalFormatting sqref="K8:K29">
    <cfRule type="expression" dxfId="58" priority="25" stopIfTrue="1">
      <formula>$L8&lt;=5</formula>
    </cfRule>
  </conditionalFormatting>
  <conditionalFormatting sqref="D8:D29">
    <cfRule type="expression" dxfId="57" priority="23" stopIfTrue="1">
      <formula>$F8&lt;=5</formula>
    </cfRule>
  </conditionalFormatting>
  <conditionalFormatting sqref="N8:N29">
    <cfRule type="expression" dxfId="56" priority="17" stopIfTrue="1">
      <formula>$N8&lt;=5</formula>
    </cfRule>
  </conditionalFormatting>
  <conditionalFormatting sqref="M8:M29">
    <cfRule type="expression" dxfId="55" priority="15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Sheet83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260</v>
      </c>
    </row>
    <row r="3" spans="1:14" s="1" customFormat="1" ht="18.75" customHeight="1">
      <c r="A3" s="35"/>
      <c r="B3" s="129" t="s">
        <v>179</v>
      </c>
      <c r="C3" s="130"/>
      <c r="D3" s="137">
        <v>1345</v>
      </c>
      <c r="E3" s="137"/>
      <c r="F3" s="137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28</v>
      </c>
      <c r="C8" s="39"/>
      <c r="D8" s="59">
        <v>13018004</v>
      </c>
      <c r="E8" s="40">
        <f t="shared" ref="E8:E29" si="0">IFERROR(D8/$D$30,0)</f>
        <v>1.1542473207226281E-2</v>
      </c>
      <c r="F8" s="41">
        <f>_xlfn.IFS(D8&gt;0,RANK(D8,$D$8:$D$29,0),D8=0,"-")</f>
        <v>14</v>
      </c>
      <c r="G8" s="59">
        <v>2259</v>
      </c>
      <c r="H8" s="46">
        <f>_xlfn.IFS(G8&gt;0,RANK(G8,$G$8:$G$29,0),G8=0,"-")</f>
        <v>14</v>
      </c>
      <c r="I8" s="59">
        <v>472</v>
      </c>
      <c r="J8" s="41">
        <f>_xlfn.IFS(I8&gt;0,RANK(I8,$I$8:$I$29,0),I8=0,"-")</f>
        <v>12</v>
      </c>
      <c r="K8" s="42">
        <f>IFERROR(D8/I8,0)</f>
        <v>27580.516949152541</v>
      </c>
      <c r="L8" s="41">
        <f>_xlfn.IFS(K8&gt;0,RANK(K8,$K$8:$K$29,0),K8=0,"-")</f>
        <v>15</v>
      </c>
      <c r="M8" s="16">
        <f>IFERROR(I8/$D$3,0)</f>
        <v>0.35092936802973979</v>
      </c>
      <c r="N8" s="15">
        <f>_xlfn.IFS(M8&gt;0,RANK(M8,$M$8:$M$29,0),M8=0,"-")</f>
        <v>12</v>
      </c>
    </row>
    <row r="9" spans="1:14" ht="18.75" customHeight="1">
      <c r="B9" s="43" t="s">
        <v>29</v>
      </c>
      <c r="C9" s="44"/>
      <c r="D9" s="60">
        <v>116474081</v>
      </c>
      <c r="E9" s="45">
        <f t="shared" si="0"/>
        <v>0.10327228039558166</v>
      </c>
      <c r="F9" s="41">
        <f t="shared" ref="F9:F29" si="1">_xlfn.IFS(D9&gt;0,RANK(D9,$D$8:$D$29,0),D9=0,"-")</f>
        <v>3</v>
      </c>
      <c r="G9" s="60">
        <v>3064</v>
      </c>
      <c r="H9" s="46">
        <f t="shared" ref="H9:H29" si="2">_xlfn.IFS(G9&gt;0,RANK(G9,$G$8:$G$29,0),G9=0,"-")</f>
        <v>11</v>
      </c>
      <c r="I9" s="60">
        <v>633</v>
      </c>
      <c r="J9" s="41">
        <f t="shared" ref="J9:J29" si="3">_xlfn.IFS(I9&gt;0,RANK(I9,$I$8:$I$29,0),I9=0,"-")</f>
        <v>8</v>
      </c>
      <c r="K9" s="47">
        <f t="shared" ref="K9:K29" si="4">IFERROR(D9/I9,0)</f>
        <v>184003.28751974725</v>
      </c>
      <c r="L9" s="41">
        <f t="shared" ref="L9:L29" si="5">_xlfn.IFS(K9&gt;0,RANK(K9,$K$8:$K$29,0),K9=0,"-")</f>
        <v>2</v>
      </c>
      <c r="M9" s="22">
        <f t="shared" ref="M9:M30" si="6">IFERROR(I9/$D$3,0)</f>
        <v>0.47063197026022308</v>
      </c>
      <c r="N9" s="15">
        <f t="shared" ref="N9:N29" si="7">_xlfn.IFS(M9&gt;0,RANK(M9,$M$8:$M$29,0),M9=0,"-")</f>
        <v>8</v>
      </c>
    </row>
    <row r="10" spans="1:14" ht="18.75" customHeight="1">
      <c r="B10" s="43" t="s">
        <v>30</v>
      </c>
      <c r="C10" s="44"/>
      <c r="D10" s="60">
        <v>7648597</v>
      </c>
      <c r="E10" s="45">
        <f t="shared" si="0"/>
        <v>6.7816637593114361E-3</v>
      </c>
      <c r="F10" s="41">
        <f t="shared" si="1"/>
        <v>16</v>
      </c>
      <c r="G10" s="60">
        <v>1440</v>
      </c>
      <c r="H10" s="46">
        <f t="shared" si="2"/>
        <v>16</v>
      </c>
      <c r="I10" s="60">
        <v>274</v>
      </c>
      <c r="J10" s="41">
        <f t="shared" si="3"/>
        <v>15</v>
      </c>
      <c r="K10" s="47">
        <f t="shared" si="4"/>
        <v>27914.587591240877</v>
      </c>
      <c r="L10" s="41">
        <f t="shared" si="5"/>
        <v>14</v>
      </c>
      <c r="M10" s="22">
        <f t="shared" si="6"/>
        <v>0.2037174721189591</v>
      </c>
      <c r="N10" s="15">
        <f t="shared" si="7"/>
        <v>15</v>
      </c>
    </row>
    <row r="11" spans="1:14" ht="18.75" customHeight="1">
      <c r="B11" s="43" t="s">
        <v>31</v>
      </c>
      <c r="C11" s="44"/>
      <c r="D11" s="60">
        <v>80056069</v>
      </c>
      <c r="E11" s="45">
        <f t="shared" si="0"/>
        <v>7.0982082315258044E-2</v>
      </c>
      <c r="F11" s="41">
        <f t="shared" si="1"/>
        <v>5</v>
      </c>
      <c r="G11" s="60">
        <v>14747</v>
      </c>
      <c r="H11" s="46">
        <f t="shared" si="2"/>
        <v>2</v>
      </c>
      <c r="I11" s="60">
        <v>1014</v>
      </c>
      <c r="J11" s="41">
        <f t="shared" si="3"/>
        <v>2</v>
      </c>
      <c r="K11" s="47">
        <f t="shared" si="4"/>
        <v>78950.758382642991</v>
      </c>
      <c r="L11" s="41">
        <f t="shared" si="5"/>
        <v>10</v>
      </c>
      <c r="M11" s="22">
        <f t="shared" si="6"/>
        <v>0.75390334572490703</v>
      </c>
      <c r="N11" s="15">
        <f t="shared" si="7"/>
        <v>2</v>
      </c>
    </row>
    <row r="12" spans="1:14" ht="18.75" customHeight="1">
      <c r="B12" s="43" t="s">
        <v>32</v>
      </c>
      <c r="C12" s="44"/>
      <c r="D12" s="60">
        <v>36372763</v>
      </c>
      <c r="E12" s="45">
        <f t="shared" si="0"/>
        <v>3.2250077846057768E-2</v>
      </c>
      <c r="F12" s="41">
        <f t="shared" si="1"/>
        <v>10</v>
      </c>
      <c r="G12" s="60">
        <v>2484</v>
      </c>
      <c r="H12" s="46">
        <f t="shared" si="2"/>
        <v>13</v>
      </c>
      <c r="I12" s="60">
        <v>239</v>
      </c>
      <c r="J12" s="41">
        <f t="shared" si="3"/>
        <v>17</v>
      </c>
      <c r="K12" s="47">
        <f t="shared" si="4"/>
        <v>152187.2928870293</v>
      </c>
      <c r="L12" s="41">
        <f t="shared" si="5"/>
        <v>4</v>
      </c>
      <c r="M12" s="22">
        <f t="shared" si="6"/>
        <v>0.17769516728624535</v>
      </c>
      <c r="N12" s="15">
        <f t="shared" si="7"/>
        <v>17</v>
      </c>
    </row>
    <row r="13" spans="1:14" ht="18.75" customHeight="1">
      <c r="B13" s="43" t="s">
        <v>33</v>
      </c>
      <c r="C13" s="44"/>
      <c r="D13" s="60">
        <v>76362472</v>
      </c>
      <c r="E13" s="45">
        <f t="shared" si="0"/>
        <v>6.770713752258542E-2</v>
      </c>
      <c r="F13" s="41">
        <f t="shared" si="1"/>
        <v>7</v>
      </c>
      <c r="G13" s="60">
        <v>8199</v>
      </c>
      <c r="H13" s="46">
        <f t="shared" si="2"/>
        <v>5</v>
      </c>
      <c r="I13" s="60">
        <v>578</v>
      </c>
      <c r="J13" s="41">
        <f t="shared" si="3"/>
        <v>10</v>
      </c>
      <c r="K13" s="47">
        <f t="shared" si="4"/>
        <v>132115.0034602076</v>
      </c>
      <c r="L13" s="41">
        <f t="shared" si="5"/>
        <v>6</v>
      </c>
      <c r="M13" s="22">
        <f t="shared" si="6"/>
        <v>0.42973977695167287</v>
      </c>
      <c r="N13" s="15">
        <f t="shared" si="7"/>
        <v>10</v>
      </c>
    </row>
    <row r="14" spans="1:14" ht="18.75" customHeight="1">
      <c r="B14" s="43" t="s">
        <v>34</v>
      </c>
      <c r="C14" s="44"/>
      <c r="D14" s="60">
        <v>32715963</v>
      </c>
      <c r="E14" s="45">
        <f t="shared" si="0"/>
        <v>2.9007759282921278E-2</v>
      </c>
      <c r="F14" s="41">
        <f t="shared" si="1"/>
        <v>11</v>
      </c>
      <c r="G14" s="60">
        <v>4543</v>
      </c>
      <c r="H14" s="46">
        <f t="shared" si="2"/>
        <v>10</v>
      </c>
      <c r="I14" s="60">
        <v>584</v>
      </c>
      <c r="J14" s="41">
        <f t="shared" si="3"/>
        <v>9</v>
      </c>
      <c r="K14" s="47">
        <f t="shared" si="4"/>
        <v>56020.484589041094</v>
      </c>
      <c r="L14" s="41">
        <f t="shared" si="5"/>
        <v>11</v>
      </c>
      <c r="M14" s="22">
        <f t="shared" si="6"/>
        <v>0.43420074349442378</v>
      </c>
      <c r="N14" s="15">
        <f t="shared" si="7"/>
        <v>9</v>
      </c>
    </row>
    <row r="15" spans="1:14" ht="18.75" customHeight="1">
      <c r="B15" s="43" t="s">
        <v>35</v>
      </c>
      <c r="C15" s="44"/>
      <c r="D15" s="60">
        <v>4452960</v>
      </c>
      <c r="E15" s="45">
        <f t="shared" si="0"/>
        <v>3.948237494231093E-3</v>
      </c>
      <c r="F15" s="41">
        <f t="shared" si="1"/>
        <v>18</v>
      </c>
      <c r="G15" s="60">
        <v>1050</v>
      </c>
      <c r="H15" s="46">
        <f t="shared" si="2"/>
        <v>17</v>
      </c>
      <c r="I15" s="60">
        <v>227</v>
      </c>
      <c r="J15" s="41">
        <f t="shared" si="3"/>
        <v>18</v>
      </c>
      <c r="K15" s="47">
        <f t="shared" si="4"/>
        <v>19616.563876651984</v>
      </c>
      <c r="L15" s="41">
        <f t="shared" si="5"/>
        <v>17</v>
      </c>
      <c r="M15" s="22">
        <f t="shared" si="6"/>
        <v>0.1687732342007435</v>
      </c>
      <c r="N15" s="15">
        <f t="shared" si="7"/>
        <v>18</v>
      </c>
    </row>
    <row r="16" spans="1:14" ht="18.75" customHeight="1">
      <c r="B16" s="43" t="s">
        <v>36</v>
      </c>
      <c r="C16" s="44"/>
      <c r="D16" s="60">
        <v>238293625</v>
      </c>
      <c r="E16" s="45">
        <f t="shared" si="0"/>
        <v>0.21128414018119265</v>
      </c>
      <c r="F16" s="41">
        <f t="shared" si="1"/>
        <v>1</v>
      </c>
      <c r="G16" s="60">
        <v>16782</v>
      </c>
      <c r="H16" s="46">
        <f t="shared" si="2"/>
        <v>1</v>
      </c>
      <c r="I16" s="60">
        <v>1087</v>
      </c>
      <c r="J16" s="41">
        <f t="shared" si="3"/>
        <v>1</v>
      </c>
      <c r="K16" s="47">
        <f t="shared" si="4"/>
        <v>219221.36614535417</v>
      </c>
      <c r="L16" s="41">
        <f t="shared" si="5"/>
        <v>1</v>
      </c>
      <c r="M16" s="22">
        <f t="shared" si="6"/>
        <v>0.80817843866171002</v>
      </c>
      <c r="N16" s="15">
        <f t="shared" si="7"/>
        <v>1</v>
      </c>
    </row>
    <row r="17" spans="2:15" ht="18.75" customHeight="1">
      <c r="B17" s="43" t="s">
        <v>37</v>
      </c>
      <c r="C17" s="44"/>
      <c r="D17" s="60">
        <v>77179793</v>
      </c>
      <c r="E17" s="45">
        <f t="shared" si="0"/>
        <v>6.8431818951797105E-2</v>
      </c>
      <c r="F17" s="41">
        <f t="shared" si="1"/>
        <v>6</v>
      </c>
      <c r="G17" s="60">
        <v>5646</v>
      </c>
      <c r="H17" s="46">
        <f t="shared" si="2"/>
        <v>6</v>
      </c>
      <c r="I17" s="60">
        <v>758</v>
      </c>
      <c r="J17" s="41">
        <f t="shared" si="3"/>
        <v>5</v>
      </c>
      <c r="K17" s="47">
        <f t="shared" si="4"/>
        <v>101820.30738786279</v>
      </c>
      <c r="L17" s="41">
        <f t="shared" si="5"/>
        <v>8</v>
      </c>
      <c r="M17" s="22">
        <f t="shared" si="6"/>
        <v>0.56356877323420074</v>
      </c>
      <c r="N17" s="15">
        <f t="shared" si="7"/>
        <v>5</v>
      </c>
    </row>
    <row r="18" spans="2:15" ht="18.75" customHeight="1">
      <c r="B18" s="17" t="s">
        <v>283</v>
      </c>
      <c r="C18" s="69"/>
      <c r="D18" s="60">
        <v>86353007</v>
      </c>
      <c r="E18" s="45">
        <f t="shared" si="0"/>
        <v>7.6565291396509291E-2</v>
      </c>
      <c r="F18" s="41">
        <f t="shared" si="1"/>
        <v>4</v>
      </c>
      <c r="G18" s="60">
        <v>13962</v>
      </c>
      <c r="H18" s="46">
        <f t="shared" si="2"/>
        <v>3</v>
      </c>
      <c r="I18" s="60">
        <v>985</v>
      </c>
      <c r="J18" s="41">
        <f t="shared" si="3"/>
        <v>3</v>
      </c>
      <c r="K18" s="47">
        <f t="shared" si="4"/>
        <v>87668.02741116751</v>
      </c>
      <c r="L18" s="41">
        <f t="shared" si="5"/>
        <v>9</v>
      </c>
      <c r="M18" s="22">
        <f t="shared" si="6"/>
        <v>0.73234200743494426</v>
      </c>
      <c r="N18" s="15">
        <f t="shared" si="7"/>
        <v>3</v>
      </c>
    </row>
    <row r="19" spans="2:15" ht="18.75" customHeight="1">
      <c r="B19" s="17" t="s">
        <v>16</v>
      </c>
      <c r="C19" s="69"/>
      <c r="D19" s="60">
        <v>20947987</v>
      </c>
      <c r="E19" s="45">
        <f t="shared" si="0"/>
        <v>1.8573629159495144E-2</v>
      </c>
      <c r="F19" s="41">
        <f t="shared" si="1"/>
        <v>12</v>
      </c>
      <c r="G19" s="60">
        <v>4964</v>
      </c>
      <c r="H19" s="46">
        <f t="shared" si="2"/>
        <v>8</v>
      </c>
      <c r="I19" s="60">
        <v>645</v>
      </c>
      <c r="J19" s="41">
        <f t="shared" si="3"/>
        <v>7</v>
      </c>
      <c r="K19" s="47">
        <f t="shared" si="4"/>
        <v>32477.499224806201</v>
      </c>
      <c r="L19" s="41">
        <f t="shared" si="5"/>
        <v>13</v>
      </c>
      <c r="M19" s="22">
        <f t="shared" si="6"/>
        <v>0.4795539033457249</v>
      </c>
      <c r="N19" s="15">
        <f t="shared" si="7"/>
        <v>7</v>
      </c>
    </row>
    <row r="20" spans="2:15" ht="18.75" customHeight="1">
      <c r="B20" s="17" t="s">
        <v>17</v>
      </c>
      <c r="C20" s="69"/>
      <c r="D20" s="60">
        <v>175841922</v>
      </c>
      <c r="E20" s="45">
        <f t="shared" si="0"/>
        <v>0.15591105006513853</v>
      </c>
      <c r="F20" s="41">
        <f t="shared" si="1"/>
        <v>2</v>
      </c>
      <c r="G20" s="60">
        <v>13246</v>
      </c>
      <c r="H20" s="46">
        <f t="shared" si="2"/>
        <v>4</v>
      </c>
      <c r="I20" s="60">
        <v>966</v>
      </c>
      <c r="J20" s="41">
        <f t="shared" si="3"/>
        <v>4</v>
      </c>
      <c r="K20" s="47">
        <f t="shared" si="4"/>
        <v>182030.97515527951</v>
      </c>
      <c r="L20" s="41">
        <f t="shared" si="5"/>
        <v>3</v>
      </c>
      <c r="M20" s="22">
        <f t="shared" si="6"/>
        <v>0.71821561338289963</v>
      </c>
      <c r="N20" s="15">
        <f t="shared" si="7"/>
        <v>4</v>
      </c>
    </row>
    <row r="21" spans="2:15" ht="18.75" customHeight="1">
      <c r="B21" s="17" t="s">
        <v>18</v>
      </c>
      <c r="C21" s="69"/>
      <c r="D21" s="60">
        <v>58822757</v>
      </c>
      <c r="E21" s="45">
        <f t="shared" si="0"/>
        <v>5.2155468430312525E-2</v>
      </c>
      <c r="F21" s="41">
        <f t="shared" si="1"/>
        <v>9</v>
      </c>
      <c r="G21" s="60">
        <v>5434</v>
      </c>
      <c r="H21" s="46">
        <f t="shared" si="2"/>
        <v>7</v>
      </c>
      <c r="I21" s="60">
        <v>520</v>
      </c>
      <c r="J21" s="41">
        <f t="shared" si="3"/>
        <v>11</v>
      </c>
      <c r="K21" s="47">
        <f t="shared" si="4"/>
        <v>113120.68653846154</v>
      </c>
      <c r="L21" s="41">
        <f t="shared" si="5"/>
        <v>7</v>
      </c>
      <c r="M21" s="22">
        <f t="shared" si="6"/>
        <v>0.38661710037174724</v>
      </c>
      <c r="N21" s="15">
        <f t="shared" si="7"/>
        <v>11</v>
      </c>
    </row>
    <row r="22" spans="2:15" ht="18.75" customHeight="1">
      <c r="B22" s="17" t="s">
        <v>284</v>
      </c>
      <c r="C22" s="69"/>
      <c r="D22" s="60">
        <v>0</v>
      </c>
      <c r="E22" s="45">
        <f t="shared" si="0"/>
        <v>0</v>
      </c>
      <c r="F22" s="41" t="str">
        <f t="shared" si="1"/>
        <v>-</v>
      </c>
      <c r="G22" s="60">
        <v>0</v>
      </c>
      <c r="H22" s="46" t="str">
        <f t="shared" si="2"/>
        <v>-</v>
      </c>
      <c r="I22" s="60">
        <v>0</v>
      </c>
      <c r="J22" s="41" t="str">
        <f t="shared" si="3"/>
        <v>-</v>
      </c>
      <c r="K22" s="60">
        <f t="shared" si="4"/>
        <v>0</v>
      </c>
      <c r="L22" s="41" t="str">
        <f t="shared" si="5"/>
        <v>-</v>
      </c>
      <c r="M22" s="22">
        <f t="shared" si="6"/>
        <v>0</v>
      </c>
      <c r="N22" s="15" t="str">
        <f t="shared" si="7"/>
        <v>-</v>
      </c>
    </row>
    <row r="23" spans="2:15" ht="18.75" customHeight="1">
      <c r="B23" s="17" t="s">
        <v>285</v>
      </c>
      <c r="C23" s="69"/>
      <c r="D23" s="60">
        <v>0</v>
      </c>
      <c r="E23" s="45">
        <f t="shared" si="0"/>
        <v>0</v>
      </c>
      <c r="F23" s="41" t="str">
        <f t="shared" si="1"/>
        <v>-</v>
      </c>
      <c r="G23" s="60">
        <v>0</v>
      </c>
      <c r="H23" s="46" t="str">
        <f t="shared" si="2"/>
        <v>-</v>
      </c>
      <c r="I23" s="60">
        <v>0</v>
      </c>
      <c r="J23" s="41" t="str">
        <f t="shared" si="3"/>
        <v>-</v>
      </c>
      <c r="K23" s="60">
        <f t="shared" si="4"/>
        <v>0</v>
      </c>
      <c r="L23" s="41" t="str">
        <f t="shared" si="5"/>
        <v>-</v>
      </c>
      <c r="M23" s="22">
        <f t="shared" si="6"/>
        <v>0</v>
      </c>
      <c r="N23" s="15" t="str">
        <f t="shared" si="7"/>
        <v>-</v>
      </c>
    </row>
    <row r="24" spans="2:15" ht="18.75" customHeight="1">
      <c r="B24" s="43" t="s">
        <v>38</v>
      </c>
      <c r="C24" s="44"/>
      <c r="D24" s="60">
        <v>163594</v>
      </c>
      <c r="E24" s="45">
        <f t="shared" si="0"/>
        <v>1.4505137361019217E-4</v>
      </c>
      <c r="F24" s="41">
        <f t="shared" si="1"/>
        <v>19</v>
      </c>
      <c r="G24" s="60">
        <v>130</v>
      </c>
      <c r="H24" s="46">
        <f t="shared" si="2"/>
        <v>19</v>
      </c>
      <c r="I24" s="60">
        <v>38</v>
      </c>
      <c r="J24" s="41">
        <f t="shared" si="3"/>
        <v>19</v>
      </c>
      <c r="K24" s="47">
        <f t="shared" si="4"/>
        <v>4305.105263157895</v>
      </c>
      <c r="L24" s="41">
        <f t="shared" si="5"/>
        <v>19</v>
      </c>
      <c r="M24" s="22">
        <f t="shared" si="6"/>
        <v>2.8252788104089221E-2</v>
      </c>
      <c r="N24" s="15">
        <f t="shared" si="7"/>
        <v>19</v>
      </c>
    </row>
    <row r="25" spans="2:15" ht="18.75" customHeight="1">
      <c r="B25" s="43" t="s">
        <v>57</v>
      </c>
      <c r="C25" s="44"/>
      <c r="D25" s="60">
        <v>17381450</v>
      </c>
      <c r="E25" s="45">
        <f t="shared" si="0"/>
        <v>1.5411342701057953E-2</v>
      </c>
      <c r="F25" s="41">
        <f t="shared" si="1"/>
        <v>13</v>
      </c>
      <c r="G25" s="60">
        <v>4884</v>
      </c>
      <c r="H25" s="46">
        <f t="shared" si="2"/>
        <v>9</v>
      </c>
      <c r="I25" s="60">
        <v>655</v>
      </c>
      <c r="J25" s="41">
        <f t="shared" si="3"/>
        <v>6</v>
      </c>
      <c r="K25" s="47">
        <f t="shared" si="4"/>
        <v>26536.564885496184</v>
      </c>
      <c r="L25" s="41">
        <f t="shared" si="5"/>
        <v>16</v>
      </c>
      <c r="M25" s="22">
        <f t="shared" si="6"/>
        <v>0.48698884758364314</v>
      </c>
      <c r="N25" s="15">
        <f t="shared" si="7"/>
        <v>6</v>
      </c>
    </row>
    <row r="26" spans="2:15" ht="18.75" customHeight="1">
      <c r="B26" s="43" t="s">
        <v>58</v>
      </c>
      <c r="C26" s="44"/>
      <c r="D26" s="60">
        <v>69694178</v>
      </c>
      <c r="E26" s="45">
        <f t="shared" si="0"/>
        <v>6.1794663933477004E-2</v>
      </c>
      <c r="F26" s="41">
        <f t="shared" si="1"/>
        <v>8</v>
      </c>
      <c r="G26" s="60">
        <v>2602</v>
      </c>
      <c r="H26" s="46">
        <f t="shared" si="2"/>
        <v>12</v>
      </c>
      <c r="I26" s="60">
        <v>459</v>
      </c>
      <c r="J26" s="41">
        <f t="shared" si="3"/>
        <v>13</v>
      </c>
      <c r="K26" s="47">
        <f t="shared" si="4"/>
        <v>151839.16775599128</v>
      </c>
      <c r="L26" s="41">
        <f t="shared" si="5"/>
        <v>5</v>
      </c>
      <c r="M26" s="22">
        <f t="shared" si="6"/>
        <v>0.34126394052044612</v>
      </c>
      <c r="N26" s="15">
        <f t="shared" si="7"/>
        <v>13</v>
      </c>
    </row>
    <row r="27" spans="2:15" ht="18.75" customHeight="1">
      <c r="B27" s="43" t="s">
        <v>169</v>
      </c>
      <c r="C27" s="44"/>
      <c r="D27" s="60">
        <v>4930334</v>
      </c>
      <c r="E27" s="45">
        <f t="shared" si="0"/>
        <v>4.3715033501047305E-3</v>
      </c>
      <c r="F27" s="41">
        <f t="shared" si="1"/>
        <v>17</v>
      </c>
      <c r="G27" s="60">
        <v>2044</v>
      </c>
      <c r="H27" s="46">
        <f t="shared" si="2"/>
        <v>15</v>
      </c>
      <c r="I27" s="60">
        <v>314</v>
      </c>
      <c r="J27" s="41">
        <f t="shared" si="3"/>
        <v>14</v>
      </c>
      <c r="K27" s="47">
        <f t="shared" si="4"/>
        <v>15701.700636942674</v>
      </c>
      <c r="L27" s="41">
        <f t="shared" si="5"/>
        <v>18</v>
      </c>
      <c r="M27" s="22">
        <f t="shared" si="6"/>
        <v>0.23345724907063198</v>
      </c>
      <c r="N27" s="15">
        <f t="shared" si="7"/>
        <v>14</v>
      </c>
    </row>
    <row r="28" spans="2:15" ht="18.75" customHeight="1">
      <c r="B28" s="43" t="s">
        <v>42</v>
      </c>
      <c r="C28" s="44"/>
      <c r="D28" s="60">
        <v>11117698</v>
      </c>
      <c r="E28" s="45">
        <f t="shared" si="0"/>
        <v>9.8575581395606588E-3</v>
      </c>
      <c r="F28" s="41">
        <f t="shared" si="1"/>
        <v>15</v>
      </c>
      <c r="G28" s="60">
        <v>527</v>
      </c>
      <c r="H28" s="46">
        <f t="shared" si="2"/>
        <v>18</v>
      </c>
      <c r="I28" s="60">
        <v>257</v>
      </c>
      <c r="J28" s="41">
        <f t="shared" si="3"/>
        <v>16</v>
      </c>
      <c r="K28" s="60">
        <f t="shared" si="4"/>
        <v>43259.525291828795</v>
      </c>
      <c r="L28" s="41">
        <f t="shared" si="5"/>
        <v>12</v>
      </c>
      <c r="M28" s="22">
        <f t="shared" si="6"/>
        <v>0.19107806691449813</v>
      </c>
      <c r="N28" s="15">
        <f t="shared" si="7"/>
        <v>16</v>
      </c>
    </row>
    <row r="29" spans="2:15" ht="18.75" customHeight="1" thickBot="1">
      <c r="B29" s="48" t="s">
        <v>61</v>
      </c>
      <c r="C29" s="49"/>
      <c r="D29" s="61">
        <v>7636</v>
      </c>
      <c r="E29" s="50">
        <f t="shared" si="0"/>
        <v>6.7704945712399447E-6</v>
      </c>
      <c r="F29" s="41">
        <f t="shared" si="1"/>
        <v>20</v>
      </c>
      <c r="G29" s="61">
        <v>6</v>
      </c>
      <c r="H29" s="46">
        <f t="shared" si="2"/>
        <v>20</v>
      </c>
      <c r="I29" s="61">
        <v>2</v>
      </c>
      <c r="J29" s="41">
        <f t="shared" si="3"/>
        <v>20</v>
      </c>
      <c r="K29" s="51">
        <f t="shared" si="4"/>
        <v>3818</v>
      </c>
      <c r="L29" s="41">
        <f t="shared" si="5"/>
        <v>20</v>
      </c>
      <c r="M29" s="28">
        <f t="shared" si="6"/>
        <v>1.4869888475836431E-3</v>
      </c>
      <c r="N29" s="15">
        <f t="shared" si="7"/>
        <v>20</v>
      </c>
    </row>
    <row r="30" spans="2:15" ht="18.75" customHeight="1" thickTop="1">
      <c r="B30" s="52" t="s">
        <v>44</v>
      </c>
      <c r="C30" s="53"/>
      <c r="D30" s="62">
        <v>1127834890</v>
      </c>
      <c r="E30" s="70"/>
      <c r="F30" s="71"/>
      <c r="G30" s="62">
        <v>32139</v>
      </c>
      <c r="H30" s="71"/>
      <c r="I30" s="62">
        <v>1232</v>
      </c>
      <c r="J30" s="71"/>
      <c r="K30" s="54">
        <f>IFERROR(D30/I30,0)</f>
        <v>915450.39772727271</v>
      </c>
      <c r="L30" s="71"/>
      <c r="M30" s="30">
        <f t="shared" si="6"/>
        <v>0.91598513011152416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54" priority="51" stopIfTrue="1">
      <formula>$F8&lt;=5</formula>
    </cfRule>
  </conditionalFormatting>
  <conditionalFormatting sqref="H8:H29">
    <cfRule type="expression" dxfId="53" priority="52" stopIfTrue="1">
      <formula>$H8&lt;=5</formula>
    </cfRule>
  </conditionalFormatting>
  <conditionalFormatting sqref="J8:J29">
    <cfRule type="expression" dxfId="52" priority="53" stopIfTrue="1">
      <formula>$J8&lt;=5</formula>
    </cfRule>
  </conditionalFormatting>
  <conditionalFormatting sqref="L8:L29">
    <cfRule type="expression" dxfId="51" priority="54" stopIfTrue="1">
      <formula>$L8&lt;=5</formula>
    </cfRule>
  </conditionalFormatting>
  <conditionalFormatting sqref="E8:E29">
    <cfRule type="expression" dxfId="50" priority="49" stopIfTrue="1">
      <formula>$F8&lt;=5</formula>
    </cfRule>
  </conditionalFormatting>
  <conditionalFormatting sqref="G8:G29">
    <cfRule type="expression" dxfId="49" priority="47" stopIfTrue="1">
      <formula>$H8&lt;=5</formula>
    </cfRule>
  </conditionalFormatting>
  <conditionalFormatting sqref="I8:I29">
    <cfRule type="expression" dxfId="48" priority="45" stopIfTrue="1">
      <formula>$J8&lt;=5</formula>
    </cfRule>
  </conditionalFormatting>
  <conditionalFormatting sqref="K8:K29">
    <cfRule type="expression" dxfId="47" priority="43" stopIfTrue="1">
      <formula>$L8&lt;=5</formula>
    </cfRule>
  </conditionalFormatting>
  <conditionalFormatting sqref="D8:D29">
    <cfRule type="expression" dxfId="46" priority="41" stopIfTrue="1">
      <formula>$F8&lt;=5</formula>
    </cfRule>
  </conditionalFormatting>
  <conditionalFormatting sqref="N8:N29">
    <cfRule type="expression" dxfId="45" priority="35" stopIfTrue="1">
      <formula>$N8&lt;=5</formula>
    </cfRule>
  </conditionalFormatting>
  <conditionalFormatting sqref="M8:M29">
    <cfRule type="expression" dxfId="44" priority="33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Sheet84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261</v>
      </c>
    </row>
    <row r="3" spans="1:14" s="1" customFormat="1" ht="18.75" customHeight="1">
      <c r="A3" s="35"/>
      <c r="B3" s="129" t="s">
        <v>179</v>
      </c>
      <c r="C3" s="130"/>
      <c r="D3" s="137">
        <v>3966</v>
      </c>
      <c r="E3" s="137"/>
      <c r="F3" s="137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46</v>
      </c>
      <c r="C8" s="39"/>
      <c r="D8" s="59">
        <v>66185918</v>
      </c>
      <c r="E8" s="40">
        <f t="shared" ref="E8:E29" si="0">IFERROR(D8/$D$30,0)</f>
        <v>1.8146043130938271E-2</v>
      </c>
      <c r="F8" s="41">
        <f>_xlfn.IFS(D8&gt;0,RANK(D8,$D$8:$D$29,0),D8=0,"-")</f>
        <v>13</v>
      </c>
      <c r="G8" s="59">
        <v>9087</v>
      </c>
      <c r="H8" s="46">
        <f>_xlfn.IFS(G8&gt;0,RANK(G8,$G$8:$G$29,0),G8=0,"-")</f>
        <v>12</v>
      </c>
      <c r="I8" s="59">
        <v>1564</v>
      </c>
      <c r="J8" s="41">
        <f>_xlfn.IFS(I8&gt;0,RANK(I8,$I$8:$I$29,0),I8=0,"-")</f>
        <v>12</v>
      </c>
      <c r="K8" s="42">
        <f>IFERROR(D8/I8,0)</f>
        <v>42318.361892583118</v>
      </c>
      <c r="L8" s="41">
        <f>_xlfn.IFS(K8&gt;0,RANK(K8,$K$8:$K$29,0),K8=0,"-")</f>
        <v>14</v>
      </c>
      <c r="M8" s="16">
        <f>IFERROR(I8/$D$3,0)</f>
        <v>0.39435199193141707</v>
      </c>
      <c r="N8" s="15">
        <f>_xlfn.IFS(M8&gt;0,RANK(M8,$M$8:$M$29,0),M8=0,"-")</f>
        <v>12</v>
      </c>
    </row>
    <row r="9" spans="1:14" ht="18.75" customHeight="1">
      <c r="B9" s="43" t="s">
        <v>47</v>
      </c>
      <c r="C9" s="44"/>
      <c r="D9" s="60">
        <v>462777007</v>
      </c>
      <c r="E9" s="45">
        <f t="shared" si="0"/>
        <v>0.12687852314790771</v>
      </c>
      <c r="F9" s="41">
        <f t="shared" ref="F9:F29" si="1">_xlfn.IFS(D9&gt;0,RANK(D9,$D$8:$D$29,0),D9=0,"-")</f>
        <v>3</v>
      </c>
      <c r="G9" s="60">
        <v>11630</v>
      </c>
      <c r="H9" s="46">
        <f t="shared" ref="H9:H29" si="2">_xlfn.IFS(G9&gt;0,RANK(G9,$G$8:$G$29,0),G9=0,"-")</f>
        <v>11</v>
      </c>
      <c r="I9" s="60">
        <v>2080</v>
      </c>
      <c r="J9" s="41">
        <f t="shared" ref="J9:J29" si="3">_xlfn.IFS(I9&gt;0,RANK(I9,$I$8:$I$29,0),I9=0,"-")</f>
        <v>7</v>
      </c>
      <c r="K9" s="47">
        <f t="shared" ref="K9:K29" si="4">IFERROR(D9/I9,0)</f>
        <v>222488.94567307693</v>
      </c>
      <c r="L9" s="41">
        <f t="shared" ref="L9:L29" si="5">_xlfn.IFS(K9&gt;0,RANK(K9,$K$8:$K$29,0),K9=0,"-")</f>
        <v>2</v>
      </c>
      <c r="M9" s="22">
        <f t="shared" ref="M9:M30" si="6">IFERROR(I9/$D$3,0)</f>
        <v>0.52445789208270299</v>
      </c>
      <c r="N9" s="15">
        <f t="shared" ref="N9:N29" si="7">_xlfn.IFS(M9&gt;0,RANK(M9,$M$8:$M$29,0),M9=0,"-")</f>
        <v>7</v>
      </c>
    </row>
    <row r="10" spans="1:14" ht="18.75" customHeight="1">
      <c r="B10" s="43" t="s">
        <v>170</v>
      </c>
      <c r="C10" s="44"/>
      <c r="D10" s="60">
        <v>53771388</v>
      </c>
      <c r="E10" s="45">
        <f t="shared" si="0"/>
        <v>1.474237957775877E-2</v>
      </c>
      <c r="F10" s="41">
        <f t="shared" si="1"/>
        <v>15</v>
      </c>
      <c r="G10" s="60">
        <v>3985</v>
      </c>
      <c r="H10" s="46">
        <f t="shared" si="2"/>
        <v>16</v>
      </c>
      <c r="I10" s="60">
        <v>824</v>
      </c>
      <c r="J10" s="41">
        <f t="shared" si="3"/>
        <v>16</v>
      </c>
      <c r="K10" s="47">
        <f t="shared" si="4"/>
        <v>65256.538834951454</v>
      </c>
      <c r="L10" s="41">
        <f t="shared" si="5"/>
        <v>11</v>
      </c>
      <c r="M10" s="22">
        <f t="shared" si="6"/>
        <v>0.20776601109430157</v>
      </c>
      <c r="N10" s="15">
        <f t="shared" si="7"/>
        <v>16</v>
      </c>
    </row>
    <row r="11" spans="1:14" ht="18.75" customHeight="1">
      <c r="B11" s="43" t="s">
        <v>171</v>
      </c>
      <c r="C11" s="44"/>
      <c r="D11" s="60">
        <v>218191109</v>
      </c>
      <c r="E11" s="45">
        <f t="shared" si="0"/>
        <v>5.982096183513317E-2</v>
      </c>
      <c r="F11" s="41">
        <f t="shared" si="1"/>
        <v>7</v>
      </c>
      <c r="G11" s="60">
        <v>40795</v>
      </c>
      <c r="H11" s="46">
        <f t="shared" si="2"/>
        <v>2</v>
      </c>
      <c r="I11" s="60">
        <v>2920</v>
      </c>
      <c r="J11" s="41">
        <f t="shared" si="3"/>
        <v>3</v>
      </c>
      <c r="K11" s="47">
        <f t="shared" si="4"/>
        <v>74722.982534246577</v>
      </c>
      <c r="L11" s="41">
        <f t="shared" si="5"/>
        <v>10</v>
      </c>
      <c r="M11" s="22">
        <f t="shared" si="6"/>
        <v>0.73625819465456377</v>
      </c>
      <c r="N11" s="15">
        <f t="shared" si="7"/>
        <v>3</v>
      </c>
    </row>
    <row r="12" spans="1:14" ht="18.75" customHeight="1">
      <c r="B12" s="43" t="s">
        <v>50</v>
      </c>
      <c r="C12" s="44"/>
      <c r="D12" s="60">
        <v>113749416</v>
      </c>
      <c r="E12" s="45">
        <f t="shared" si="0"/>
        <v>3.1186419577273822E-2</v>
      </c>
      <c r="F12" s="41">
        <f t="shared" si="1"/>
        <v>10</v>
      </c>
      <c r="G12" s="60">
        <v>6544</v>
      </c>
      <c r="H12" s="46">
        <f t="shared" si="2"/>
        <v>15</v>
      </c>
      <c r="I12" s="60">
        <v>733</v>
      </c>
      <c r="J12" s="41">
        <f t="shared" si="3"/>
        <v>17</v>
      </c>
      <c r="K12" s="47">
        <f t="shared" si="4"/>
        <v>155183.37789904501</v>
      </c>
      <c r="L12" s="41">
        <f t="shared" si="5"/>
        <v>5</v>
      </c>
      <c r="M12" s="22">
        <f t="shared" si="6"/>
        <v>0.18482097831568331</v>
      </c>
      <c r="N12" s="15">
        <f t="shared" si="7"/>
        <v>17</v>
      </c>
    </row>
    <row r="13" spans="1:14" ht="18.75" customHeight="1">
      <c r="B13" s="43" t="s">
        <v>33</v>
      </c>
      <c r="C13" s="44"/>
      <c r="D13" s="60">
        <v>171767023</v>
      </c>
      <c r="E13" s="45">
        <f t="shared" si="0"/>
        <v>4.7092975394416467E-2</v>
      </c>
      <c r="F13" s="41">
        <f t="shared" si="1"/>
        <v>9</v>
      </c>
      <c r="G13" s="60">
        <v>22400</v>
      </c>
      <c r="H13" s="46">
        <f t="shared" si="2"/>
        <v>5</v>
      </c>
      <c r="I13" s="60">
        <v>1771</v>
      </c>
      <c r="J13" s="41">
        <f t="shared" si="3"/>
        <v>9</v>
      </c>
      <c r="K13" s="47">
        <f t="shared" si="4"/>
        <v>96988.719932241671</v>
      </c>
      <c r="L13" s="41">
        <f t="shared" si="5"/>
        <v>7</v>
      </c>
      <c r="M13" s="22">
        <f t="shared" si="6"/>
        <v>0.44654563792233987</v>
      </c>
      <c r="N13" s="15">
        <f t="shared" si="7"/>
        <v>9</v>
      </c>
    </row>
    <row r="14" spans="1:14" ht="18.75" customHeight="1">
      <c r="B14" s="43" t="s">
        <v>141</v>
      </c>
      <c r="C14" s="44"/>
      <c r="D14" s="60">
        <v>109822190</v>
      </c>
      <c r="E14" s="45">
        <f t="shared" si="0"/>
        <v>3.010970092571803E-2</v>
      </c>
      <c r="F14" s="41">
        <f t="shared" si="1"/>
        <v>11</v>
      </c>
      <c r="G14" s="60">
        <v>12953</v>
      </c>
      <c r="H14" s="46">
        <f t="shared" si="2"/>
        <v>10</v>
      </c>
      <c r="I14" s="60">
        <v>1738</v>
      </c>
      <c r="J14" s="41">
        <f t="shared" si="3"/>
        <v>10</v>
      </c>
      <c r="K14" s="47">
        <f t="shared" si="4"/>
        <v>63188.831990794017</v>
      </c>
      <c r="L14" s="41">
        <f t="shared" si="5"/>
        <v>12</v>
      </c>
      <c r="M14" s="22">
        <f t="shared" si="6"/>
        <v>0.43822491174987394</v>
      </c>
      <c r="N14" s="15">
        <f t="shared" si="7"/>
        <v>10</v>
      </c>
    </row>
    <row r="15" spans="1:14" ht="18.75" customHeight="1">
      <c r="B15" s="43" t="s">
        <v>86</v>
      </c>
      <c r="C15" s="44"/>
      <c r="D15" s="60">
        <v>15169569</v>
      </c>
      <c r="E15" s="45">
        <f t="shared" si="0"/>
        <v>4.1590063516493666E-3</v>
      </c>
      <c r="F15" s="41">
        <f t="shared" si="1"/>
        <v>18</v>
      </c>
      <c r="G15" s="60">
        <v>3462</v>
      </c>
      <c r="H15" s="46">
        <f t="shared" si="2"/>
        <v>17</v>
      </c>
      <c r="I15" s="60">
        <v>651</v>
      </c>
      <c r="J15" s="41">
        <f t="shared" si="3"/>
        <v>18</v>
      </c>
      <c r="K15" s="47">
        <f t="shared" si="4"/>
        <v>23301.94930875576</v>
      </c>
      <c r="L15" s="41">
        <f t="shared" si="5"/>
        <v>18</v>
      </c>
      <c r="M15" s="22">
        <f t="shared" si="6"/>
        <v>0.16414523449319213</v>
      </c>
      <c r="N15" s="15">
        <f t="shared" si="7"/>
        <v>18</v>
      </c>
    </row>
    <row r="16" spans="1:14" ht="18.75" customHeight="1">
      <c r="B16" s="43" t="s">
        <v>131</v>
      </c>
      <c r="C16" s="44"/>
      <c r="D16" s="60">
        <v>666988479</v>
      </c>
      <c r="E16" s="45">
        <f t="shared" si="0"/>
        <v>0.18286671959090928</v>
      </c>
      <c r="F16" s="41">
        <f t="shared" si="1"/>
        <v>1</v>
      </c>
      <c r="G16" s="60">
        <v>49245</v>
      </c>
      <c r="H16" s="46">
        <f t="shared" si="2"/>
        <v>1</v>
      </c>
      <c r="I16" s="60">
        <v>3101</v>
      </c>
      <c r="J16" s="41">
        <f t="shared" si="3"/>
        <v>1</v>
      </c>
      <c r="K16" s="47">
        <f t="shared" si="4"/>
        <v>215088.19058368268</v>
      </c>
      <c r="L16" s="41">
        <f t="shared" si="5"/>
        <v>3</v>
      </c>
      <c r="M16" s="22">
        <f t="shared" si="6"/>
        <v>0.78189611699445283</v>
      </c>
      <c r="N16" s="15">
        <f t="shared" si="7"/>
        <v>1</v>
      </c>
    </row>
    <row r="17" spans="2:15" ht="18.75" customHeight="1">
      <c r="B17" s="43" t="s">
        <v>37</v>
      </c>
      <c r="C17" s="44"/>
      <c r="D17" s="60">
        <v>211533169</v>
      </c>
      <c r="E17" s="45">
        <f t="shared" si="0"/>
        <v>5.7995569515226102E-2</v>
      </c>
      <c r="F17" s="41">
        <f t="shared" si="1"/>
        <v>8</v>
      </c>
      <c r="G17" s="60">
        <v>17123</v>
      </c>
      <c r="H17" s="46">
        <f t="shared" si="2"/>
        <v>6</v>
      </c>
      <c r="I17" s="60">
        <v>2193</v>
      </c>
      <c r="J17" s="41">
        <f t="shared" si="3"/>
        <v>5</v>
      </c>
      <c r="K17" s="47">
        <f t="shared" si="4"/>
        <v>96458.353397172817</v>
      </c>
      <c r="L17" s="41">
        <f t="shared" si="5"/>
        <v>8</v>
      </c>
      <c r="M17" s="22">
        <f t="shared" si="6"/>
        <v>0.55295007564296517</v>
      </c>
      <c r="N17" s="15">
        <f t="shared" si="7"/>
        <v>5</v>
      </c>
    </row>
    <row r="18" spans="2:15" ht="18.75" customHeight="1">
      <c r="B18" s="17" t="s">
        <v>283</v>
      </c>
      <c r="C18" s="69"/>
      <c r="D18" s="60">
        <v>243826950</v>
      </c>
      <c r="E18" s="45">
        <f t="shared" si="0"/>
        <v>6.6849482259732793E-2</v>
      </c>
      <c r="F18" s="41">
        <f t="shared" si="1"/>
        <v>5</v>
      </c>
      <c r="G18" s="60">
        <v>38812</v>
      </c>
      <c r="H18" s="46">
        <f t="shared" si="2"/>
        <v>3</v>
      </c>
      <c r="I18" s="60">
        <v>2953</v>
      </c>
      <c r="J18" s="41">
        <f t="shared" si="3"/>
        <v>2</v>
      </c>
      <c r="K18" s="47">
        <f t="shared" si="4"/>
        <v>82569.23467660007</v>
      </c>
      <c r="L18" s="41">
        <f t="shared" si="5"/>
        <v>9</v>
      </c>
      <c r="M18" s="22">
        <f t="shared" si="6"/>
        <v>0.7445789208270297</v>
      </c>
      <c r="N18" s="15">
        <f t="shared" si="7"/>
        <v>2</v>
      </c>
    </row>
    <row r="19" spans="2:15" ht="18.75" customHeight="1">
      <c r="B19" s="17" t="s">
        <v>16</v>
      </c>
      <c r="C19" s="69"/>
      <c r="D19" s="60">
        <v>60706979</v>
      </c>
      <c r="E19" s="45">
        <f t="shared" si="0"/>
        <v>1.6643894843053529E-2</v>
      </c>
      <c r="F19" s="41">
        <f t="shared" si="1"/>
        <v>14</v>
      </c>
      <c r="G19" s="60">
        <v>13370</v>
      </c>
      <c r="H19" s="46">
        <f t="shared" si="2"/>
        <v>9</v>
      </c>
      <c r="I19" s="60">
        <v>1808</v>
      </c>
      <c r="J19" s="41">
        <f t="shared" si="3"/>
        <v>8</v>
      </c>
      <c r="K19" s="47">
        <f t="shared" si="4"/>
        <v>33576.868915929204</v>
      </c>
      <c r="L19" s="41">
        <f t="shared" si="5"/>
        <v>16</v>
      </c>
      <c r="M19" s="22">
        <f t="shared" si="6"/>
        <v>0.45587493696419568</v>
      </c>
      <c r="N19" s="15">
        <f t="shared" si="7"/>
        <v>8</v>
      </c>
    </row>
    <row r="20" spans="2:15" ht="18.75" customHeight="1">
      <c r="B20" s="17" t="s">
        <v>17</v>
      </c>
      <c r="C20" s="69"/>
      <c r="D20" s="60">
        <v>608232682</v>
      </c>
      <c r="E20" s="45">
        <f t="shared" si="0"/>
        <v>0.16675777589453789</v>
      </c>
      <c r="F20" s="41">
        <f t="shared" si="1"/>
        <v>2</v>
      </c>
      <c r="G20" s="60">
        <v>36595</v>
      </c>
      <c r="H20" s="46">
        <f t="shared" si="2"/>
        <v>4</v>
      </c>
      <c r="I20" s="60">
        <v>2730</v>
      </c>
      <c r="J20" s="41">
        <f t="shared" si="3"/>
        <v>4</v>
      </c>
      <c r="K20" s="47">
        <f t="shared" si="4"/>
        <v>222795.8542124542</v>
      </c>
      <c r="L20" s="41">
        <f t="shared" si="5"/>
        <v>1</v>
      </c>
      <c r="M20" s="22">
        <f t="shared" si="6"/>
        <v>0.68835098335854761</v>
      </c>
      <c r="N20" s="15">
        <f t="shared" si="7"/>
        <v>4</v>
      </c>
    </row>
    <row r="21" spans="2:15" ht="18.75" customHeight="1">
      <c r="B21" s="17" t="s">
        <v>18</v>
      </c>
      <c r="C21" s="69"/>
      <c r="D21" s="60">
        <v>221775285</v>
      </c>
      <c r="E21" s="45">
        <f t="shared" si="0"/>
        <v>6.080362724569488E-2</v>
      </c>
      <c r="F21" s="41">
        <f t="shared" si="1"/>
        <v>6</v>
      </c>
      <c r="G21" s="60">
        <v>16424</v>
      </c>
      <c r="H21" s="46">
        <f t="shared" si="2"/>
        <v>8</v>
      </c>
      <c r="I21" s="60">
        <v>1636</v>
      </c>
      <c r="J21" s="41">
        <f t="shared" si="3"/>
        <v>11</v>
      </c>
      <c r="K21" s="47">
        <f t="shared" si="4"/>
        <v>135559.4651589242</v>
      </c>
      <c r="L21" s="41">
        <f t="shared" si="5"/>
        <v>6</v>
      </c>
      <c r="M21" s="22">
        <f t="shared" si="6"/>
        <v>0.41250630358043366</v>
      </c>
      <c r="N21" s="15">
        <f t="shared" si="7"/>
        <v>11</v>
      </c>
    </row>
    <row r="22" spans="2:15" ht="18.75" customHeight="1">
      <c r="B22" s="17" t="s">
        <v>284</v>
      </c>
      <c r="C22" s="69"/>
      <c r="D22" s="60">
        <v>0</v>
      </c>
      <c r="E22" s="45">
        <f t="shared" si="0"/>
        <v>0</v>
      </c>
      <c r="F22" s="41" t="str">
        <f t="shared" si="1"/>
        <v>-</v>
      </c>
      <c r="G22" s="60">
        <v>0</v>
      </c>
      <c r="H22" s="46" t="str">
        <f t="shared" si="2"/>
        <v>-</v>
      </c>
      <c r="I22" s="60">
        <v>0</v>
      </c>
      <c r="J22" s="41" t="str">
        <f t="shared" si="3"/>
        <v>-</v>
      </c>
      <c r="K22" s="47">
        <f t="shared" si="4"/>
        <v>0</v>
      </c>
      <c r="L22" s="41" t="str">
        <f t="shared" si="5"/>
        <v>-</v>
      </c>
      <c r="M22" s="22">
        <f t="shared" si="6"/>
        <v>0</v>
      </c>
      <c r="N22" s="15" t="str">
        <f t="shared" si="7"/>
        <v>-</v>
      </c>
    </row>
    <row r="23" spans="2:15" ht="18.75" customHeight="1">
      <c r="B23" s="17" t="s">
        <v>285</v>
      </c>
      <c r="C23" s="69"/>
      <c r="D23" s="60">
        <v>0</v>
      </c>
      <c r="E23" s="45">
        <f t="shared" si="0"/>
        <v>0</v>
      </c>
      <c r="F23" s="41" t="str">
        <f t="shared" si="1"/>
        <v>-</v>
      </c>
      <c r="G23" s="60">
        <v>0</v>
      </c>
      <c r="H23" s="46" t="str">
        <f t="shared" si="2"/>
        <v>-</v>
      </c>
      <c r="I23" s="60">
        <v>0</v>
      </c>
      <c r="J23" s="41" t="str">
        <f t="shared" si="3"/>
        <v>-</v>
      </c>
      <c r="K23" s="47">
        <f t="shared" si="4"/>
        <v>0</v>
      </c>
      <c r="L23" s="41" t="str">
        <f t="shared" si="5"/>
        <v>-</v>
      </c>
      <c r="M23" s="22">
        <f t="shared" si="6"/>
        <v>0</v>
      </c>
      <c r="N23" s="15" t="str">
        <f t="shared" si="7"/>
        <v>-</v>
      </c>
    </row>
    <row r="24" spans="2:15" ht="18.75" customHeight="1">
      <c r="B24" s="43" t="s">
        <v>38</v>
      </c>
      <c r="C24" s="44"/>
      <c r="D24" s="60">
        <v>2379064</v>
      </c>
      <c r="E24" s="45">
        <f t="shared" si="0"/>
        <v>6.5226258484867624E-4</v>
      </c>
      <c r="F24" s="41">
        <f t="shared" si="1"/>
        <v>19</v>
      </c>
      <c r="G24" s="60">
        <v>583</v>
      </c>
      <c r="H24" s="46">
        <f t="shared" si="2"/>
        <v>19</v>
      </c>
      <c r="I24" s="60">
        <v>149</v>
      </c>
      <c r="J24" s="41">
        <f t="shared" si="3"/>
        <v>19</v>
      </c>
      <c r="K24" s="47">
        <f t="shared" si="4"/>
        <v>15966.872483221476</v>
      </c>
      <c r="L24" s="41">
        <f t="shared" si="5"/>
        <v>19</v>
      </c>
      <c r="M24" s="22">
        <f t="shared" si="6"/>
        <v>3.7569339384770549E-2</v>
      </c>
      <c r="N24" s="15">
        <f t="shared" si="7"/>
        <v>19</v>
      </c>
    </row>
    <row r="25" spans="2:15" ht="18.75" customHeight="1">
      <c r="B25" s="43" t="s">
        <v>39</v>
      </c>
      <c r="C25" s="44"/>
      <c r="D25" s="60">
        <v>72925035</v>
      </c>
      <c r="E25" s="45">
        <f t="shared" si="0"/>
        <v>1.999369156495167E-2</v>
      </c>
      <c r="F25" s="41">
        <f t="shared" si="1"/>
        <v>12</v>
      </c>
      <c r="G25" s="60">
        <v>16900</v>
      </c>
      <c r="H25" s="46">
        <f t="shared" si="2"/>
        <v>7</v>
      </c>
      <c r="I25" s="60">
        <v>2100</v>
      </c>
      <c r="J25" s="41">
        <f t="shared" si="3"/>
        <v>6</v>
      </c>
      <c r="K25" s="47">
        <f t="shared" si="4"/>
        <v>34726.207142857143</v>
      </c>
      <c r="L25" s="41">
        <f t="shared" si="5"/>
        <v>15</v>
      </c>
      <c r="M25" s="22">
        <f t="shared" si="6"/>
        <v>0.529500756429652</v>
      </c>
      <c r="N25" s="15">
        <f t="shared" si="7"/>
        <v>6</v>
      </c>
    </row>
    <row r="26" spans="2:15" ht="18.75" customHeight="1">
      <c r="B26" s="43" t="s">
        <v>40</v>
      </c>
      <c r="C26" s="44"/>
      <c r="D26" s="60">
        <v>271580145</v>
      </c>
      <c r="E26" s="45">
        <f t="shared" si="0"/>
        <v>7.4458512831633905E-2</v>
      </c>
      <c r="F26" s="41">
        <f t="shared" si="1"/>
        <v>4</v>
      </c>
      <c r="G26" s="60">
        <v>7782</v>
      </c>
      <c r="H26" s="46">
        <f t="shared" si="2"/>
        <v>13</v>
      </c>
      <c r="I26" s="60">
        <v>1446</v>
      </c>
      <c r="J26" s="41">
        <f t="shared" si="3"/>
        <v>13</v>
      </c>
      <c r="K26" s="47">
        <f t="shared" si="4"/>
        <v>187814.76141078837</v>
      </c>
      <c r="L26" s="41">
        <f t="shared" si="5"/>
        <v>4</v>
      </c>
      <c r="M26" s="22">
        <f t="shared" si="6"/>
        <v>0.36459909228441756</v>
      </c>
      <c r="N26" s="15">
        <f t="shared" si="7"/>
        <v>13</v>
      </c>
    </row>
    <row r="27" spans="2:15" ht="18.75" customHeight="1">
      <c r="B27" s="43" t="s">
        <v>41</v>
      </c>
      <c r="C27" s="44"/>
      <c r="D27" s="60">
        <v>27415203</v>
      </c>
      <c r="E27" s="45">
        <f t="shared" si="0"/>
        <v>7.5163640713033289E-3</v>
      </c>
      <c r="F27" s="41">
        <f t="shared" si="1"/>
        <v>17</v>
      </c>
      <c r="G27" s="60">
        <v>7283</v>
      </c>
      <c r="H27" s="46">
        <f t="shared" si="2"/>
        <v>14</v>
      </c>
      <c r="I27" s="60">
        <v>1072</v>
      </c>
      <c r="J27" s="41">
        <f t="shared" si="3"/>
        <v>14</v>
      </c>
      <c r="K27" s="47">
        <f t="shared" si="4"/>
        <v>25573.883395522389</v>
      </c>
      <c r="L27" s="41">
        <f t="shared" si="5"/>
        <v>17</v>
      </c>
      <c r="M27" s="22">
        <f t="shared" si="6"/>
        <v>0.27029752899646997</v>
      </c>
      <c r="N27" s="15">
        <f t="shared" si="7"/>
        <v>14</v>
      </c>
    </row>
    <row r="28" spans="2:15" ht="18.75" customHeight="1">
      <c r="B28" s="43" t="s">
        <v>42</v>
      </c>
      <c r="C28" s="44"/>
      <c r="D28" s="60">
        <v>48564869</v>
      </c>
      <c r="E28" s="45">
        <f t="shared" si="0"/>
        <v>1.3314920063847524E-2</v>
      </c>
      <c r="F28" s="41">
        <f t="shared" si="1"/>
        <v>16</v>
      </c>
      <c r="G28" s="60">
        <v>1988</v>
      </c>
      <c r="H28" s="46">
        <f t="shared" si="2"/>
        <v>18</v>
      </c>
      <c r="I28" s="60">
        <v>899</v>
      </c>
      <c r="J28" s="41">
        <f t="shared" si="3"/>
        <v>15</v>
      </c>
      <c r="K28" s="60">
        <f t="shared" si="4"/>
        <v>54020.988876529475</v>
      </c>
      <c r="L28" s="41">
        <f t="shared" si="5"/>
        <v>13</v>
      </c>
      <c r="M28" s="22">
        <f t="shared" si="6"/>
        <v>0.22667675239536056</v>
      </c>
      <c r="N28" s="15">
        <f t="shared" si="7"/>
        <v>15</v>
      </c>
    </row>
    <row r="29" spans="2:15" ht="18.75" customHeight="1" thickBot="1">
      <c r="B29" s="48" t="s">
        <v>43</v>
      </c>
      <c r="C29" s="49"/>
      <c r="D29" s="61">
        <v>40740</v>
      </c>
      <c r="E29" s="50">
        <f t="shared" si="0"/>
        <v>1.1169593464797529E-5</v>
      </c>
      <c r="F29" s="41">
        <f t="shared" si="1"/>
        <v>20</v>
      </c>
      <c r="G29" s="61">
        <v>17</v>
      </c>
      <c r="H29" s="46">
        <f t="shared" si="2"/>
        <v>20</v>
      </c>
      <c r="I29" s="61">
        <v>6</v>
      </c>
      <c r="J29" s="41">
        <f t="shared" si="3"/>
        <v>20</v>
      </c>
      <c r="K29" s="51">
        <f t="shared" si="4"/>
        <v>6790</v>
      </c>
      <c r="L29" s="41">
        <f t="shared" si="5"/>
        <v>20</v>
      </c>
      <c r="M29" s="28">
        <f t="shared" si="6"/>
        <v>1.5128593040847202E-3</v>
      </c>
      <c r="N29" s="15">
        <f t="shared" si="7"/>
        <v>20</v>
      </c>
    </row>
    <row r="30" spans="2:15" ht="18.75" customHeight="1" thickTop="1">
      <c r="B30" s="52" t="s">
        <v>44</v>
      </c>
      <c r="C30" s="53"/>
      <c r="D30" s="62">
        <v>3647402220</v>
      </c>
      <c r="E30" s="70"/>
      <c r="F30" s="71"/>
      <c r="G30" s="62">
        <v>94524</v>
      </c>
      <c r="H30" s="71"/>
      <c r="I30" s="62">
        <v>3629</v>
      </c>
      <c r="J30" s="71"/>
      <c r="K30" s="54">
        <f>IFERROR(D30/I30,0)</f>
        <v>1005070.8790300358</v>
      </c>
      <c r="L30" s="71"/>
      <c r="M30" s="30">
        <f t="shared" si="6"/>
        <v>0.91502773575390817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43" priority="33" stopIfTrue="1">
      <formula>$F8&lt;=5</formula>
    </cfRule>
  </conditionalFormatting>
  <conditionalFormatting sqref="H8:H29">
    <cfRule type="expression" dxfId="42" priority="34" stopIfTrue="1">
      <formula>$H8&lt;=5</formula>
    </cfRule>
  </conditionalFormatting>
  <conditionalFormatting sqref="J8:J29">
    <cfRule type="expression" dxfId="41" priority="35" stopIfTrue="1">
      <formula>$J8&lt;=5</formula>
    </cfRule>
  </conditionalFormatting>
  <conditionalFormatting sqref="L8:L29">
    <cfRule type="expression" dxfId="40" priority="36" stopIfTrue="1">
      <formula>$L8&lt;=5</formula>
    </cfRule>
  </conditionalFormatting>
  <conditionalFormatting sqref="E8:E29">
    <cfRule type="expression" dxfId="39" priority="31" stopIfTrue="1">
      <formula>$F8&lt;=5</formula>
    </cfRule>
  </conditionalFormatting>
  <conditionalFormatting sqref="G8:G29">
    <cfRule type="expression" dxfId="38" priority="29" stopIfTrue="1">
      <formula>$H8&lt;=5</formula>
    </cfRule>
  </conditionalFormatting>
  <conditionalFormatting sqref="I8:I29">
    <cfRule type="expression" dxfId="37" priority="27" stopIfTrue="1">
      <formula>$J8&lt;=5</formula>
    </cfRule>
  </conditionalFormatting>
  <conditionalFormatting sqref="K8:K29">
    <cfRule type="expression" dxfId="36" priority="25" stopIfTrue="1">
      <formula>$L8&lt;=5</formula>
    </cfRule>
  </conditionalFormatting>
  <conditionalFormatting sqref="D8:D29">
    <cfRule type="expression" dxfId="35" priority="23" stopIfTrue="1">
      <formula>$F8&lt;=5</formula>
    </cfRule>
  </conditionalFormatting>
  <conditionalFormatting sqref="N8:N29">
    <cfRule type="expression" dxfId="34" priority="17" stopIfTrue="1">
      <formula>$N8&lt;=5</formula>
    </cfRule>
  </conditionalFormatting>
  <conditionalFormatting sqref="M8:M29">
    <cfRule type="expression" dxfId="33" priority="15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Sheet85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262</v>
      </c>
    </row>
    <row r="3" spans="1:14" s="1" customFormat="1" ht="18.75" customHeight="1">
      <c r="A3" s="35"/>
      <c r="B3" s="129" t="s">
        <v>179</v>
      </c>
      <c r="C3" s="130"/>
      <c r="D3" s="137">
        <v>2559</v>
      </c>
      <c r="E3" s="137"/>
      <c r="F3" s="137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28</v>
      </c>
      <c r="C8" s="39"/>
      <c r="D8" s="59">
        <v>50887215</v>
      </c>
      <c r="E8" s="40">
        <f t="shared" ref="E8:E29" si="0">IFERROR(D8/$D$30,0)</f>
        <v>2.5293292497880197E-2</v>
      </c>
      <c r="F8" s="41">
        <f>_xlfn.IFS(D8&gt;0,RANK(D8,$D$8:$D$29,0),D8=0,"-")</f>
        <v>11</v>
      </c>
      <c r="G8" s="59">
        <v>4888</v>
      </c>
      <c r="H8" s="46">
        <f>_xlfn.IFS(G8&gt;0,RANK(G8,$G$8:$G$29,0),G8=0,"-")</f>
        <v>12</v>
      </c>
      <c r="I8" s="59">
        <v>979</v>
      </c>
      <c r="J8" s="41">
        <f>_xlfn.IFS(I8&gt;0,RANK(I8,$I$8:$I$29,0),I8=0,"-")</f>
        <v>12</v>
      </c>
      <c r="K8" s="42">
        <f>IFERROR(D8/I8,0)</f>
        <v>51978.769152196117</v>
      </c>
      <c r="L8" s="41">
        <f>_xlfn.IFS(K8&gt;0,RANK(K8,$K$8:$K$29,0),K8=0,"-")</f>
        <v>13</v>
      </c>
      <c r="M8" s="16">
        <f>IFERROR(I8/$D$3,0)</f>
        <v>0.38257131692067214</v>
      </c>
      <c r="N8" s="15">
        <f>_xlfn.IFS(M8&gt;0,RANK(M8,$M$8:$M$29,0),M8=0,"-")</f>
        <v>12</v>
      </c>
    </row>
    <row r="9" spans="1:14" ht="18.75" customHeight="1">
      <c r="B9" s="43" t="s">
        <v>29</v>
      </c>
      <c r="C9" s="44"/>
      <c r="D9" s="60">
        <v>265683325</v>
      </c>
      <c r="E9" s="45">
        <f t="shared" si="0"/>
        <v>0.13205686440168452</v>
      </c>
      <c r="F9" s="41">
        <f t="shared" ref="F9:F29" si="1">_xlfn.IFS(D9&gt;0,RANK(D9,$D$8:$D$29,0),D9=0,"-")</f>
        <v>2</v>
      </c>
      <c r="G9" s="60">
        <v>5691</v>
      </c>
      <c r="H9" s="46">
        <f t="shared" ref="H9:H29" si="2">_xlfn.IFS(G9&gt;0,RANK(G9,$G$8:$G$29,0),G9=0,"-")</f>
        <v>11</v>
      </c>
      <c r="I9" s="60">
        <v>1262</v>
      </c>
      <c r="J9" s="41">
        <f t="shared" ref="J9:J29" si="3">_xlfn.IFS(I9&gt;0,RANK(I9,$I$8:$I$29,0),I9=0,"-")</f>
        <v>6</v>
      </c>
      <c r="K9" s="47">
        <f t="shared" ref="K9:K29" si="4">IFERROR(D9/I9,0)</f>
        <v>210525.61410459588</v>
      </c>
      <c r="L9" s="41">
        <f t="shared" ref="L9:L29" si="5">_xlfn.IFS(K9&gt;0,RANK(K9,$K$8:$K$29,0),K9=0,"-")</f>
        <v>2</v>
      </c>
      <c r="M9" s="22">
        <f t="shared" ref="M9:M30" si="6">IFERROR(I9/$D$3,0)</f>
        <v>0.49316139116842517</v>
      </c>
      <c r="N9" s="15">
        <f t="shared" ref="N9:N29" si="7">_xlfn.IFS(M9&gt;0,RANK(M9,$M$8:$M$29,0),M9=0,"-")</f>
        <v>6</v>
      </c>
    </row>
    <row r="10" spans="1:14" ht="18.75" customHeight="1">
      <c r="B10" s="43" t="s">
        <v>30</v>
      </c>
      <c r="C10" s="44"/>
      <c r="D10" s="60">
        <v>31159417</v>
      </c>
      <c r="E10" s="45">
        <f t="shared" si="0"/>
        <v>1.5487667152631966E-2</v>
      </c>
      <c r="F10" s="41">
        <f t="shared" si="1"/>
        <v>14</v>
      </c>
      <c r="G10" s="60">
        <v>2851</v>
      </c>
      <c r="H10" s="46">
        <f t="shared" si="2"/>
        <v>16</v>
      </c>
      <c r="I10" s="60">
        <v>550</v>
      </c>
      <c r="J10" s="41">
        <f t="shared" si="3"/>
        <v>16</v>
      </c>
      <c r="K10" s="47">
        <f t="shared" si="4"/>
        <v>56653.485454545451</v>
      </c>
      <c r="L10" s="41">
        <f t="shared" si="5"/>
        <v>12</v>
      </c>
      <c r="M10" s="22">
        <f t="shared" si="6"/>
        <v>0.21492770613520906</v>
      </c>
      <c r="N10" s="15">
        <f t="shared" si="7"/>
        <v>16</v>
      </c>
    </row>
    <row r="11" spans="1:14" ht="18.75" customHeight="1">
      <c r="B11" s="43" t="s">
        <v>31</v>
      </c>
      <c r="C11" s="44"/>
      <c r="D11" s="60">
        <v>126676191</v>
      </c>
      <c r="E11" s="45">
        <f t="shared" si="0"/>
        <v>6.2963908547173181E-2</v>
      </c>
      <c r="F11" s="41">
        <f t="shared" si="1"/>
        <v>6</v>
      </c>
      <c r="G11" s="60">
        <v>24014</v>
      </c>
      <c r="H11" s="46">
        <f t="shared" si="2"/>
        <v>2</v>
      </c>
      <c r="I11" s="60">
        <v>1872</v>
      </c>
      <c r="J11" s="41">
        <f t="shared" si="3"/>
        <v>2</v>
      </c>
      <c r="K11" s="47">
        <f t="shared" si="4"/>
        <v>67668.905448717953</v>
      </c>
      <c r="L11" s="41">
        <f t="shared" si="5"/>
        <v>11</v>
      </c>
      <c r="M11" s="22">
        <f t="shared" si="6"/>
        <v>0.73153575615474797</v>
      </c>
      <c r="N11" s="15">
        <f t="shared" si="7"/>
        <v>2</v>
      </c>
    </row>
    <row r="12" spans="1:14" ht="18.75" customHeight="1">
      <c r="B12" s="43" t="s">
        <v>32</v>
      </c>
      <c r="C12" s="44"/>
      <c r="D12" s="60">
        <v>46231483</v>
      </c>
      <c r="E12" s="45">
        <f t="shared" si="0"/>
        <v>2.2979178996723949E-2</v>
      </c>
      <c r="F12" s="41">
        <f t="shared" si="1"/>
        <v>12</v>
      </c>
      <c r="G12" s="60">
        <v>4232</v>
      </c>
      <c r="H12" s="46">
        <f t="shared" si="2"/>
        <v>13</v>
      </c>
      <c r="I12" s="60">
        <v>473</v>
      </c>
      <c r="J12" s="41">
        <f t="shared" si="3"/>
        <v>17</v>
      </c>
      <c r="K12" s="47">
        <f t="shared" si="4"/>
        <v>97740.978858350951</v>
      </c>
      <c r="L12" s="41">
        <f t="shared" si="5"/>
        <v>7</v>
      </c>
      <c r="M12" s="22">
        <f t="shared" si="6"/>
        <v>0.18483782727627979</v>
      </c>
      <c r="N12" s="15">
        <f t="shared" si="7"/>
        <v>17</v>
      </c>
    </row>
    <row r="13" spans="1:14" ht="18.75" customHeight="1">
      <c r="B13" s="43" t="s">
        <v>33</v>
      </c>
      <c r="C13" s="44"/>
      <c r="D13" s="60">
        <v>115068935</v>
      </c>
      <c r="E13" s="45">
        <f t="shared" si="0"/>
        <v>5.7194567051361805E-2</v>
      </c>
      <c r="F13" s="41">
        <f t="shared" si="1"/>
        <v>7</v>
      </c>
      <c r="G13" s="60">
        <v>13780</v>
      </c>
      <c r="H13" s="46">
        <f t="shared" si="2"/>
        <v>5</v>
      </c>
      <c r="I13" s="60">
        <v>1101</v>
      </c>
      <c r="J13" s="41">
        <f t="shared" si="3"/>
        <v>10</v>
      </c>
      <c r="K13" s="47">
        <f t="shared" si="4"/>
        <v>104513.11080835604</v>
      </c>
      <c r="L13" s="41">
        <f t="shared" si="5"/>
        <v>6</v>
      </c>
      <c r="M13" s="22">
        <f t="shared" si="6"/>
        <v>0.43024618991793667</v>
      </c>
      <c r="N13" s="15">
        <f t="shared" si="7"/>
        <v>10</v>
      </c>
    </row>
    <row r="14" spans="1:14" ht="18.75" customHeight="1">
      <c r="B14" s="43" t="s">
        <v>34</v>
      </c>
      <c r="C14" s="44"/>
      <c r="D14" s="60">
        <v>83886782</v>
      </c>
      <c r="E14" s="45">
        <f t="shared" si="0"/>
        <v>4.1695599058268598E-2</v>
      </c>
      <c r="F14" s="41">
        <f t="shared" si="1"/>
        <v>10</v>
      </c>
      <c r="G14" s="60">
        <v>6950</v>
      </c>
      <c r="H14" s="46">
        <f t="shared" si="2"/>
        <v>10</v>
      </c>
      <c r="I14" s="60">
        <v>1179</v>
      </c>
      <c r="J14" s="41">
        <f t="shared" si="3"/>
        <v>7</v>
      </c>
      <c r="K14" s="47">
        <f t="shared" si="4"/>
        <v>71150.790500424089</v>
      </c>
      <c r="L14" s="41">
        <f t="shared" si="5"/>
        <v>10</v>
      </c>
      <c r="M14" s="22">
        <f t="shared" si="6"/>
        <v>0.46072684642438455</v>
      </c>
      <c r="N14" s="15">
        <f t="shared" si="7"/>
        <v>7</v>
      </c>
    </row>
    <row r="15" spans="1:14" ht="18.75" customHeight="1">
      <c r="B15" s="43" t="s">
        <v>35</v>
      </c>
      <c r="C15" s="44"/>
      <c r="D15" s="60">
        <v>4897885</v>
      </c>
      <c r="E15" s="45">
        <f t="shared" si="0"/>
        <v>2.4344747089417246E-3</v>
      </c>
      <c r="F15" s="41">
        <f t="shared" si="1"/>
        <v>18</v>
      </c>
      <c r="G15" s="60">
        <v>1550</v>
      </c>
      <c r="H15" s="46">
        <f t="shared" si="2"/>
        <v>17</v>
      </c>
      <c r="I15" s="60">
        <v>324</v>
      </c>
      <c r="J15" s="41">
        <f t="shared" si="3"/>
        <v>18</v>
      </c>
      <c r="K15" s="47">
        <f t="shared" si="4"/>
        <v>15116.929012345679</v>
      </c>
      <c r="L15" s="41">
        <f t="shared" si="5"/>
        <v>18</v>
      </c>
      <c r="M15" s="22">
        <f t="shared" si="6"/>
        <v>0.12661195779601406</v>
      </c>
      <c r="N15" s="15">
        <f t="shared" si="7"/>
        <v>18</v>
      </c>
    </row>
    <row r="16" spans="1:14" ht="18.75" customHeight="1">
      <c r="B16" s="43" t="s">
        <v>36</v>
      </c>
      <c r="C16" s="44"/>
      <c r="D16" s="60">
        <v>424860219</v>
      </c>
      <c r="E16" s="45">
        <f t="shared" si="0"/>
        <v>0.21117512109633899</v>
      </c>
      <c r="F16" s="41">
        <f t="shared" si="1"/>
        <v>1</v>
      </c>
      <c r="G16" s="60">
        <v>30559</v>
      </c>
      <c r="H16" s="46">
        <f t="shared" si="2"/>
        <v>1</v>
      </c>
      <c r="I16" s="60">
        <v>2016</v>
      </c>
      <c r="J16" s="41">
        <f t="shared" si="3"/>
        <v>1</v>
      </c>
      <c r="K16" s="47">
        <f t="shared" si="4"/>
        <v>210744.15625</v>
      </c>
      <c r="L16" s="41">
        <f t="shared" si="5"/>
        <v>1</v>
      </c>
      <c r="M16" s="22">
        <f t="shared" si="6"/>
        <v>0.78780773739742083</v>
      </c>
      <c r="N16" s="15">
        <f t="shared" si="7"/>
        <v>1</v>
      </c>
    </row>
    <row r="17" spans="2:15" ht="18.75" customHeight="1">
      <c r="B17" s="43" t="s">
        <v>37</v>
      </c>
      <c r="C17" s="44"/>
      <c r="D17" s="60">
        <v>170339811</v>
      </c>
      <c r="E17" s="45">
        <f t="shared" si="0"/>
        <v>8.4666741216956568E-2</v>
      </c>
      <c r="F17" s="41">
        <f t="shared" si="1"/>
        <v>4</v>
      </c>
      <c r="G17" s="60">
        <v>10290</v>
      </c>
      <c r="H17" s="46">
        <f t="shared" si="2"/>
        <v>6</v>
      </c>
      <c r="I17" s="60">
        <v>1466</v>
      </c>
      <c r="J17" s="41">
        <f t="shared" si="3"/>
        <v>5</v>
      </c>
      <c r="K17" s="47">
        <f t="shared" si="4"/>
        <v>116193.59549795362</v>
      </c>
      <c r="L17" s="41">
        <f t="shared" si="5"/>
        <v>5</v>
      </c>
      <c r="M17" s="22">
        <f t="shared" si="6"/>
        <v>0.57288003126221176</v>
      </c>
      <c r="N17" s="15">
        <f t="shared" si="7"/>
        <v>5</v>
      </c>
    </row>
    <row r="18" spans="2:15" ht="18.75" customHeight="1">
      <c r="B18" s="17" t="s">
        <v>283</v>
      </c>
      <c r="C18" s="69"/>
      <c r="D18" s="60">
        <v>155955501</v>
      </c>
      <c r="E18" s="45">
        <f t="shared" si="0"/>
        <v>7.7517075820448172E-2</v>
      </c>
      <c r="F18" s="41">
        <f t="shared" si="1"/>
        <v>5</v>
      </c>
      <c r="G18" s="60">
        <v>22852</v>
      </c>
      <c r="H18" s="46">
        <f t="shared" si="2"/>
        <v>3</v>
      </c>
      <c r="I18" s="60">
        <v>1861</v>
      </c>
      <c r="J18" s="41">
        <f t="shared" si="3"/>
        <v>3</v>
      </c>
      <c r="K18" s="47">
        <f t="shared" si="4"/>
        <v>83801.988715744228</v>
      </c>
      <c r="L18" s="41">
        <f t="shared" si="5"/>
        <v>9</v>
      </c>
      <c r="M18" s="22">
        <f t="shared" si="6"/>
        <v>0.72723720203204378</v>
      </c>
      <c r="N18" s="15">
        <f t="shared" si="7"/>
        <v>3</v>
      </c>
    </row>
    <row r="19" spans="2:15" ht="18.75" customHeight="1">
      <c r="B19" s="17" t="s">
        <v>16</v>
      </c>
      <c r="C19" s="69"/>
      <c r="D19" s="60">
        <v>31652954</v>
      </c>
      <c r="E19" s="45">
        <f t="shared" si="0"/>
        <v>1.5732977800886668E-2</v>
      </c>
      <c r="F19" s="41">
        <f t="shared" si="1"/>
        <v>13</v>
      </c>
      <c r="G19" s="60">
        <v>7879</v>
      </c>
      <c r="H19" s="46">
        <f t="shared" si="2"/>
        <v>9</v>
      </c>
      <c r="I19" s="60">
        <v>1118</v>
      </c>
      <c r="J19" s="41">
        <f t="shared" si="3"/>
        <v>9</v>
      </c>
      <c r="K19" s="47">
        <f t="shared" si="4"/>
        <v>28312.12343470483</v>
      </c>
      <c r="L19" s="41">
        <f t="shared" si="5"/>
        <v>15</v>
      </c>
      <c r="M19" s="22">
        <f t="shared" si="6"/>
        <v>0.43688940992575226</v>
      </c>
      <c r="N19" s="15">
        <f t="shared" si="7"/>
        <v>9</v>
      </c>
    </row>
    <row r="20" spans="2:15" ht="18.75" customHeight="1">
      <c r="B20" s="17" t="s">
        <v>17</v>
      </c>
      <c r="C20" s="69"/>
      <c r="D20" s="60">
        <v>240168445</v>
      </c>
      <c r="E20" s="45">
        <f t="shared" si="0"/>
        <v>0.11937479243354254</v>
      </c>
      <c r="F20" s="41">
        <f t="shared" si="1"/>
        <v>3</v>
      </c>
      <c r="G20" s="60">
        <v>19692</v>
      </c>
      <c r="H20" s="46">
        <f t="shared" si="2"/>
        <v>4</v>
      </c>
      <c r="I20" s="60">
        <v>1646</v>
      </c>
      <c r="J20" s="41">
        <f t="shared" si="3"/>
        <v>4</v>
      </c>
      <c r="K20" s="47">
        <f t="shared" si="4"/>
        <v>145910.35540704738</v>
      </c>
      <c r="L20" s="41">
        <f t="shared" si="5"/>
        <v>3</v>
      </c>
      <c r="M20" s="22">
        <f t="shared" si="6"/>
        <v>0.643220007815553</v>
      </c>
      <c r="N20" s="15">
        <f t="shared" si="7"/>
        <v>4</v>
      </c>
    </row>
    <row r="21" spans="2:15" ht="18.75" customHeight="1">
      <c r="B21" s="17" t="s">
        <v>18</v>
      </c>
      <c r="C21" s="69"/>
      <c r="D21" s="60">
        <v>87660469</v>
      </c>
      <c r="E21" s="45">
        <f t="shared" si="0"/>
        <v>4.3571295519284355E-2</v>
      </c>
      <c r="F21" s="41">
        <f t="shared" si="1"/>
        <v>9</v>
      </c>
      <c r="G21" s="60">
        <v>8499</v>
      </c>
      <c r="H21" s="46">
        <f t="shared" si="2"/>
        <v>7</v>
      </c>
      <c r="I21" s="60">
        <v>990</v>
      </c>
      <c r="J21" s="41">
        <f t="shared" si="3"/>
        <v>11</v>
      </c>
      <c r="K21" s="47">
        <f t="shared" si="4"/>
        <v>88545.928282828289</v>
      </c>
      <c r="L21" s="41">
        <f t="shared" si="5"/>
        <v>8</v>
      </c>
      <c r="M21" s="22">
        <f t="shared" si="6"/>
        <v>0.38686987104337633</v>
      </c>
      <c r="N21" s="15">
        <f t="shared" si="7"/>
        <v>11</v>
      </c>
    </row>
    <row r="22" spans="2:15" ht="18.75" customHeight="1">
      <c r="B22" s="17" t="s">
        <v>284</v>
      </c>
      <c r="C22" s="69"/>
      <c r="D22" s="60">
        <v>2716</v>
      </c>
      <c r="E22" s="45">
        <f t="shared" si="0"/>
        <v>1.3499772472170587E-6</v>
      </c>
      <c r="F22" s="41">
        <f t="shared" si="1"/>
        <v>21</v>
      </c>
      <c r="G22" s="60">
        <v>3</v>
      </c>
      <c r="H22" s="46">
        <f t="shared" si="2"/>
        <v>21</v>
      </c>
      <c r="I22" s="60">
        <v>2</v>
      </c>
      <c r="J22" s="41">
        <f t="shared" si="3"/>
        <v>21</v>
      </c>
      <c r="K22" s="60">
        <f t="shared" si="4"/>
        <v>1358</v>
      </c>
      <c r="L22" s="41">
        <f t="shared" si="5"/>
        <v>21</v>
      </c>
      <c r="M22" s="22">
        <f t="shared" si="6"/>
        <v>7.8155529503712393E-4</v>
      </c>
      <c r="N22" s="15">
        <f t="shared" si="7"/>
        <v>21</v>
      </c>
    </row>
    <row r="23" spans="2:15" ht="18.75" customHeight="1">
      <c r="B23" s="17" t="s">
        <v>285</v>
      </c>
      <c r="C23" s="69"/>
      <c r="D23" s="60">
        <v>0</v>
      </c>
      <c r="E23" s="45">
        <f t="shared" si="0"/>
        <v>0</v>
      </c>
      <c r="F23" s="41" t="str">
        <f t="shared" si="1"/>
        <v>-</v>
      </c>
      <c r="G23" s="60">
        <v>0</v>
      </c>
      <c r="H23" s="46" t="str">
        <f t="shared" si="2"/>
        <v>-</v>
      </c>
      <c r="I23" s="60">
        <v>0</v>
      </c>
      <c r="J23" s="41" t="str">
        <f t="shared" si="3"/>
        <v>-</v>
      </c>
      <c r="K23" s="60">
        <f t="shared" si="4"/>
        <v>0</v>
      </c>
      <c r="L23" s="41" t="str">
        <f t="shared" si="5"/>
        <v>-</v>
      </c>
      <c r="M23" s="22">
        <f t="shared" si="6"/>
        <v>0</v>
      </c>
      <c r="N23" s="15" t="str">
        <f t="shared" si="7"/>
        <v>-</v>
      </c>
    </row>
    <row r="24" spans="2:15" ht="18.75" customHeight="1">
      <c r="B24" s="43" t="s">
        <v>38</v>
      </c>
      <c r="C24" s="44"/>
      <c r="D24" s="60">
        <v>442584</v>
      </c>
      <c r="E24" s="45">
        <f t="shared" si="0"/>
        <v>2.1998465757817185E-4</v>
      </c>
      <c r="F24" s="41">
        <f t="shared" si="1"/>
        <v>19</v>
      </c>
      <c r="G24" s="60">
        <v>212</v>
      </c>
      <c r="H24" s="46">
        <f t="shared" si="2"/>
        <v>19</v>
      </c>
      <c r="I24" s="60">
        <v>83</v>
      </c>
      <c r="J24" s="41">
        <f t="shared" si="3"/>
        <v>19</v>
      </c>
      <c r="K24" s="47">
        <f t="shared" si="4"/>
        <v>5332.3373493975905</v>
      </c>
      <c r="L24" s="41">
        <f t="shared" si="5"/>
        <v>20</v>
      </c>
      <c r="M24" s="22">
        <f t="shared" si="6"/>
        <v>3.2434544744040644E-2</v>
      </c>
      <c r="N24" s="15">
        <f t="shared" si="7"/>
        <v>19</v>
      </c>
    </row>
    <row r="25" spans="2:15" ht="18.75" customHeight="1">
      <c r="B25" s="43" t="s">
        <v>39</v>
      </c>
      <c r="C25" s="44"/>
      <c r="D25" s="60">
        <v>25847288</v>
      </c>
      <c r="E25" s="45">
        <f t="shared" si="0"/>
        <v>1.2847294072999452E-2</v>
      </c>
      <c r="F25" s="41">
        <f t="shared" si="1"/>
        <v>16</v>
      </c>
      <c r="G25" s="60">
        <v>8310</v>
      </c>
      <c r="H25" s="46">
        <f t="shared" si="2"/>
        <v>8</v>
      </c>
      <c r="I25" s="60">
        <v>1174</v>
      </c>
      <c r="J25" s="41">
        <f t="shared" si="3"/>
        <v>8</v>
      </c>
      <c r="K25" s="47">
        <f t="shared" si="4"/>
        <v>22016.429301533219</v>
      </c>
      <c r="L25" s="41">
        <f t="shared" si="5"/>
        <v>16</v>
      </c>
      <c r="M25" s="22">
        <f t="shared" si="6"/>
        <v>0.4587729581867917</v>
      </c>
      <c r="N25" s="15">
        <f t="shared" si="7"/>
        <v>8</v>
      </c>
    </row>
    <row r="26" spans="2:15" ht="18.75" customHeight="1">
      <c r="B26" s="43" t="s">
        <v>40</v>
      </c>
      <c r="C26" s="44"/>
      <c r="D26" s="60">
        <v>112457389</v>
      </c>
      <c r="E26" s="45">
        <f t="shared" si="0"/>
        <v>5.5896508258997765E-2</v>
      </c>
      <c r="F26" s="41">
        <f t="shared" si="1"/>
        <v>8</v>
      </c>
      <c r="G26" s="60">
        <v>3797</v>
      </c>
      <c r="H26" s="46">
        <f t="shared" si="2"/>
        <v>14</v>
      </c>
      <c r="I26" s="60">
        <v>819</v>
      </c>
      <c r="J26" s="41">
        <f t="shared" si="3"/>
        <v>13</v>
      </c>
      <c r="K26" s="47">
        <f t="shared" si="4"/>
        <v>137310.60927960929</v>
      </c>
      <c r="L26" s="41">
        <f t="shared" si="5"/>
        <v>4</v>
      </c>
      <c r="M26" s="22">
        <f t="shared" si="6"/>
        <v>0.32004689331770225</v>
      </c>
      <c r="N26" s="15">
        <f t="shared" si="7"/>
        <v>13</v>
      </c>
    </row>
    <row r="27" spans="2:15" ht="18.75" customHeight="1">
      <c r="B27" s="43" t="s">
        <v>41</v>
      </c>
      <c r="C27" s="44"/>
      <c r="D27" s="60">
        <v>11290701</v>
      </c>
      <c r="E27" s="45">
        <f t="shared" si="0"/>
        <v>5.6119990630084287E-3</v>
      </c>
      <c r="F27" s="41">
        <f t="shared" si="1"/>
        <v>17</v>
      </c>
      <c r="G27" s="60">
        <v>3206</v>
      </c>
      <c r="H27" s="46">
        <f t="shared" si="2"/>
        <v>15</v>
      </c>
      <c r="I27" s="60">
        <v>600</v>
      </c>
      <c r="J27" s="41">
        <f t="shared" si="3"/>
        <v>15</v>
      </c>
      <c r="K27" s="47">
        <f t="shared" si="4"/>
        <v>18817.834999999999</v>
      </c>
      <c r="L27" s="41">
        <f t="shared" si="5"/>
        <v>17</v>
      </c>
      <c r="M27" s="22">
        <f t="shared" si="6"/>
        <v>0.23446658851113716</v>
      </c>
      <c r="N27" s="15">
        <f t="shared" si="7"/>
        <v>15</v>
      </c>
    </row>
    <row r="28" spans="2:15" ht="18.75" customHeight="1">
      <c r="B28" s="43" t="s">
        <v>42</v>
      </c>
      <c r="C28" s="44"/>
      <c r="D28" s="60">
        <v>26677270</v>
      </c>
      <c r="E28" s="45">
        <f t="shared" si="0"/>
        <v>1.3259833401276223E-2</v>
      </c>
      <c r="F28" s="41">
        <f t="shared" si="1"/>
        <v>15</v>
      </c>
      <c r="G28" s="60">
        <v>1447</v>
      </c>
      <c r="H28" s="46">
        <f t="shared" si="2"/>
        <v>18</v>
      </c>
      <c r="I28" s="60">
        <v>715</v>
      </c>
      <c r="J28" s="41">
        <f t="shared" si="3"/>
        <v>14</v>
      </c>
      <c r="K28" s="60">
        <f t="shared" si="4"/>
        <v>37310.867132867133</v>
      </c>
      <c r="L28" s="41">
        <f t="shared" si="5"/>
        <v>14</v>
      </c>
      <c r="M28" s="22">
        <f t="shared" si="6"/>
        <v>0.2794060179757718</v>
      </c>
      <c r="N28" s="15">
        <f t="shared" si="7"/>
        <v>14</v>
      </c>
    </row>
    <row r="29" spans="2:15" ht="18.75" customHeight="1" thickBot="1">
      <c r="B29" s="48" t="s">
        <v>43</v>
      </c>
      <c r="C29" s="49"/>
      <c r="D29" s="61">
        <v>39180</v>
      </c>
      <c r="E29" s="50">
        <f t="shared" si="0"/>
        <v>1.9474266769500868E-5</v>
      </c>
      <c r="F29" s="41">
        <f t="shared" si="1"/>
        <v>20</v>
      </c>
      <c r="G29" s="61">
        <v>15</v>
      </c>
      <c r="H29" s="46">
        <f t="shared" si="2"/>
        <v>20</v>
      </c>
      <c r="I29" s="61">
        <v>5</v>
      </c>
      <c r="J29" s="41">
        <f t="shared" si="3"/>
        <v>20</v>
      </c>
      <c r="K29" s="51">
        <f t="shared" si="4"/>
        <v>7836</v>
      </c>
      <c r="L29" s="41">
        <f t="shared" si="5"/>
        <v>19</v>
      </c>
      <c r="M29" s="28">
        <f t="shared" si="6"/>
        <v>1.9538882375928096E-3</v>
      </c>
      <c r="N29" s="15">
        <f t="shared" si="7"/>
        <v>20</v>
      </c>
    </row>
    <row r="30" spans="2:15" ht="18.75" customHeight="1" thickTop="1">
      <c r="B30" s="52" t="s">
        <v>44</v>
      </c>
      <c r="C30" s="53"/>
      <c r="D30" s="62">
        <v>2011885760</v>
      </c>
      <c r="E30" s="70"/>
      <c r="F30" s="71"/>
      <c r="G30" s="62">
        <v>56897</v>
      </c>
      <c r="H30" s="71"/>
      <c r="I30" s="62">
        <v>2357</v>
      </c>
      <c r="J30" s="71"/>
      <c r="K30" s="54">
        <f>IFERROR(D30/I30,0)</f>
        <v>853579.02418328379</v>
      </c>
      <c r="L30" s="71"/>
      <c r="M30" s="30">
        <f t="shared" si="6"/>
        <v>0.9210629152012505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32" priority="51" stopIfTrue="1">
      <formula>$F8&lt;=5</formula>
    </cfRule>
  </conditionalFormatting>
  <conditionalFormatting sqref="H8:H29">
    <cfRule type="expression" dxfId="31" priority="52" stopIfTrue="1">
      <formula>$H8&lt;=5</formula>
    </cfRule>
  </conditionalFormatting>
  <conditionalFormatting sqref="J8:J29">
    <cfRule type="expression" dxfId="30" priority="53" stopIfTrue="1">
      <formula>$J8&lt;=5</formula>
    </cfRule>
  </conditionalFormatting>
  <conditionalFormatting sqref="L8:L29">
    <cfRule type="expression" dxfId="29" priority="54" stopIfTrue="1">
      <formula>$L8&lt;=5</formula>
    </cfRule>
  </conditionalFormatting>
  <conditionalFormatting sqref="E8:E29">
    <cfRule type="expression" dxfId="28" priority="49" stopIfTrue="1">
      <formula>$F8&lt;=5</formula>
    </cfRule>
  </conditionalFormatting>
  <conditionalFormatting sqref="G8:G29">
    <cfRule type="expression" dxfId="27" priority="47" stopIfTrue="1">
      <formula>$H8&lt;=5</formula>
    </cfRule>
  </conditionalFormatting>
  <conditionalFormatting sqref="I8:I29">
    <cfRule type="expression" dxfId="26" priority="45" stopIfTrue="1">
      <formula>$J8&lt;=5</formula>
    </cfRule>
  </conditionalFormatting>
  <conditionalFormatting sqref="K8:K29">
    <cfRule type="expression" dxfId="25" priority="43" stopIfTrue="1">
      <formula>$L8&lt;=5</formula>
    </cfRule>
  </conditionalFormatting>
  <conditionalFormatting sqref="D8:D29">
    <cfRule type="expression" dxfId="24" priority="41" stopIfTrue="1">
      <formula>$F8&lt;=5</formula>
    </cfRule>
  </conditionalFormatting>
  <conditionalFormatting sqref="N8:N29">
    <cfRule type="expression" dxfId="23" priority="35" stopIfTrue="1">
      <formula>$N8&lt;=5</formula>
    </cfRule>
  </conditionalFormatting>
  <conditionalFormatting sqref="M8:M29">
    <cfRule type="expression" dxfId="22" priority="33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Sheet86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263</v>
      </c>
    </row>
    <row r="3" spans="1:14" s="1" customFormat="1" ht="18.75" customHeight="1">
      <c r="A3" s="35"/>
      <c r="B3" s="129" t="s">
        <v>179</v>
      </c>
      <c r="C3" s="130"/>
      <c r="D3" s="137">
        <v>3428</v>
      </c>
      <c r="E3" s="137"/>
      <c r="F3" s="137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28</v>
      </c>
      <c r="C8" s="39"/>
      <c r="D8" s="59">
        <v>38628834</v>
      </c>
      <c r="E8" s="40">
        <f t="shared" ref="E8:E29" si="0">IFERROR(D8/$D$30,0)</f>
        <v>1.4292330204794703E-2</v>
      </c>
      <c r="F8" s="41">
        <f>_xlfn.IFS(D8&gt;0,RANK(D8,$D$8:$D$29,0),D8=0,"-")</f>
        <v>15</v>
      </c>
      <c r="G8" s="59">
        <v>5155</v>
      </c>
      <c r="H8" s="46">
        <f>_xlfn.IFS(G8&gt;0,RANK(G8,$G$8:$G$29,0),G8=0,"-")</f>
        <v>14</v>
      </c>
      <c r="I8" s="59">
        <v>1189</v>
      </c>
      <c r="J8" s="41">
        <f>_xlfn.IFS(I8&gt;0,RANK(I8,$I$8:$I$29,0),I8=0,"-")</f>
        <v>12</v>
      </c>
      <c r="K8" s="42">
        <f>IFERROR(D8/I8,0)</f>
        <v>32488.506307821699</v>
      </c>
      <c r="L8" s="41">
        <f>_xlfn.IFS(K8&gt;0,RANK(K8,$K$8:$K$29,0),K8=0,"-")</f>
        <v>16</v>
      </c>
      <c r="M8" s="16">
        <f>IFERROR(I8/$D$3,0)</f>
        <v>0.34684947491248541</v>
      </c>
      <c r="N8" s="15">
        <f>_xlfn.IFS(M8&gt;0,RANK(M8,$M$8:$M$29,0),M8=0,"-")</f>
        <v>12</v>
      </c>
    </row>
    <row r="9" spans="1:14" ht="18.75" customHeight="1">
      <c r="B9" s="43" t="s">
        <v>29</v>
      </c>
      <c r="C9" s="44"/>
      <c r="D9" s="60">
        <v>436435772</v>
      </c>
      <c r="E9" s="45">
        <f t="shared" si="0"/>
        <v>0.16147741261381315</v>
      </c>
      <c r="F9" s="41">
        <f t="shared" ref="F9:F29" si="1">_xlfn.IFS(D9&gt;0,RANK(D9,$D$8:$D$29,0),D9=0,"-")</f>
        <v>2</v>
      </c>
      <c r="G9" s="60">
        <v>7376</v>
      </c>
      <c r="H9" s="46">
        <f t="shared" ref="H9:H29" si="2">_xlfn.IFS(G9&gt;0,RANK(G9,$G$8:$G$29,0),G9=0,"-")</f>
        <v>11</v>
      </c>
      <c r="I9" s="60">
        <v>1487</v>
      </c>
      <c r="J9" s="41">
        <f t="shared" ref="J9:J29" si="3">_xlfn.IFS(I9&gt;0,RANK(I9,$I$8:$I$29,0),I9=0,"-")</f>
        <v>8</v>
      </c>
      <c r="K9" s="47">
        <f t="shared" ref="K9:K29" si="4">IFERROR(D9/I9,0)</f>
        <v>293500.85541358439</v>
      </c>
      <c r="L9" s="41">
        <f t="shared" ref="L9:L29" si="5">_xlfn.IFS(K9&gt;0,RANK(K9,$K$8:$K$29,0),K9=0,"-")</f>
        <v>1</v>
      </c>
      <c r="M9" s="22">
        <f t="shared" ref="M9:M30" si="6">IFERROR(I9/$D$3,0)</f>
        <v>0.4337806301050175</v>
      </c>
      <c r="N9" s="15">
        <f t="shared" ref="N9:N29" si="7">_xlfn.IFS(M9&gt;0,RANK(M9,$M$8:$M$29,0),M9=0,"-")</f>
        <v>8</v>
      </c>
    </row>
    <row r="10" spans="1:14" ht="18.75" customHeight="1">
      <c r="B10" s="43" t="s">
        <v>30</v>
      </c>
      <c r="C10" s="44"/>
      <c r="D10" s="60">
        <v>47475057</v>
      </c>
      <c r="E10" s="45">
        <f t="shared" si="0"/>
        <v>1.7565355224945442E-2</v>
      </c>
      <c r="F10" s="41">
        <f t="shared" si="1"/>
        <v>13</v>
      </c>
      <c r="G10" s="60">
        <v>3439</v>
      </c>
      <c r="H10" s="46">
        <f t="shared" si="2"/>
        <v>16</v>
      </c>
      <c r="I10" s="60">
        <v>711</v>
      </c>
      <c r="J10" s="41">
        <f t="shared" si="3"/>
        <v>16</v>
      </c>
      <c r="K10" s="47">
        <f t="shared" si="4"/>
        <v>66772.232067510544</v>
      </c>
      <c r="L10" s="41">
        <f t="shared" si="5"/>
        <v>10</v>
      </c>
      <c r="M10" s="22">
        <f t="shared" si="6"/>
        <v>0.20740956826137691</v>
      </c>
      <c r="N10" s="15">
        <f t="shared" si="7"/>
        <v>16</v>
      </c>
    </row>
    <row r="11" spans="1:14" ht="18.75" customHeight="1">
      <c r="B11" s="43" t="s">
        <v>31</v>
      </c>
      <c r="C11" s="44"/>
      <c r="D11" s="60">
        <v>155011896</v>
      </c>
      <c r="E11" s="45">
        <f t="shared" si="0"/>
        <v>5.735304366948521E-2</v>
      </c>
      <c r="F11" s="41">
        <f t="shared" si="1"/>
        <v>8</v>
      </c>
      <c r="G11" s="60">
        <v>29604</v>
      </c>
      <c r="H11" s="46">
        <f t="shared" si="2"/>
        <v>2</v>
      </c>
      <c r="I11" s="60">
        <v>2348</v>
      </c>
      <c r="J11" s="41">
        <f t="shared" si="3"/>
        <v>2</v>
      </c>
      <c r="K11" s="47">
        <f t="shared" si="4"/>
        <v>66018.695059625214</v>
      </c>
      <c r="L11" s="41">
        <f t="shared" si="5"/>
        <v>11</v>
      </c>
      <c r="M11" s="22">
        <f t="shared" si="6"/>
        <v>0.68494749124854137</v>
      </c>
      <c r="N11" s="15">
        <f t="shared" si="7"/>
        <v>2</v>
      </c>
    </row>
    <row r="12" spans="1:14" ht="18.75" customHeight="1">
      <c r="B12" s="43" t="s">
        <v>32</v>
      </c>
      <c r="C12" s="44"/>
      <c r="D12" s="60">
        <v>47838629</v>
      </c>
      <c r="E12" s="45">
        <f t="shared" si="0"/>
        <v>1.769987368018066E-2</v>
      </c>
      <c r="F12" s="41">
        <f t="shared" si="1"/>
        <v>12</v>
      </c>
      <c r="G12" s="60">
        <v>5569</v>
      </c>
      <c r="H12" s="46">
        <f t="shared" si="2"/>
        <v>13</v>
      </c>
      <c r="I12" s="60">
        <v>551</v>
      </c>
      <c r="J12" s="41">
        <f t="shared" si="3"/>
        <v>17</v>
      </c>
      <c r="K12" s="47">
        <f t="shared" si="4"/>
        <v>86821.468239564434</v>
      </c>
      <c r="L12" s="41">
        <f t="shared" si="5"/>
        <v>8</v>
      </c>
      <c r="M12" s="22">
        <f t="shared" si="6"/>
        <v>0.16073512252042008</v>
      </c>
      <c r="N12" s="15">
        <f t="shared" si="7"/>
        <v>17</v>
      </c>
    </row>
    <row r="13" spans="1:14" ht="18.75" customHeight="1">
      <c r="B13" s="43" t="s">
        <v>33</v>
      </c>
      <c r="C13" s="44"/>
      <c r="D13" s="60">
        <v>130650264</v>
      </c>
      <c r="E13" s="45">
        <f t="shared" si="0"/>
        <v>4.8339453228942966E-2</v>
      </c>
      <c r="F13" s="41">
        <f t="shared" si="1"/>
        <v>9</v>
      </c>
      <c r="G13" s="60">
        <v>16076</v>
      </c>
      <c r="H13" s="46">
        <f t="shared" si="2"/>
        <v>5</v>
      </c>
      <c r="I13" s="60">
        <v>1325</v>
      </c>
      <c r="J13" s="41">
        <f t="shared" si="3"/>
        <v>10</v>
      </c>
      <c r="K13" s="47">
        <f t="shared" si="4"/>
        <v>98603.972830188679</v>
      </c>
      <c r="L13" s="41">
        <f t="shared" si="5"/>
        <v>7</v>
      </c>
      <c r="M13" s="22">
        <f t="shared" si="6"/>
        <v>0.38652275379229872</v>
      </c>
      <c r="N13" s="15">
        <f t="shared" si="7"/>
        <v>10</v>
      </c>
    </row>
    <row r="14" spans="1:14" ht="18.75" customHeight="1">
      <c r="B14" s="43" t="s">
        <v>34</v>
      </c>
      <c r="C14" s="44"/>
      <c r="D14" s="60">
        <v>94528535</v>
      </c>
      <c r="E14" s="45">
        <f t="shared" si="0"/>
        <v>3.4974729912776899E-2</v>
      </c>
      <c r="F14" s="41">
        <f t="shared" si="1"/>
        <v>10</v>
      </c>
      <c r="G14" s="60">
        <v>8725</v>
      </c>
      <c r="H14" s="46">
        <f t="shared" si="2"/>
        <v>10</v>
      </c>
      <c r="I14" s="60">
        <v>1522</v>
      </c>
      <c r="J14" s="41">
        <f t="shared" si="3"/>
        <v>6</v>
      </c>
      <c r="K14" s="47">
        <f t="shared" si="4"/>
        <v>62108.104467805519</v>
      </c>
      <c r="L14" s="41">
        <f t="shared" si="5"/>
        <v>12</v>
      </c>
      <c r="M14" s="22">
        <f t="shared" si="6"/>
        <v>0.44399066511085183</v>
      </c>
      <c r="N14" s="15">
        <f t="shared" si="7"/>
        <v>6</v>
      </c>
    </row>
    <row r="15" spans="1:14" ht="18.75" customHeight="1">
      <c r="B15" s="43" t="s">
        <v>172</v>
      </c>
      <c r="C15" s="44"/>
      <c r="D15" s="60">
        <v>6690466</v>
      </c>
      <c r="E15" s="45">
        <f t="shared" si="0"/>
        <v>2.4754138138353334E-3</v>
      </c>
      <c r="F15" s="41">
        <f t="shared" si="1"/>
        <v>18</v>
      </c>
      <c r="G15" s="60">
        <v>1602</v>
      </c>
      <c r="H15" s="46">
        <f t="shared" si="2"/>
        <v>18</v>
      </c>
      <c r="I15" s="60">
        <v>399</v>
      </c>
      <c r="J15" s="41">
        <f t="shared" si="3"/>
        <v>18</v>
      </c>
      <c r="K15" s="47">
        <f t="shared" si="4"/>
        <v>16768.08521303258</v>
      </c>
      <c r="L15" s="41">
        <f t="shared" si="5"/>
        <v>18</v>
      </c>
      <c r="M15" s="22">
        <f t="shared" si="6"/>
        <v>0.11639439906651108</v>
      </c>
      <c r="N15" s="15">
        <f t="shared" si="7"/>
        <v>18</v>
      </c>
    </row>
    <row r="16" spans="1:14" ht="18.75" customHeight="1">
      <c r="B16" s="43" t="s">
        <v>36</v>
      </c>
      <c r="C16" s="44"/>
      <c r="D16" s="60">
        <v>458344254</v>
      </c>
      <c r="E16" s="45">
        <f t="shared" si="0"/>
        <v>0.16958335904309965</v>
      </c>
      <c r="F16" s="41">
        <f t="shared" si="1"/>
        <v>1</v>
      </c>
      <c r="G16" s="60">
        <v>37491</v>
      </c>
      <c r="H16" s="46">
        <f t="shared" si="2"/>
        <v>1</v>
      </c>
      <c r="I16" s="60">
        <v>2582</v>
      </c>
      <c r="J16" s="41">
        <f t="shared" si="3"/>
        <v>1</v>
      </c>
      <c r="K16" s="47">
        <f t="shared" si="4"/>
        <v>177515.2029434547</v>
      </c>
      <c r="L16" s="41">
        <f t="shared" si="5"/>
        <v>2</v>
      </c>
      <c r="M16" s="22">
        <f t="shared" si="6"/>
        <v>0.75320886814469079</v>
      </c>
      <c r="N16" s="15">
        <f t="shared" si="7"/>
        <v>1</v>
      </c>
    </row>
    <row r="17" spans="2:15" ht="18.75" customHeight="1">
      <c r="B17" s="43" t="s">
        <v>55</v>
      </c>
      <c r="C17" s="44"/>
      <c r="D17" s="60">
        <v>206988280</v>
      </c>
      <c r="E17" s="45">
        <f t="shared" si="0"/>
        <v>7.6583850454365332E-2</v>
      </c>
      <c r="F17" s="41">
        <f t="shared" si="1"/>
        <v>4</v>
      </c>
      <c r="G17" s="60">
        <v>12684</v>
      </c>
      <c r="H17" s="46">
        <f t="shared" si="2"/>
        <v>6</v>
      </c>
      <c r="I17" s="60">
        <v>1866</v>
      </c>
      <c r="J17" s="41">
        <f t="shared" si="3"/>
        <v>5</v>
      </c>
      <c r="K17" s="47">
        <f t="shared" si="4"/>
        <v>110926.19506966774</v>
      </c>
      <c r="L17" s="41">
        <f t="shared" si="5"/>
        <v>6</v>
      </c>
      <c r="M17" s="22">
        <f t="shared" si="6"/>
        <v>0.54434072345390894</v>
      </c>
      <c r="N17" s="15">
        <f t="shared" si="7"/>
        <v>5</v>
      </c>
    </row>
    <row r="18" spans="2:15" ht="18.75" customHeight="1">
      <c r="B18" s="17" t="s">
        <v>283</v>
      </c>
      <c r="C18" s="69"/>
      <c r="D18" s="60">
        <v>195590169</v>
      </c>
      <c r="E18" s="45">
        <f t="shared" si="0"/>
        <v>7.2366649227869534E-2</v>
      </c>
      <c r="F18" s="41">
        <f t="shared" si="1"/>
        <v>5</v>
      </c>
      <c r="G18" s="60">
        <v>27617</v>
      </c>
      <c r="H18" s="46">
        <f t="shared" si="2"/>
        <v>3</v>
      </c>
      <c r="I18" s="60">
        <v>2297</v>
      </c>
      <c r="J18" s="41">
        <f t="shared" si="3"/>
        <v>3</v>
      </c>
      <c r="K18" s="47">
        <f t="shared" si="4"/>
        <v>85150.269481932963</v>
      </c>
      <c r="L18" s="41">
        <f t="shared" si="5"/>
        <v>9</v>
      </c>
      <c r="M18" s="22">
        <f t="shared" si="6"/>
        <v>0.67007001166861146</v>
      </c>
      <c r="N18" s="15">
        <f t="shared" si="7"/>
        <v>3</v>
      </c>
    </row>
    <row r="19" spans="2:15" ht="18.75" customHeight="1">
      <c r="B19" s="17" t="s">
        <v>16</v>
      </c>
      <c r="C19" s="69"/>
      <c r="D19" s="60">
        <v>43378424</v>
      </c>
      <c r="E19" s="45">
        <f t="shared" si="0"/>
        <v>1.60496369000315E-2</v>
      </c>
      <c r="F19" s="41">
        <f t="shared" si="1"/>
        <v>14</v>
      </c>
      <c r="G19" s="60">
        <v>9962</v>
      </c>
      <c r="H19" s="46">
        <f t="shared" si="2"/>
        <v>8</v>
      </c>
      <c r="I19" s="60">
        <v>1426</v>
      </c>
      <c r="J19" s="41">
        <f t="shared" si="3"/>
        <v>9</v>
      </c>
      <c r="K19" s="47">
        <f t="shared" si="4"/>
        <v>30419.652173913044</v>
      </c>
      <c r="L19" s="41">
        <f t="shared" si="5"/>
        <v>17</v>
      </c>
      <c r="M19" s="22">
        <f t="shared" si="6"/>
        <v>0.4159859976662777</v>
      </c>
      <c r="N19" s="15">
        <f t="shared" si="7"/>
        <v>9</v>
      </c>
    </row>
    <row r="20" spans="2:15" ht="18.75" customHeight="1">
      <c r="B20" s="17" t="s">
        <v>17</v>
      </c>
      <c r="C20" s="69"/>
      <c r="D20" s="60">
        <v>370637007</v>
      </c>
      <c r="E20" s="45">
        <f t="shared" si="0"/>
        <v>0.13713244593820267</v>
      </c>
      <c r="F20" s="41">
        <f t="shared" si="1"/>
        <v>3</v>
      </c>
      <c r="G20" s="60">
        <v>24520</v>
      </c>
      <c r="H20" s="46">
        <f t="shared" si="2"/>
        <v>4</v>
      </c>
      <c r="I20" s="60">
        <v>2116</v>
      </c>
      <c r="J20" s="41">
        <f t="shared" si="3"/>
        <v>4</v>
      </c>
      <c r="K20" s="47">
        <f t="shared" si="4"/>
        <v>175159.26606805294</v>
      </c>
      <c r="L20" s="41">
        <f t="shared" si="5"/>
        <v>3</v>
      </c>
      <c r="M20" s="22">
        <f t="shared" si="6"/>
        <v>0.61726954492415398</v>
      </c>
      <c r="N20" s="15">
        <f t="shared" si="7"/>
        <v>4</v>
      </c>
    </row>
    <row r="21" spans="2:15" ht="18.75" customHeight="1">
      <c r="B21" s="17" t="s">
        <v>18</v>
      </c>
      <c r="C21" s="69"/>
      <c r="D21" s="60">
        <v>192456810</v>
      </c>
      <c r="E21" s="45">
        <f t="shared" si="0"/>
        <v>7.1207333845009019E-2</v>
      </c>
      <c r="F21" s="41">
        <f t="shared" si="1"/>
        <v>6</v>
      </c>
      <c r="G21" s="60">
        <v>10838</v>
      </c>
      <c r="H21" s="46">
        <f t="shared" si="2"/>
        <v>7</v>
      </c>
      <c r="I21" s="60">
        <v>1321</v>
      </c>
      <c r="J21" s="41">
        <f t="shared" si="3"/>
        <v>11</v>
      </c>
      <c r="K21" s="47">
        <f t="shared" si="4"/>
        <v>145690.24224072671</v>
      </c>
      <c r="L21" s="41">
        <f t="shared" si="5"/>
        <v>5</v>
      </c>
      <c r="M21" s="22">
        <f t="shared" si="6"/>
        <v>0.38535589264877479</v>
      </c>
      <c r="N21" s="15">
        <f t="shared" si="7"/>
        <v>11</v>
      </c>
    </row>
    <row r="22" spans="2:15" ht="18.75" customHeight="1">
      <c r="B22" s="17" t="s">
        <v>284</v>
      </c>
      <c r="C22" s="69"/>
      <c r="D22" s="60">
        <v>9163</v>
      </c>
      <c r="E22" s="45">
        <f t="shared" si="0"/>
        <v>3.3902297352939481E-6</v>
      </c>
      <c r="F22" s="41">
        <f t="shared" si="1"/>
        <v>21</v>
      </c>
      <c r="G22" s="60">
        <v>5</v>
      </c>
      <c r="H22" s="46">
        <f t="shared" si="2"/>
        <v>21</v>
      </c>
      <c r="I22" s="60">
        <v>2</v>
      </c>
      <c r="J22" s="41">
        <f t="shared" si="3"/>
        <v>21</v>
      </c>
      <c r="K22" s="60">
        <f t="shared" si="4"/>
        <v>4581.5</v>
      </c>
      <c r="L22" s="41">
        <f t="shared" si="5"/>
        <v>21</v>
      </c>
      <c r="M22" s="22">
        <f t="shared" si="6"/>
        <v>5.8343057176196028E-4</v>
      </c>
      <c r="N22" s="15">
        <f t="shared" si="7"/>
        <v>21</v>
      </c>
    </row>
    <row r="23" spans="2:15" ht="18.75" customHeight="1">
      <c r="B23" s="17" t="s">
        <v>285</v>
      </c>
      <c r="C23" s="69"/>
      <c r="D23" s="60">
        <v>0</v>
      </c>
      <c r="E23" s="45">
        <f t="shared" si="0"/>
        <v>0</v>
      </c>
      <c r="F23" s="41" t="str">
        <f t="shared" si="1"/>
        <v>-</v>
      </c>
      <c r="G23" s="60">
        <v>0</v>
      </c>
      <c r="H23" s="46" t="str">
        <f t="shared" si="2"/>
        <v>-</v>
      </c>
      <c r="I23" s="60">
        <v>0</v>
      </c>
      <c r="J23" s="41" t="str">
        <f t="shared" si="3"/>
        <v>-</v>
      </c>
      <c r="K23" s="60">
        <f t="shared" si="4"/>
        <v>0</v>
      </c>
      <c r="L23" s="41" t="str">
        <f t="shared" si="5"/>
        <v>-</v>
      </c>
      <c r="M23" s="22">
        <f t="shared" si="6"/>
        <v>0</v>
      </c>
      <c r="N23" s="15" t="str">
        <f t="shared" si="7"/>
        <v>-</v>
      </c>
    </row>
    <row r="24" spans="2:15" ht="18.75" customHeight="1">
      <c r="B24" s="43" t="s">
        <v>173</v>
      </c>
      <c r="C24" s="44"/>
      <c r="D24" s="60">
        <v>3032221</v>
      </c>
      <c r="E24" s="45">
        <f t="shared" si="0"/>
        <v>1.1218952087943632E-3</v>
      </c>
      <c r="F24" s="41">
        <f t="shared" si="1"/>
        <v>19</v>
      </c>
      <c r="G24" s="60">
        <v>259</v>
      </c>
      <c r="H24" s="46">
        <f t="shared" si="2"/>
        <v>19</v>
      </c>
      <c r="I24" s="60">
        <v>84</v>
      </c>
      <c r="J24" s="41">
        <f t="shared" si="3"/>
        <v>19</v>
      </c>
      <c r="K24" s="47">
        <f t="shared" si="4"/>
        <v>36097.869047619046</v>
      </c>
      <c r="L24" s="41">
        <f t="shared" si="5"/>
        <v>15</v>
      </c>
      <c r="M24" s="22">
        <f t="shared" si="6"/>
        <v>2.4504084014002333E-2</v>
      </c>
      <c r="N24" s="15">
        <f t="shared" si="7"/>
        <v>19</v>
      </c>
    </row>
    <row r="25" spans="2:15" ht="18.75" customHeight="1">
      <c r="B25" s="43" t="s">
        <v>174</v>
      </c>
      <c r="C25" s="44"/>
      <c r="D25" s="60">
        <v>56690896</v>
      </c>
      <c r="E25" s="45">
        <f t="shared" si="0"/>
        <v>2.0975134927388055E-2</v>
      </c>
      <c r="F25" s="41">
        <f t="shared" si="1"/>
        <v>11</v>
      </c>
      <c r="G25" s="60">
        <v>9696</v>
      </c>
      <c r="H25" s="46">
        <f t="shared" si="2"/>
        <v>9</v>
      </c>
      <c r="I25" s="60">
        <v>1517</v>
      </c>
      <c r="J25" s="41">
        <f t="shared" si="3"/>
        <v>7</v>
      </c>
      <c r="K25" s="47">
        <f t="shared" si="4"/>
        <v>37370.399472643374</v>
      </c>
      <c r="L25" s="41">
        <f t="shared" si="5"/>
        <v>13</v>
      </c>
      <c r="M25" s="22">
        <f t="shared" si="6"/>
        <v>0.44253208868144689</v>
      </c>
      <c r="N25" s="15">
        <f t="shared" si="7"/>
        <v>7</v>
      </c>
    </row>
    <row r="26" spans="2:15" ht="18.75" customHeight="1">
      <c r="B26" s="43" t="s">
        <v>58</v>
      </c>
      <c r="C26" s="44"/>
      <c r="D26" s="60">
        <v>168630732</v>
      </c>
      <c r="E26" s="45">
        <f t="shared" si="0"/>
        <v>6.2391893693199245E-2</v>
      </c>
      <c r="F26" s="41">
        <f t="shared" si="1"/>
        <v>7</v>
      </c>
      <c r="G26" s="60">
        <v>5648</v>
      </c>
      <c r="H26" s="46">
        <f t="shared" si="2"/>
        <v>12</v>
      </c>
      <c r="I26" s="60">
        <v>1112</v>
      </c>
      <c r="J26" s="41">
        <f t="shared" si="3"/>
        <v>13</v>
      </c>
      <c r="K26" s="47">
        <f t="shared" si="4"/>
        <v>151646.3417266187</v>
      </c>
      <c r="L26" s="41">
        <f t="shared" si="5"/>
        <v>4</v>
      </c>
      <c r="M26" s="22">
        <f t="shared" si="6"/>
        <v>0.32438739789964993</v>
      </c>
      <c r="N26" s="15">
        <f t="shared" si="7"/>
        <v>13</v>
      </c>
    </row>
    <row r="27" spans="2:15" ht="18.75" customHeight="1">
      <c r="B27" s="43" t="s">
        <v>59</v>
      </c>
      <c r="C27" s="44"/>
      <c r="D27" s="60">
        <v>12285910</v>
      </c>
      <c r="E27" s="45">
        <f t="shared" si="0"/>
        <v>4.5456790796840844E-3</v>
      </c>
      <c r="F27" s="41">
        <f t="shared" si="1"/>
        <v>17</v>
      </c>
      <c r="G27" s="60">
        <v>4344</v>
      </c>
      <c r="H27" s="46">
        <f t="shared" si="2"/>
        <v>15</v>
      </c>
      <c r="I27" s="60">
        <v>843</v>
      </c>
      <c r="J27" s="41">
        <f t="shared" si="3"/>
        <v>15</v>
      </c>
      <c r="K27" s="47">
        <f t="shared" si="4"/>
        <v>14574.03321470937</v>
      </c>
      <c r="L27" s="41">
        <f t="shared" si="5"/>
        <v>19</v>
      </c>
      <c r="M27" s="22">
        <f t="shared" si="6"/>
        <v>0.24591598599766629</v>
      </c>
      <c r="N27" s="15">
        <f t="shared" si="7"/>
        <v>15</v>
      </c>
    </row>
    <row r="28" spans="2:15" ht="18.75" customHeight="1">
      <c r="B28" s="43" t="s">
        <v>42</v>
      </c>
      <c r="C28" s="44"/>
      <c r="D28" s="60">
        <v>37376272</v>
      </c>
      <c r="E28" s="45">
        <f t="shared" si="0"/>
        <v>1.3828893236803952E-2</v>
      </c>
      <c r="F28" s="41">
        <f t="shared" si="1"/>
        <v>16</v>
      </c>
      <c r="G28" s="60">
        <v>2223</v>
      </c>
      <c r="H28" s="46">
        <f t="shared" si="2"/>
        <v>17</v>
      </c>
      <c r="I28" s="60">
        <v>1026</v>
      </c>
      <c r="J28" s="41">
        <f t="shared" si="3"/>
        <v>14</v>
      </c>
      <c r="K28" s="60">
        <f t="shared" si="4"/>
        <v>36429.115009746587</v>
      </c>
      <c r="L28" s="41">
        <f t="shared" si="5"/>
        <v>14</v>
      </c>
      <c r="M28" s="22">
        <f t="shared" si="6"/>
        <v>0.29929988331388563</v>
      </c>
      <c r="N28" s="15">
        <f t="shared" si="7"/>
        <v>14</v>
      </c>
    </row>
    <row r="29" spans="2:15" ht="18.75" customHeight="1" thickBot="1">
      <c r="B29" s="48" t="s">
        <v>43</v>
      </c>
      <c r="C29" s="49"/>
      <c r="D29" s="61">
        <v>87099</v>
      </c>
      <c r="E29" s="50">
        <f t="shared" si="0"/>
        <v>3.2225867042929997E-5</v>
      </c>
      <c r="F29" s="41">
        <f t="shared" si="1"/>
        <v>20</v>
      </c>
      <c r="G29" s="61">
        <v>71</v>
      </c>
      <c r="H29" s="46">
        <f t="shared" si="2"/>
        <v>20</v>
      </c>
      <c r="I29" s="61">
        <v>14</v>
      </c>
      <c r="J29" s="41">
        <f t="shared" si="3"/>
        <v>20</v>
      </c>
      <c r="K29" s="51">
        <f t="shared" si="4"/>
        <v>6221.3571428571431</v>
      </c>
      <c r="L29" s="41">
        <f t="shared" si="5"/>
        <v>20</v>
      </c>
      <c r="M29" s="28">
        <f t="shared" si="6"/>
        <v>4.0840140023337222E-3</v>
      </c>
      <c r="N29" s="15">
        <f t="shared" si="7"/>
        <v>20</v>
      </c>
    </row>
    <row r="30" spans="2:15" ht="18.75" customHeight="1" thickTop="1">
      <c r="B30" s="52" t="s">
        <v>44</v>
      </c>
      <c r="C30" s="53"/>
      <c r="D30" s="62">
        <v>2702766690</v>
      </c>
      <c r="E30" s="70"/>
      <c r="F30" s="71"/>
      <c r="G30" s="62">
        <v>70433</v>
      </c>
      <c r="H30" s="71"/>
      <c r="I30" s="62">
        <v>3071</v>
      </c>
      <c r="J30" s="71"/>
      <c r="K30" s="54">
        <f>IFERROR(D30/I30,0)</f>
        <v>880093.35395636596</v>
      </c>
      <c r="L30" s="71"/>
      <c r="M30" s="30">
        <f t="shared" si="6"/>
        <v>0.89585764294049008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21" priority="51" stopIfTrue="1">
      <formula>$F8&lt;=5</formula>
    </cfRule>
  </conditionalFormatting>
  <conditionalFormatting sqref="H8:H29">
    <cfRule type="expression" dxfId="20" priority="52" stopIfTrue="1">
      <formula>$H8&lt;=5</formula>
    </cfRule>
  </conditionalFormatting>
  <conditionalFormatting sqref="J8:J29">
    <cfRule type="expression" dxfId="19" priority="53" stopIfTrue="1">
      <formula>$J8&lt;=5</formula>
    </cfRule>
  </conditionalFormatting>
  <conditionalFormatting sqref="L8:L29">
    <cfRule type="expression" dxfId="18" priority="54" stopIfTrue="1">
      <formula>$L8&lt;=5</formula>
    </cfRule>
  </conditionalFormatting>
  <conditionalFormatting sqref="E8:E29">
    <cfRule type="expression" dxfId="17" priority="49" stopIfTrue="1">
      <formula>$F8&lt;=5</formula>
    </cfRule>
  </conditionalFormatting>
  <conditionalFormatting sqref="G8:G29">
    <cfRule type="expression" dxfId="16" priority="47" stopIfTrue="1">
      <formula>$H8&lt;=5</formula>
    </cfRule>
  </conditionalFormatting>
  <conditionalFormatting sqref="I8:I29">
    <cfRule type="expression" dxfId="15" priority="45" stopIfTrue="1">
      <formula>$J8&lt;=5</formula>
    </cfRule>
  </conditionalFormatting>
  <conditionalFormatting sqref="K8:K29">
    <cfRule type="expression" dxfId="14" priority="43" stopIfTrue="1">
      <formula>$L8&lt;=5</formula>
    </cfRule>
  </conditionalFormatting>
  <conditionalFormatting sqref="D8:D29">
    <cfRule type="expression" dxfId="13" priority="41" stopIfTrue="1">
      <formula>$F8&lt;=5</formula>
    </cfRule>
  </conditionalFormatting>
  <conditionalFormatting sqref="N8:N29">
    <cfRule type="expression" dxfId="12" priority="35" stopIfTrue="1">
      <formula>$N8&lt;=5</formula>
    </cfRule>
  </conditionalFormatting>
  <conditionalFormatting sqref="M8:M29">
    <cfRule type="expression" dxfId="11" priority="33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 codeName="Sheet87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264</v>
      </c>
    </row>
    <row r="3" spans="1:14" s="1" customFormat="1" ht="18.75" customHeight="1">
      <c r="A3" s="35"/>
      <c r="B3" s="129" t="s">
        <v>179</v>
      </c>
      <c r="C3" s="130"/>
      <c r="D3" s="137">
        <v>1606</v>
      </c>
      <c r="E3" s="137"/>
      <c r="F3" s="137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46</v>
      </c>
      <c r="C8" s="39"/>
      <c r="D8" s="59">
        <v>24521388</v>
      </c>
      <c r="E8" s="40">
        <f t="shared" ref="E8:E29" si="0">IFERROR(D8/$D$30,0)</f>
        <v>1.9414984414299979E-2</v>
      </c>
      <c r="F8" s="41">
        <f>_xlfn.IFS(D8&gt;0,RANK(D8,$D$8:$D$29,0),D8=0,"-")</f>
        <v>12</v>
      </c>
      <c r="G8" s="59">
        <v>2728</v>
      </c>
      <c r="H8" s="46">
        <f>_xlfn.IFS(G8&gt;0,RANK(G8,$G$8:$G$29,0),G8=0,"-")</f>
        <v>13</v>
      </c>
      <c r="I8" s="59">
        <v>593</v>
      </c>
      <c r="J8" s="41">
        <f>_xlfn.IFS(I8&gt;0,RANK(I8,$I$8:$I$29,0),I8=0,"-")</f>
        <v>11</v>
      </c>
      <c r="K8" s="42">
        <f>IFERROR(D8/I8,0)</f>
        <v>41351.413153456997</v>
      </c>
      <c r="L8" s="41">
        <f>_xlfn.IFS(K8&gt;0,RANK(K8,$K$8:$K$29,0),K8=0,"-")</f>
        <v>13</v>
      </c>
      <c r="M8" s="16">
        <f>IFERROR(I8/$D$3,0)</f>
        <v>0.36924034869240346</v>
      </c>
      <c r="N8" s="15">
        <f>_xlfn.IFS(M8&gt;0,RANK(M8,$M$8:$M$29,0),M8=0,"-")</f>
        <v>11</v>
      </c>
    </row>
    <row r="9" spans="1:14" ht="18.75" customHeight="1">
      <c r="B9" s="43" t="s">
        <v>175</v>
      </c>
      <c r="C9" s="44"/>
      <c r="D9" s="60">
        <v>244096492</v>
      </c>
      <c r="E9" s="45">
        <f t="shared" si="0"/>
        <v>0.19326514419841567</v>
      </c>
      <c r="F9" s="41">
        <f t="shared" ref="F9:F29" si="1">_xlfn.IFS(D9&gt;0,RANK(D9,$D$8:$D$29,0),D9=0,"-")</f>
        <v>1</v>
      </c>
      <c r="G9" s="60">
        <v>3510</v>
      </c>
      <c r="H9" s="46">
        <f t="shared" ref="H9:H29" si="2">_xlfn.IFS(G9&gt;0,RANK(G9,$G$8:$G$29,0),G9=0,"-")</f>
        <v>11</v>
      </c>
      <c r="I9" s="60">
        <v>674</v>
      </c>
      <c r="J9" s="41">
        <f t="shared" ref="J9:J29" si="3">_xlfn.IFS(I9&gt;0,RANK(I9,$I$8:$I$29,0),I9=0,"-")</f>
        <v>8</v>
      </c>
      <c r="K9" s="47">
        <f t="shared" ref="K9:K29" si="4">IFERROR(D9/I9,0)</f>
        <v>362160.96735905047</v>
      </c>
      <c r="L9" s="41">
        <f t="shared" ref="L9:L29" si="5">_xlfn.IFS(K9&gt;0,RANK(K9,$K$8:$K$29,0),K9=0,"-")</f>
        <v>1</v>
      </c>
      <c r="M9" s="22">
        <f t="shared" ref="M9:M30" si="6">IFERROR(I9/$D$3,0)</f>
        <v>0.41967621419676215</v>
      </c>
      <c r="N9" s="15">
        <f t="shared" ref="N9:N29" si="7">_xlfn.IFS(M9&gt;0,RANK(M9,$M$8:$M$29,0),M9=0,"-")</f>
        <v>8</v>
      </c>
    </row>
    <row r="10" spans="1:14" ht="18.75" customHeight="1">
      <c r="B10" s="43" t="s">
        <v>153</v>
      </c>
      <c r="C10" s="44"/>
      <c r="D10" s="60">
        <v>27473066</v>
      </c>
      <c r="E10" s="45">
        <f t="shared" si="0"/>
        <v>2.1751996591833817E-2</v>
      </c>
      <c r="F10" s="41">
        <f t="shared" si="1"/>
        <v>11</v>
      </c>
      <c r="G10" s="60">
        <v>1439</v>
      </c>
      <c r="H10" s="46">
        <f t="shared" si="2"/>
        <v>16</v>
      </c>
      <c r="I10" s="60">
        <v>342</v>
      </c>
      <c r="J10" s="41">
        <f t="shared" si="3"/>
        <v>16</v>
      </c>
      <c r="K10" s="47">
        <f t="shared" si="4"/>
        <v>80330.602339181292</v>
      </c>
      <c r="L10" s="41">
        <f t="shared" si="5"/>
        <v>8</v>
      </c>
      <c r="M10" s="22">
        <f t="shared" si="6"/>
        <v>0.21295143212951431</v>
      </c>
      <c r="N10" s="15">
        <f t="shared" si="7"/>
        <v>16</v>
      </c>
    </row>
    <row r="11" spans="1:14" ht="18.75" customHeight="1">
      <c r="B11" s="43" t="s">
        <v>49</v>
      </c>
      <c r="C11" s="44"/>
      <c r="D11" s="60">
        <v>67747952</v>
      </c>
      <c r="E11" s="45">
        <f t="shared" si="0"/>
        <v>5.3639925773400071E-2</v>
      </c>
      <c r="F11" s="41">
        <f t="shared" si="1"/>
        <v>8</v>
      </c>
      <c r="G11" s="60">
        <v>11675</v>
      </c>
      <c r="H11" s="46">
        <f t="shared" si="2"/>
        <v>3</v>
      </c>
      <c r="I11" s="60">
        <v>1047</v>
      </c>
      <c r="J11" s="41">
        <f t="shared" si="3"/>
        <v>4</v>
      </c>
      <c r="K11" s="47">
        <f t="shared" si="4"/>
        <v>64706.735434574977</v>
      </c>
      <c r="L11" s="41">
        <f t="shared" si="5"/>
        <v>12</v>
      </c>
      <c r="M11" s="22">
        <f t="shared" si="6"/>
        <v>0.65193026151930267</v>
      </c>
      <c r="N11" s="15">
        <f t="shared" si="7"/>
        <v>4</v>
      </c>
    </row>
    <row r="12" spans="1:14" ht="18.75" customHeight="1">
      <c r="B12" s="43" t="s">
        <v>32</v>
      </c>
      <c r="C12" s="44"/>
      <c r="D12" s="60">
        <v>24430294</v>
      </c>
      <c r="E12" s="45">
        <f t="shared" si="0"/>
        <v>1.9342860087967546E-2</v>
      </c>
      <c r="F12" s="41">
        <f t="shared" si="1"/>
        <v>13</v>
      </c>
      <c r="G12" s="60">
        <v>2351</v>
      </c>
      <c r="H12" s="46">
        <f t="shared" si="2"/>
        <v>15</v>
      </c>
      <c r="I12" s="60">
        <v>283</v>
      </c>
      <c r="J12" s="41">
        <f t="shared" si="3"/>
        <v>17</v>
      </c>
      <c r="K12" s="47">
        <f t="shared" si="4"/>
        <v>86326.127208480568</v>
      </c>
      <c r="L12" s="41">
        <f t="shared" si="5"/>
        <v>7</v>
      </c>
      <c r="M12" s="22">
        <f t="shared" si="6"/>
        <v>0.17621419676214198</v>
      </c>
      <c r="N12" s="15">
        <f t="shared" si="7"/>
        <v>17</v>
      </c>
    </row>
    <row r="13" spans="1:14" ht="18.75" customHeight="1">
      <c r="B13" s="43" t="s">
        <v>51</v>
      </c>
      <c r="C13" s="44"/>
      <c r="D13" s="60">
        <v>49850180</v>
      </c>
      <c r="E13" s="45">
        <f t="shared" si="0"/>
        <v>3.9469236723061865E-2</v>
      </c>
      <c r="F13" s="41">
        <f t="shared" si="1"/>
        <v>10</v>
      </c>
      <c r="G13" s="60">
        <v>6883</v>
      </c>
      <c r="H13" s="46">
        <f t="shared" si="2"/>
        <v>5</v>
      </c>
      <c r="I13" s="60">
        <v>634</v>
      </c>
      <c r="J13" s="41">
        <f t="shared" si="3"/>
        <v>9</v>
      </c>
      <c r="K13" s="47">
        <f t="shared" si="4"/>
        <v>78628.044164037856</v>
      </c>
      <c r="L13" s="41">
        <f t="shared" si="5"/>
        <v>9</v>
      </c>
      <c r="M13" s="22">
        <f t="shared" si="6"/>
        <v>0.39476961394769616</v>
      </c>
      <c r="N13" s="15">
        <f t="shared" si="7"/>
        <v>9</v>
      </c>
    </row>
    <row r="14" spans="1:14" ht="18.75" customHeight="1">
      <c r="B14" s="43" t="s">
        <v>52</v>
      </c>
      <c r="C14" s="44"/>
      <c r="D14" s="60">
        <v>61795336</v>
      </c>
      <c r="E14" s="45">
        <f t="shared" si="0"/>
        <v>4.8926899460847426E-2</v>
      </c>
      <c r="F14" s="41">
        <f t="shared" si="1"/>
        <v>9</v>
      </c>
      <c r="G14" s="60">
        <v>5812</v>
      </c>
      <c r="H14" s="46">
        <f t="shared" si="2"/>
        <v>6</v>
      </c>
      <c r="I14" s="60">
        <v>789</v>
      </c>
      <c r="J14" s="41">
        <f t="shared" si="3"/>
        <v>6</v>
      </c>
      <c r="K14" s="47">
        <f t="shared" si="4"/>
        <v>78321.084917617234</v>
      </c>
      <c r="L14" s="41">
        <f t="shared" si="5"/>
        <v>11</v>
      </c>
      <c r="M14" s="22">
        <f t="shared" si="6"/>
        <v>0.49128268991282692</v>
      </c>
      <c r="N14" s="15">
        <f t="shared" si="7"/>
        <v>6</v>
      </c>
    </row>
    <row r="15" spans="1:14" ht="18.75" customHeight="1">
      <c r="B15" s="43" t="s">
        <v>53</v>
      </c>
      <c r="C15" s="44"/>
      <c r="D15" s="60">
        <v>2284120</v>
      </c>
      <c r="E15" s="45">
        <f t="shared" si="0"/>
        <v>1.808468354254289E-3</v>
      </c>
      <c r="F15" s="41">
        <f t="shared" si="1"/>
        <v>18</v>
      </c>
      <c r="G15" s="60">
        <v>500</v>
      </c>
      <c r="H15" s="46">
        <f t="shared" si="2"/>
        <v>18</v>
      </c>
      <c r="I15" s="60">
        <v>156</v>
      </c>
      <c r="J15" s="41">
        <f t="shared" si="3"/>
        <v>18</v>
      </c>
      <c r="K15" s="47">
        <f t="shared" si="4"/>
        <v>14641.794871794871</v>
      </c>
      <c r="L15" s="41">
        <f t="shared" si="5"/>
        <v>18</v>
      </c>
      <c r="M15" s="22">
        <f t="shared" si="6"/>
        <v>9.7135740971357409E-2</v>
      </c>
      <c r="N15" s="15">
        <f t="shared" si="7"/>
        <v>18</v>
      </c>
    </row>
    <row r="16" spans="1:14" ht="18.75" customHeight="1">
      <c r="B16" s="43" t="s">
        <v>93</v>
      </c>
      <c r="C16" s="44"/>
      <c r="D16" s="60">
        <v>213228404</v>
      </c>
      <c r="E16" s="45">
        <f t="shared" si="0"/>
        <v>0.16882511464465469</v>
      </c>
      <c r="F16" s="41">
        <f t="shared" si="1"/>
        <v>2</v>
      </c>
      <c r="G16" s="60">
        <v>14972</v>
      </c>
      <c r="H16" s="46">
        <f t="shared" si="2"/>
        <v>1</v>
      </c>
      <c r="I16" s="60">
        <v>1199</v>
      </c>
      <c r="J16" s="41">
        <f t="shared" si="3"/>
        <v>1</v>
      </c>
      <c r="K16" s="47">
        <f t="shared" si="4"/>
        <v>177838.53544620518</v>
      </c>
      <c r="L16" s="41">
        <f t="shared" si="5"/>
        <v>2</v>
      </c>
      <c r="M16" s="22">
        <f t="shared" si="6"/>
        <v>0.74657534246575341</v>
      </c>
      <c r="N16" s="15">
        <f t="shared" si="7"/>
        <v>1</v>
      </c>
    </row>
    <row r="17" spans="2:15" ht="18.75" customHeight="1">
      <c r="B17" s="43" t="s">
        <v>176</v>
      </c>
      <c r="C17" s="44"/>
      <c r="D17" s="60">
        <v>93727051</v>
      </c>
      <c r="E17" s="45">
        <f t="shared" si="0"/>
        <v>7.4209063302750206E-2</v>
      </c>
      <c r="F17" s="41">
        <f t="shared" si="1"/>
        <v>4</v>
      </c>
      <c r="G17" s="60">
        <v>5694</v>
      </c>
      <c r="H17" s="46">
        <f t="shared" si="2"/>
        <v>7</v>
      </c>
      <c r="I17" s="60">
        <v>916</v>
      </c>
      <c r="J17" s="41">
        <f t="shared" si="3"/>
        <v>5</v>
      </c>
      <c r="K17" s="47">
        <f t="shared" si="4"/>
        <v>102322.10807860261</v>
      </c>
      <c r="L17" s="41">
        <f t="shared" si="5"/>
        <v>6</v>
      </c>
      <c r="M17" s="22">
        <f t="shared" si="6"/>
        <v>0.57036114570361141</v>
      </c>
      <c r="N17" s="15">
        <f t="shared" si="7"/>
        <v>5</v>
      </c>
    </row>
    <row r="18" spans="2:15" ht="18.75" customHeight="1">
      <c r="B18" s="17" t="s">
        <v>283</v>
      </c>
      <c r="C18" s="69"/>
      <c r="D18" s="60">
        <v>89764756</v>
      </c>
      <c r="E18" s="45">
        <f t="shared" si="0"/>
        <v>7.1071887883893056E-2</v>
      </c>
      <c r="F18" s="41">
        <f t="shared" si="1"/>
        <v>5</v>
      </c>
      <c r="G18" s="60">
        <v>12918</v>
      </c>
      <c r="H18" s="46">
        <f t="shared" si="2"/>
        <v>2</v>
      </c>
      <c r="I18" s="60">
        <v>1144</v>
      </c>
      <c r="J18" s="41">
        <f t="shared" si="3"/>
        <v>2</v>
      </c>
      <c r="K18" s="47">
        <f t="shared" si="4"/>
        <v>78465.695804195799</v>
      </c>
      <c r="L18" s="41">
        <f t="shared" si="5"/>
        <v>10</v>
      </c>
      <c r="M18" s="22">
        <f t="shared" si="6"/>
        <v>0.71232876712328763</v>
      </c>
      <c r="N18" s="15">
        <f t="shared" si="7"/>
        <v>2</v>
      </c>
    </row>
    <row r="19" spans="2:15" ht="18.75" customHeight="1">
      <c r="B19" s="17" t="s">
        <v>16</v>
      </c>
      <c r="C19" s="69"/>
      <c r="D19" s="60">
        <v>21585321</v>
      </c>
      <c r="E19" s="45">
        <f t="shared" si="0"/>
        <v>1.7090332357722247E-2</v>
      </c>
      <c r="F19" s="41">
        <f t="shared" si="1"/>
        <v>15</v>
      </c>
      <c r="G19" s="60">
        <v>5082</v>
      </c>
      <c r="H19" s="46">
        <f t="shared" si="2"/>
        <v>8</v>
      </c>
      <c r="I19" s="60">
        <v>763</v>
      </c>
      <c r="J19" s="41">
        <f t="shared" si="3"/>
        <v>7</v>
      </c>
      <c r="K19" s="47">
        <f t="shared" si="4"/>
        <v>28290.066841415464</v>
      </c>
      <c r="L19" s="41">
        <f t="shared" si="5"/>
        <v>16</v>
      </c>
      <c r="M19" s="22">
        <f t="shared" si="6"/>
        <v>0.47509339975093401</v>
      </c>
      <c r="N19" s="15">
        <f t="shared" si="7"/>
        <v>7</v>
      </c>
    </row>
    <row r="20" spans="2:15" ht="18.75" customHeight="1">
      <c r="B20" s="17" t="s">
        <v>17</v>
      </c>
      <c r="C20" s="69"/>
      <c r="D20" s="60">
        <v>144010593</v>
      </c>
      <c r="E20" s="45">
        <f t="shared" si="0"/>
        <v>0.11402141749027819</v>
      </c>
      <c r="F20" s="41">
        <f t="shared" si="1"/>
        <v>3</v>
      </c>
      <c r="G20" s="60">
        <v>11289</v>
      </c>
      <c r="H20" s="46">
        <f t="shared" si="2"/>
        <v>4</v>
      </c>
      <c r="I20" s="60">
        <v>1090</v>
      </c>
      <c r="J20" s="41">
        <f t="shared" si="3"/>
        <v>3</v>
      </c>
      <c r="K20" s="47">
        <f t="shared" si="4"/>
        <v>132119.81009174313</v>
      </c>
      <c r="L20" s="41">
        <f t="shared" si="5"/>
        <v>4</v>
      </c>
      <c r="M20" s="22">
        <f t="shared" si="6"/>
        <v>0.67870485678704862</v>
      </c>
      <c r="N20" s="15">
        <f t="shared" si="7"/>
        <v>3</v>
      </c>
    </row>
    <row r="21" spans="2:15" ht="18.75" customHeight="1">
      <c r="B21" s="17" t="s">
        <v>18</v>
      </c>
      <c r="C21" s="69"/>
      <c r="D21" s="60">
        <v>85598191</v>
      </c>
      <c r="E21" s="45">
        <f t="shared" si="0"/>
        <v>6.7772980230861021E-2</v>
      </c>
      <c r="F21" s="41">
        <f t="shared" si="1"/>
        <v>6</v>
      </c>
      <c r="G21" s="60">
        <v>4784</v>
      </c>
      <c r="H21" s="46">
        <f t="shared" si="2"/>
        <v>9</v>
      </c>
      <c r="I21" s="60">
        <v>593</v>
      </c>
      <c r="J21" s="41">
        <f t="shared" si="3"/>
        <v>11</v>
      </c>
      <c r="K21" s="47">
        <f t="shared" si="4"/>
        <v>144347.70826306913</v>
      </c>
      <c r="L21" s="41">
        <f t="shared" si="5"/>
        <v>3</v>
      </c>
      <c r="M21" s="22">
        <f t="shared" si="6"/>
        <v>0.36924034869240346</v>
      </c>
      <c r="N21" s="15">
        <f t="shared" si="7"/>
        <v>11</v>
      </c>
    </row>
    <row r="22" spans="2:15" ht="18.75" customHeight="1">
      <c r="B22" s="17" t="s">
        <v>284</v>
      </c>
      <c r="C22" s="69"/>
      <c r="D22" s="60">
        <v>4060</v>
      </c>
      <c r="E22" s="45">
        <f t="shared" si="0"/>
        <v>3.2145340517452732E-6</v>
      </c>
      <c r="F22" s="41">
        <f t="shared" si="1"/>
        <v>21</v>
      </c>
      <c r="G22" s="60">
        <v>1</v>
      </c>
      <c r="H22" s="46">
        <f t="shared" si="2"/>
        <v>21</v>
      </c>
      <c r="I22" s="60">
        <v>1</v>
      </c>
      <c r="J22" s="41">
        <f t="shared" si="3"/>
        <v>21</v>
      </c>
      <c r="K22" s="47">
        <f t="shared" si="4"/>
        <v>4060</v>
      </c>
      <c r="L22" s="41">
        <f t="shared" si="5"/>
        <v>21</v>
      </c>
      <c r="M22" s="22">
        <f t="shared" si="6"/>
        <v>6.2266500622665006E-4</v>
      </c>
      <c r="N22" s="15">
        <f t="shared" si="7"/>
        <v>21</v>
      </c>
    </row>
    <row r="23" spans="2:15" ht="18.75" customHeight="1">
      <c r="B23" s="17" t="s">
        <v>285</v>
      </c>
      <c r="C23" s="69"/>
      <c r="D23" s="60">
        <v>0</v>
      </c>
      <c r="E23" s="45">
        <f t="shared" si="0"/>
        <v>0</v>
      </c>
      <c r="F23" s="41" t="str">
        <f t="shared" si="1"/>
        <v>-</v>
      </c>
      <c r="G23" s="60">
        <v>0</v>
      </c>
      <c r="H23" s="46" t="str">
        <f t="shared" si="2"/>
        <v>-</v>
      </c>
      <c r="I23" s="60">
        <v>0</v>
      </c>
      <c r="J23" s="41" t="str">
        <f t="shared" si="3"/>
        <v>-</v>
      </c>
      <c r="K23" s="60">
        <f t="shared" si="4"/>
        <v>0</v>
      </c>
      <c r="L23" s="41" t="str">
        <f t="shared" si="5"/>
        <v>-</v>
      </c>
      <c r="M23" s="22">
        <f t="shared" si="6"/>
        <v>0</v>
      </c>
      <c r="N23" s="15" t="str">
        <f t="shared" si="7"/>
        <v>-</v>
      </c>
    </row>
    <row r="24" spans="2:15" ht="18.75" customHeight="1">
      <c r="B24" s="43" t="s">
        <v>95</v>
      </c>
      <c r="C24" s="44"/>
      <c r="D24" s="60">
        <v>347169</v>
      </c>
      <c r="E24" s="45">
        <f t="shared" si="0"/>
        <v>2.7487353995328935E-4</v>
      </c>
      <c r="F24" s="41">
        <f t="shared" si="1"/>
        <v>19</v>
      </c>
      <c r="G24" s="60">
        <v>204</v>
      </c>
      <c r="H24" s="46">
        <f t="shared" si="2"/>
        <v>19</v>
      </c>
      <c r="I24" s="60">
        <v>55</v>
      </c>
      <c r="J24" s="41">
        <f t="shared" si="3"/>
        <v>19</v>
      </c>
      <c r="K24" s="47">
        <f t="shared" si="4"/>
        <v>6312.1636363636362</v>
      </c>
      <c r="L24" s="41">
        <f t="shared" si="5"/>
        <v>19</v>
      </c>
      <c r="M24" s="22">
        <f t="shared" si="6"/>
        <v>3.4246575342465752E-2</v>
      </c>
      <c r="N24" s="15">
        <f t="shared" si="7"/>
        <v>19</v>
      </c>
    </row>
    <row r="25" spans="2:15" ht="18.75" customHeight="1">
      <c r="B25" s="43" t="s">
        <v>39</v>
      </c>
      <c r="C25" s="44"/>
      <c r="D25" s="60">
        <v>22367703</v>
      </c>
      <c r="E25" s="45">
        <f t="shared" si="0"/>
        <v>1.7709788904636675E-2</v>
      </c>
      <c r="F25" s="41">
        <f t="shared" si="1"/>
        <v>14</v>
      </c>
      <c r="G25" s="60">
        <v>3617</v>
      </c>
      <c r="H25" s="46">
        <f t="shared" si="2"/>
        <v>10</v>
      </c>
      <c r="I25" s="60">
        <v>610</v>
      </c>
      <c r="J25" s="41">
        <f t="shared" si="3"/>
        <v>10</v>
      </c>
      <c r="K25" s="47">
        <f t="shared" si="4"/>
        <v>36668.36557377049</v>
      </c>
      <c r="L25" s="41">
        <f t="shared" si="5"/>
        <v>14</v>
      </c>
      <c r="M25" s="22">
        <f t="shared" si="6"/>
        <v>0.37982565379825656</v>
      </c>
      <c r="N25" s="15">
        <f t="shared" si="7"/>
        <v>10</v>
      </c>
    </row>
    <row r="26" spans="2:15" ht="18.75" customHeight="1">
      <c r="B26" s="43" t="s">
        <v>72</v>
      </c>
      <c r="C26" s="44"/>
      <c r="D26" s="60">
        <v>68355325</v>
      </c>
      <c r="E26" s="45">
        <f t="shared" si="0"/>
        <v>5.4120817692269695E-2</v>
      </c>
      <c r="F26" s="41">
        <f t="shared" si="1"/>
        <v>7</v>
      </c>
      <c r="G26" s="60">
        <v>2952</v>
      </c>
      <c r="H26" s="46">
        <f t="shared" si="2"/>
        <v>12</v>
      </c>
      <c r="I26" s="60">
        <v>575</v>
      </c>
      <c r="J26" s="41">
        <f t="shared" si="3"/>
        <v>13</v>
      </c>
      <c r="K26" s="47">
        <f t="shared" si="4"/>
        <v>118878.82608695653</v>
      </c>
      <c r="L26" s="41">
        <f t="shared" si="5"/>
        <v>5</v>
      </c>
      <c r="M26" s="22">
        <f t="shared" si="6"/>
        <v>0.35803237858032377</v>
      </c>
      <c r="N26" s="15">
        <f t="shared" si="7"/>
        <v>13</v>
      </c>
    </row>
    <row r="27" spans="2:15" ht="18.75" customHeight="1">
      <c r="B27" s="43" t="s">
        <v>41</v>
      </c>
      <c r="C27" s="44"/>
      <c r="D27" s="60">
        <v>6168211</v>
      </c>
      <c r="E27" s="45">
        <f t="shared" si="0"/>
        <v>4.8837251965147196E-3</v>
      </c>
      <c r="F27" s="41">
        <f t="shared" si="1"/>
        <v>17</v>
      </c>
      <c r="G27" s="60">
        <v>2710</v>
      </c>
      <c r="H27" s="46">
        <f t="shared" si="2"/>
        <v>14</v>
      </c>
      <c r="I27" s="60">
        <v>420</v>
      </c>
      <c r="J27" s="41">
        <f t="shared" si="3"/>
        <v>15</v>
      </c>
      <c r="K27" s="47">
        <f t="shared" si="4"/>
        <v>14686.216666666667</v>
      </c>
      <c r="L27" s="41">
        <f t="shared" si="5"/>
        <v>17</v>
      </c>
      <c r="M27" s="22">
        <f t="shared" si="6"/>
        <v>0.26151930261519302</v>
      </c>
      <c r="N27" s="15">
        <f t="shared" si="7"/>
        <v>15</v>
      </c>
    </row>
    <row r="28" spans="2:15" ht="18.75" customHeight="1">
      <c r="B28" s="43" t="s">
        <v>42</v>
      </c>
      <c r="C28" s="44"/>
      <c r="D28" s="60">
        <v>15586426</v>
      </c>
      <c r="E28" s="45">
        <f t="shared" si="0"/>
        <v>1.2340664315765484E-2</v>
      </c>
      <c r="F28" s="41">
        <f t="shared" si="1"/>
        <v>16</v>
      </c>
      <c r="G28" s="60">
        <v>867</v>
      </c>
      <c r="H28" s="46">
        <f t="shared" si="2"/>
        <v>17</v>
      </c>
      <c r="I28" s="60">
        <v>443</v>
      </c>
      <c r="J28" s="41">
        <f t="shared" si="3"/>
        <v>14</v>
      </c>
      <c r="K28" s="60">
        <f t="shared" si="4"/>
        <v>35183.805869074495</v>
      </c>
      <c r="L28" s="41">
        <f t="shared" si="5"/>
        <v>15</v>
      </c>
      <c r="M28" s="22">
        <f t="shared" si="6"/>
        <v>0.27584059775840597</v>
      </c>
      <c r="N28" s="15">
        <f t="shared" si="7"/>
        <v>14</v>
      </c>
    </row>
    <row r="29" spans="2:15" ht="18.75" customHeight="1" thickBot="1">
      <c r="B29" s="48" t="s">
        <v>43</v>
      </c>
      <c r="C29" s="49"/>
      <c r="D29" s="61">
        <v>71492</v>
      </c>
      <c r="E29" s="50">
        <f t="shared" si="0"/>
        <v>5.6604302568318486E-5</v>
      </c>
      <c r="F29" s="41">
        <f t="shared" si="1"/>
        <v>20</v>
      </c>
      <c r="G29" s="61">
        <v>87</v>
      </c>
      <c r="H29" s="46">
        <f t="shared" si="2"/>
        <v>20</v>
      </c>
      <c r="I29" s="61">
        <v>14</v>
      </c>
      <c r="J29" s="41">
        <f t="shared" si="3"/>
        <v>20</v>
      </c>
      <c r="K29" s="51">
        <f t="shared" si="4"/>
        <v>5106.5714285714284</v>
      </c>
      <c r="L29" s="41">
        <f t="shared" si="5"/>
        <v>20</v>
      </c>
      <c r="M29" s="28">
        <f t="shared" si="6"/>
        <v>8.717310087173101E-3</v>
      </c>
      <c r="N29" s="15">
        <f t="shared" si="7"/>
        <v>20</v>
      </c>
    </row>
    <row r="30" spans="2:15" ht="18.75" customHeight="1" thickTop="1">
      <c r="B30" s="52" t="s">
        <v>44</v>
      </c>
      <c r="C30" s="53"/>
      <c r="D30" s="62">
        <v>1263013530</v>
      </c>
      <c r="E30" s="70"/>
      <c r="F30" s="71"/>
      <c r="G30" s="62">
        <v>33159</v>
      </c>
      <c r="H30" s="71"/>
      <c r="I30" s="62">
        <v>1470</v>
      </c>
      <c r="J30" s="71"/>
      <c r="K30" s="54">
        <f>IFERROR(D30/I30,0)</f>
        <v>859192.87755102036</v>
      </c>
      <c r="L30" s="71"/>
      <c r="M30" s="30">
        <f t="shared" si="6"/>
        <v>0.91531755915317559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10" priority="42" stopIfTrue="1">
      <formula>$F8&lt;=5</formula>
    </cfRule>
  </conditionalFormatting>
  <conditionalFormatting sqref="H8:H29">
    <cfRule type="expression" dxfId="9" priority="43" stopIfTrue="1">
      <formula>$H8&lt;=5</formula>
    </cfRule>
  </conditionalFormatting>
  <conditionalFormatting sqref="J8:J29">
    <cfRule type="expression" dxfId="8" priority="44" stopIfTrue="1">
      <formula>$J8&lt;=5</formula>
    </cfRule>
  </conditionalFormatting>
  <conditionalFormatting sqref="L8:L29">
    <cfRule type="expression" dxfId="7" priority="45" stopIfTrue="1">
      <formula>$L8&lt;=5</formula>
    </cfRule>
  </conditionalFormatting>
  <conditionalFormatting sqref="E8:E29">
    <cfRule type="expression" dxfId="6" priority="40" stopIfTrue="1">
      <formula>$F8&lt;=5</formula>
    </cfRule>
  </conditionalFormatting>
  <conditionalFormatting sqref="G8:G29">
    <cfRule type="expression" dxfId="5" priority="38" stopIfTrue="1">
      <formula>$H8&lt;=5</formula>
    </cfRule>
  </conditionalFormatting>
  <conditionalFormatting sqref="I8:I29">
    <cfRule type="expression" dxfId="4" priority="36" stopIfTrue="1">
      <formula>$J8&lt;=5</formula>
    </cfRule>
  </conditionalFormatting>
  <conditionalFormatting sqref="K8:K29">
    <cfRule type="expression" dxfId="3" priority="34" stopIfTrue="1">
      <formula>$L8&lt;=5</formula>
    </cfRule>
  </conditionalFormatting>
  <conditionalFormatting sqref="D8:D29">
    <cfRule type="expression" dxfId="2" priority="32" stopIfTrue="1">
      <formula>$F8&lt;=5</formula>
    </cfRule>
  </conditionalFormatting>
  <conditionalFormatting sqref="N8:N29">
    <cfRule type="expression" dxfId="1" priority="26" stopIfTrue="1">
      <formula>$N8&lt;=5</formula>
    </cfRule>
  </conditionalFormatting>
  <conditionalFormatting sqref="M8:M29">
    <cfRule type="expression" dxfId="0" priority="24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8"/>
  <dimension ref="A1:P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6" ht="16.5" customHeight="1">
      <c r="B1" s="36" t="s">
        <v>192</v>
      </c>
    </row>
    <row r="2" spans="1:16" ht="16.5" customHeight="1">
      <c r="B2" s="36" t="s">
        <v>197</v>
      </c>
    </row>
    <row r="3" spans="1:16" s="1" customFormat="1" ht="18.75" customHeight="1">
      <c r="A3" s="35"/>
      <c r="B3" s="129" t="s">
        <v>179</v>
      </c>
      <c r="C3" s="130"/>
      <c r="D3" s="137">
        <v>10491</v>
      </c>
      <c r="E3" s="137"/>
      <c r="F3" s="137"/>
    </row>
    <row r="4" spans="1:16" s="1" customFormat="1" ht="18.75" customHeight="1">
      <c r="A4" s="35"/>
    </row>
    <row r="5" spans="1:16" ht="18.75" customHeight="1">
      <c r="B5" s="37" t="s">
        <v>269</v>
      </c>
      <c r="C5" s="37"/>
    </row>
    <row r="6" spans="1:16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6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6" ht="18.75" customHeight="1">
      <c r="B8" s="38" t="s">
        <v>28</v>
      </c>
      <c r="C8" s="39"/>
      <c r="D8" s="59">
        <v>158057397</v>
      </c>
      <c r="E8" s="40">
        <f t="shared" ref="E8:E29" si="0">IFERROR(D8/$D$30,0)</f>
        <v>1.8570840720668957E-2</v>
      </c>
      <c r="F8" s="41">
        <f>_xlfn.IFS(D8&gt;0,RANK(D8,$D$8:$D$29,0),D8=0,"-")</f>
        <v>12</v>
      </c>
      <c r="G8" s="59">
        <v>19576</v>
      </c>
      <c r="H8" s="46">
        <f>_xlfn.IFS(G8&gt;0,RANK(G8,$G$8:$G$29,0),G8=0,"-")</f>
        <v>14</v>
      </c>
      <c r="I8" s="59">
        <v>3584</v>
      </c>
      <c r="J8" s="41">
        <f>_xlfn.IFS(I8&gt;0,RANK(I8,$I$8:$I$29,0),I8=0,"-")</f>
        <v>12</v>
      </c>
      <c r="K8" s="42">
        <f>IFERROR(D8/I8,0)</f>
        <v>44100.836216517855</v>
      </c>
      <c r="L8" s="41">
        <f>_xlfn.IFS(K8&gt;0,RANK(K8,$K$8:$K$29,0),K8=0,"-")</f>
        <v>14</v>
      </c>
      <c r="M8" s="16">
        <f>IFERROR(I8/$D$3,0)</f>
        <v>0.34162615575254979</v>
      </c>
      <c r="N8" s="15">
        <f>_xlfn.IFS(M8&gt;0,RANK(M8,$M$8:$M$29,0),M8=0,"-")</f>
        <v>12</v>
      </c>
      <c r="P8" s="57"/>
    </row>
    <row r="9" spans="1:16" ht="18.75" customHeight="1">
      <c r="B9" s="43" t="s">
        <v>29</v>
      </c>
      <c r="C9" s="44"/>
      <c r="D9" s="60">
        <v>1204795023</v>
      </c>
      <c r="E9" s="45">
        <f t="shared" si="0"/>
        <v>0.14155652881710873</v>
      </c>
      <c r="F9" s="41">
        <f t="shared" ref="F9:F29" si="1">_xlfn.IFS(D9&gt;0,RANK(D9,$D$8:$D$29,0),D9=0,"-")</f>
        <v>2</v>
      </c>
      <c r="G9" s="60">
        <v>28222</v>
      </c>
      <c r="H9" s="46">
        <f t="shared" ref="H9:H29" si="2">_xlfn.IFS(G9&gt;0,RANK(G9,$G$8:$G$29,0),G9=0,"-")</f>
        <v>11</v>
      </c>
      <c r="I9" s="60">
        <v>4454</v>
      </c>
      <c r="J9" s="41">
        <f t="shared" ref="J9:J29" si="3">_xlfn.IFS(I9&gt;0,RANK(I9,$I$8:$I$29,0),I9=0,"-")</f>
        <v>7</v>
      </c>
      <c r="K9" s="47">
        <f t="shared" ref="K9:K29" si="4">IFERROR(D9/I9,0)</f>
        <v>270497.31095644366</v>
      </c>
      <c r="L9" s="41">
        <f t="shared" ref="L9:L29" si="5">_xlfn.IFS(K9&gt;0,RANK(K9,$K$8:$K$29,0),K9=0,"-")</f>
        <v>1</v>
      </c>
      <c r="M9" s="22">
        <f t="shared" ref="M9:M30" si="6">IFERROR(I9/$D$3,0)</f>
        <v>0.42455437994471451</v>
      </c>
      <c r="N9" s="15">
        <f t="shared" ref="N9:N29" si="7">_xlfn.IFS(M9&gt;0,RANK(M9,$M$8:$M$29,0),M9=0,"-")</f>
        <v>7</v>
      </c>
      <c r="P9" s="57"/>
    </row>
    <row r="10" spans="1:16" ht="18.75" customHeight="1">
      <c r="B10" s="43" t="s">
        <v>30</v>
      </c>
      <c r="C10" s="44"/>
      <c r="D10" s="60">
        <v>172234524</v>
      </c>
      <c r="E10" s="45">
        <f t="shared" si="0"/>
        <v>2.0236572109334654E-2</v>
      </c>
      <c r="F10" s="41">
        <f t="shared" si="1"/>
        <v>11</v>
      </c>
      <c r="G10" s="60">
        <v>11256</v>
      </c>
      <c r="H10" s="46">
        <f t="shared" si="2"/>
        <v>16</v>
      </c>
      <c r="I10" s="60">
        <v>1846</v>
      </c>
      <c r="J10" s="41">
        <f t="shared" si="3"/>
        <v>16</v>
      </c>
      <c r="K10" s="47">
        <f t="shared" si="4"/>
        <v>93301.475622968574</v>
      </c>
      <c r="L10" s="41">
        <f t="shared" si="5"/>
        <v>8</v>
      </c>
      <c r="M10" s="22">
        <f t="shared" si="6"/>
        <v>0.17596034696406443</v>
      </c>
      <c r="N10" s="15">
        <f t="shared" si="7"/>
        <v>16</v>
      </c>
      <c r="P10" s="57"/>
    </row>
    <row r="11" spans="1:16" ht="18.75" customHeight="1">
      <c r="B11" s="43" t="s">
        <v>31</v>
      </c>
      <c r="C11" s="44"/>
      <c r="D11" s="60">
        <v>556690847</v>
      </c>
      <c r="E11" s="45">
        <f t="shared" si="0"/>
        <v>6.5407992580640131E-2</v>
      </c>
      <c r="F11" s="41">
        <f t="shared" si="1"/>
        <v>7</v>
      </c>
      <c r="G11" s="60">
        <v>98963</v>
      </c>
      <c r="H11" s="46">
        <f t="shared" si="2"/>
        <v>2</v>
      </c>
      <c r="I11" s="60">
        <v>7086</v>
      </c>
      <c r="J11" s="41">
        <f t="shared" si="3"/>
        <v>2</v>
      </c>
      <c r="K11" s="47">
        <f t="shared" si="4"/>
        <v>78562.072678521028</v>
      </c>
      <c r="L11" s="41">
        <f t="shared" si="5"/>
        <v>12</v>
      </c>
      <c r="M11" s="22">
        <f t="shared" si="6"/>
        <v>0.67543608807549327</v>
      </c>
      <c r="N11" s="15">
        <f t="shared" si="7"/>
        <v>2</v>
      </c>
      <c r="P11" s="57"/>
    </row>
    <row r="12" spans="1:16" ht="18.75" customHeight="1">
      <c r="B12" s="43" t="s">
        <v>32</v>
      </c>
      <c r="C12" s="44"/>
      <c r="D12" s="60">
        <v>155938438</v>
      </c>
      <c r="E12" s="45">
        <f t="shared" si="0"/>
        <v>1.8321875149746467E-2</v>
      </c>
      <c r="F12" s="41">
        <f t="shared" si="1"/>
        <v>13</v>
      </c>
      <c r="G12" s="60">
        <v>17862</v>
      </c>
      <c r="H12" s="46">
        <f t="shared" si="2"/>
        <v>15</v>
      </c>
      <c r="I12" s="60">
        <v>1829</v>
      </c>
      <c r="J12" s="41">
        <f t="shared" si="3"/>
        <v>17</v>
      </c>
      <c r="K12" s="47">
        <f t="shared" si="4"/>
        <v>85258.85073810826</v>
      </c>
      <c r="L12" s="41">
        <f t="shared" si="5"/>
        <v>10</v>
      </c>
      <c r="M12" s="22">
        <f t="shared" si="6"/>
        <v>0.17433991039938995</v>
      </c>
      <c r="N12" s="15">
        <f t="shared" si="7"/>
        <v>17</v>
      </c>
      <c r="P12" s="57"/>
    </row>
    <row r="13" spans="1:16" ht="18.75" customHeight="1">
      <c r="B13" s="43" t="s">
        <v>33</v>
      </c>
      <c r="C13" s="44"/>
      <c r="D13" s="60">
        <v>445670838</v>
      </c>
      <c r="E13" s="45">
        <f t="shared" si="0"/>
        <v>5.2363776092966142E-2</v>
      </c>
      <c r="F13" s="41">
        <f t="shared" si="1"/>
        <v>9</v>
      </c>
      <c r="G13" s="60">
        <v>57685</v>
      </c>
      <c r="H13" s="46">
        <f t="shared" si="2"/>
        <v>5</v>
      </c>
      <c r="I13" s="60">
        <v>4327</v>
      </c>
      <c r="J13" s="41">
        <f t="shared" si="3"/>
        <v>8</v>
      </c>
      <c r="K13" s="47">
        <f t="shared" si="4"/>
        <v>102997.65149064017</v>
      </c>
      <c r="L13" s="41">
        <f t="shared" si="5"/>
        <v>7</v>
      </c>
      <c r="M13" s="22">
        <f t="shared" si="6"/>
        <v>0.41244876560861693</v>
      </c>
      <c r="N13" s="15">
        <f t="shared" si="7"/>
        <v>8</v>
      </c>
      <c r="P13" s="57"/>
    </row>
    <row r="14" spans="1:16" ht="18.75" customHeight="1">
      <c r="B14" s="43" t="s">
        <v>34</v>
      </c>
      <c r="C14" s="44"/>
      <c r="D14" s="60">
        <v>361881784</v>
      </c>
      <c r="E14" s="45">
        <f t="shared" si="0"/>
        <v>4.2519041170692745E-2</v>
      </c>
      <c r="F14" s="41">
        <f t="shared" si="1"/>
        <v>10</v>
      </c>
      <c r="G14" s="60">
        <v>32476</v>
      </c>
      <c r="H14" s="46">
        <f t="shared" si="2"/>
        <v>10</v>
      </c>
      <c r="I14" s="60">
        <v>4307</v>
      </c>
      <c r="J14" s="41">
        <f t="shared" si="3"/>
        <v>10</v>
      </c>
      <c r="K14" s="47">
        <f t="shared" si="4"/>
        <v>84021.774785233341</v>
      </c>
      <c r="L14" s="41">
        <f t="shared" si="5"/>
        <v>11</v>
      </c>
      <c r="M14" s="22">
        <f t="shared" si="6"/>
        <v>0.41054236965017632</v>
      </c>
      <c r="N14" s="15">
        <f t="shared" si="7"/>
        <v>10</v>
      </c>
      <c r="P14" s="57"/>
    </row>
    <row r="15" spans="1:16" ht="18.75" customHeight="1">
      <c r="B15" s="43" t="s">
        <v>35</v>
      </c>
      <c r="C15" s="44"/>
      <c r="D15" s="60">
        <v>31480887</v>
      </c>
      <c r="E15" s="45">
        <f t="shared" si="0"/>
        <v>3.6988242835757825E-3</v>
      </c>
      <c r="F15" s="41">
        <f t="shared" si="1"/>
        <v>18</v>
      </c>
      <c r="G15" s="60">
        <v>6414</v>
      </c>
      <c r="H15" s="46">
        <f t="shared" si="2"/>
        <v>17</v>
      </c>
      <c r="I15" s="60">
        <v>1403</v>
      </c>
      <c r="J15" s="41">
        <f t="shared" si="3"/>
        <v>18</v>
      </c>
      <c r="K15" s="47">
        <f t="shared" si="4"/>
        <v>22438.265858873841</v>
      </c>
      <c r="L15" s="41">
        <f t="shared" si="5"/>
        <v>18</v>
      </c>
      <c r="M15" s="22">
        <f t="shared" si="6"/>
        <v>0.13373367648460585</v>
      </c>
      <c r="N15" s="15">
        <f t="shared" si="7"/>
        <v>18</v>
      </c>
      <c r="P15" s="57"/>
    </row>
    <row r="16" spans="1:16" ht="18.75" customHeight="1">
      <c r="B16" s="43" t="s">
        <v>36</v>
      </c>
      <c r="C16" s="44"/>
      <c r="D16" s="60">
        <v>1477712586</v>
      </c>
      <c r="E16" s="45">
        <f t="shared" si="0"/>
        <v>0.17362278252332491</v>
      </c>
      <c r="F16" s="41">
        <f t="shared" si="1"/>
        <v>1</v>
      </c>
      <c r="G16" s="60">
        <v>114423</v>
      </c>
      <c r="H16" s="46">
        <f t="shared" si="2"/>
        <v>1</v>
      </c>
      <c r="I16" s="60">
        <v>7387</v>
      </c>
      <c r="J16" s="41">
        <f t="shared" si="3"/>
        <v>1</v>
      </c>
      <c r="K16" s="47">
        <f t="shared" si="4"/>
        <v>200042.31568972519</v>
      </c>
      <c r="L16" s="41">
        <f t="shared" si="5"/>
        <v>2</v>
      </c>
      <c r="M16" s="22">
        <f t="shared" si="6"/>
        <v>0.70412734725002379</v>
      </c>
      <c r="N16" s="15">
        <f t="shared" si="7"/>
        <v>1</v>
      </c>
      <c r="P16" s="57"/>
    </row>
    <row r="17" spans="2:16" ht="18.75" customHeight="1">
      <c r="B17" s="43" t="s">
        <v>37</v>
      </c>
      <c r="C17" s="44"/>
      <c r="D17" s="60">
        <v>625266720</v>
      </c>
      <c r="E17" s="45">
        <f t="shared" si="0"/>
        <v>7.3465265691140758E-2</v>
      </c>
      <c r="F17" s="41">
        <f t="shared" si="1"/>
        <v>4</v>
      </c>
      <c r="G17" s="60">
        <v>45855</v>
      </c>
      <c r="H17" s="46">
        <f t="shared" si="2"/>
        <v>6</v>
      </c>
      <c r="I17" s="60">
        <v>5622</v>
      </c>
      <c r="J17" s="41">
        <f t="shared" si="3"/>
        <v>5</v>
      </c>
      <c r="K17" s="47">
        <f t="shared" si="4"/>
        <v>111217.84418356456</v>
      </c>
      <c r="L17" s="41">
        <f t="shared" si="5"/>
        <v>6</v>
      </c>
      <c r="M17" s="22">
        <f t="shared" si="6"/>
        <v>0.53588790391764374</v>
      </c>
      <c r="N17" s="15">
        <f t="shared" si="7"/>
        <v>5</v>
      </c>
      <c r="P17" s="57"/>
    </row>
    <row r="18" spans="2:16" ht="18.75" customHeight="1">
      <c r="B18" s="17" t="s">
        <v>283</v>
      </c>
      <c r="C18" s="69"/>
      <c r="D18" s="60">
        <v>613996741</v>
      </c>
      <c r="E18" s="45">
        <f t="shared" si="0"/>
        <v>7.2141107575755092E-2</v>
      </c>
      <c r="F18" s="41">
        <f t="shared" si="1"/>
        <v>6</v>
      </c>
      <c r="G18" s="60">
        <v>92520</v>
      </c>
      <c r="H18" s="46">
        <f t="shared" si="2"/>
        <v>4</v>
      </c>
      <c r="I18" s="60">
        <v>6851</v>
      </c>
      <c r="J18" s="41">
        <f t="shared" si="3"/>
        <v>3</v>
      </c>
      <c r="K18" s="47">
        <f t="shared" si="4"/>
        <v>89621.47730258356</v>
      </c>
      <c r="L18" s="41">
        <f t="shared" si="5"/>
        <v>9</v>
      </c>
      <c r="M18" s="22">
        <f t="shared" si="6"/>
        <v>0.65303593556381656</v>
      </c>
      <c r="N18" s="15">
        <f t="shared" si="7"/>
        <v>3</v>
      </c>
      <c r="P18" s="57"/>
    </row>
    <row r="19" spans="2:16" ht="18.75" customHeight="1">
      <c r="B19" s="17" t="s">
        <v>16</v>
      </c>
      <c r="C19" s="69"/>
      <c r="D19" s="60">
        <v>153910242</v>
      </c>
      <c r="E19" s="45">
        <f t="shared" si="0"/>
        <v>1.8083573712539464E-2</v>
      </c>
      <c r="F19" s="41">
        <f t="shared" si="1"/>
        <v>14</v>
      </c>
      <c r="G19" s="60">
        <v>35400</v>
      </c>
      <c r="H19" s="46">
        <f t="shared" si="2"/>
        <v>8</v>
      </c>
      <c r="I19" s="60">
        <v>4312</v>
      </c>
      <c r="J19" s="41">
        <f t="shared" si="3"/>
        <v>9</v>
      </c>
      <c r="K19" s="47">
        <f t="shared" si="4"/>
        <v>35693.469851576992</v>
      </c>
      <c r="L19" s="41">
        <f t="shared" si="5"/>
        <v>15</v>
      </c>
      <c r="M19" s="22">
        <f t="shared" si="6"/>
        <v>0.41101896863978649</v>
      </c>
      <c r="N19" s="15">
        <f t="shared" si="7"/>
        <v>9</v>
      </c>
      <c r="P19" s="57"/>
    </row>
    <row r="20" spans="2:16" ht="18.75" customHeight="1">
      <c r="B20" s="17" t="s">
        <v>17</v>
      </c>
      <c r="C20" s="69"/>
      <c r="D20" s="60">
        <v>1078639200</v>
      </c>
      <c r="E20" s="45">
        <f t="shared" si="0"/>
        <v>0.1267339406979465</v>
      </c>
      <c r="F20" s="41">
        <f t="shared" si="1"/>
        <v>3</v>
      </c>
      <c r="G20" s="60">
        <v>94891</v>
      </c>
      <c r="H20" s="46">
        <f t="shared" si="2"/>
        <v>3</v>
      </c>
      <c r="I20" s="60">
        <v>6615</v>
      </c>
      <c r="J20" s="41">
        <f t="shared" si="3"/>
        <v>4</v>
      </c>
      <c r="K20" s="47">
        <f t="shared" si="4"/>
        <v>163059.5918367347</v>
      </c>
      <c r="L20" s="41">
        <f t="shared" si="5"/>
        <v>4</v>
      </c>
      <c r="M20" s="22">
        <f t="shared" si="6"/>
        <v>0.63054046325421786</v>
      </c>
      <c r="N20" s="15">
        <f t="shared" si="7"/>
        <v>4</v>
      </c>
      <c r="P20" s="57"/>
    </row>
    <row r="21" spans="2:16" ht="18.75" customHeight="1">
      <c r="B21" s="17" t="s">
        <v>18</v>
      </c>
      <c r="C21" s="69"/>
      <c r="D21" s="60">
        <v>625131678</v>
      </c>
      <c r="E21" s="45">
        <f t="shared" si="0"/>
        <v>7.3449399028015838E-2</v>
      </c>
      <c r="F21" s="41">
        <f t="shared" si="1"/>
        <v>5</v>
      </c>
      <c r="G21" s="60">
        <v>36617</v>
      </c>
      <c r="H21" s="46">
        <f t="shared" si="2"/>
        <v>7</v>
      </c>
      <c r="I21" s="60">
        <v>3810</v>
      </c>
      <c r="J21" s="41">
        <f t="shared" si="3"/>
        <v>11</v>
      </c>
      <c r="K21" s="47">
        <f t="shared" si="4"/>
        <v>164076.55590551181</v>
      </c>
      <c r="L21" s="41">
        <f t="shared" si="5"/>
        <v>3</v>
      </c>
      <c r="M21" s="22">
        <f t="shared" si="6"/>
        <v>0.36316843008292821</v>
      </c>
      <c r="N21" s="15">
        <f t="shared" si="7"/>
        <v>11</v>
      </c>
      <c r="P21" s="57"/>
    </row>
    <row r="22" spans="2:16" ht="18.75" customHeight="1">
      <c r="B22" s="17" t="s">
        <v>284</v>
      </c>
      <c r="C22" s="69"/>
      <c r="D22" s="60">
        <v>64085</v>
      </c>
      <c r="E22" s="45">
        <f t="shared" si="0"/>
        <v>7.5296212019996132E-6</v>
      </c>
      <c r="F22" s="41">
        <f t="shared" si="1"/>
        <v>21</v>
      </c>
      <c r="G22" s="60">
        <v>15</v>
      </c>
      <c r="H22" s="46">
        <f t="shared" si="2"/>
        <v>21</v>
      </c>
      <c r="I22" s="60">
        <v>2</v>
      </c>
      <c r="J22" s="41">
        <f t="shared" si="3"/>
        <v>21</v>
      </c>
      <c r="K22" s="47">
        <f t="shared" si="4"/>
        <v>32042.5</v>
      </c>
      <c r="L22" s="41">
        <f t="shared" si="5"/>
        <v>16</v>
      </c>
      <c r="M22" s="22">
        <f t="shared" si="6"/>
        <v>1.9063959584405681E-4</v>
      </c>
      <c r="N22" s="15">
        <f t="shared" si="7"/>
        <v>21</v>
      </c>
      <c r="P22" s="57"/>
    </row>
    <row r="23" spans="2:16" ht="18.75" customHeight="1">
      <c r="B23" s="17" t="s">
        <v>285</v>
      </c>
      <c r="C23" s="69"/>
      <c r="D23" s="60">
        <v>0</v>
      </c>
      <c r="E23" s="45">
        <f t="shared" si="0"/>
        <v>0</v>
      </c>
      <c r="F23" s="41" t="str">
        <f t="shared" si="1"/>
        <v>-</v>
      </c>
      <c r="G23" s="60">
        <v>0</v>
      </c>
      <c r="H23" s="46" t="str">
        <f t="shared" si="2"/>
        <v>-</v>
      </c>
      <c r="I23" s="60">
        <v>0</v>
      </c>
      <c r="J23" s="41" t="str">
        <f t="shared" si="3"/>
        <v>-</v>
      </c>
      <c r="K23" s="47">
        <f t="shared" si="4"/>
        <v>0</v>
      </c>
      <c r="L23" s="41" t="str">
        <f t="shared" si="5"/>
        <v>-</v>
      </c>
      <c r="M23" s="22">
        <f t="shared" si="6"/>
        <v>0</v>
      </c>
      <c r="N23" s="15" t="str">
        <f t="shared" si="7"/>
        <v>-</v>
      </c>
      <c r="P23" s="57"/>
    </row>
    <row r="24" spans="2:16" ht="18.75" customHeight="1">
      <c r="B24" s="43" t="s">
        <v>38</v>
      </c>
      <c r="C24" s="44"/>
      <c r="D24" s="60">
        <v>4031593</v>
      </c>
      <c r="E24" s="45">
        <f t="shared" si="0"/>
        <v>4.7368913366050135E-4</v>
      </c>
      <c r="F24" s="41">
        <f t="shared" si="1"/>
        <v>19</v>
      </c>
      <c r="G24" s="60">
        <v>1699</v>
      </c>
      <c r="H24" s="46">
        <f t="shared" si="2"/>
        <v>19</v>
      </c>
      <c r="I24" s="60">
        <v>430</v>
      </c>
      <c r="J24" s="41">
        <f t="shared" si="3"/>
        <v>19</v>
      </c>
      <c r="K24" s="47">
        <f t="shared" si="4"/>
        <v>9375.7976744186053</v>
      </c>
      <c r="L24" s="41">
        <f t="shared" si="5"/>
        <v>20</v>
      </c>
      <c r="M24" s="22">
        <f t="shared" si="6"/>
        <v>4.0987513106472216E-2</v>
      </c>
      <c r="N24" s="15">
        <f t="shared" si="7"/>
        <v>19</v>
      </c>
      <c r="P24" s="57"/>
    </row>
    <row r="25" spans="2:16" ht="18.75" customHeight="1">
      <c r="B25" s="43" t="s">
        <v>39</v>
      </c>
      <c r="C25" s="44"/>
      <c r="D25" s="60">
        <v>138006820</v>
      </c>
      <c r="E25" s="45">
        <f t="shared" si="0"/>
        <v>1.6215012528556515E-2</v>
      </c>
      <c r="F25" s="41">
        <f t="shared" si="1"/>
        <v>15</v>
      </c>
      <c r="G25" s="60">
        <v>35099</v>
      </c>
      <c r="H25" s="46">
        <f t="shared" si="2"/>
        <v>9</v>
      </c>
      <c r="I25" s="60">
        <v>4532</v>
      </c>
      <c r="J25" s="41">
        <f t="shared" si="3"/>
        <v>6</v>
      </c>
      <c r="K25" s="47">
        <f t="shared" si="4"/>
        <v>30451.637246248898</v>
      </c>
      <c r="L25" s="41">
        <f t="shared" si="5"/>
        <v>17</v>
      </c>
      <c r="M25" s="22">
        <f t="shared" si="6"/>
        <v>0.43198932418263275</v>
      </c>
      <c r="N25" s="15">
        <f t="shared" si="7"/>
        <v>6</v>
      </c>
      <c r="P25" s="57"/>
    </row>
    <row r="26" spans="2:16" ht="18.75" customHeight="1">
      <c r="B26" s="43" t="s">
        <v>40</v>
      </c>
      <c r="C26" s="44"/>
      <c r="D26" s="60">
        <v>544172476</v>
      </c>
      <c r="E26" s="45">
        <f t="shared" si="0"/>
        <v>6.3937155540832111E-2</v>
      </c>
      <c r="F26" s="41">
        <f t="shared" si="1"/>
        <v>8</v>
      </c>
      <c r="G26" s="60">
        <v>21212</v>
      </c>
      <c r="H26" s="46">
        <f t="shared" si="2"/>
        <v>13</v>
      </c>
      <c r="I26" s="60">
        <v>3398</v>
      </c>
      <c r="J26" s="41">
        <f t="shared" si="3"/>
        <v>13</v>
      </c>
      <c r="K26" s="47">
        <f t="shared" si="4"/>
        <v>160144.93113596234</v>
      </c>
      <c r="L26" s="41">
        <f t="shared" si="5"/>
        <v>5</v>
      </c>
      <c r="M26" s="22">
        <f t="shared" si="6"/>
        <v>0.32389667333905253</v>
      </c>
      <c r="N26" s="15">
        <f t="shared" si="7"/>
        <v>13</v>
      </c>
      <c r="P26" s="57"/>
    </row>
    <row r="27" spans="2:16" ht="18.75" customHeight="1">
      <c r="B27" s="43" t="s">
        <v>41</v>
      </c>
      <c r="C27" s="44"/>
      <c r="D27" s="60">
        <v>42193331</v>
      </c>
      <c r="E27" s="45">
        <f t="shared" si="0"/>
        <v>4.9574752232283302E-3</v>
      </c>
      <c r="F27" s="41">
        <f t="shared" si="1"/>
        <v>17</v>
      </c>
      <c r="G27" s="60">
        <v>21513</v>
      </c>
      <c r="H27" s="46">
        <f t="shared" si="2"/>
        <v>12</v>
      </c>
      <c r="I27" s="60">
        <v>2823</v>
      </c>
      <c r="J27" s="41">
        <f t="shared" si="3"/>
        <v>14</v>
      </c>
      <c r="K27" s="47">
        <f t="shared" si="4"/>
        <v>14946.273822174991</v>
      </c>
      <c r="L27" s="41">
        <f t="shared" si="5"/>
        <v>19</v>
      </c>
      <c r="M27" s="22">
        <f t="shared" si="6"/>
        <v>0.26908778953388618</v>
      </c>
      <c r="N27" s="15">
        <f t="shared" si="7"/>
        <v>14</v>
      </c>
      <c r="P27" s="57"/>
    </row>
    <row r="28" spans="2:16" ht="18.75" customHeight="1">
      <c r="B28" s="43" t="s">
        <v>42</v>
      </c>
      <c r="C28" s="44"/>
      <c r="D28" s="60">
        <v>120822829</v>
      </c>
      <c r="E28" s="45">
        <f t="shared" si="0"/>
        <v>1.419599180656899E-2</v>
      </c>
      <c r="F28" s="41">
        <f t="shared" si="1"/>
        <v>16</v>
      </c>
      <c r="G28" s="60">
        <v>4763</v>
      </c>
      <c r="H28" s="46">
        <f t="shared" si="2"/>
        <v>18</v>
      </c>
      <c r="I28" s="60">
        <v>1995</v>
      </c>
      <c r="J28" s="41">
        <f t="shared" si="3"/>
        <v>15</v>
      </c>
      <c r="K28" s="60">
        <f t="shared" si="4"/>
        <v>60562.821553884714</v>
      </c>
      <c r="L28" s="41">
        <f t="shared" si="5"/>
        <v>13</v>
      </c>
      <c r="M28" s="22">
        <f t="shared" si="6"/>
        <v>0.19016299685444668</v>
      </c>
      <c r="N28" s="15">
        <f t="shared" si="7"/>
        <v>15</v>
      </c>
      <c r="P28" s="57"/>
    </row>
    <row r="29" spans="2:16" ht="18.75" customHeight="1" thickBot="1">
      <c r="B29" s="48" t="s">
        <v>43</v>
      </c>
      <c r="C29" s="49"/>
      <c r="D29" s="61">
        <v>354281</v>
      </c>
      <c r="E29" s="50">
        <f t="shared" si="0"/>
        <v>4.1625992495367482E-5</v>
      </c>
      <c r="F29" s="41">
        <f t="shared" si="1"/>
        <v>20</v>
      </c>
      <c r="G29" s="61">
        <v>249</v>
      </c>
      <c r="H29" s="46">
        <f t="shared" si="2"/>
        <v>20</v>
      </c>
      <c r="I29" s="61">
        <v>48</v>
      </c>
      <c r="J29" s="41">
        <f t="shared" si="3"/>
        <v>20</v>
      </c>
      <c r="K29" s="51">
        <f t="shared" si="4"/>
        <v>7380.854166666667</v>
      </c>
      <c r="L29" s="41">
        <f t="shared" si="5"/>
        <v>21</v>
      </c>
      <c r="M29" s="28">
        <f t="shared" si="6"/>
        <v>4.5753503002573638E-3</v>
      </c>
      <c r="N29" s="15">
        <f t="shared" si="7"/>
        <v>20</v>
      </c>
      <c r="P29" s="57"/>
    </row>
    <row r="30" spans="2:16" ht="18.75" customHeight="1" thickTop="1">
      <c r="B30" s="52" t="s">
        <v>44</v>
      </c>
      <c r="C30" s="53"/>
      <c r="D30" s="62">
        <v>8511052320</v>
      </c>
      <c r="E30" s="70"/>
      <c r="F30" s="71"/>
      <c r="G30" s="62">
        <v>240986</v>
      </c>
      <c r="H30" s="71"/>
      <c r="I30" s="62">
        <v>8695</v>
      </c>
      <c r="J30" s="71"/>
      <c r="K30" s="54">
        <f>IFERROR(D30/I30,0)</f>
        <v>978844.43013225996</v>
      </c>
      <c r="L30" s="71"/>
      <c r="M30" s="30">
        <f t="shared" si="6"/>
        <v>0.82880564293203696</v>
      </c>
      <c r="N30" s="71"/>
      <c r="O30" s="73"/>
      <c r="P30" s="57"/>
    </row>
    <row r="31" spans="2:16" ht="13.5" customHeight="1">
      <c r="B31" s="31" t="s">
        <v>325</v>
      </c>
      <c r="C31" s="55"/>
    </row>
    <row r="32" spans="2:16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769" priority="33" stopIfTrue="1">
      <formula>$F8&lt;=5</formula>
    </cfRule>
  </conditionalFormatting>
  <conditionalFormatting sqref="H8:H29">
    <cfRule type="expression" dxfId="768" priority="34" stopIfTrue="1">
      <formula>$H8&lt;=5</formula>
    </cfRule>
  </conditionalFormatting>
  <conditionalFormatting sqref="J8:J29">
    <cfRule type="expression" dxfId="767" priority="35" stopIfTrue="1">
      <formula>$J8&lt;=5</formula>
    </cfRule>
  </conditionalFormatting>
  <conditionalFormatting sqref="L8:L29">
    <cfRule type="expression" dxfId="766" priority="36" stopIfTrue="1">
      <formula>$L8&lt;=5</formula>
    </cfRule>
  </conditionalFormatting>
  <conditionalFormatting sqref="E8:E29">
    <cfRule type="expression" dxfId="765" priority="31" stopIfTrue="1">
      <formula>$F8&lt;=5</formula>
    </cfRule>
  </conditionalFormatting>
  <conditionalFormatting sqref="G8:G29">
    <cfRule type="expression" dxfId="764" priority="29" stopIfTrue="1">
      <formula>$H8&lt;=5</formula>
    </cfRule>
  </conditionalFormatting>
  <conditionalFormatting sqref="I8:I29">
    <cfRule type="expression" dxfId="763" priority="27" stopIfTrue="1">
      <formula>$J8&lt;=5</formula>
    </cfRule>
  </conditionalFormatting>
  <conditionalFormatting sqref="K8:K29">
    <cfRule type="expression" dxfId="762" priority="25" stopIfTrue="1">
      <formula>$L8&lt;=5</formula>
    </cfRule>
  </conditionalFormatting>
  <conditionalFormatting sqref="D8:D29">
    <cfRule type="expression" dxfId="761" priority="23" stopIfTrue="1">
      <formula>$F8&lt;=5</formula>
    </cfRule>
  </conditionalFormatting>
  <conditionalFormatting sqref="N8:N29">
    <cfRule type="expression" dxfId="760" priority="17" stopIfTrue="1">
      <formula>$N8&lt;=5</formula>
    </cfRule>
  </conditionalFormatting>
  <conditionalFormatting sqref="M8:M29">
    <cfRule type="expression" dxfId="759" priority="15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9"/>
  <dimension ref="A1:O40"/>
  <sheetViews>
    <sheetView showGridLines="0" zoomScaleNormal="100" zoomScaleSheetLayoutView="100" workbookViewId="0"/>
  </sheetViews>
  <sheetFormatPr defaultColWidth="9" defaultRowHeight="13.5"/>
  <cols>
    <col min="1" max="1" width="4.625" style="36" customWidth="1"/>
    <col min="2" max="2" width="35.125" style="36" customWidth="1"/>
    <col min="3" max="3" width="3.625" style="36" customWidth="1"/>
    <col min="4" max="4" width="13.625" style="36" customWidth="1"/>
    <col min="5" max="5" width="6.375" style="36" customWidth="1"/>
    <col min="6" max="6" width="3.625" style="36" customWidth="1"/>
    <col min="7" max="7" width="9" style="36"/>
    <col min="8" max="8" width="3.625" style="36" customWidth="1"/>
    <col min="9" max="9" width="9" style="36"/>
    <col min="10" max="10" width="3.625" style="36" customWidth="1"/>
    <col min="11" max="11" width="9" style="36"/>
    <col min="12" max="12" width="3.625" style="36" customWidth="1"/>
    <col min="13" max="13" width="9" style="1"/>
    <col min="14" max="14" width="3.625" style="1" customWidth="1"/>
    <col min="15" max="16384" width="9" style="36"/>
  </cols>
  <sheetData>
    <row r="1" spans="1:14" ht="16.5" customHeight="1">
      <c r="B1" s="36" t="s">
        <v>192</v>
      </c>
    </row>
    <row r="2" spans="1:14" ht="16.5" customHeight="1">
      <c r="B2" s="36" t="s">
        <v>198</v>
      </c>
    </row>
    <row r="3" spans="1:14" s="1" customFormat="1" ht="18.75" customHeight="1">
      <c r="A3" s="35"/>
      <c r="B3" s="129" t="s">
        <v>179</v>
      </c>
      <c r="C3" s="130"/>
      <c r="D3" s="137">
        <v>13626</v>
      </c>
      <c r="E3" s="137"/>
      <c r="F3" s="137"/>
    </row>
    <row r="4" spans="1:14" s="1" customFormat="1" ht="18.75" customHeight="1">
      <c r="A4" s="35"/>
    </row>
    <row r="5" spans="1:14" ht="18.75" customHeight="1">
      <c r="B5" s="37" t="s">
        <v>269</v>
      </c>
      <c r="C5" s="37"/>
    </row>
    <row r="6" spans="1:14" ht="24.95" customHeight="1">
      <c r="B6" s="119" t="s">
        <v>181</v>
      </c>
      <c r="C6" s="120"/>
      <c r="D6" s="134" t="s">
        <v>0</v>
      </c>
      <c r="E6" s="134"/>
      <c r="F6" s="134"/>
      <c r="G6" s="134" t="s">
        <v>1</v>
      </c>
      <c r="H6" s="134"/>
      <c r="I6" s="134" t="s">
        <v>2</v>
      </c>
      <c r="J6" s="134"/>
      <c r="K6" s="134" t="s">
        <v>3</v>
      </c>
      <c r="L6" s="134"/>
      <c r="M6" s="135" t="s">
        <v>180</v>
      </c>
      <c r="N6" s="135"/>
    </row>
    <row r="7" spans="1:14" ht="50.1" customHeight="1" thickBot="1">
      <c r="B7" s="121"/>
      <c r="C7" s="122"/>
      <c r="D7" s="5" t="s">
        <v>282</v>
      </c>
      <c r="E7" s="6" t="s">
        <v>185</v>
      </c>
      <c r="F7" s="7" t="s">
        <v>4</v>
      </c>
      <c r="G7" s="5" t="s">
        <v>178</v>
      </c>
      <c r="H7" s="8" t="s">
        <v>4</v>
      </c>
      <c r="I7" s="5" t="s">
        <v>188</v>
      </c>
      <c r="J7" s="8" t="s">
        <v>4</v>
      </c>
      <c r="K7" s="9" t="s">
        <v>5</v>
      </c>
      <c r="L7" s="8" t="s">
        <v>4</v>
      </c>
      <c r="M7" s="10" t="s">
        <v>286</v>
      </c>
      <c r="N7" s="8" t="s">
        <v>4</v>
      </c>
    </row>
    <row r="8" spans="1:14" ht="18.75" customHeight="1">
      <c r="B8" s="38" t="s">
        <v>28</v>
      </c>
      <c r="C8" s="39"/>
      <c r="D8" s="59">
        <v>265446871</v>
      </c>
      <c r="E8" s="40">
        <f t="shared" ref="E8:E29" si="0">IFERROR(D8/$D$30,0)</f>
        <v>2.152788575921032E-2</v>
      </c>
      <c r="F8" s="41">
        <f>_xlfn.IFS(D8&gt;0,RANK(D8,$D$8:$D$29,0),D8=0,"-")</f>
        <v>12</v>
      </c>
      <c r="G8" s="59">
        <v>24818</v>
      </c>
      <c r="H8" s="46">
        <f>_xlfn.IFS(G8&gt;0,RANK(G8,$G$8:$G$29,0),G8=0,"-")</f>
        <v>15</v>
      </c>
      <c r="I8" s="59">
        <v>4669</v>
      </c>
      <c r="J8" s="41">
        <f>_xlfn.IFS(I8&gt;0,RANK(I8,$I$8:$I$29,0),I8=0,"-")</f>
        <v>12</v>
      </c>
      <c r="K8" s="42">
        <f>IFERROR(D8/I8,0)</f>
        <v>56853.045834225741</v>
      </c>
      <c r="L8" s="41">
        <f>_xlfn.IFS(K8&gt;0,RANK(K8,$K$8:$K$29,0),K8=0,"-")</f>
        <v>13</v>
      </c>
      <c r="M8" s="16">
        <f>IFERROR(I8/$D$3,0)</f>
        <v>0.34265375018347277</v>
      </c>
      <c r="N8" s="15">
        <f>_xlfn.IFS(M8&gt;0,RANK(M8,$M$8:$M$29,0),M8=0,"-")</f>
        <v>12</v>
      </c>
    </row>
    <row r="9" spans="1:14" ht="18.75" customHeight="1">
      <c r="B9" s="43" t="s">
        <v>29</v>
      </c>
      <c r="C9" s="44"/>
      <c r="D9" s="60">
        <v>1590331102</v>
      </c>
      <c r="E9" s="45">
        <f t="shared" si="0"/>
        <v>0.12897671821934964</v>
      </c>
      <c r="F9" s="41">
        <f t="shared" ref="F9:F29" si="1">_xlfn.IFS(D9&gt;0,RANK(D9,$D$8:$D$29,0),D9=0,"-")</f>
        <v>3</v>
      </c>
      <c r="G9" s="60">
        <v>32215</v>
      </c>
      <c r="H9" s="46">
        <f t="shared" ref="H9:H29" si="2">_xlfn.IFS(G9&gt;0,RANK(G9,$G$8:$G$29,0),G9=0,"-")</f>
        <v>11</v>
      </c>
      <c r="I9" s="60">
        <v>5627</v>
      </c>
      <c r="J9" s="41">
        <f t="shared" ref="J9:J29" si="3">_xlfn.IFS(I9&gt;0,RANK(I9,$I$8:$I$29,0),I9=0,"-")</f>
        <v>9</v>
      </c>
      <c r="K9" s="47">
        <f t="shared" ref="K9:K29" si="4">IFERROR(D9/I9,0)</f>
        <v>282625.04034121201</v>
      </c>
      <c r="L9" s="41">
        <f t="shared" ref="L9:L29" si="5">_xlfn.IFS(K9&gt;0,RANK(K9,$K$8:$K$29,0),K9=0,"-")</f>
        <v>1</v>
      </c>
      <c r="M9" s="22">
        <f t="shared" ref="M9:M30" si="6">IFERROR(I9/$D$3,0)</f>
        <v>0.41296051665932776</v>
      </c>
      <c r="N9" s="15">
        <f t="shared" ref="N9:N29" si="7">_xlfn.IFS(M9&gt;0,RANK(M9,$M$8:$M$29,0),M9=0,"-")</f>
        <v>9</v>
      </c>
    </row>
    <row r="10" spans="1:14" ht="18.75" customHeight="1">
      <c r="B10" s="43" t="s">
        <v>30</v>
      </c>
      <c r="C10" s="44"/>
      <c r="D10" s="60">
        <v>226627138</v>
      </c>
      <c r="E10" s="45">
        <f t="shared" si="0"/>
        <v>1.8379584277717072E-2</v>
      </c>
      <c r="F10" s="41">
        <f t="shared" si="1"/>
        <v>14</v>
      </c>
      <c r="G10" s="60">
        <v>14565</v>
      </c>
      <c r="H10" s="46">
        <f t="shared" si="2"/>
        <v>16</v>
      </c>
      <c r="I10" s="60">
        <v>2604</v>
      </c>
      <c r="J10" s="41">
        <f t="shared" si="3"/>
        <v>16</v>
      </c>
      <c r="K10" s="47">
        <f t="shared" si="4"/>
        <v>87030.390937019969</v>
      </c>
      <c r="L10" s="41">
        <f t="shared" si="5"/>
        <v>10</v>
      </c>
      <c r="M10" s="22">
        <f t="shared" si="6"/>
        <v>0.19110523998238663</v>
      </c>
      <c r="N10" s="15">
        <f t="shared" si="7"/>
        <v>16</v>
      </c>
    </row>
    <row r="11" spans="1:14" ht="18.75" customHeight="1">
      <c r="B11" s="43" t="s">
        <v>63</v>
      </c>
      <c r="C11" s="44"/>
      <c r="D11" s="60">
        <v>780777341</v>
      </c>
      <c r="E11" s="45">
        <f t="shared" si="0"/>
        <v>6.3321467445091859E-2</v>
      </c>
      <c r="F11" s="41">
        <f t="shared" si="1"/>
        <v>8</v>
      </c>
      <c r="G11" s="60">
        <v>145173</v>
      </c>
      <c r="H11" s="46">
        <f t="shared" si="2"/>
        <v>2</v>
      </c>
      <c r="I11" s="60">
        <v>9686</v>
      </c>
      <c r="J11" s="41">
        <f t="shared" si="3"/>
        <v>2</v>
      </c>
      <c r="K11" s="47">
        <f t="shared" si="4"/>
        <v>80608.852054511663</v>
      </c>
      <c r="L11" s="41">
        <f t="shared" si="5"/>
        <v>11</v>
      </c>
      <c r="M11" s="22">
        <f t="shared" si="6"/>
        <v>0.71084691031850877</v>
      </c>
      <c r="N11" s="15">
        <f t="shared" si="7"/>
        <v>2</v>
      </c>
    </row>
    <row r="12" spans="1:14" ht="18.75" customHeight="1">
      <c r="B12" s="43" t="s">
        <v>32</v>
      </c>
      <c r="C12" s="44"/>
      <c r="D12" s="60">
        <v>269407704</v>
      </c>
      <c r="E12" s="45">
        <f t="shared" si="0"/>
        <v>2.1849111471964378E-2</v>
      </c>
      <c r="F12" s="41">
        <f t="shared" si="1"/>
        <v>11</v>
      </c>
      <c r="G12" s="60">
        <v>25270</v>
      </c>
      <c r="H12" s="46">
        <f t="shared" si="2"/>
        <v>13</v>
      </c>
      <c r="I12" s="60">
        <v>2555</v>
      </c>
      <c r="J12" s="41">
        <f t="shared" si="3"/>
        <v>17</v>
      </c>
      <c r="K12" s="47">
        <f t="shared" si="4"/>
        <v>105443.32837573385</v>
      </c>
      <c r="L12" s="41">
        <f t="shared" si="5"/>
        <v>7</v>
      </c>
      <c r="M12" s="22">
        <f t="shared" si="6"/>
        <v>0.18750917363863204</v>
      </c>
      <c r="N12" s="15">
        <f t="shared" si="7"/>
        <v>17</v>
      </c>
    </row>
    <row r="13" spans="1:14" ht="18.75" customHeight="1">
      <c r="B13" s="43" t="s">
        <v>33</v>
      </c>
      <c r="C13" s="44"/>
      <c r="D13" s="60">
        <v>553370152</v>
      </c>
      <c r="E13" s="45">
        <f t="shared" si="0"/>
        <v>4.4878620606580252E-2</v>
      </c>
      <c r="F13" s="41">
        <f t="shared" si="1"/>
        <v>9</v>
      </c>
      <c r="G13" s="60">
        <v>79357</v>
      </c>
      <c r="H13" s="46">
        <f t="shared" si="2"/>
        <v>5</v>
      </c>
      <c r="I13" s="60">
        <v>5690</v>
      </c>
      <c r="J13" s="41">
        <f t="shared" si="3"/>
        <v>7</v>
      </c>
      <c r="K13" s="47">
        <f t="shared" si="4"/>
        <v>97253.102284710025</v>
      </c>
      <c r="L13" s="41">
        <f t="shared" si="5"/>
        <v>8</v>
      </c>
      <c r="M13" s="22">
        <f t="shared" si="6"/>
        <v>0.41758403052986937</v>
      </c>
      <c r="N13" s="15">
        <f t="shared" si="7"/>
        <v>7</v>
      </c>
    </row>
    <row r="14" spans="1:14" ht="18.75" customHeight="1">
      <c r="B14" s="43" t="s">
        <v>34</v>
      </c>
      <c r="C14" s="44"/>
      <c r="D14" s="60">
        <v>376833197</v>
      </c>
      <c r="E14" s="45">
        <f t="shared" si="0"/>
        <v>3.0561377441491847E-2</v>
      </c>
      <c r="F14" s="41">
        <f t="shared" si="1"/>
        <v>10</v>
      </c>
      <c r="G14" s="60">
        <v>37333</v>
      </c>
      <c r="H14" s="46">
        <f t="shared" si="2"/>
        <v>10</v>
      </c>
      <c r="I14" s="60">
        <v>5294</v>
      </c>
      <c r="J14" s="41">
        <f t="shared" si="3"/>
        <v>11</v>
      </c>
      <c r="K14" s="47">
        <f t="shared" si="4"/>
        <v>71181.18568190404</v>
      </c>
      <c r="L14" s="41">
        <f t="shared" si="5"/>
        <v>12</v>
      </c>
      <c r="M14" s="22">
        <f t="shared" si="6"/>
        <v>0.38852194334360779</v>
      </c>
      <c r="N14" s="15">
        <f t="shared" si="7"/>
        <v>11</v>
      </c>
    </row>
    <row r="15" spans="1:14" ht="18.75" customHeight="1">
      <c r="B15" s="43" t="s">
        <v>35</v>
      </c>
      <c r="C15" s="44"/>
      <c r="D15" s="60">
        <v>48111354</v>
      </c>
      <c r="E15" s="45">
        <f t="shared" si="0"/>
        <v>3.9018570033659441E-3</v>
      </c>
      <c r="F15" s="41">
        <f t="shared" si="1"/>
        <v>18</v>
      </c>
      <c r="G15" s="60">
        <v>8629</v>
      </c>
      <c r="H15" s="46">
        <f t="shared" si="2"/>
        <v>17</v>
      </c>
      <c r="I15" s="60">
        <v>1848</v>
      </c>
      <c r="J15" s="41">
        <f t="shared" si="3"/>
        <v>18</v>
      </c>
      <c r="K15" s="47">
        <f t="shared" si="4"/>
        <v>26034.282467532466</v>
      </c>
      <c r="L15" s="41">
        <f t="shared" si="5"/>
        <v>17</v>
      </c>
      <c r="M15" s="22">
        <f t="shared" si="6"/>
        <v>0.13562307353588726</v>
      </c>
      <c r="N15" s="15">
        <f t="shared" si="7"/>
        <v>18</v>
      </c>
    </row>
    <row r="16" spans="1:14" ht="18.75" customHeight="1">
      <c r="B16" s="43" t="s">
        <v>36</v>
      </c>
      <c r="C16" s="44"/>
      <c r="D16" s="60">
        <v>2319167761</v>
      </c>
      <c r="E16" s="45">
        <f t="shared" si="0"/>
        <v>0.18808576807541869</v>
      </c>
      <c r="F16" s="41">
        <f t="shared" si="1"/>
        <v>1</v>
      </c>
      <c r="G16" s="60">
        <v>169560</v>
      </c>
      <c r="H16" s="46">
        <f t="shared" si="2"/>
        <v>1</v>
      </c>
      <c r="I16" s="60">
        <v>10260</v>
      </c>
      <c r="J16" s="41">
        <f t="shared" si="3"/>
        <v>1</v>
      </c>
      <c r="K16" s="47">
        <f t="shared" si="4"/>
        <v>226039.74278752436</v>
      </c>
      <c r="L16" s="41">
        <f t="shared" si="5"/>
        <v>2</v>
      </c>
      <c r="M16" s="22">
        <f t="shared" si="6"/>
        <v>0.75297225891677677</v>
      </c>
      <c r="N16" s="15">
        <f t="shared" si="7"/>
        <v>1</v>
      </c>
    </row>
    <row r="17" spans="2:15" ht="18.75" customHeight="1">
      <c r="B17" s="43" t="s">
        <v>37</v>
      </c>
      <c r="C17" s="44"/>
      <c r="D17" s="60">
        <v>993806474</v>
      </c>
      <c r="E17" s="45">
        <f t="shared" si="0"/>
        <v>8.0598246113948807E-2</v>
      </c>
      <c r="F17" s="41">
        <f t="shared" si="1"/>
        <v>4</v>
      </c>
      <c r="G17" s="60">
        <v>62847</v>
      </c>
      <c r="H17" s="46">
        <f t="shared" si="2"/>
        <v>6</v>
      </c>
      <c r="I17" s="60">
        <v>7573</v>
      </c>
      <c r="J17" s="41">
        <f t="shared" si="3"/>
        <v>5</v>
      </c>
      <c r="K17" s="47">
        <f t="shared" si="4"/>
        <v>131230.22236894228</v>
      </c>
      <c r="L17" s="41">
        <f t="shared" si="5"/>
        <v>6</v>
      </c>
      <c r="M17" s="22">
        <f t="shared" si="6"/>
        <v>0.55577572288272425</v>
      </c>
      <c r="N17" s="15">
        <f t="shared" si="7"/>
        <v>5</v>
      </c>
    </row>
    <row r="18" spans="2:15" ht="18.75" customHeight="1">
      <c r="B18" s="17" t="s">
        <v>283</v>
      </c>
      <c r="C18" s="69"/>
      <c r="D18" s="60">
        <v>826317366</v>
      </c>
      <c r="E18" s="45">
        <f t="shared" si="0"/>
        <v>6.7014788266611669E-2</v>
      </c>
      <c r="F18" s="41">
        <f t="shared" si="1"/>
        <v>7</v>
      </c>
      <c r="G18" s="60">
        <v>133025</v>
      </c>
      <c r="H18" s="46">
        <f t="shared" si="2"/>
        <v>4</v>
      </c>
      <c r="I18" s="60">
        <v>9177</v>
      </c>
      <c r="J18" s="41">
        <f t="shared" si="3"/>
        <v>3</v>
      </c>
      <c r="K18" s="47">
        <f t="shared" si="4"/>
        <v>90042.210526315786</v>
      </c>
      <c r="L18" s="41">
        <f t="shared" si="5"/>
        <v>9</v>
      </c>
      <c r="M18" s="22">
        <f t="shared" si="6"/>
        <v>0.67349185380889476</v>
      </c>
      <c r="N18" s="15">
        <f t="shared" si="7"/>
        <v>3</v>
      </c>
    </row>
    <row r="19" spans="2:15" ht="18.75" customHeight="1">
      <c r="B19" s="17" t="s">
        <v>16</v>
      </c>
      <c r="C19" s="69"/>
      <c r="D19" s="60">
        <v>197751009</v>
      </c>
      <c r="E19" s="45">
        <f t="shared" si="0"/>
        <v>1.6037714494365134E-2</v>
      </c>
      <c r="F19" s="41">
        <f t="shared" si="1"/>
        <v>15</v>
      </c>
      <c r="G19" s="60">
        <v>46509</v>
      </c>
      <c r="H19" s="46">
        <f t="shared" si="2"/>
        <v>9</v>
      </c>
      <c r="I19" s="60">
        <v>5664</v>
      </c>
      <c r="J19" s="41">
        <f t="shared" si="3"/>
        <v>8</v>
      </c>
      <c r="K19" s="47">
        <f t="shared" si="4"/>
        <v>34913.666843220337</v>
      </c>
      <c r="L19" s="41">
        <f t="shared" si="5"/>
        <v>16</v>
      </c>
      <c r="M19" s="22">
        <f t="shared" si="6"/>
        <v>0.41567591369440776</v>
      </c>
      <c r="N19" s="15">
        <f t="shared" si="7"/>
        <v>8</v>
      </c>
    </row>
    <row r="20" spans="2:15" ht="18.75" customHeight="1">
      <c r="B20" s="17" t="s">
        <v>17</v>
      </c>
      <c r="C20" s="69"/>
      <c r="D20" s="60">
        <v>1631129496</v>
      </c>
      <c r="E20" s="45">
        <f t="shared" si="0"/>
        <v>0.13228549018521413</v>
      </c>
      <c r="F20" s="41">
        <f t="shared" si="1"/>
        <v>2</v>
      </c>
      <c r="G20" s="60">
        <v>136415</v>
      </c>
      <c r="H20" s="46">
        <f t="shared" si="2"/>
        <v>3</v>
      </c>
      <c r="I20" s="60">
        <v>8926</v>
      </c>
      <c r="J20" s="41">
        <f t="shared" si="3"/>
        <v>4</v>
      </c>
      <c r="K20" s="47">
        <f t="shared" si="4"/>
        <v>182739.13242213757</v>
      </c>
      <c r="L20" s="41">
        <f t="shared" si="5"/>
        <v>4</v>
      </c>
      <c r="M20" s="22">
        <f t="shared" si="6"/>
        <v>0.65507118743578452</v>
      </c>
      <c r="N20" s="15">
        <f t="shared" si="7"/>
        <v>4</v>
      </c>
    </row>
    <row r="21" spans="2:15" ht="18.75" customHeight="1">
      <c r="B21" s="17" t="s">
        <v>18</v>
      </c>
      <c r="C21" s="69"/>
      <c r="D21" s="60">
        <v>960118712</v>
      </c>
      <c r="E21" s="45">
        <f t="shared" si="0"/>
        <v>7.7866150274629356E-2</v>
      </c>
      <c r="F21" s="41">
        <f t="shared" si="1"/>
        <v>5</v>
      </c>
      <c r="G21" s="60">
        <v>53410</v>
      </c>
      <c r="H21" s="46">
        <f t="shared" si="2"/>
        <v>7</v>
      </c>
      <c r="I21" s="60">
        <v>5318</v>
      </c>
      <c r="J21" s="41">
        <f t="shared" si="3"/>
        <v>10</v>
      </c>
      <c r="K21" s="47">
        <f t="shared" si="4"/>
        <v>180541.31477999248</v>
      </c>
      <c r="L21" s="41">
        <f t="shared" si="5"/>
        <v>5</v>
      </c>
      <c r="M21" s="22">
        <f t="shared" si="6"/>
        <v>0.39028328196095702</v>
      </c>
      <c r="N21" s="15">
        <f t="shared" si="7"/>
        <v>10</v>
      </c>
    </row>
    <row r="22" spans="2:15" ht="18.75" customHeight="1">
      <c r="B22" s="17" t="s">
        <v>284</v>
      </c>
      <c r="C22" s="69"/>
      <c r="D22" s="60">
        <v>6645</v>
      </c>
      <c r="E22" s="45">
        <f t="shared" si="0"/>
        <v>5.3891311783423722E-7</v>
      </c>
      <c r="F22" s="41">
        <f t="shared" si="1"/>
        <v>21</v>
      </c>
      <c r="G22" s="60">
        <v>3</v>
      </c>
      <c r="H22" s="46">
        <f t="shared" si="2"/>
        <v>21</v>
      </c>
      <c r="I22" s="60">
        <v>2</v>
      </c>
      <c r="J22" s="41">
        <f t="shared" si="3"/>
        <v>21</v>
      </c>
      <c r="K22" s="47">
        <f t="shared" si="4"/>
        <v>3322.5</v>
      </c>
      <c r="L22" s="41">
        <f t="shared" si="5"/>
        <v>21</v>
      </c>
      <c r="M22" s="22">
        <f t="shared" si="6"/>
        <v>1.4677821811243211E-4</v>
      </c>
      <c r="N22" s="15">
        <f t="shared" si="7"/>
        <v>21</v>
      </c>
    </row>
    <row r="23" spans="2:15" ht="18.75" customHeight="1">
      <c r="B23" s="17" t="s">
        <v>285</v>
      </c>
      <c r="C23" s="69"/>
      <c r="D23" s="60">
        <v>842</v>
      </c>
      <c r="E23" s="45">
        <f t="shared" si="0"/>
        <v>6.8286658422336753E-8</v>
      </c>
      <c r="F23" s="41">
        <f t="shared" si="1"/>
        <v>22</v>
      </c>
      <c r="G23" s="60">
        <v>1</v>
      </c>
      <c r="H23" s="46">
        <f t="shared" si="2"/>
        <v>22</v>
      </c>
      <c r="I23" s="60">
        <v>1</v>
      </c>
      <c r="J23" s="41">
        <f t="shared" si="3"/>
        <v>22</v>
      </c>
      <c r="K23" s="47">
        <f t="shared" si="4"/>
        <v>842</v>
      </c>
      <c r="L23" s="41">
        <f t="shared" si="5"/>
        <v>22</v>
      </c>
      <c r="M23" s="22">
        <f t="shared" si="6"/>
        <v>7.3389109056216055E-5</v>
      </c>
      <c r="N23" s="15">
        <f t="shared" si="7"/>
        <v>22</v>
      </c>
    </row>
    <row r="24" spans="2:15" ht="18.75" customHeight="1">
      <c r="B24" s="43" t="s">
        <v>38</v>
      </c>
      <c r="C24" s="44"/>
      <c r="D24" s="60">
        <v>3403701</v>
      </c>
      <c r="E24" s="45">
        <f t="shared" si="0"/>
        <v>2.76042004226563E-4</v>
      </c>
      <c r="F24" s="41">
        <f t="shared" si="1"/>
        <v>19</v>
      </c>
      <c r="G24" s="60">
        <v>1760</v>
      </c>
      <c r="H24" s="46">
        <f t="shared" si="2"/>
        <v>19</v>
      </c>
      <c r="I24" s="60">
        <v>402</v>
      </c>
      <c r="J24" s="41">
        <f t="shared" si="3"/>
        <v>19</v>
      </c>
      <c r="K24" s="47">
        <f t="shared" si="4"/>
        <v>8466.9179104477607</v>
      </c>
      <c r="L24" s="41">
        <f t="shared" si="5"/>
        <v>19</v>
      </c>
      <c r="M24" s="22">
        <f t="shared" si="6"/>
        <v>2.9502421840598855E-2</v>
      </c>
      <c r="N24" s="15">
        <f t="shared" si="7"/>
        <v>19</v>
      </c>
    </row>
    <row r="25" spans="2:15" ht="18.75" customHeight="1">
      <c r="B25" s="43" t="s">
        <v>39</v>
      </c>
      <c r="C25" s="44"/>
      <c r="D25" s="60">
        <v>226720894</v>
      </c>
      <c r="E25" s="45">
        <f t="shared" si="0"/>
        <v>1.8387187940362017E-2</v>
      </c>
      <c r="F25" s="41">
        <f t="shared" si="1"/>
        <v>13</v>
      </c>
      <c r="G25" s="60">
        <v>50321</v>
      </c>
      <c r="H25" s="46">
        <f t="shared" si="2"/>
        <v>8</v>
      </c>
      <c r="I25" s="60">
        <v>6120</v>
      </c>
      <c r="J25" s="41">
        <f t="shared" si="3"/>
        <v>6</v>
      </c>
      <c r="K25" s="47">
        <f t="shared" si="4"/>
        <v>37045.8977124183</v>
      </c>
      <c r="L25" s="41">
        <f t="shared" si="5"/>
        <v>15</v>
      </c>
      <c r="M25" s="22">
        <f t="shared" si="6"/>
        <v>0.44914134742404227</v>
      </c>
      <c r="N25" s="15">
        <f t="shared" si="7"/>
        <v>6</v>
      </c>
    </row>
    <row r="26" spans="2:15" ht="18.75" customHeight="1">
      <c r="B26" s="43" t="s">
        <v>40</v>
      </c>
      <c r="C26" s="44"/>
      <c r="D26" s="60">
        <v>833645045</v>
      </c>
      <c r="E26" s="45">
        <f t="shared" si="0"/>
        <v>6.7609067023026784E-2</v>
      </c>
      <c r="F26" s="41">
        <f t="shared" si="1"/>
        <v>6</v>
      </c>
      <c r="G26" s="60">
        <v>27673</v>
      </c>
      <c r="H26" s="46">
        <f t="shared" si="2"/>
        <v>12</v>
      </c>
      <c r="I26" s="60">
        <v>4326</v>
      </c>
      <c r="J26" s="41">
        <f t="shared" si="3"/>
        <v>13</v>
      </c>
      <c r="K26" s="47">
        <f t="shared" si="4"/>
        <v>192705.74318076746</v>
      </c>
      <c r="L26" s="41">
        <f t="shared" si="5"/>
        <v>3</v>
      </c>
      <c r="M26" s="22">
        <f t="shared" si="6"/>
        <v>0.31748128577719065</v>
      </c>
      <c r="N26" s="15">
        <f t="shared" si="7"/>
        <v>13</v>
      </c>
    </row>
    <row r="27" spans="2:15" ht="18.75" customHeight="1">
      <c r="B27" s="43" t="s">
        <v>41</v>
      </c>
      <c r="C27" s="44"/>
      <c r="D27" s="60">
        <v>70624050</v>
      </c>
      <c r="E27" s="45">
        <f t="shared" si="0"/>
        <v>5.7276489058812729E-3</v>
      </c>
      <c r="F27" s="41">
        <f t="shared" si="1"/>
        <v>17</v>
      </c>
      <c r="G27" s="60">
        <v>24845</v>
      </c>
      <c r="H27" s="46">
        <f t="shared" si="2"/>
        <v>14</v>
      </c>
      <c r="I27" s="60">
        <v>3525</v>
      </c>
      <c r="J27" s="41">
        <f t="shared" si="3"/>
        <v>14</v>
      </c>
      <c r="K27" s="47">
        <f t="shared" si="4"/>
        <v>20035.191489361703</v>
      </c>
      <c r="L27" s="41">
        <f t="shared" si="5"/>
        <v>18</v>
      </c>
      <c r="M27" s="22">
        <f t="shared" si="6"/>
        <v>0.25869660942316158</v>
      </c>
      <c r="N27" s="15">
        <f t="shared" si="7"/>
        <v>14</v>
      </c>
    </row>
    <row r="28" spans="2:15" ht="18.75" customHeight="1">
      <c r="B28" s="43" t="s">
        <v>64</v>
      </c>
      <c r="C28" s="44"/>
      <c r="D28" s="60">
        <v>156648541</v>
      </c>
      <c r="E28" s="45">
        <f t="shared" si="0"/>
        <v>1.2704281961549185E-2</v>
      </c>
      <c r="F28" s="41">
        <f t="shared" si="1"/>
        <v>16</v>
      </c>
      <c r="G28" s="60">
        <v>6971</v>
      </c>
      <c r="H28" s="46">
        <f t="shared" si="2"/>
        <v>18</v>
      </c>
      <c r="I28" s="60">
        <v>2934</v>
      </c>
      <c r="J28" s="41">
        <f t="shared" si="3"/>
        <v>15</v>
      </c>
      <c r="K28" s="47">
        <f t="shared" si="4"/>
        <v>53390.777436946148</v>
      </c>
      <c r="L28" s="41">
        <f t="shared" si="5"/>
        <v>14</v>
      </c>
      <c r="M28" s="22">
        <f t="shared" si="6"/>
        <v>0.21532364597093792</v>
      </c>
      <c r="N28" s="15">
        <f t="shared" si="7"/>
        <v>15</v>
      </c>
    </row>
    <row r="29" spans="2:15" ht="18.75" customHeight="1" thickBot="1">
      <c r="B29" s="48" t="s">
        <v>43</v>
      </c>
      <c r="C29" s="49"/>
      <c r="D29" s="61">
        <v>128055</v>
      </c>
      <c r="E29" s="50">
        <f t="shared" si="0"/>
        <v>1.0385330218850751E-5</v>
      </c>
      <c r="F29" s="41">
        <f t="shared" si="1"/>
        <v>20</v>
      </c>
      <c r="G29" s="61">
        <v>65</v>
      </c>
      <c r="H29" s="46">
        <f t="shared" si="2"/>
        <v>20</v>
      </c>
      <c r="I29" s="61">
        <v>26</v>
      </c>
      <c r="J29" s="41">
        <f t="shared" si="3"/>
        <v>20</v>
      </c>
      <c r="K29" s="51">
        <f t="shared" si="4"/>
        <v>4925.1923076923076</v>
      </c>
      <c r="L29" s="41">
        <f t="shared" si="5"/>
        <v>20</v>
      </c>
      <c r="M29" s="28">
        <f t="shared" si="6"/>
        <v>1.9081168354616175E-3</v>
      </c>
      <c r="N29" s="15">
        <f t="shared" si="7"/>
        <v>20</v>
      </c>
    </row>
    <row r="30" spans="2:15" ht="18.75" customHeight="1" thickTop="1">
      <c r="B30" s="52" t="s">
        <v>65</v>
      </c>
      <c r="C30" s="53"/>
      <c r="D30" s="62">
        <v>12330373450</v>
      </c>
      <c r="E30" s="70"/>
      <c r="F30" s="71"/>
      <c r="G30" s="62">
        <v>327481</v>
      </c>
      <c r="H30" s="71"/>
      <c r="I30" s="62">
        <v>11835</v>
      </c>
      <c r="J30" s="71"/>
      <c r="K30" s="54">
        <f>IFERROR(D30/I30,0)</f>
        <v>1041856.6497676384</v>
      </c>
      <c r="L30" s="71"/>
      <c r="M30" s="30">
        <f t="shared" si="6"/>
        <v>0.86856010568031705</v>
      </c>
      <c r="N30" s="71"/>
      <c r="O30" s="73"/>
    </row>
    <row r="31" spans="2:15" ht="13.5" customHeight="1">
      <c r="B31" s="31" t="s">
        <v>325</v>
      </c>
      <c r="C31" s="55"/>
    </row>
    <row r="32" spans="2:15" ht="13.5" customHeight="1">
      <c r="B32" s="32" t="s">
        <v>187</v>
      </c>
      <c r="C32" s="56"/>
    </row>
    <row r="33" spans="2:3" ht="13.5" customHeight="1">
      <c r="B33" s="33" t="s">
        <v>268</v>
      </c>
      <c r="C33" s="56"/>
    </row>
    <row r="34" spans="2:3" ht="13.5" customHeight="1">
      <c r="B34" s="33" t="s">
        <v>26</v>
      </c>
      <c r="C34" s="55"/>
    </row>
    <row r="35" spans="2:3" ht="13.5" customHeight="1">
      <c r="B35" s="33" t="s">
        <v>182</v>
      </c>
      <c r="C35" s="56"/>
    </row>
    <row r="36" spans="2:3" ht="13.5" customHeight="1">
      <c r="B36" s="33" t="s">
        <v>27</v>
      </c>
      <c r="C36" s="56"/>
    </row>
    <row r="37" spans="2:3" ht="13.5" customHeight="1">
      <c r="B37" s="33" t="s">
        <v>183</v>
      </c>
      <c r="C37" s="56"/>
    </row>
    <row r="38" spans="2:3" ht="13.5" customHeight="1">
      <c r="B38" s="33" t="s">
        <v>189</v>
      </c>
      <c r="C38" s="56"/>
    </row>
    <row r="39" spans="2:3" ht="13.5" customHeight="1">
      <c r="B39" s="33" t="s">
        <v>184</v>
      </c>
      <c r="C39" s="56"/>
    </row>
    <row r="40" spans="2:3" ht="13.5" customHeight="1">
      <c r="B40" s="33" t="s">
        <v>177</v>
      </c>
    </row>
  </sheetData>
  <mergeCells count="8">
    <mergeCell ref="B3:C3"/>
    <mergeCell ref="D3:F3"/>
    <mergeCell ref="M6:N6"/>
    <mergeCell ref="B6:C7"/>
    <mergeCell ref="D6:F6"/>
    <mergeCell ref="G6:H6"/>
    <mergeCell ref="I6:J6"/>
    <mergeCell ref="K6:L6"/>
  </mergeCells>
  <phoneticPr fontId="3"/>
  <conditionalFormatting sqref="F8:F29">
    <cfRule type="expression" dxfId="758" priority="24" stopIfTrue="1">
      <formula>$F8&lt;=5</formula>
    </cfRule>
  </conditionalFormatting>
  <conditionalFormatting sqref="H8:H29">
    <cfRule type="expression" dxfId="757" priority="25" stopIfTrue="1">
      <formula>$H8&lt;=5</formula>
    </cfRule>
  </conditionalFormatting>
  <conditionalFormatting sqref="J8:J29">
    <cfRule type="expression" dxfId="756" priority="26" stopIfTrue="1">
      <formula>$J8&lt;=5</formula>
    </cfRule>
  </conditionalFormatting>
  <conditionalFormatting sqref="L8:L29">
    <cfRule type="expression" dxfId="755" priority="27" stopIfTrue="1">
      <formula>$L8&lt;=5</formula>
    </cfRule>
  </conditionalFormatting>
  <conditionalFormatting sqref="E8:E29">
    <cfRule type="expression" dxfId="754" priority="22" stopIfTrue="1">
      <formula>$F8&lt;=5</formula>
    </cfRule>
  </conditionalFormatting>
  <conditionalFormatting sqref="G8:G29">
    <cfRule type="expression" dxfId="753" priority="20" stopIfTrue="1">
      <formula>$H8&lt;=5</formula>
    </cfRule>
  </conditionalFormatting>
  <conditionalFormatting sqref="I8:I29">
    <cfRule type="expression" dxfId="752" priority="18" stopIfTrue="1">
      <formula>$J8&lt;=5</formula>
    </cfRule>
  </conditionalFormatting>
  <conditionalFormatting sqref="K8:K29">
    <cfRule type="expression" dxfId="751" priority="16" stopIfTrue="1">
      <formula>$L8&lt;=5</formula>
    </cfRule>
  </conditionalFormatting>
  <conditionalFormatting sqref="D8:D29">
    <cfRule type="expression" dxfId="750" priority="14" stopIfTrue="1">
      <formula>$F8&lt;=5</formula>
    </cfRule>
  </conditionalFormatting>
  <conditionalFormatting sqref="N8:N29">
    <cfRule type="expression" dxfId="749" priority="8" stopIfTrue="1">
      <formula>$N8&lt;=5</formula>
    </cfRule>
  </conditionalFormatting>
  <conditionalFormatting sqref="M8:M29">
    <cfRule type="expression" dxfId="748" priority="6" stopIfTrue="1">
      <formula>$N8&lt;=5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r:id="rId1"/>
  <headerFooter>
    <oddHeader>&amp;R&amp;"ＭＳ 明朝,標準"&amp;12 疾病別大分類 全体</oddHeader>
  </headerFooter>
  <ignoredErrors>
    <ignoredError sqref="K8:K30 M8:M30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77</vt:i4>
      </vt:variant>
      <vt:variant>
        <vt:lpstr>名前付き一覧</vt:lpstr>
      </vt:variant>
      <vt:variant>
        <vt:i4>77</vt:i4>
      </vt:variant>
    </vt:vector>
  </HeadingPairs>
  <TitlesOfParts>
    <vt:vector size="154" baseType="lpstr">
      <vt:lpstr>全体_国比較</vt:lpstr>
      <vt:lpstr>全体</vt:lpstr>
      <vt:lpstr>年齢階層別_全体</vt:lpstr>
      <vt:lpstr>大阪市</vt:lpstr>
      <vt:lpstr>都島区</vt:lpstr>
      <vt:lpstr>福島区</vt:lpstr>
      <vt:lpstr>此花区</vt:lpstr>
      <vt:lpstr>西区</vt:lpstr>
      <vt:lpstr>港区</vt:lpstr>
      <vt:lpstr>大正区</vt:lpstr>
      <vt:lpstr>天王寺区</vt:lpstr>
      <vt:lpstr>浪速区</vt:lpstr>
      <vt:lpstr>西淀川区</vt:lpstr>
      <vt:lpstr>東淀川区</vt:lpstr>
      <vt:lpstr>東成区</vt:lpstr>
      <vt:lpstr>生野区</vt:lpstr>
      <vt:lpstr>旭区</vt:lpstr>
      <vt:lpstr>城東区</vt:lpstr>
      <vt:lpstr>阿倍野区</vt:lpstr>
      <vt:lpstr>住吉区</vt:lpstr>
      <vt:lpstr>東住吉区</vt:lpstr>
      <vt:lpstr>西成区</vt:lpstr>
      <vt:lpstr>淀川区</vt:lpstr>
      <vt:lpstr>鶴見区</vt:lpstr>
      <vt:lpstr>住之江区</vt:lpstr>
      <vt:lpstr>平野区</vt:lpstr>
      <vt:lpstr>北区</vt:lpstr>
      <vt:lpstr>中央区</vt:lpstr>
      <vt:lpstr>堺市</vt:lpstr>
      <vt:lpstr>堺市堺区</vt:lpstr>
      <vt:lpstr>堺市中区</vt:lpstr>
      <vt:lpstr>堺市東区</vt:lpstr>
      <vt:lpstr>堺市西区</vt:lpstr>
      <vt:lpstr>堺市南区</vt:lpstr>
      <vt:lpstr>堺市北区</vt:lpstr>
      <vt:lpstr>堺市美原区</vt:lpstr>
      <vt:lpstr>岸和田市</vt:lpstr>
      <vt:lpstr>豊中市</vt:lpstr>
      <vt:lpstr>池田市</vt:lpstr>
      <vt:lpstr>吹田市</vt:lpstr>
      <vt:lpstr>泉大津市</vt:lpstr>
      <vt:lpstr>高槻市</vt:lpstr>
      <vt:lpstr>貝塚市</vt:lpstr>
      <vt:lpstr>守口市</vt:lpstr>
      <vt:lpstr>枚方市</vt:lpstr>
      <vt:lpstr>茨木市</vt:lpstr>
      <vt:lpstr>八尾市</vt:lpstr>
      <vt:lpstr>泉佐野市</vt:lpstr>
      <vt:lpstr>富田林市</vt:lpstr>
      <vt:lpstr>寝屋川市</vt:lpstr>
      <vt:lpstr>河内長野市</vt:lpstr>
      <vt:lpstr>松原市</vt:lpstr>
      <vt:lpstr>大東市</vt:lpstr>
      <vt:lpstr>和泉市</vt:lpstr>
      <vt:lpstr>箕面市</vt:lpstr>
      <vt:lpstr>柏原市</vt:lpstr>
      <vt:lpstr>羽曳野市</vt:lpstr>
      <vt:lpstr>門真市</vt:lpstr>
      <vt:lpstr>摂津市</vt:lpstr>
      <vt:lpstr>高石市</vt:lpstr>
      <vt:lpstr>藤井寺市</vt:lpstr>
      <vt:lpstr>東大阪市</vt:lpstr>
      <vt:lpstr>泉南市</vt:lpstr>
      <vt:lpstr>四條畷市</vt:lpstr>
      <vt:lpstr>交野市</vt:lpstr>
      <vt:lpstr>大阪狭山市</vt:lpstr>
      <vt:lpstr>阪南市</vt:lpstr>
      <vt:lpstr>島本町</vt:lpstr>
      <vt:lpstr>豊能町</vt:lpstr>
      <vt:lpstr>能勢町</vt:lpstr>
      <vt:lpstr>忠岡町</vt:lpstr>
      <vt:lpstr>熊取町</vt:lpstr>
      <vt:lpstr>田尻町</vt:lpstr>
      <vt:lpstr>岬町</vt:lpstr>
      <vt:lpstr>太子町</vt:lpstr>
      <vt:lpstr>河南町</vt:lpstr>
      <vt:lpstr>千早赤阪村</vt:lpstr>
      <vt:lpstr>阿倍野区!Print_Area</vt:lpstr>
      <vt:lpstr>旭区!Print_Area</vt:lpstr>
      <vt:lpstr>茨木市!Print_Area</vt:lpstr>
      <vt:lpstr>羽曳野市!Print_Area</vt:lpstr>
      <vt:lpstr>河内長野市!Print_Area</vt:lpstr>
      <vt:lpstr>河南町!Print_Area</vt:lpstr>
      <vt:lpstr>貝塚市!Print_Area</vt:lpstr>
      <vt:lpstr>岸和田市!Print_Area</vt:lpstr>
      <vt:lpstr>熊取町!Print_Area</vt:lpstr>
      <vt:lpstr>交野市!Print_Area</vt:lpstr>
      <vt:lpstr>港区!Print_Area</vt:lpstr>
      <vt:lpstr>高石市!Print_Area</vt:lpstr>
      <vt:lpstr>高槻市!Print_Area</vt:lpstr>
      <vt:lpstr>此花区!Print_Area</vt:lpstr>
      <vt:lpstr>阪南市!Print_Area</vt:lpstr>
      <vt:lpstr>堺市!Print_Area</vt:lpstr>
      <vt:lpstr>堺市堺区!Print_Area</vt:lpstr>
      <vt:lpstr>堺市西区!Print_Area</vt:lpstr>
      <vt:lpstr>堺市中区!Print_Area</vt:lpstr>
      <vt:lpstr>堺市東区!Print_Area</vt:lpstr>
      <vt:lpstr>堺市南区!Print_Area</vt:lpstr>
      <vt:lpstr>堺市美原区!Print_Area</vt:lpstr>
      <vt:lpstr>堺市北区!Print_Area</vt:lpstr>
      <vt:lpstr>四條畷市!Print_Area</vt:lpstr>
      <vt:lpstr>守口市!Print_Area</vt:lpstr>
      <vt:lpstr>住吉区!Print_Area</vt:lpstr>
      <vt:lpstr>住之江区!Print_Area</vt:lpstr>
      <vt:lpstr>松原市!Print_Area</vt:lpstr>
      <vt:lpstr>城東区!Print_Area</vt:lpstr>
      <vt:lpstr>寝屋川市!Print_Area</vt:lpstr>
      <vt:lpstr>吹田市!Print_Area</vt:lpstr>
      <vt:lpstr>生野区!Print_Area</vt:lpstr>
      <vt:lpstr>西区!Print_Area</vt:lpstr>
      <vt:lpstr>西成区!Print_Area</vt:lpstr>
      <vt:lpstr>西淀川区!Print_Area</vt:lpstr>
      <vt:lpstr>摂津市!Print_Area</vt:lpstr>
      <vt:lpstr>千早赤阪村!Print_Area</vt:lpstr>
      <vt:lpstr>泉佐野市!Print_Area</vt:lpstr>
      <vt:lpstr>泉大津市!Print_Area</vt:lpstr>
      <vt:lpstr>泉南市!Print_Area</vt:lpstr>
      <vt:lpstr>全体!Print_Area</vt:lpstr>
      <vt:lpstr>全体_国比較!Print_Area</vt:lpstr>
      <vt:lpstr>太子町!Print_Area</vt:lpstr>
      <vt:lpstr>大阪狭山市!Print_Area</vt:lpstr>
      <vt:lpstr>大阪市!Print_Area</vt:lpstr>
      <vt:lpstr>大正区!Print_Area</vt:lpstr>
      <vt:lpstr>大東市!Print_Area</vt:lpstr>
      <vt:lpstr>池田市!Print_Area</vt:lpstr>
      <vt:lpstr>中央区!Print_Area</vt:lpstr>
      <vt:lpstr>忠岡町!Print_Area</vt:lpstr>
      <vt:lpstr>鶴見区!Print_Area</vt:lpstr>
      <vt:lpstr>天王寺区!Print_Area</vt:lpstr>
      <vt:lpstr>田尻町!Print_Area</vt:lpstr>
      <vt:lpstr>都島区!Print_Area</vt:lpstr>
      <vt:lpstr>島本町!Print_Area</vt:lpstr>
      <vt:lpstr>東住吉区!Print_Area</vt:lpstr>
      <vt:lpstr>東成区!Print_Area</vt:lpstr>
      <vt:lpstr>東大阪市!Print_Area</vt:lpstr>
      <vt:lpstr>東淀川区!Print_Area</vt:lpstr>
      <vt:lpstr>藤井寺市!Print_Area</vt:lpstr>
      <vt:lpstr>年齢階層別_全体!Print_Area</vt:lpstr>
      <vt:lpstr>能勢町!Print_Area</vt:lpstr>
      <vt:lpstr>柏原市!Print_Area</vt:lpstr>
      <vt:lpstr>八尾市!Print_Area</vt:lpstr>
      <vt:lpstr>富田林市!Print_Area</vt:lpstr>
      <vt:lpstr>福島区!Print_Area</vt:lpstr>
      <vt:lpstr>平野区!Print_Area</vt:lpstr>
      <vt:lpstr>豊中市!Print_Area</vt:lpstr>
      <vt:lpstr>豊能町!Print_Area</vt:lpstr>
      <vt:lpstr>北区!Print_Area</vt:lpstr>
      <vt:lpstr>枚方市!Print_Area</vt:lpstr>
      <vt:lpstr>箕面市!Print_Area</vt:lpstr>
      <vt:lpstr>岬町!Print_Area</vt:lpstr>
      <vt:lpstr>門真市!Print_Area</vt:lpstr>
      <vt:lpstr>淀川区!Print_Area</vt:lpstr>
      <vt:lpstr>浪速区!Print_Area</vt:lpstr>
      <vt:lpstr>和泉市!Print_Area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　</dc:title>
  <dc:subject/>
  <dc:creator/>
  <dc:description/>
  <cp:lastModifiedBy/>
  <cp:revision/>
  <dcterms:created xsi:type="dcterms:W3CDTF">2025-08-18T02:52:23Z</dcterms:created>
  <dcterms:modified xsi:type="dcterms:W3CDTF">2025-11-05T01:35:51Z</dcterms:modified>
  <cp:category/>
  <cp:contentStatus/>
  <dc:language/>
  <cp:version/>
</cp:coreProperties>
</file>