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24226"/>
  <xr:revisionPtr revIDLastSave="0" documentId="13_ncr:1_{BC2FCCC7-8E6E-4A8E-A51E-E11F57EA18DB}" xr6:coauthVersionLast="36" xr6:coauthVersionMax="36" xr10:uidLastSave="{00000000-0000-0000-0000-000000000000}"/>
  <bookViews>
    <workbookView xWindow="0" yWindow="0" windowWidth="28800" windowHeight="12015" tabRatio="797" xr2:uid="{00000000-000D-0000-FFFF-FFFF00000000}"/>
  </bookViews>
  <sheets>
    <sheet name="年齢階層別_普及率(金額)" sheetId="49" r:id="rId1"/>
    <sheet name="男女別_普及率(金額)" sheetId="90" r:id="rId2"/>
    <sheet name="年齢階層別_普及率(数量)" sheetId="50" r:id="rId3"/>
    <sheet name="男女別_普及率(数量)" sheetId="91" r:id="rId4"/>
    <sheet name="市区町村別_普及率" sheetId="19" r:id="rId5"/>
    <sheet name="市区町村別_普及率(金額)グラフ" sheetId="61" r:id="rId6"/>
    <sheet name="市区町村別_普及率(金額)MAP" sheetId="93" r:id="rId7"/>
    <sheet name="市区町村別_普及率(数量)グラフ" sheetId="62" r:id="rId8"/>
    <sheet name="市区町村別_普及率(数量)MAP" sheetId="94" r:id="rId9"/>
  </sheets>
  <definedNames>
    <definedName name="_xlnm._FilterDatabase" localSheetId="4" hidden="1">市区町村別_普及率!$B$1:$G$80</definedName>
    <definedName name="_Order1" hidden="1">255</definedName>
    <definedName name="_xlnm.Print_Area" localSheetId="4">市区町村別_普及率!$A$1:$H$80</definedName>
    <definedName name="_xlnm.Print_Area" localSheetId="6">'市区町村別_普及率(金額)MAP'!$A$1:$W$122</definedName>
    <definedName name="_xlnm.Print_Area" localSheetId="5">'市区町村別_普及率(金額)グラフ'!$A$1:$R$78</definedName>
    <definedName name="_xlnm.Print_Area" localSheetId="8">'市区町村別_普及率(数量)MAP'!$A$1:$W$122</definedName>
    <definedName name="_xlnm.Print_Area" localSheetId="7">'市区町村別_普及率(数量)グラフ'!$A$1:$R$78</definedName>
    <definedName name="_xlnm.Print_Area" localSheetId="1">'男女別_普及率(金額)'!$A$1:$J$14</definedName>
    <definedName name="_xlnm.Print_Area" localSheetId="3">'男女別_普及率(数量)'!$A$1:$J$13</definedName>
    <definedName name="_xlnm.Print_Area" localSheetId="0">'年齢階層別_普及率(金額)'!$A$1:$P$65</definedName>
    <definedName name="_xlnm.Print_Area" localSheetId="2">'年齢階層別_普及率(数量)'!$A$1:$P$63</definedName>
    <definedName name="_xlnm.Print_Titles" localSheetId="4">市区町村別_普及率!$1:$5</definedName>
  </definedNames>
  <calcPr calcId="191029"/>
</workbook>
</file>

<file path=xl/calcChain.xml><?xml version="1.0" encoding="utf-8"?>
<calcChain xmlns="http://schemas.openxmlformats.org/spreadsheetml/2006/main">
  <c r="V7" i="19" l="1"/>
  <c r="V6" i="19"/>
  <c r="R7" i="19"/>
  <c r="R6" i="19"/>
  <c r="J12" i="90"/>
  <c r="J11" i="90"/>
  <c r="J10" i="90"/>
  <c r="J9" i="90"/>
  <c r="J8" i="90"/>
  <c r="J7" i="90"/>
  <c r="J6" i="90"/>
  <c r="J12" i="91"/>
  <c r="J11" i="91"/>
  <c r="J10" i="91"/>
  <c r="J9" i="91"/>
  <c r="J8" i="91"/>
  <c r="J7" i="91"/>
  <c r="J6" i="91"/>
  <c r="I13" i="91"/>
  <c r="I12" i="91"/>
  <c r="I11" i="91"/>
  <c r="I10" i="91"/>
  <c r="I9" i="91"/>
  <c r="I8" i="91"/>
  <c r="I7" i="91"/>
  <c r="I6" i="91"/>
  <c r="I5" i="91"/>
  <c r="I14" i="90"/>
  <c r="I13" i="90"/>
  <c r="I12" i="90"/>
  <c r="I11" i="90"/>
  <c r="I10" i="90"/>
  <c r="I9" i="90"/>
  <c r="I8" i="90"/>
  <c r="I7" i="90"/>
  <c r="I6" i="90"/>
  <c r="I5" i="90"/>
  <c r="AD7" i="19"/>
  <c r="AD8" i="19"/>
  <c r="AD9" i="19"/>
  <c r="AD10" i="19"/>
  <c r="AD11" i="19"/>
  <c r="AD12" i="19"/>
  <c r="AD13" i="19"/>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2" i="19"/>
  <c r="AD43" i="19"/>
  <c r="AD44" i="19"/>
  <c r="AD45" i="19"/>
  <c r="AD46" i="19"/>
  <c r="AD47" i="19"/>
  <c r="AD48" i="19"/>
  <c r="AD49" i="19"/>
  <c r="AD50" i="19"/>
  <c r="AD51" i="19"/>
  <c r="AD52" i="19"/>
  <c r="AD53" i="19"/>
  <c r="AD54" i="19"/>
  <c r="AD55" i="19"/>
  <c r="AD56" i="19"/>
  <c r="AD57" i="19"/>
  <c r="AD58" i="19"/>
  <c r="AD59" i="19"/>
  <c r="AD60" i="19"/>
  <c r="AD61" i="19"/>
  <c r="AD62" i="19"/>
  <c r="AD63" i="19"/>
  <c r="AD64" i="19"/>
  <c r="AD65" i="19"/>
  <c r="AD66" i="19"/>
  <c r="AD67" i="19"/>
  <c r="AD68" i="19"/>
  <c r="AD69" i="19"/>
  <c r="AD70" i="19"/>
  <c r="AD71" i="19"/>
  <c r="AD72" i="19"/>
  <c r="AD73" i="19"/>
  <c r="AD74" i="19"/>
  <c r="AD75" i="19"/>
  <c r="AD76" i="19"/>
  <c r="AD77" i="19"/>
  <c r="AD78" i="19"/>
  <c r="AD79"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D6" i="19"/>
  <c r="AA6" i="19"/>
  <c r="G80" i="19"/>
  <c r="F80" i="19"/>
  <c r="U7" i="19"/>
  <c r="W7" i="19"/>
  <c r="X7" i="19"/>
  <c r="V8" i="19"/>
  <c r="V9" i="19"/>
  <c r="U9" i="19"/>
  <c r="W9" i="19"/>
  <c r="X9" i="19"/>
  <c r="V10" i="19"/>
  <c r="V11" i="19"/>
  <c r="U11" i="19"/>
  <c r="W11" i="19"/>
  <c r="X11" i="19"/>
  <c r="V12" i="19"/>
  <c r="V13" i="19"/>
  <c r="U13" i="19"/>
  <c r="W13" i="19"/>
  <c r="X13" i="19"/>
  <c r="V14" i="19"/>
  <c r="V15" i="19"/>
  <c r="U15" i="19"/>
  <c r="W15" i="19"/>
  <c r="X15" i="19"/>
  <c r="V16" i="19"/>
  <c r="V17" i="19"/>
  <c r="U17" i="19"/>
  <c r="W17" i="19"/>
  <c r="X17" i="19"/>
  <c r="V18" i="19"/>
  <c r="V19" i="19"/>
  <c r="U19" i="19"/>
  <c r="W19" i="19"/>
  <c r="X19" i="19"/>
  <c r="V20" i="19"/>
  <c r="V21" i="19"/>
  <c r="U21" i="19"/>
  <c r="W21" i="19"/>
  <c r="X21" i="19"/>
  <c r="V22" i="19"/>
  <c r="V23" i="19"/>
  <c r="U23" i="19"/>
  <c r="W23" i="19"/>
  <c r="X23" i="19"/>
  <c r="V24" i="19"/>
  <c r="V25" i="19"/>
  <c r="U25" i="19"/>
  <c r="W25" i="19"/>
  <c r="X25" i="19"/>
  <c r="V26" i="19"/>
  <c r="V27" i="19"/>
  <c r="U27" i="19"/>
  <c r="W27" i="19"/>
  <c r="X27" i="19"/>
  <c r="V28" i="19"/>
  <c r="V29" i="19"/>
  <c r="U29" i="19"/>
  <c r="W29" i="19"/>
  <c r="X29" i="19"/>
  <c r="V30" i="19"/>
  <c r="V31" i="19"/>
  <c r="U31" i="19"/>
  <c r="W31" i="19"/>
  <c r="X31" i="19"/>
  <c r="V32" i="19"/>
  <c r="V33" i="19"/>
  <c r="U33" i="19"/>
  <c r="W33" i="19"/>
  <c r="X33" i="19"/>
  <c r="V34" i="19"/>
  <c r="V35" i="19"/>
  <c r="U35" i="19"/>
  <c r="W35" i="19"/>
  <c r="X35" i="19"/>
  <c r="V36" i="19"/>
  <c r="V37" i="19"/>
  <c r="U37" i="19"/>
  <c r="W37" i="19"/>
  <c r="X37" i="19"/>
  <c r="V38" i="19"/>
  <c r="V39" i="19"/>
  <c r="U39" i="19"/>
  <c r="W39" i="19"/>
  <c r="X39" i="19"/>
  <c r="V40" i="19"/>
  <c r="V41" i="19"/>
  <c r="U41" i="19"/>
  <c r="W41" i="19"/>
  <c r="X41" i="19"/>
  <c r="V42" i="19"/>
  <c r="V43" i="19"/>
  <c r="U43" i="19"/>
  <c r="W43" i="19"/>
  <c r="X43" i="19"/>
  <c r="V44" i="19"/>
  <c r="V45" i="19"/>
  <c r="U45" i="19"/>
  <c r="W45" i="19"/>
  <c r="X45" i="19"/>
  <c r="V46" i="19"/>
  <c r="V47" i="19"/>
  <c r="U47" i="19"/>
  <c r="W47" i="19"/>
  <c r="X47" i="19"/>
  <c r="V48" i="19"/>
  <c r="V49" i="19"/>
  <c r="U49" i="19"/>
  <c r="W49" i="19"/>
  <c r="X49" i="19"/>
  <c r="V50" i="19"/>
  <c r="V51" i="19"/>
  <c r="U51" i="19"/>
  <c r="W51" i="19"/>
  <c r="X51" i="19"/>
  <c r="V52" i="19"/>
  <c r="V53" i="19"/>
  <c r="U53" i="19"/>
  <c r="W53" i="19"/>
  <c r="X53" i="19"/>
  <c r="V54" i="19"/>
  <c r="V55" i="19"/>
  <c r="U55" i="19"/>
  <c r="W55" i="19"/>
  <c r="X55" i="19"/>
  <c r="V56" i="19"/>
  <c r="V57" i="19"/>
  <c r="U57" i="19"/>
  <c r="W57" i="19"/>
  <c r="X57" i="19"/>
  <c r="V58" i="19"/>
  <c r="V59" i="19"/>
  <c r="U59" i="19"/>
  <c r="W59" i="19"/>
  <c r="X59" i="19"/>
  <c r="V60" i="19"/>
  <c r="V61" i="19"/>
  <c r="U61" i="19"/>
  <c r="W61" i="19"/>
  <c r="X61" i="19"/>
  <c r="V62" i="19"/>
  <c r="V63" i="19"/>
  <c r="U63" i="19"/>
  <c r="W63" i="19"/>
  <c r="X63" i="19"/>
  <c r="V64" i="19"/>
  <c r="V65" i="19"/>
  <c r="U65" i="19"/>
  <c r="W65" i="19"/>
  <c r="X65" i="19"/>
  <c r="V66" i="19"/>
  <c r="V67" i="19"/>
  <c r="U67" i="19"/>
  <c r="W67" i="19"/>
  <c r="X67" i="19"/>
  <c r="V68" i="19"/>
  <c r="V69" i="19"/>
  <c r="U69" i="19"/>
  <c r="W69" i="19"/>
  <c r="X69" i="19"/>
  <c r="V70" i="19"/>
  <c r="V71" i="19"/>
  <c r="U71" i="19"/>
  <c r="W71" i="19"/>
  <c r="X71" i="19"/>
  <c r="V72" i="19"/>
  <c r="V73" i="19"/>
  <c r="U73" i="19"/>
  <c r="W73" i="19"/>
  <c r="X73" i="19"/>
  <c r="V74" i="19"/>
  <c r="U74" i="19"/>
  <c r="W74" i="19"/>
  <c r="X74" i="19"/>
  <c r="V75" i="19"/>
  <c r="U75" i="19"/>
  <c r="W75" i="19"/>
  <c r="X75" i="19"/>
  <c r="V76" i="19"/>
  <c r="V77" i="19"/>
  <c r="U77" i="19"/>
  <c r="W77" i="19"/>
  <c r="X77" i="19"/>
  <c r="V78" i="19"/>
  <c r="V79" i="19"/>
  <c r="U79" i="19"/>
  <c r="W79" i="19"/>
  <c r="X79" i="19"/>
  <c r="U6" i="19"/>
  <c r="W6" i="19"/>
  <c r="X6" i="19"/>
  <c r="Q7" i="19"/>
  <c r="S7" i="19"/>
  <c r="T7" i="19"/>
  <c r="R8" i="19"/>
  <c r="R9" i="19"/>
  <c r="Q9" i="19"/>
  <c r="S9" i="19"/>
  <c r="T9" i="19"/>
  <c r="R10" i="19"/>
  <c r="R11" i="19"/>
  <c r="Q11" i="19"/>
  <c r="S11" i="19"/>
  <c r="T11" i="19"/>
  <c r="R12" i="19"/>
  <c r="R13" i="19"/>
  <c r="Q13" i="19"/>
  <c r="S13" i="19"/>
  <c r="T13" i="19"/>
  <c r="R14" i="19"/>
  <c r="R15" i="19"/>
  <c r="Q15" i="19"/>
  <c r="S15" i="19"/>
  <c r="T15" i="19"/>
  <c r="R16" i="19"/>
  <c r="R17" i="19"/>
  <c r="Q17" i="19"/>
  <c r="S17" i="19"/>
  <c r="T17" i="19"/>
  <c r="R18" i="19"/>
  <c r="R19" i="19"/>
  <c r="Q19" i="19"/>
  <c r="S19" i="19"/>
  <c r="T19" i="19"/>
  <c r="R20" i="19"/>
  <c r="R21" i="19"/>
  <c r="Q21" i="19"/>
  <c r="S21" i="19"/>
  <c r="T21" i="19"/>
  <c r="R22" i="19"/>
  <c r="R23" i="19"/>
  <c r="Q23" i="19"/>
  <c r="S23" i="19"/>
  <c r="T23" i="19"/>
  <c r="R24" i="19"/>
  <c r="R25" i="19"/>
  <c r="Q25" i="19"/>
  <c r="S25" i="19"/>
  <c r="T25" i="19"/>
  <c r="R26" i="19"/>
  <c r="R27" i="19"/>
  <c r="Q27" i="19"/>
  <c r="S27" i="19"/>
  <c r="T27" i="19"/>
  <c r="R28" i="19"/>
  <c r="R29" i="19"/>
  <c r="Q29" i="19"/>
  <c r="S29" i="19"/>
  <c r="T29" i="19"/>
  <c r="R30" i="19"/>
  <c r="R31" i="19"/>
  <c r="Q31" i="19"/>
  <c r="S31" i="19"/>
  <c r="T31" i="19"/>
  <c r="R32" i="19"/>
  <c r="R33" i="19"/>
  <c r="Q33" i="19"/>
  <c r="S33" i="19"/>
  <c r="T33" i="19"/>
  <c r="R34" i="19"/>
  <c r="R35" i="19"/>
  <c r="Q35" i="19"/>
  <c r="S35" i="19"/>
  <c r="T35" i="19"/>
  <c r="R36" i="19"/>
  <c r="R37" i="19"/>
  <c r="Q37" i="19"/>
  <c r="S37" i="19"/>
  <c r="T37" i="19"/>
  <c r="R38" i="19"/>
  <c r="R39" i="19"/>
  <c r="Q39" i="19"/>
  <c r="S39" i="19"/>
  <c r="T39" i="19"/>
  <c r="R40" i="19"/>
  <c r="R41" i="19"/>
  <c r="Q41" i="19"/>
  <c r="S41" i="19"/>
  <c r="T41" i="19"/>
  <c r="R42" i="19"/>
  <c r="R43" i="19"/>
  <c r="Q43" i="19"/>
  <c r="S43" i="19"/>
  <c r="T43" i="19"/>
  <c r="R44" i="19"/>
  <c r="R45" i="19"/>
  <c r="Q45" i="19"/>
  <c r="S45" i="19"/>
  <c r="T45" i="19"/>
  <c r="R46" i="19"/>
  <c r="R47" i="19"/>
  <c r="Q47" i="19"/>
  <c r="S47" i="19"/>
  <c r="T47" i="19"/>
  <c r="R48" i="19"/>
  <c r="R49" i="19"/>
  <c r="Q49" i="19"/>
  <c r="S49" i="19"/>
  <c r="T49" i="19"/>
  <c r="R50" i="19"/>
  <c r="R51" i="19"/>
  <c r="Q51" i="19"/>
  <c r="S51" i="19"/>
  <c r="T51" i="19"/>
  <c r="R52" i="19"/>
  <c r="R53" i="19"/>
  <c r="Q53" i="19"/>
  <c r="S53" i="19"/>
  <c r="T53" i="19"/>
  <c r="R54" i="19"/>
  <c r="R55" i="19"/>
  <c r="Q55" i="19"/>
  <c r="S55" i="19"/>
  <c r="T55" i="19"/>
  <c r="R56" i="19"/>
  <c r="R57" i="19"/>
  <c r="Q57" i="19"/>
  <c r="S57" i="19"/>
  <c r="T57" i="19"/>
  <c r="R58" i="19"/>
  <c r="R59" i="19"/>
  <c r="Q59" i="19"/>
  <c r="S59" i="19"/>
  <c r="T59" i="19"/>
  <c r="R60" i="19"/>
  <c r="R61" i="19"/>
  <c r="Q61" i="19"/>
  <c r="S61" i="19"/>
  <c r="T61" i="19"/>
  <c r="R62" i="19"/>
  <c r="R63" i="19"/>
  <c r="Q63" i="19"/>
  <c r="S63" i="19"/>
  <c r="T63" i="19"/>
  <c r="R64" i="19"/>
  <c r="R65" i="19"/>
  <c r="Q65" i="19"/>
  <c r="S65" i="19"/>
  <c r="T65" i="19"/>
  <c r="R66" i="19"/>
  <c r="R67" i="19"/>
  <c r="Q67" i="19"/>
  <c r="S67" i="19"/>
  <c r="T67" i="19"/>
  <c r="R68" i="19"/>
  <c r="R69" i="19"/>
  <c r="Q69" i="19"/>
  <c r="S69" i="19"/>
  <c r="T69" i="19"/>
  <c r="R70" i="19"/>
  <c r="R71" i="19"/>
  <c r="Q71" i="19"/>
  <c r="S71" i="19"/>
  <c r="T71" i="19"/>
  <c r="R72" i="19"/>
  <c r="R73" i="19"/>
  <c r="Q73" i="19"/>
  <c r="S73" i="19"/>
  <c r="T73" i="19"/>
  <c r="R74" i="19"/>
  <c r="R75" i="19"/>
  <c r="Q75" i="19"/>
  <c r="S75" i="19"/>
  <c r="T75" i="19"/>
  <c r="R76" i="19"/>
  <c r="R77" i="19"/>
  <c r="Q77" i="19"/>
  <c r="S77" i="19"/>
  <c r="T77" i="19"/>
  <c r="R78" i="19"/>
  <c r="R79" i="19"/>
  <c r="Q79" i="19"/>
  <c r="S79" i="19"/>
  <c r="T79" i="19"/>
  <c r="Q6" i="19"/>
  <c r="S6" i="19"/>
  <c r="T6" i="19"/>
  <c r="Q74" i="19"/>
  <c r="S74" i="19"/>
  <c r="T74" i="19"/>
  <c r="Q70" i="19"/>
  <c r="S70" i="19"/>
  <c r="T70" i="19"/>
  <c r="Q62" i="19"/>
  <c r="S62" i="19"/>
  <c r="T62" i="19"/>
  <c r="Q54" i="19"/>
  <c r="S54" i="19"/>
  <c r="T54" i="19"/>
  <c r="Q50" i="19"/>
  <c r="S50" i="19"/>
  <c r="T50" i="19"/>
  <c r="Q42" i="19"/>
  <c r="S42" i="19"/>
  <c r="T42" i="19"/>
  <c r="U76" i="19"/>
  <c r="W76" i="19"/>
  <c r="X76" i="19"/>
  <c r="U68" i="19"/>
  <c r="W68" i="19"/>
  <c r="X68" i="19"/>
  <c r="U60" i="19"/>
  <c r="W60" i="19"/>
  <c r="X60" i="19"/>
  <c r="U52" i="19"/>
  <c r="W52" i="19"/>
  <c r="X52" i="19"/>
  <c r="U44" i="19"/>
  <c r="W44" i="19"/>
  <c r="X44" i="19"/>
  <c r="U40" i="19"/>
  <c r="W40" i="19"/>
  <c r="X40" i="19"/>
  <c r="Q76" i="19"/>
  <c r="S76" i="19"/>
  <c r="T76" i="19"/>
  <c r="Q72" i="19"/>
  <c r="S72" i="19"/>
  <c r="T72" i="19"/>
  <c r="Q68" i="19"/>
  <c r="S68" i="19"/>
  <c r="T68" i="19"/>
  <c r="Q64" i="19"/>
  <c r="S64" i="19"/>
  <c r="T64" i="19"/>
  <c r="Q60" i="19"/>
  <c r="S60" i="19"/>
  <c r="T60" i="19"/>
  <c r="Q56" i="19"/>
  <c r="S56" i="19"/>
  <c r="T56" i="19"/>
  <c r="Q52" i="19"/>
  <c r="S52" i="19"/>
  <c r="T52" i="19"/>
  <c r="Q48" i="19"/>
  <c r="S48" i="19"/>
  <c r="T48" i="19"/>
  <c r="Q44" i="19"/>
  <c r="S44" i="19"/>
  <c r="T44" i="19"/>
  <c r="Q40" i="19"/>
  <c r="S40" i="19"/>
  <c r="T40" i="19"/>
  <c r="U78" i="19"/>
  <c r="W78" i="19"/>
  <c r="X78" i="19"/>
  <c r="U70" i="19"/>
  <c r="W70" i="19"/>
  <c r="X70" i="19"/>
  <c r="U66" i="19"/>
  <c r="W66" i="19"/>
  <c r="X66" i="19"/>
  <c r="U62" i="19"/>
  <c r="W62" i="19"/>
  <c r="X62" i="19"/>
  <c r="U58" i="19"/>
  <c r="W58" i="19"/>
  <c r="X58" i="19"/>
  <c r="U54" i="19"/>
  <c r="W54" i="19"/>
  <c r="X54" i="19"/>
  <c r="U50" i="19"/>
  <c r="W50" i="19"/>
  <c r="X50" i="19"/>
  <c r="U46" i="19"/>
  <c r="W46" i="19"/>
  <c r="X46" i="19"/>
  <c r="U42" i="19"/>
  <c r="W42" i="19"/>
  <c r="X42" i="19"/>
  <c r="U38" i="19"/>
  <c r="W38" i="19"/>
  <c r="X38" i="19"/>
  <c r="Q78" i="19"/>
  <c r="S78" i="19"/>
  <c r="T78" i="19"/>
  <c r="Q66" i="19"/>
  <c r="S66" i="19"/>
  <c r="T66" i="19"/>
  <c r="Q58" i="19"/>
  <c r="S58" i="19"/>
  <c r="T58" i="19"/>
  <c r="Q46" i="19"/>
  <c r="S46" i="19"/>
  <c r="T46" i="19"/>
  <c r="Q38" i="19"/>
  <c r="S38" i="19"/>
  <c r="T38" i="19"/>
  <c r="U72" i="19"/>
  <c r="W72" i="19"/>
  <c r="X72" i="19"/>
  <c r="U64" i="19"/>
  <c r="W64" i="19"/>
  <c r="X64" i="19"/>
  <c r="U56" i="19"/>
  <c r="W56" i="19"/>
  <c r="X56" i="19"/>
  <c r="U48" i="19"/>
  <c r="W48" i="19"/>
  <c r="X48" i="19"/>
  <c r="Q36" i="19"/>
  <c r="S36" i="19"/>
  <c r="T36" i="19"/>
  <c r="Q28" i="19"/>
  <c r="S28" i="19"/>
  <c r="T28" i="19"/>
  <c r="Q20" i="19"/>
  <c r="S20" i="19"/>
  <c r="T20" i="19"/>
  <c r="Q12" i="19"/>
  <c r="S12" i="19"/>
  <c r="T12" i="19"/>
  <c r="U30" i="19"/>
  <c r="W30" i="19"/>
  <c r="X30" i="19"/>
  <c r="U22" i="19"/>
  <c r="W22" i="19"/>
  <c r="X22" i="19"/>
  <c r="U14" i="19"/>
  <c r="W14" i="19"/>
  <c r="X14" i="19"/>
  <c r="Q34" i="19"/>
  <c r="S34" i="19"/>
  <c r="T34" i="19"/>
  <c r="Q26" i="19"/>
  <c r="S26" i="19"/>
  <c r="T26" i="19"/>
  <c r="Q18" i="19"/>
  <c r="S18" i="19"/>
  <c r="T18" i="19"/>
  <c r="Q10" i="19"/>
  <c r="S10" i="19"/>
  <c r="T10" i="19"/>
  <c r="U36" i="19"/>
  <c r="W36" i="19"/>
  <c r="X36" i="19"/>
  <c r="U28" i="19"/>
  <c r="W28" i="19"/>
  <c r="X28" i="19"/>
  <c r="U20" i="19"/>
  <c r="W20" i="19"/>
  <c r="X20" i="19"/>
  <c r="U12" i="19"/>
  <c r="W12" i="19"/>
  <c r="X12" i="19"/>
  <c r="Q32" i="19"/>
  <c r="S32" i="19"/>
  <c r="T32" i="19"/>
  <c r="Q24" i="19"/>
  <c r="S24" i="19"/>
  <c r="T24" i="19"/>
  <c r="Q16" i="19"/>
  <c r="S16" i="19"/>
  <c r="T16" i="19"/>
  <c r="Q8" i="19"/>
  <c r="S8" i="19"/>
  <c r="T8" i="19"/>
  <c r="U34" i="19"/>
  <c r="W34" i="19"/>
  <c r="X34" i="19"/>
  <c r="U26" i="19"/>
  <c r="W26" i="19"/>
  <c r="X26" i="19"/>
  <c r="U18" i="19"/>
  <c r="W18" i="19"/>
  <c r="X18" i="19"/>
  <c r="U10" i="19"/>
  <c r="W10" i="19"/>
  <c r="X10" i="19"/>
  <c r="Q30" i="19"/>
  <c r="S30" i="19"/>
  <c r="T30" i="19"/>
  <c r="Q22" i="19"/>
  <c r="S22" i="19"/>
  <c r="T22" i="19"/>
  <c r="Q14" i="19"/>
  <c r="S14" i="19"/>
  <c r="T14" i="19"/>
  <c r="U32" i="19"/>
  <c r="W32" i="19"/>
  <c r="X32" i="19"/>
  <c r="U24" i="19"/>
  <c r="W24" i="19"/>
  <c r="X24" i="19"/>
  <c r="U16" i="19"/>
  <c r="W16" i="19"/>
  <c r="X16" i="19"/>
  <c r="U8" i="19"/>
  <c r="W8" i="19"/>
  <c r="X8" i="19"/>
  <c r="AC7" i="19"/>
  <c r="AE7" i="19"/>
  <c r="Z9" i="19"/>
  <c r="AB9" i="19"/>
  <c r="AC6" i="19"/>
  <c r="AE6" i="19"/>
  <c r="AC50" i="19"/>
  <c r="AE50" i="19"/>
  <c r="AC24" i="19"/>
  <c r="AE24" i="19"/>
  <c r="AC72" i="19"/>
  <c r="AE72" i="19"/>
  <c r="AC44" i="19"/>
  <c r="AE44" i="19"/>
  <c r="AC18" i="19"/>
  <c r="AE18" i="19"/>
  <c r="AC66" i="19"/>
  <c r="AE66" i="19"/>
  <c r="AC40" i="19"/>
  <c r="AE40" i="19"/>
  <c r="AC8" i="19"/>
  <c r="AE8" i="19"/>
  <c r="AC60" i="19"/>
  <c r="AE60" i="19"/>
  <c r="AC28" i="19"/>
  <c r="AE28" i="19"/>
  <c r="AC76" i="19"/>
  <c r="AE76" i="19"/>
  <c r="AC56" i="19"/>
  <c r="AE56" i="19"/>
  <c r="AC34" i="19"/>
  <c r="AE34" i="19"/>
  <c r="AC12" i="19"/>
  <c r="AE12" i="19"/>
  <c r="AC74" i="19"/>
  <c r="AE74" i="19"/>
  <c r="AC64" i="19"/>
  <c r="AE64" i="19"/>
  <c r="AC54" i="19"/>
  <c r="AE54" i="19"/>
  <c r="AC42" i="19"/>
  <c r="AE42" i="19"/>
  <c r="AC32" i="19"/>
  <c r="AE32" i="19"/>
  <c r="AC22" i="19"/>
  <c r="AE22" i="19"/>
  <c r="AC10" i="19"/>
  <c r="AE10" i="19"/>
  <c r="AC70" i="19"/>
  <c r="AE70" i="19"/>
  <c r="AC58" i="19"/>
  <c r="AE58" i="19"/>
  <c r="AC48" i="19"/>
  <c r="AE48" i="19"/>
  <c r="AC38" i="19"/>
  <c r="AE38" i="19"/>
  <c r="AC26" i="19"/>
  <c r="AE26" i="19"/>
  <c r="AC16" i="19"/>
  <c r="AE16" i="19"/>
  <c r="Z60" i="19"/>
  <c r="AB60" i="19"/>
  <c r="Z51" i="19"/>
  <c r="AB51" i="19"/>
  <c r="Z33" i="19"/>
  <c r="AB33" i="19"/>
  <c r="Z12" i="19"/>
  <c r="AB12" i="19"/>
  <c r="Z77" i="19"/>
  <c r="AB77" i="19"/>
  <c r="Z44" i="19"/>
  <c r="AB44" i="19"/>
  <c r="Z40" i="19"/>
  <c r="AB40" i="19"/>
  <c r="Z17" i="19"/>
  <c r="AB17" i="19"/>
  <c r="Z70" i="19"/>
  <c r="AB70" i="19"/>
  <c r="Z62" i="19"/>
  <c r="AB62" i="19"/>
  <c r="Z43" i="19"/>
  <c r="AB43" i="19"/>
  <c r="Z24" i="19"/>
  <c r="AB24" i="19"/>
  <c r="Z6" i="19"/>
  <c r="AB6" i="19"/>
  <c r="Z67" i="19"/>
  <c r="AB67" i="19"/>
  <c r="Z46" i="19"/>
  <c r="AB46" i="19"/>
  <c r="Z28" i="19"/>
  <c r="AB28" i="19"/>
  <c r="Z8" i="19"/>
  <c r="AB8" i="19"/>
  <c r="Z76" i="19"/>
  <c r="AB76" i="19"/>
  <c r="Z72" i="19"/>
  <c r="AB72" i="19"/>
  <c r="Z61" i="19"/>
  <c r="AB61" i="19"/>
  <c r="Z45" i="19"/>
  <c r="AB45" i="19"/>
  <c r="Z35" i="19"/>
  <c r="AB35" i="19"/>
  <c r="Z30" i="19"/>
  <c r="AB30" i="19"/>
  <c r="Z19" i="19"/>
  <c r="AB19" i="19"/>
  <c r="Z14" i="19"/>
  <c r="AB14" i="19"/>
  <c r="Z78" i="19"/>
  <c r="AB78" i="19"/>
  <c r="Z75" i="19"/>
  <c r="AB75" i="19"/>
  <c r="Z65" i="19"/>
  <c r="AB65" i="19"/>
  <c r="Z56" i="19"/>
  <c r="AB56" i="19"/>
  <c r="Z49" i="19"/>
  <c r="AB49" i="19"/>
  <c r="Z29" i="19"/>
  <c r="AB29" i="19"/>
  <c r="Z13" i="19"/>
  <c r="AB13" i="19"/>
  <c r="Z71" i="19"/>
  <c r="AB71" i="19"/>
  <c r="Z66" i="19"/>
  <c r="AB66" i="19"/>
  <c r="Z55" i="19"/>
  <c r="AB55" i="19"/>
  <c r="Z50" i="19"/>
  <c r="AB50" i="19"/>
  <c r="Z39" i="19"/>
  <c r="AB39" i="19"/>
  <c r="Z34" i="19"/>
  <c r="AB34" i="19"/>
  <c r="Z23" i="19"/>
  <c r="AB23" i="19"/>
  <c r="Z18" i="19"/>
  <c r="AB18" i="19"/>
  <c r="Z7" i="19"/>
  <c r="AB7" i="19"/>
  <c r="Z59" i="19"/>
  <c r="AB59" i="19"/>
  <c r="Z54" i="19"/>
  <c r="AB54" i="19"/>
  <c r="Z38" i="19"/>
  <c r="AB38" i="19"/>
  <c r="Z27" i="19"/>
  <c r="AB27" i="19"/>
  <c r="Z22" i="19"/>
  <c r="AB22" i="19"/>
  <c r="Z11" i="19"/>
  <c r="AB11" i="19"/>
  <c r="Z48" i="19"/>
  <c r="AB48" i="19"/>
  <c r="Z32" i="19"/>
  <c r="AB32" i="19"/>
  <c r="Z21" i="19"/>
  <c r="AB21" i="19"/>
  <c r="Z69" i="19"/>
  <c r="AB69" i="19"/>
  <c r="Z37" i="19"/>
  <c r="AB37" i="19"/>
  <c r="Z79" i="19"/>
  <c r="AB79" i="19"/>
  <c r="Z74" i="19"/>
  <c r="AB74" i="19"/>
  <c r="AC68" i="19"/>
  <c r="AE68" i="19"/>
  <c r="Z63" i="19"/>
  <c r="AB63" i="19"/>
  <c r="Z58" i="19"/>
  <c r="AB58" i="19"/>
  <c r="AC52" i="19"/>
  <c r="AE52" i="19"/>
  <c r="Z47" i="19"/>
  <c r="AB47" i="19"/>
  <c r="Z42" i="19"/>
  <c r="AB42" i="19"/>
  <c r="AC36" i="19"/>
  <c r="AE36" i="19"/>
  <c r="Z31" i="19"/>
  <c r="AB31" i="19"/>
  <c r="Z26" i="19"/>
  <c r="AB26" i="19"/>
  <c r="AC20" i="19"/>
  <c r="AE20" i="19"/>
  <c r="Z15" i="19"/>
  <c r="AB15" i="19"/>
  <c r="Z10" i="19"/>
  <c r="AB10" i="19"/>
  <c r="Z64" i="19"/>
  <c r="AB64" i="19"/>
  <c r="Z53" i="19"/>
  <c r="AB53" i="19"/>
  <c r="Z16" i="19"/>
  <c r="AB16" i="19"/>
  <c r="AC78" i="19"/>
  <c r="AE78" i="19"/>
  <c r="Z73" i="19"/>
  <c r="AB73" i="19"/>
  <c r="Z68" i="19"/>
  <c r="AB68" i="19"/>
  <c r="AC62" i="19"/>
  <c r="AE62" i="19"/>
  <c r="Z57" i="19"/>
  <c r="AB57" i="19"/>
  <c r="Z52" i="19"/>
  <c r="AB52" i="19"/>
  <c r="AC46" i="19"/>
  <c r="AE46" i="19"/>
  <c r="Z41" i="19"/>
  <c r="AB41" i="19"/>
  <c r="Z36" i="19"/>
  <c r="AB36" i="19"/>
  <c r="AC30" i="19"/>
  <c r="AE30" i="19"/>
  <c r="Z25" i="19"/>
  <c r="AB25" i="19"/>
  <c r="Z20" i="19"/>
  <c r="AB20" i="19"/>
  <c r="AC14" i="19"/>
  <c r="AE14" i="19"/>
  <c r="AC79" i="19"/>
  <c r="AE79" i="19"/>
  <c r="AC77" i="19"/>
  <c r="AE77" i="19"/>
  <c r="AC75" i="19"/>
  <c r="AE75" i="19"/>
  <c r="AC73" i="19"/>
  <c r="AE73" i="19"/>
  <c r="AC71" i="19"/>
  <c r="AE71" i="19"/>
  <c r="AC69" i="19"/>
  <c r="AE69" i="19"/>
  <c r="AC67" i="19"/>
  <c r="AE67" i="19"/>
  <c r="AC65" i="19"/>
  <c r="AE65" i="19"/>
  <c r="AC63" i="19"/>
  <c r="AE63" i="19"/>
  <c r="AC61" i="19"/>
  <c r="AE61" i="19"/>
  <c r="AC59" i="19"/>
  <c r="AE59" i="19"/>
  <c r="AC57" i="19"/>
  <c r="AE57" i="19"/>
  <c r="AC55" i="19"/>
  <c r="AE55" i="19"/>
  <c r="AC53" i="19"/>
  <c r="AE53" i="19"/>
  <c r="AC51" i="19"/>
  <c r="AE51" i="19"/>
  <c r="AC49" i="19"/>
  <c r="AE49" i="19"/>
  <c r="AC47" i="19"/>
  <c r="AE47" i="19"/>
  <c r="AC45" i="19"/>
  <c r="AE45" i="19"/>
  <c r="AC43" i="19"/>
  <c r="AE43" i="19"/>
  <c r="AC41" i="19"/>
  <c r="AE41" i="19"/>
  <c r="AC39" i="19"/>
  <c r="AE39" i="19"/>
  <c r="AC37" i="19"/>
  <c r="AE37" i="19"/>
  <c r="AC35" i="19"/>
  <c r="AE35" i="19"/>
  <c r="AC33" i="19"/>
  <c r="AE33" i="19"/>
  <c r="AC31" i="19"/>
  <c r="AE31" i="19"/>
  <c r="AC29" i="19"/>
  <c r="AE29" i="19"/>
  <c r="AC27" i="19"/>
  <c r="AE27" i="19"/>
  <c r="AC25" i="19"/>
  <c r="AE25" i="19"/>
  <c r="AC23" i="19"/>
  <c r="AE23" i="19"/>
  <c r="AC21" i="19"/>
  <c r="AE21" i="19"/>
  <c r="AC19" i="19"/>
  <c r="AE19" i="19"/>
  <c r="AC17" i="19"/>
  <c r="AE17" i="19"/>
  <c r="AC15" i="19"/>
  <c r="AE15" i="19"/>
  <c r="AC13" i="19"/>
  <c r="AE13" i="19"/>
  <c r="AC11" i="19"/>
  <c r="AE11" i="19"/>
  <c r="AC9" i="19"/>
  <c r="AE9" i="19"/>
</calcChain>
</file>

<file path=xl/sharedStrings.xml><?xml version="1.0" encoding="utf-8"?>
<sst xmlns="http://schemas.openxmlformats.org/spreadsheetml/2006/main" count="419" uniqueCount="183">
  <si>
    <t>広域連合全体</t>
  </si>
  <si>
    <t>豊中市</t>
  </si>
  <si>
    <t>池田市</t>
  </si>
  <si>
    <t>吹田市</t>
  </si>
  <si>
    <t>箕面市</t>
  </si>
  <si>
    <t>豊能町</t>
  </si>
  <si>
    <t>能勢町</t>
  </si>
  <si>
    <t>高槻市</t>
  </si>
  <si>
    <t>茨木市</t>
  </si>
  <si>
    <t>摂津市</t>
  </si>
  <si>
    <t>島本町</t>
  </si>
  <si>
    <t>守口市</t>
  </si>
  <si>
    <t>枚方市</t>
  </si>
  <si>
    <t>寝屋川市</t>
  </si>
  <si>
    <t>大東市</t>
  </si>
  <si>
    <t>門真市</t>
  </si>
  <si>
    <t>四條畷市</t>
  </si>
  <si>
    <t>交野市</t>
  </si>
  <si>
    <t>八尾市</t>
  </si>
  <si>
    <t>柏原市</t>
  </si>
  <si>
    <t>東大阪市</t>
  </si>
  <si>
    <t>富田林市</t>
  </si>
  <si>
    <t>河内長野市</t>
  </si>
  <si>
    <t>松原市</t>
  </si>
  <si>
    <t>羽曳野市</t>
  </si>
  <si>
    <t>藤井寺市</t>
  </si>
  <si>
    <t>大阪狭山市</t>
  </si>
  <si>
    <t>太子町</t>
  </si>
  <si>
    <t>河南町</t>
  </si>
  <si>
    <t>千早赤阪村</t>
  </si>
  <si>
    <t>堺市</t>
  </si>
  <si>
    <t>堺市堺区</t>
  </si>
  <si>
    <t>堺市中区</t>
  </si>
  <si>
    <t>堺市東区</t>
  </si>
  <si>
    <t>堺市西区</t>
  </si>
  <si>
    <t>堺市南区</t>
  </si>
  <si>
    <t>堺市北区</t>
  </si>
  <si>
    <t>堺市美原区</t>
  </si>
  <si>
    <t>岸和田市</t>
  </si>
  <si>
    <t>泉大津市</t>
  </si>
  <si>
    <t>貝塚市</t>
  </si>
  <si>
    <t>泉佐野市</t>
  </si>
  <si>
    <t>和泉市</t>
  </si>
  <si>
    <t>高石市</t>
  </si>
  <si>
    <t>泉南市</t>
  </si>
  <si>
    <t>阪南市</t>
  </si>
  <si>
    <t>忠岡町</t>
  </si>
  <si>
    <t>熊取町</t>
  </si>
  <si>
    <t>田尻町</t>
  </si>
  <si>
    <t>岬町</t>
  </si>
  <si>
    <t>大阪市</t>
  </si>
  <si>
    <t>天王寺区</t>
  </si>
  <si>
    <t>西淀川区</t>
  </si>
  <si>
    <t>東淀川区</t>
  </si>
  <si>
    <t>阿倍野区</t>
  </si>
  <si>
    <t>東住吉区</t>
  </si>
  <si>
    <t>住之江区</t>
  </si>
  <si>
    <t>薬剤費合計</t>
  </si>
  <si>
    <t>A</t>
  </si>
  <si>
    <t>B</t>
  </si>
  <si>
    <t>C</t>
  </si>
  <si>
    <t>ジェネリック医薬品薬剤費</t>
  </si>
  <si>
    <t>D</t>
  </si>
  <si>
    <t>先発品薬剤費</t>
  </si>
  <si>
    <t>E</t>
  </si>
  <si>
    <t>先発品薬剤費のうちジェネリック医薬品が存在する金額範囲</t>
  </si>
  <si>
    <t>E1</t>
  </si>
  <si>
    <t>E2</t>
  </si>
  <si>
    <t>F</t>
  </si>
  <si>
    <t>先発品薬剤費のうちジェネリック医薬品が存在しない金額範囲</t>
  </si>
  <si>
    <t>G</t>
  </si>
  <si>
    <t>C/(C+E)</t>
  </si>
  <si>
    <t>薬剤数量合計</t>
  </si>
  <si>
    <t>ジェネリック医薬品薬剤数量</t>
  </si>
  <si>
    <t>先発品薬剤数量</t>
  </si>
  <si>
    <t>先発品薬剤数量のうちジェネリック医薬品が存在する数量</t>
  </si>
  <si>
    <t>先発品薬剤数量のうちジェネリック医薬品が存在しない数量</t>
  </si>
  <si>
    <t>※ジェネリック医薬品普及率…ジェネリック医薬品薬剤数量/(ジェネリック医薬品薬剤数量+先発品薬剤数量のうちジェネリック医薬品が存在する数量)</t>
  </si>
  <si>
    <t>都島区</t>
  </si>
  <si>
    <t>福島区</t>
  </si>
  <si>
    <t>此花区</t>
  </si>
  <si>
    <t>西区</t>
  </si>
  <si>
    <t>港区</t>
  </si>
  <si>
    <t>大正区</t>
  </si>
  <si>
    <t>浪速区</t>
  </si>
  <si>
    <t>東成区</t>
  </si>
  <si>
    <t>生野区</t>
  </si>
  <si>
    <t>旭区</t>
  </si>
  <si>
    <t>城東区</t>
  </si>
  <si>
    <t>住吉区</t>
  </si>
  <si>
    <t>西成区</t>
  </si>
  <si>
    <t>淀川区</t>
  </si>
  <si>
    <t>鶴見区</t>
  </si>
  <si>
    <t>平野区</t>
  </si>
  <si>
    <t>北区</t>
  </si>
  <si>
    <t>中央区</t>
  </si>
  <si>
    <t>市区町村</t>
    <rPh sb="0" eb="2">
      <t>シク</t>
    </rPh>
    <rPh sb="2" eb="4">
      <t>チョウソン</t>
    </rPh>
    <phoneticPr fontId="3"/>
  </si>
  <si>
    <t>資格確認日…1日でも資格があれば分析対象としている。</t>
    <rPh sb="0" eb="2">
      <t>シカク</t>
    </rPh>
    <rPh sb="2" eb="4">
      <t>カクニン</t>
    </rPh>
    <rPh sb="4" eb="5">
      <t>ビ</t>
    </rPh>
    <phoneticPr fontId="3"/>
  </si>
  <si>
    <t>薬剤費(円)</t>
    <phoneticPr fontId="3"/>
  </si>
  <si>
    <t>65歳～69歳</t>
  </si>
  <si>
    <t>70歳～74歳</t>
  </si>
  <si>
    <t>75歳～79歳</t>
  </si>
  <si>
    <t>80歳～84歳</t>
  </si>
  <si>
    <t>85歳～89歳</t>
  </si>
  <si>
    <t>90歳～94歳</t>
  </si>
  <si>
    <t>95歳～</t>
  </si>
  <si>
    <t>薬剤費総額(☆★を含む)</t>
  </si>
  <si>
    <t>薬剤費総額(☆★を除く)</t>
  </si>
  <si>
    <t>ジェネリック医薬品普及率(金額)</t>
  </si>
  <si>
    <t>厚生労働省指定薬剤のうち、☆(後発医薬品がある先発医薬品で後発医薬品と同額又は薬価が低いもの)★(後発医薬品で先発医薬品と同額又は薬価が高いもの)に該当する医薬品を除外。</t>
  </si>
  <si>
    <t>薬剤数量(数)</t>
  </si>
  <si>
    <t>薬剤総量(☆★を含む)</t>
  </si>
  <si>
    <t>薬剤総量(☆★を除く)</t>
  </si>
  <si>
    <t>ジェネリック医薬品普及率(数量)</t>
  </si>
  <si>
    <t>※ジェネリック医薬品普及率…ジェネリック医薬品薬剤費/(ジェネリック医薬品薬剤費+先発品薬剤費のうちジェネリック医薬品が存在する金額範囲)</t>
  </si>
  <si>
    <t>【グラフ用】</t>
  </si>
  <si>
    <t>構成比(%)</t>
  </si>
  <si>
    <t>普及率(%)
金額ベース</t>
    <rPh sb="0" eb="2">
      <t>フキュウ</t>
    </rPh>
    <rPh sb="2" eb="3">
      <t>リツ</t>
    </rPh>
    <rPh sb="7" eb="9">
      <t>キンガク</t>
    </rPh>
    <phoneticPr fontId="3"/>
  </si>
  <si>
    <t>普及率(%)
数量ベース</t>
    <rPh sb="7" eb="9">
      <t>スウリョウ</t>
    </rPh>
    <phoneticPr fontId="3"/>
  </si>
  <si>
    <t>※Eのうち通知対象のジェネリック医薬品範囲…歯科の電子レセプトにおける通知対象のジェネリック医薬品の定義が設定されていないため、｢-｣としている。</t>
    <phoneticPr fontId="3"/>
  </si>
  <si>
    <t>※Eのうち通知対象外のジェネリック医薬品範囲…歯科の電子レセプトにおける通知対象外のジェネリック医薬品の定義が設定されていないため、｢-｣としている。</t>
    <rPh sb="9" eb="10">
      <t>ソト</t>
    </rPh>
    <rPh sb="40" eb="41">
      <t>ソト</t>
    </rPh>
    <phoneticPr fontId="3"/>
  </si>
  <si>
    <t>※先発品のうち削減可能額…削減可能金額の算出に必要な、歯科の電子レセプトにおける通知対象のジェネリック医薬品の定義が設定されていないため、｢-｣としている。</t>
    <phoneticPr fontId="3"/>
  </si>
  <si>
    <t>※Eのうち通知対象のジェネリック医薬品切替可能数量…歯科の電子レセプトにおける通知対象のジェネリック医薬品の定義が設定されていないため、｢-｣としている。</t>
    <phoneticPr fontId="3"/>
  </si>
  <si>
    <t>※Eのうち通知対象外のジェネリック医薬品切替可能数量…歯科の電子レセプトにおける通知対象外のジェネリック医薬品の定義が設定されていないため、｢-｣としている。</t>
    <rPh sb="9" eb="10">
      <t>ガイ</t>
    </rPh>
    <rPh sb="44" eb="45">
      <t>ソト</t>
    </rPh>
    <phoneticPr fontId="3"/>
  </si>
  <si>
    <t>-</t>
    <phoneticPr fontId="3"/>
  </si>
  <si>
    <t>全年齢(円)</t>
    <rPh sb="0" eb="3">
      <t>ゼンネンレイ</t>
    </rPh>
    <phoneticPr fontId="3"/>
  </si>
  <si>
    <t>全年齢(数)</t>
    <rPh sb="0" eb="3">
      <t>ゼンネンレイ</t>
    </rPh>
    <phoneticPr fontId="3"/>
  </si>
  <si>
    <t>前年度との差分</t>
    <rPh sb="0" eb="3">
      <t>ゼンネンド</t>
    </rPh>
    <rPh sb="5" eb="7">
      <t>サブン</t>
    </rPh>
    <phoneticPr fontId="3"/>
  </si>
  <si>
    <t>普及率金額ベース</t>
    <rPh sb="0" eb="2">
      <t>フキュウ</t>
    </rPh>
    <rPh sb="2" eb="3">
      <t>リツ</t>
    </rPh>
    <rPh sb="3" eb="5">
      <t>キンガク</t>
    </rPh>
    <phoneticPr fontId="3"/>
  </si>
  <si>
    <t>普及率数量ベース</t>
    <phoneticPr fontId="3"/>
  </si>
  <si>
    <t>男性</t>
    <rPh sb="0" eb="2">
      <t>ダ</t>
    </rPh>
    <phoneticPr fontId="3"/>
  </si>
  <si>
    <t>女性</t>
    <rPh sb="0" eb="2">
      <t>ジ</t>
    </rPh>
    <phoneticPr fontId="3"/>
  </si>
  <si>
    <t>男女計(円)</t>
    <rPh sb="0" eb="3">
      <t>ダ</t>
    </rPh>
    <phoneticPr fontId="3"/>
  </si>
  <si>
    <t>Eのうち通知対象のジェネリック医薬品範囲</t>
    <phoneticPr fontId="3"/>
  </si>
  <si>
    <t>Eのうち通知対象外のジェネリック医薬品範囲</t>
    <phoneticPr fontId="3"/>
  </si>
  <si>
    <t>Eのうち通知対象のジェネリック医薬品切替可能数量</t>
    <phoneticPr fontId="3"/>
  </si>
  <si>
    <t>Eのうち通知対象外のジェネリック医薬品切替可能数量</t>
    <phoneticPr fontId="3"/>
  </si>
  <si>
    <t>薬剤数量(数)</t>
    <phoneticPr fontId="3"/>
  </si>
  <si>
    <t>男女計(数)</t>
    <rPh sb="0" eb="3">
      <t>ダ</t>
    </rPh>
    <phoneticPr fontId="3"/>
  </si>
  <si>
    <t>C/(C+E)</t>
    <phoneticPr fontId="3"/>
  </si>
  <si>
    <t>先発品のうち削減可能額</t>
    <phoneticPr fontId="3"/>
  </si>
  <si>
    <t>全体 ジェネリック医薬品普及率(金額ベース)</t>
    <rPh sb="0" eb="2">
      <t>ゼンタイ</t>
    </rPh>
    <rPh sb="12" eb="14">
      <t>フキュウ</t>
    </rPh>
    <rPh sb="14" eb="15">
      <t>リツ</t>
    </rPh>
    <phoneticPr fontId="3"/>
  </si>
  <si>
    <t>広域連合全体(年齢階層別)</t>
    <rPh sb="0" eb="2">
      <t>コウイキ</t>
    </rPh>
    <rPh sb="2" eb="4">
      <t>レンゴウ</t>
    </rPh>
    <rPh sb="4" eb="6">
      <t>ゼンタイ</t>
    </rPh>
    <rPh sb="6" eb="13">
      <t>ネ</t>
    </rPh>
    <phoneticPr fontId="3"/>
  </si>
  <si>
    <t>広域連合全体(男女別)</t>
    <rPh sb="0" eb="2">
      <t>コウイキ</t>
    </rPh>
    <rPh sb="2" eb="4">
      <t>レンゴウ</t>
    </rPh>
    <rPh sb="4" eb="6">
      <t>ゼンタイ</t>
    </rPh>
    <rPh sb="6" eb="11">
      <t>ダ</t>
    </rPh>
    <phoneticPr fontId="3"/>
  </si>
  <si>
    <t>全体 ジェネリック医薬品普及率(数量ベース)</t>
    <rPh sb="0" eb="2">
      <t>ゼンタイ</t>
    </rPh>
    <rPh sb="12" eb="14">
      <t>フキュウ</t>
    </rPh>
    <rPh sb="14" eb="15">
      <t>リツ</t>
    </rPh>
    <rPh sb="16" eb="18">
      <t>スウリョウ</t>
    </rPh>
    <phoneticPr fontId="3"/>
  </si>
  <si>
    <t>全体 ジェネリック医薬品普及率</t>
    <rPh sb="12" eb="14">
      <t>フキュウ</t>
    </rPh>
    <rPh sb="14" eb="15">
      <t>リツ</t>
    </rPh>
    <phoneticPr fontId="3"/>
  </si>
  <si>
    <t>市区町村別</t>
    <phoneticPr fontId="3"/>
  </si>
  <si>
    <t>市区町村</t>
    <rPh sb="0" eb="4">
      <t>シクチョウソン</t>
    </rPh>
    <phoneticPr fontId="3"/>
  </si>
  <si>
    <t>市区町村別</t>
    <rPh sb="0" eb="2">
      <t>シク</t>
    </rPh>
    <rPh sb="2" eb="4">
      <t>チョウソン</t>
    </rPh>
    <phoneticPr fontId="3"/>
  </si>
  <si>
    <t>市区町村別</t>
    <phoneticPr fontId="3"/>
  </si>
  <si>
    <t>市区町村別</t>
    <rPh sb="0" eb="4">
      <t>シクチョウソン</t>
    </rPh>
    <phoneticPr fontId="3"/>
  </si>
  <si>
    <t>Eのうち通知対象のジェネリック医薬品範囲※</t>
    <phoneticPr fontId="3"/>
  </si>
  <si>
    <t>Eのうち通知対象外のジェネリック医薬品範囲※</t>
    <phoneticPr fontId="3"/>
  </si>
  <si>
    <t>先発品のうち削減可能額※</t>
    <phoneticPr fontId="3"/>
  </si>
  <si>
    <t>-</t>
  </si>
  <si>
    <t>Eのうち通知対象のジェネリック医薬品切替可能数量※</t>
    <phoneticPr fontId="3"/>
  </si>
  <si>
    <t>Eのうち通知対象外のジェネリック医薬品切替可能数量※</t>
    <phoneticPr fontId="3"/>
  </si>
  <si>
    <t>以上</t>
    <rPh sb="0" eb="2">
      <t>イジョウ</t>
    </rPh>
    <phoneticPr fontId="4"/>
  </si>
  <si>
    <t>R5年度</t>
  </si>
  <si>
    <t>R5年度</t>
    <phoneticPr fontId="3"/>
  </si>
  <si>
    <t>以下</t>
    <rPh sb="0" eb="2">
      <t>イカ</t>
    </rPh>
    <phoneticPr fontId="4"/>
  </si>
  <si>
    <t>未満</t>
    <rPh sb="0" eb="2">
      <t>ミマン</t>
    </rPh>
    <phoneticPr fontId="4"/>
  </si>
  <si>
    <t>データ化範囲(分析対象)…入院(DPCを含む)、入院外、調剤、歯科の電子レセプト。対象診療年月は令和6年4月～令和7年3月診療分(12カ月分)。</t>
    <phoneticPr fontId="3"/>
  </si>
  <si>
    <t>年齢基準日…令和7年3月31日時点。</t>
    <phoneticPr fontId="3"/>
  </si>
  <si>
    <t>令和7年3月時点(直近1カ月)</t>
    <phoneticPr fontId="3"/>
  </si>
  <si>
    <t>令和6年度</t>
    <phoneticPr fontId="3"/>
  </si>
  <si>
    <t>R5年度市区町村別数値</t>
    <phoneticPr fontId="3"/>
  </si>
  <si>
    <t>令和6年3月時点(直近1カ月)</t>
    <rPh sb="0" eb="2">
      <t>レイワ</t>
    </rPh>
    <rPh sb="3" eb="4">
      <t>ネン</t>
    </rPh>
    <rPh sb="4" eb="5">
      <t>ヘイネン</t>
    </rPh>
    <rPh sb="5" eb="6">
      <t>ツキ</t>
    </rPh>
    <rPh sb="6" eb="8">
      <t>ジテン</t>
    </rPh>
    <rPh sb="9" eb="11">
      <t>チョッキン</t>
    </rPh>
    <rPh sb="13" eb="14">
      <t>ゲツ</t>
    </rPh>
    <phoneticPr fontId="3"/>
  </si>
  <si>
    <t>令和5年度</t>
    <rPh sb="0" eb="2">
      <t>レイワ</t>
    </rPh>
    <rPh sb="3" eb="5">
      <t>ネンド</t>
    </rPh>
    <phoneticPr fontId="3"/>
  </si>
  <si>
    <t>令和6年度普及率 金額ベース</t>
    <phoneticPr fontId="3"/>
  </si>
  <si>
    <t>令和6年度普及率 数量ベース</t>
    <phoneticPr fontId="3"/>
  </si>
  <si>
    <t>R6年度</t>
  </si>
  <si>
    <t>R6年度</t>
    <phoneticPr fontId="3"/>
  </si>
  <si>
    <t>前年度との差分(令和6年度普及率 金額ベース)</t>
    <phoneticPr fontId="3"/>
  </si>
  <si>
    <t>前年度との差分(令和6年度普及率 数量ベース)</t>
    <phoneticPr fontId="3"/>
  </si>
  <si>
    <t>R6年度</t>
    <phoneticPr fontId="3"/>
  </si>
  <si>
    <t>R5年度</t>
    <phoneticPr fontId="3"/>
  </si>
  <si>
    <t>全体 令和6年度ジェネリック医薬品普及率(金額ベース)</t>
    <phoneticPr fontId="3"/>
  </si>
  <si>
    <t>前年度との差分(全体 令和6年度ジェネリック医薬品普及率(金額ベース))</t>
    <phoneticPr fontId="3"/>
  </si>
  <si>
    <t>全体 令和6年度ジェネリック医薬品普及率(数量ベース)</t>
    <phoneticPr fontId="3"/>
  </si>
  <si>
    <t>前年度との差分(全体 令和6年度ジェネリック医薬品普及率(数量ベース))</t>
    <phoneticPr fontId="3"/>
  </si>
  <si>
    <t>大阪市</t>
    <rPh sb="0" eb="3">
      <t>オオサカシ</t>
    </rPh>
    <phoneticPr fontId="3"/>
  </si>
  <si>
    <t>堺市</t>
    <rPh sb="0" eb="2">
      <t>サカイシ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</si>
</sst>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Red]\-#,##0\ "/>
    <numFmt numFmtId="178" formatCode="0.0%"/>
    <numFmt numFmtId="179" formatCode="0_ "/>
    <numFmt numFmtId="180" formatCode="0.0_ ;[Red]\-0.0\ "/>
  </numFmts>
  <fonts count="50">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sz val="11"/>
      <color theme="1"/>
      <name val="ＭＳ ゴシック"/>
      <family val="2"/>
      <charset val="128"/>
    </font>
    <font>
      <sz val="11"/>
      <color rgb="FF9C6500"/>
      <name val="ＭＳ Ｐゴシック"/>
      <family val="3"/>
      <charset val="128"/>
      <scheme val="minor"/>
    </font>
    <font>
      <sz val="11"/>
      <color theme="1"/>
      <name val="ＦＡ 明朝"/>
      <family val="3"/>
      <charset val="128"/>
    </font>
    <font>
      <sz val="10"/>
      <color theme="1"/>
      <name val="ＭＳ 明朝"/>
      <family val="1"/>
      <charset val="128"/>
    </font>
    <font>
      <sz val="10"/>
      <name val="ＭＳ 明朝"/>
      <family val="1"/>
      <charset val="128"/>
    </font>
    <font>
      <sz val="11"/>
      <color theme="1"/>
      <name val="ＭＳ 明朝"/>
      <family val="1"/>
      <charset val="128"/>
    </font>
    <font>
      <sz val="9"/>
      <name val="ＭＳ 明朝"/>
      <family val="1"/>
      <charset val="128"/>
    </font>
    <font>
      <b/>
      <sz val="8"/>
      <name val="ＭＳ 明朝"/>
      <family val="1"/>
      <charset val="128"/>
    </font>
    <font>
      <sz val="9"/>
      <color theme="1"/>
      <name val="ＭＳ 明朝"/>
      <family val="1"/>
      <charset val="128"/>
    </font>
    <font>
      <sz val="8"/>
      <name val="ＭＳ 明朝"/>
      <family val="1"/>
      <charset val="128"/>
    </font>
    <font>
      <sz val="8"/>
      <color theme="1"/>
      <name val="ＭＳ 明朝"/>
      <family val="1"/>
      <charset val="128"/>
    </font>
    <font>
      <sz val="8"/>
      <color rgb="FF000000"/>
      <name val="ＭＳ 明朝"/>
      <family val="1"/>
      <charset val="128"/>
    </font>
    <font>
      <sz val="11"/>
      <name val="ＭＳ 明朝"/>
      <family val="1"/>
      <charset val="128"/>
    </font>
    <font>
      <b/>
      <sz val="9"/>
      <name val="ＭＳ 明朝"/>
      <family val="1"/>
      <charset val="128"/>
    </font>
    <font>
      <b/>
      <sz val="9"/>
      <color theme="1"/>
      <name val="ＭＳ 明朝"/>
      <family val="1"/>
      <charset val="128"/>
    </font>
    <font>
      <sz val="11"/>
      <color theme="1"/>
      <name val="ＭＳ ゴシック"/>
      <family val="3"/>
      <charset val="128"/>
    </font>
    <font>
      <sz val="11"/>
      <color theme="1"/>
      <name val="ＭＳ Ｐゴシック"/>
      <family val="2"/>
      <charset val="128"/>
    </font>
    <font>
      <sz val="11"/>
      <color rgb="FF006100"/>
      <name val="ＭＳ Ｐゴシック"/>
      <family val="2"/>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B9C"/>
      </patternFill>
    </fill>
    <fill>
      <patternFill patternType="solid">
        <fgColor theme="0" tint="-4.9989318521683403E-2"/>
        <bgColor indexed="64"/>
      </patternFill>
    </fill>
    <fill>
      <patternFill patternType="solid">
        <fgColor rgb="FFFAA0A0"/>
        <bgColor indexed="64"/>
      </patternFill>
    </fill>
    <fill>
      <patternFill patternType="solid">
        <fgColor rgb="FFFAD2AA"/>
        <bgColor indexed="64"/>
      </patternFill>
    </fill>
    <fill>
      <patternFill patternType="solid">
        <fgColor rgb="FFFFFFC0"/>
        <bgColor indexed="64"/>
      </patternFill>
    </fill>
    <fill>
      <patternFill patternType="solid">
        <fgColor rgb="FFC8FAC8"/>
        <bgColor indexed="64"/>
      </patternFill>
    </fill>
    <fill>
      <patternFill patternType="solid">
        <fgColor rgb="FFC8C8FA"/>
        <bgColor indexed="64"/>
      </patternFill>
    </fill>
    <fill>
      <patternFill patternType="solid">
        <fgColor rgb="FFFFEFFF"/>
        <bgColor indexed="64"/>
      </patternFill>
    </fill>
    <fill>
      <patternFill patternType="solid">
        <fgColor rgb="FFE1F4FF"/>
        <bgColor indexed="64"/>
      </patternFill>
    </fill>
  </fills>
  <borders count="73">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diagonalUp="1">
      <left style="hair">
        <color indexed="64"/>
      </left>
      <right style="medium">
        <color indexed="64"/>
      </right>
      <top/>
      <bottom style="thin">
        <color indexed="64"/>
      </bottom>
      <diagonal style="thin">
        <color indexed="64"/>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style="medium">
        <color indexed="64"/>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1606">
    <xf numFmtId="0" fontId="0" fillId="0" borderId="0">
      <alignment vertical="center"/>
    </xf>
    <xf numFmtId="0" fontId="4"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8" fillId="23" borderId="7" applyNumberFormat="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9" fontId="10"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2" fillId="0" borderId="0" applyFont="0" applyFill="0" applyBorder="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4" borderId="2"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3" fillId="0" borderId="9" applyNumberFormat="0" applyFill="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76" fontId="4" fillId="0" borderId="0" applyFont="0" applyFill="0" applyBorder="0" applyAlignment="0" applyProtection="0">
      <alignment vertical="center"/>
    </xf>
    <xf numFmtId="176" fontId="1" fillId="0" borderId="0" applyFont="0" applyFill="0" applyBorder="0" applyAlignment="0" applyProtection="0">
      <alignment vertical="center"/>
    </xf>
    <xf numFmtId="176" fontId="25" fillId="0" borderId="0" applyFont="0" applyFill="0" applyBorder="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7" fillId="0" borderId="0">
      <alignment vertical="center"/>
    </xf>
    <xf numFmtId="0" fontId="4"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4" fillId="0" borderId="0">
      <alignment vertical="center"/>
    </xf>
    <xf numFmtId="0" fontId="1"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2" borderId="0" applyNumberFormat="0" applyBorder="0" applyAlignment="0" applyProtection="0">
      <alignment vertical="center"/>
    </xf>
    <xf numFmtId="0" fontId="2" fillId="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4" fillId="25" borderId="8" applyNumberFormat="0" applyFont="0" applyAlignment="0" applyProtection="0">
      <alignment vertical="center"/>
    </xf>
    <xf numFmtId="0" fontId="15" fillId="3" borderId="0" applyNumberFormat="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2" fillId="0" borderId="14" applyNumberFormat="0" applyFill="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3" fillId="26" borderId="15"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26" fillId="10"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9" fontId="12" fillId="0" borderId="0" applyFont="0" applyFill="0" applyBorder="0" applyAlignment="0" applyProtection="0">
      <alignment vertical="center"/>
    </xf>
    <xf numFmtId="0" fontId="12" fillId="0" borderId="0"/>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 fillId="0" borderId="0">
      <alignment vertical="center"/>
    </xf>
    <xf numFmtId="0" fontId="1" fillId="0" borderId="0">
      <alignment vertical="center"/>
    </xf>
    <xf numFmtId="9" fontId="11" fillId="0" borderId="0" applyFont="0" applyFill="0" applyBorder="0" applyAlignment="0" applyProtection="0">
      <alignment vertical="center"/>
    </xf>
    <xf numFmtId="0" fontId="33" fillId="27"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4" borderId="2" applyNumberFormat="0" applyFont="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0" fontId="12" fillId="0" borderId="0"/>
    <xf numFmtId="0" fontId="11" fillId="0" borderId="0">
      <alignment vertical="center"/>
    </xf>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4" fillId="0" borderId="0">
      <alignment vertical="center"/>
    </xf>
    <xf numFmtId="0" fontId="29" fillId="2" borderId="0" applyNumberFormat="0" applyBorder="0" applyAlignment="0" applyProtection="0">
      <alignment vertical="center"/>
    </xf>
    <xf numFmtId="0" fontId="12" fillId="0" borderId="0"/>
    <xf numFmtId="0" fontId="1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47" fillId="0" borderId="0">
      <alignment vertical="center"/>
    </xf>
    <xf numFmtId="0" fontId="48" fillId="0" borderId="0">
      <alignment vertical="center"/>
    </xf>
    <xf numFmtId="0" fontId="48" fillId="0" borderId="0">
      <alignment vertical="center"/>
    </xf>
    <xf numFmtId="38" fontId="1" fillId="0" borderId="0" applyFont="0" applyFill="0" applyBorder="0" applyAlignment="0" applyProtection="0">
      <alignment vertical="center"/>
    </xf>
    <xf numFmtId="9" fontId="48" fillId="0" borderId="0" applyFont="0" applyFill="0" applyBorder="0" applyAlignment="0" applyProtection="0">
      <alignment vertical="center"/>
    </xf>
    <xf numFmtId="38" fontId="1" fillId="0" borderId="0" applyFont="0" applyFill="0" applyBorder="0" applyAlignment="0" applyProtection="0">
      <alignment vertical="center"/>
    </xf>
    <xf numFmtId="0" fontId="48" fillId="0" borderId="0">
      <alignment vertical="center"/>
    </xf>
    <xf numFmtId="38" fontId="48" fillId="0" borderId="0" applyFont="0" applyFill="0" applyBorder="0" applyAlignment="0" applyProtection="0">
      <alignment vertical="center"/>
    </xf>
    <xf numFmtId="0" fontId="49" fillId="2" borderId="0" applyNumberFormat="0" applyBorder="0" applyAlignment="0" applyProtection="0">
      <alignment vertical="center"/>
    </xf>
    <xf numFmtId="0" fontId="11" fillId="0" borderId="0">
      <alignment vertical="center"/>
    </xf>
    <xf numFmtId="0" fontId="48" fillId="0" borderId="0">
      <alignment vertical="center"/>
    </xf>
  </cellStyleXfs>
  <cellXfs count="218">
    <xf numFmtId="0" fontId="0" fillId="0" borderId="0" xfId="0">
      <alignment vertical="center"/>
    </xf>
    <xf numFmtId="0" fontId="35" fillId="0" borderId="0" xfId="0" applyFont="1">
      <alignment vertical="center"/>
    </xf>
    <xf numFmtId="0" fontId="37" fillId="0" borderId="0" xfId="1337" applyFont="1" applyBorder="1">
      <alignment vertical="center"/>
    </xf>
    <xf numFmtId="0" fontId="37" fillId="0" borderId="0" xfId="1337" applyFont="1" applyAlignment="1">
      <alignment vertical="center"/>
    </xf>
    <xf numFmtId="0" fontId="37" fillId="0" borderId="0" xfId="1337" applyFont="1">
      <alignment vertical="center"/>
    </xf>
    <xf numFmtId="0" fontId="39" fillId="0" borderId="0" xfId="1" applyNumberFormat="1" applyFont="1" applyFill="1" applyBorder="1" applyAlignment="1">
      <alignment vertical="center"/>
    </xf>
    <xf numFmtId="0" fontId="38" fillId="0" borderId="0" xfId="1337" applyFont="1" applyBorder="1" applyAlignment="1"/>
    <xf numFmtId="0" fontId="40" fillId="0" borderId="0" xfId="1337" applyFont="1">
      <alignment vertical="center"/>
    </xf>
    <xf numFmtId="0" fontId="42" fillId="0" borderId="0" xfId="1337" applyFont="1" applyFill="1" applyAlignment="1"/>
    <xf numFmtId="0" fontId="42" fillId="0" borderId="0" xfId="1337" applyFont="1">
      <alignment vertical="center"/>
    </xf>
    <xf numFmtId="0" fontId="40" fillId="0" borderId="0" xfId="1337" applyFont="1" applyBorder="1">
      <alignment vertical="center"/>
    </xf>
    <xf numFmtId="0" fontId="42" fillId="0" borderId="0" xfId="1337" applyFont="1" applyBorder="1">
      <alignment vertical="center"/>
    </xf>
    <xf numFmtId="0" fontId="43" fillId="0" borderId="0" xfId="1337" applyFont="1" applyBorder="1" applyAlignment="1">
      <alignment horizontal="left" vertical="center"/>
    </xf>
    <xf numFmtId="0" fontId="38" fillId="0" borderId="0" xfId="1337" applyFont="1" applyBorder="1" applyAlignment="1">
      <alignment horizontal="center" vertical="center"/>
    </xf>
    <xf numFmtId="0" fontId="38" fillId="0" borderId="0" xfId="1337" applyFont="1" applyBorder="1" applyAlignment="1">
      <alignment vertical="center"/>
    </xf>
    <xf numFmtId="0" fontId="38" fillId="0" borderId="0" xfId="1337" applyFont="1" applyBorder="1" applyAlignment="1">
      <alignment horizontal="center"/>
    </xf>
    <xf numFmtId="0" fontId="37" fillId="0" borderId="0" xfId="0" applyNumberFormat="1" applyFont="1" applyAlignment="1">
      <alignment vertical="center"/>
    </xf>
    <xf numFmtId="0" fontId="37" fillId="0" borderId="0" xfId="0" applyFont="1" applyAlignment="1">
      <alignment vertical="center"/>
    </xf>
    <xf numFmtId="0" fontId="37" fillId="0" borderId="0" xfId="0" applyFont="1">
      <alignment vertical="center"/>
    </xf>
    <xf numFmtId="0" fontId="37" fillId="0" borderId="0" xfId="1338" applyFont="1">
      <alignment vertical="center"/>
    </xf>
    <xf numFmtId="0" fontId="40" fillId="0" borderId="0" xfId="1338" applyFont="1">
      <alignment vertical="center"/>
    </xf>
    <xf numFmtId="0" fontId="37" fillId="0" borderId="0" xfId="1338" applyFont="1" applyBorder="1">
      <alignment vertical="center"/>
    </xf>
    <xf numFmtId="0" fontId="37" fillId="0" borderId="0" xfId="1338" applyFont="1" applyAlignment="1">
      <alignment vertical="center"/>
    </xf>
    <xf numFmtId="0" fontId="44" fillId="0" borderId="0" xfId="1338" applyFont="1">
      <alignment vertical="center"/>
    </xf>
    <xf numFmtId="0" fontId="44" fillId="0" borderId="0" xfId="1338" applyFont="1" applyAlignment="1">
      <alignment vertical="center"/>
    </xf>
    <xf numFmtId="0" fontId="40" fillId="0" borderId="0" xfId="1338" applyFont="1" applyBorder="1">
      <alignment vertical="center"/>
    </xf>
    <xf numFmtId="0" fontId="41" fillId="0" borderId="0" xfId="1328" applyFont="1" applyBorder="1" applyAlignment="1">
      <alignment horizontal="center" vertical="center"/>
    </xf>
    <xf numFmtId="0" fontId="41" fillId="0" borderId="0" xfId="1328" applyFont="1" applyBorder="1" applyAlignment="1">
      <alignment vertical="center"/>
    </xf>
    <xf numFmtId="0" fontId="40" fillId="0" borderId="0" xfId="1328" applyFont="1">
      <alignment vertical="center"/>
    </xf>
    <xf numFmtId="0" fontId="41" fillId="0" borderId="0" xfId="1328" applyFont="1" applyBorder="1" applyAlignment="1">
      <alignment horizontal="left" vertical="center"/>
    </xf>
    <xf numFmtId="0" fontId="45" fillId="0" borderId="0" xfId="1" applyNumberFormat="1" applyFont="1" applyFill="1" applyBorder="1" applyAlignment="1">
      <alignment vertical="center"/>
    </xf>
    <xf numFmtId="0" fontId="37" fillId="0" borderId="0" xfId="0" applyFont="1" applyBorder="1">
      <alignment vertical="center"/>
    </xf>
    <xf numFmtId="178" fontId="35" fillId="0" borderId="21" xfId="0" applyNumberFormat="1" applyFont="1" applyFill="1" applyBorder="1" applyAlignment="1">
      <alignment horizontal="right" vertical="center" shrinkToFit="1"/>
    </xf>
    <xf numFmtId="178" fontId="35" fillId="0" borderId="6" xfId="0" applyNumberFormat="1" applyFont="1" applyFill="1" applyBorder="1" applyAlignment="1">
      <alignment horizontal="right" vertical="center" shrinkToFit="1"/>
    </xf>
    <xf numFmtId="0" fontId="46" fillId="0" borderId="0" xfId="1552" applyFont="1">
      <alignment vertical="center"/>
    </xf>
    <xf numFmtId="0" fontId="46" fillId="0" borderId="0" xfId="1337" applyFont="1" applyAlignment="1">
      <alignment vertical="center"/>
    </xf>
    <xf numFmtId="0" fontId="38" fillId="0" borderId="0" xfId="1337" applyNumberFormat="1" applyFont="1" applyFill="1" applyBorder="1" applyAlignment="1">
      <alignment vertical="center"/>
    </xf>
    <xf numFmtId="0" fontId="46" fillId="0" borderId="0" xfId="1338" applyFont="1" applyAlignment="1">
      <alignment vertical="center"/>
    </xf>
    <xf numFmtId="0" fontId="45" fillId="0" borderId="0" xfId="1338" applyFont="1" applyAlignment="1">
      <alignment vertical="center"/>
    </xf>
    <xf numFmtId="0" fontId="36" fillId="28" borderId="37" xfId="1" applyNumberFormat="1" applyFont="1" applyFill="1" applyBorder="1" applyAlignment="1">
      <alignment horizontal="center" vertical="center" shrinkToFit="1"/>
    </xf>
    <xf numFmtId="0" fontId="36" fillId="0" borderId="18" xfId="1337" applyFont="1" applyFill="1" applyBorder="1" applyAlignment="1">
      <alignment horizontal="center" vertical="center" shrinkToFit="1"/>
    </xf>
    <xf numFmtId="178" fontId="36" fillId="0" borderId="41" xfId="706" applyNumberFormat="1" applyFont="1" applyFill="1" applyBorder="1" applyAlignment="1">
      <alignment horizontal="right" vertical="center" shrinkToFit="1"/>
    </xf>
    <xf numFmtId="0" fontId="36" fillId="0" borderId="18" xfId="1337" applyFont="1" applyBorder="1" applyAlignment="1">
      <alignment horizontal="center" vertical="center" shrinkToFit="1"/>
    </xf>
    <xf numFmtId="0" fontId="36" fillId="0" borderId="3" xfId="1337" applyFont="1" applyBorder="1" applyAlignment="1">
      <alignment horizontal="center" vertical="center" shrinkToFit="1"/>
    </xf>
    <xf numFmtId="0" fontId="36" fillId="0" borderId="4" xfId="1337" applyFont="1" applyBorder="1" applyAlignment="1">
      <alignment horizontal="center" vertical="center" shrinkToFit="1"/>
    </xf>
    <xf numFmtId="0" fontId="36" fillId="0" borderId="44" xfId="1337" applyFont="1" applyBorder="1" applyAlignment="1">
      <alignment horizontal="center" vertical="center" shrinkToFit="1"/>
    </xf>
    <xf numFmtId="0" fontId="36" fillId="0" borderId="50" xfId="1337" applyFont="1" applyBorder="1" applyAlignment="1">
      <alignment horizontal="center" vertical="center" shrinkToFit="1"/>
    </xf>
    <xf numFmtId="178" fontId="36" fillId="0" borderId="57" xfId="704" applyNumberFormat="1" applyFont="1" applyBorder="1" applyAlignment="1">
      <alignment horizontal="right" vertical="center" shrinkToFit="1"/>
    </xf>
    <xf numFmtId="0" fontId="36" fillId="0" borderId="18" xfId="1338" applyFont="1" applyFill="1" applyBorder="1" applyAlignment="1">
      <alignment horizontal="center" vertical="center" shrinkToFit="1"/>
    </xf>
    <xf numFmtId="0" fontId="36" fillId="0" borderId="18" xfId="1338" applyFont="1" applyBorder="1" applyAlignment="1">
      <alignment horizontal="center" vertical="center" shrinkToFit="1"/>
    </xf>
    <xf numFmtId="0" fontId="36" fillId="0" borderId="39" xfId="1338" applyFont="1" applyBorder="1" applyAlignment="1">
      <alignment horizontal="center" vertical="center" shrinkToFit="1"/>
    </xf>
    <xf numFmtId="0" fontId="36" fillId="0" borderId="4" xfId="1338" applyFont="1" applyBorder="1" applyAlignment="1">
      <alignment horizontal="center" vertical="center" shrinkToFit="1"/>
    </xf>
    <xf numFmtId="0" fontId="36" fillId="0" borderId="3" xfId="1338" applyFont="1" applyBorder="1" applyAlignment="1">
      <alignment horizontal="center" vertical="center" shrinkToFit="1"/>
    </xf>
    <xf numFmtId="0" fontId="36" fillId="0" borderId="44" xfId="1338" applyFont="1" applyBorder="1" applyAlignment="1">
      <alignment horizontal="center" vertical="center" shrinkToFit="1"/>
    </xf>
    <xf numFmtId="0" fontId="36" fillId="0" borderId="50" xfId="1338" applyFont="1" applyBorder="1" applyAlignment="1">
      <alignment horizontal="center" vertical="center" shrinkToFit="1"/>
    </xf>
    <xf numFmtId="178" fontId="36" fillId="0" borderId="58" xfId="706" applyNumberFormat="1" applyFont="1" applyFill="1" applyBorder="1" applyAlignment="1">
      <alignment horizontal="right" vertical="center" shrinkToFit="1"/>
    </xf>
    <xf numFmtId="0" fontId="35" fillId="0" borderId="25" xfId="0" applyFont="1" applyFill="1" applyBorder="1" applyAlignment="1">
      <alignment vertical="center" wrapText="1"/>
    </xf>
    <xf numFmtId="178" fontId="35" fillId="0" borderId="0" xfId="0" applyNumberFormat="1" applyFont="1" applyFill="1" applyBorder="1">
      <alignment vertical="center"/>
    </xf>
    <xf numFmtId="0" fontId="35" fillId="0" borderId="3" xfId="0" applyFont="1" applyFill="1" applyBorder="1">
      <alignment vertical="center"/>
    </xf>
    <xf numFmtId="0" fontId="35" fillId="0" borderId="3" xfId="1386" applyFont="1" applyFill="1" applyBorder="1" applyAlignment="1">
      <alignment vertical="center"/>
    </xf>
    <xf numFmtId="0" fontId="35" fillId="0" borderId="0" xfId="0" applyFont="1" applyFill="1" applyBorder="1" applyAlignment="1">
      <alignment vertical="center"/>
    </xf>
    <xf numFmtId="0" fontId="37" fillId="0" borderId="0" xfId="0" applyFont="1" applyFill="1">
      <alignment vertical="center"/>
    </xf>
    <xf numFmtId="0" fontId="37" fillId="0" borderId="60" xfId="0" applyFont="1" applyBorder="1">
      <alignment vertical="center"/>
    </xf>
    <xf numFmtId="0" fontId="37" fillId="0" borderId="61" xfId="0" applyFont="1" applyBorder="1">
      <alignment vertical="center"/>
    </xf>
    <xf numFmtId="0" fontId="37" fillId="0" borderId="62" xfId="0" applyFont="1" applyBorder="1">
      <alignment vertical="center"/>
    </xf>
    <xf numFmtId="0" fontId="37" fillId="0" borderId="63" xfId="0" applyFont="1" applyBorder="1">
      <alignment vertical="center"/>
    </xf>
    <xf numFmtId="0" fontId="37" fillId="29" borderId="3" xfId="0" applyFont="1" applyFill="1" applyBorder="1">
      <alignment vertical="center"/>
    </xf>
    <xf numFmtId="178" fontId="37" fillId="0" borderId="0" xfId="1594" applyNumberFormat="1" applyFont="1" applyBorder="1">
      <alignment vertical="center"/>
    </xf>
    <xf numFmtId="0" fontId="37" fillId="0" borderId="0" xfId="0" applyFont="1" applyBorder="1" applyAlignment="1">
      <alignment vertical="center"/>
    </xf>
    <xf numFmtId="178" fontId="37" fillId="0" borderId="0" xfId="1594" applyNumberFormat="1" applyFont="1" applyBorder="1" applyAlignment="1">
      <alignment vertical="center"/>
    </xf>
    <xf numFmtId="0" fontId="37" fillId="0" borderId="64" xfId="0" applyFont="1" applyBorder="1" applyAlignment="1">
      <alignment vertical="center"/>
    </xf>
    <xf numFmtId="0" fontId="37" fillId="30" borderId="3" xfId="0" applyFont="1" applyFill="1" applyBorder="1">
      <alignment vertical="center"/>
    </xf>
    <xf numFmtId="0" fontId="37" fillId="31" borderId="3" xfId="0" applyFont="1" applyFill="1" applyBorder="1">
      <alignment vertical="center"/>
    </xf>
    <xf numFmtId="0" fontId="37" fillId="32" borderId="3" xfId="0" applyFont="1" applyFill="1" applyBorder="1">
      <alignment vertical="center"/>
    </xf>
    <xf numFmtId="0" fontId="37" fillId="33" borderId="3" xfId="0" applyFont="1" applyFill="1" applyBorder="1">
      <alignment vertical="center"/>
    </xf>
    <xf numFmtId="0" fontId="37" fillId="0" borderId="65" xfId="0" applyFont="1" applyBorder="1">
      <alignment vertical="center"/>
    </xf>
    <xf numFmtId="0" fontId="37" fillId="0" borderId="66" xfId="0" applyFont="1" applyBorder="1">
      <alignment vertical="center"/>
    </xf>
    <xf numFmtId="0" fontId="37" fillId="0" borderId="67" xfId="0" applyFont="1" applyBorder="1" applyAlignment="1">
      <alignment vertical="center"/>
    </xf>
    <xf numFmtId="178" fontId="35" fillId="0" borderId="3" xfId="0" applyNumberFormat="1" applyFont="1" applyFill="1" applyBorder="1" applyAlignment="1">
      <alignment horizontal="right" vertical="center"/>
    </xf>
    <xf numFmtId="0" fontId="36" fillId="28" borderId="3" xfId="1" applyNumberFormat="1" applyFont="1" applyFill="1" applyBorder="1" applyAlignment="1">
      <alignment horizontal="center" vertical="center"/>
    </xf>
    <xf numFmtId="0" fontId="36" fillId="28" borderId="38" xfId="1" applyNumberFormat="1"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6" fillId="0" borderId="3" xfId="1147" applyFont="1" applyFill="1" applyBorder="1" applyAlignment="1" applyProtection="1">
      <alignment vertical="center"/>
      <protection locked="0"/>
    </xf>
    <xf numFmtId="177" fontId="35" fillId="0" borderId="3" xfId="0" applyNumberFormat="1" applyFont="1" applyFill="1" applyBorder="1" applyAlignment="1">
      <alignment horizontal="right" vertical="center"/>
    </xf>
    <xf numFmtId="177" fontId="37" fillId="0" borderId="0" xfId="0" applyNumberFormat="1" applyFont="1" applyFill="1" applyBorder="1">
      <alignment vertical="center"/>
    </xf>
    <xf numFmtId="179" fontId="37" fillId="0" borderId="0" xfId="0" applyNumberFormat="1" applyFont="1" applyFill="1" applyBorder="1">
      <alignment vertical="center"/>
    </xf>
    <xf numFmtId="178" fontId="36" fillId="0" borderId="58" xfId="1337" applyNumberFormat="1" applyFont="1" applyFill="1" applyBorder="1" applyAlignment="1">
      <alignment horizontal="right" vertical="center" shrinkToFit="1"/>
    </xf>
    <xf numFmtId="177" fontId="36" fillId="0" borderId="39" xfId="851" applyNumberFormat="1" applyFont="1" applyFill="1" applyBorder="1" applyAlignment="1">
      <alignment horizontal="right" vertical="center" shrinkToFit="1"/>
    </xf>
    <xf numFmtId="177" fontId="36" fillId="0" borderId="40" xfId="851" applyNumberFormat="1" applyFont="1" applyFill="1" applyBorder="1" applyAlignment="1">
      <alignment horizontal="right" vertical="center" shrinkToFit="1"/>
    </xf>
    <xf numFmtId="177" fontId="36" fillId="0" borderId="3" xfId="851" applyNumberFormat="1" applyFont="1" applyFill="1" applyBorder="1" applyAlignment="1">
      <alignment horizontal="right" vertical="center" shrinkToFit="1"/>
    </xf>
    <xf numFmtId="177" fontId="36" fillId="0" borderId="37" xfId="851" applyNumberFormat="1" applyFont="1" applyFill="1" applyBorder="1" applyAlignment="1">
      <alignment horizontal="right" vertical="center" shrinkToFit="1"/>
    </xf>
    <xf numFmtId="178" fontId="36" fillId="0" borderId="38" xfId="704" applyNumberFormat="1" applyFont="1" applyFill="1" applyBorder="1" applyAlignment="1">
      <alignment horizontal="right" vertical="center" shrinkToFit="1"/>
    </xf>
    <xf numFmtId="177" fontId="36" fillId="0" borderId="4" xfId="851" applyNumberFormat="1" applyFont="1" applyFill="1" applyBorder="1" applyAlignment="1">
      <alignment horizontal="right" vertical="center" shrinkToFit="1"/>
    </xf>
    <xf numFmtId="177" fontId="36" fillId="0" borderId="42" xfId="851" applyNumberFormat="1" applyFont="1" applyFill="1" applyBorder="1" applyAlignment="1">
      <alignment horizontal="right" vertical="center" shrinkToFit="1"/>
    </xf>
    <xf numFmtId="178" fontId="36" fillId="0" borderId="43" xfId="704" applyNumberFormat="1" applyFont="1" applyFill="1" applyBorder="1" applyAlignment="1">
      <alignment horizontal="right" vertical="center" shrinkToFit="1"/>
    </xf>
    <xf numFmtId="177" fontId="36" fillId="0" borderId="44" xfId="851" applyNumberFormat="1" applyFont="1" applyFill="1" applyBorder="1" applyAlignment="1">
      <alignment horizontal="right" vertical="center" shrinkToFit="1"/>
    </xf>
    <xf numFmtId="177" fontId="36" fillId="0" borderId="48" xfId="851" applyNumberFormat="1" applyFont="1" applyFill="1" applyBorder="1" applyAlignment="1">
      <alignment horizontal="right" vertical="center" shrinkToFit="1"/>
    </xf>
    <xf numFmtId="178" fontId="36" fillId="0" borderId="49" xfId="704" applyNumberFormat="1" applyFont="1" applyFill="1" applyBorder="1" applyAlignment="1">
      <alignment horizontal="right" vertical="center" shrinkToFit="1"/>
    </xf>
    <xf numFmtId="177" fontId="36" fillId="0" borderId="50" xfId="851" applyNumberFormat="1" applyFont="1" applyFill="1" applyBorder="1" applyAlignment="1">
      <alignment horizontal="right" vertical="center" shrinkToFit="1"/>
    </xf>
    <xf numFmtId="177" fontId="36" fillId="0" borderId="54" xfId="851" applyNumberFormat="1" applyFont="1" applyFill="1" applyBorder="1" applyAlignment="1">
      <alignment horizontal="right" vertical="center" shrinkToFit="1"/>
    </xf>
    <xf numFmtId="178" fontId="36" fillId="0" borderId="55" xfId="704" applyNumberFormat="1" applyFont="1" applyFill="1" applyBorder="1" applyAlignment="1">
      <alignment horizontal="right" vertical="center" shrinkToFit="1"/>
    </xf>
    <xf numFmtId="177" fontId="36" fillId="0" borderId="18" xfId="851" applyNumberFormat="1" applyFont="1" applyFill="1" applyBorder="1" applyAlignment="1">
      <alignment horizontal="right" vertical="center" shrinkToFit="1"/>
    </xf>
    <xf numFmtId="178" fontId="36" fillId="0" borderId="56" xfId="704" applyNumberFormat="1" applyFont="1" applyFill="1" applyBorder="1" applyAlignment="1">
      <alignment horizontal="right" vertical="center" shrinkToFit="1"/>
    </xf>
    <xf numFmtId="178" fontId="36" fillId="0" borderId="3" xfId="704" applyNumberFormat="1" applyFont="1" applyFill="1" applyBorder="1" applyAlignment="1">
      <alignment horizontal="right" vertical="center" shrinkToFit="1"/>
    </xf>
    <xf numFmtId="177" fontId="36" fillId="0" borderId="59" xfId="851" applyNumberFormat="1" applyFont="1" applyFill="1" applyBorder="1" applyAlignment="1">
      <alignment horizontal="right" vertical="center" shrinkToFit="1"/>
    </xf>
    <xf numFmtId="0" fontId="40" fillId="0" borderId="0" xfId="1337" applyNumberFormat="1" applyFont="1" applyFill="1" applyBorder="1" applyAlignment="1">
      <alignment vertical="center"/>
    </xf>
    <xf numFmtId="0" fontId="40" fillId="0" borderId="0" xfId="1338" applyNumberFormat="1" applyFont="1" applyFill="1" applyBorder="1" applyAlignment="1">
      <alignment vertical="center"/>
    </xf>
    <xf numFmtId="38" fontId="36" fillId="0" borderId="69" xfId="853" applyFont="1" applyFill="1" applyBorder="1" applyAlignment="1">
      <alignment horizontal="right" vertical="center" shrinkToFit="1"/>
    </xf>
    <xf numFmtId="0" fontId="35" fillId="0" borderId="0" xfId="0" applyFont="1" applyFill="1" applyBorder="1" applyAlignment="1">
      <alignment vertical="center" wrapText="1"/>
    </xf>
    <xf numFmtId="0" fontId="35" fillId="0" borderId="3" xfId="0" applyFont="1" applyFill="1" applyBorder="1" applyAlignment="1">
      <alignment horizontal="center" vertical="center" wrapText="1"/>
    </xf>
    <xf numFmtId="180" fontId="35" fillId="0" borderId="3" xfId="0" applyNumberFormat="1" applyFont="1" applyFill="1" applyBorder="1" applyAlignment="1">
      <alignment horizontal="right" vertical="center"/>
    </xf>
    <xf numFmtId="0" fontId="36" fillId="28" borderId="68" xfId="1" applyNumberFormat="1" applyFont="1" applyFill="1" applyBorder="1" applyAlignment="1">
      <alignment horizontal="center" vertical="center" shrinkToFit="1"/>
    </xf>
    <xf numFmtId="0" fontId="37" fillId="0" borderId="25" xfId="1337" applyFont="1" applyBorder="1">
      <alignment vertical="center"/>
    </xf>
    <xf numFmtId="177" fontId="36" fillId="0" borderId="0" xfId="851" applyNumberFormat="1" applyFont="1" applyFill="1" applyBorder="1" applyAlignment="1">
      <alignment horizontal="right" vertical="center" shrinkToFit="1"/>
    </xf>
    <xf numFmtId="177" fontId="36" fillId="0" borderId="16" xfId="851" applyNumberFormat="1" applyFont="1" applyFill="1" applyBorder="1" applyAlignment="1">
      <alignment horizontal="right" vertical="center" shrinkToFit="1"/>
    </xf>
    <xf numFmtId="177" fontId="36" fillId="0" borderId="26" xfId="851" applyNumberFormat="1" applyFont="1" applyFill="1" applyBorder="1" applyAlignment="1">
      <alignment horizontal="right" vertical="center" shrinkToFit="1"/>
    </xf>
    <xf numFmtId="177" fontId="36" fillId="0" borderId="46" xfId="851" applyNumberFormat="1" applyFont="1" applyFill="1" applyBorder="1" applyAlignment="1">
      <alignment horizontal="right" vertical="center" shrinkToFit="1"/>
    </xf>
    <xf numFmtId="177" fontId="36" fillId="0" borderId="52" xfId="851" applyNumberFormat="1" applyFont="1" applyFill="1" applyBorder="1" applyAlignment="1">
      <alignment horizontal="right" vertical="center" shrinkToFit="1"/>
    </xf>
    <xf numFmtId="0" fontId="36" fillId="28" borderId="17" xfId="1" applyNumberFormat="1" applyFont="1" applyFill="1" applyBorder="1" applyAlignment="1">
      <alignment horizontal="center" vertical="center" shrinkToFit="1"/>
    </xf>
    <xf numFmtId="177" fontId="36" fillId="0" borderId="71" xfId="851" applyNumberFormat="1" applyFont="1" applyFill="1" applyBorder="1" applyAlignment="1">
      <alignment horizontal="right" vertical="center" shrinkToFit="1"/>
    </xf>
    <xf numFmtId="177" fontId="36" fillId="0" borderId="17" xfId="851" applyNumberFormat="1" applyFont="1" applyFill="1" applyBorder="1" applyAlignment="1">
      <alignment horizontal="right" vertical="center" shrinkToFit="1"/>
    </xf>
    <xf numFmtId="177" fontId="36" fillId="0" borderId="22" xfId="851" applyNumberFormat="1" applyFont="1" applyFill="1" applyBorder="1" applyAlignment="1">
      <alignment horizontal="right" vertical="center" shrinkToFit="1"/>
    </xf>
    <xf numFmtId="177" fontId="36" fillId="0" borderId="47" xfId="851" applyNumberFormat="1" applyFont="1" applyFill="1" applyBorder="1" applyAlignment="1">
      <alignment horizontal="right" vertical="center" shrinkToFit="1"/>
    </xf>
    <xf numFmtId="177" fontId="36" fillId="0" borderId="53" xfId="851" applyNumberFormat="1" applyFont="1" applyFill="1" applyBorder="1" applyAlignment="1">
      <alignment horizontal="right" vertical="center" shrinkToFit="1"/>
    </xf>
    <xf numFmtId="178" fontId="36" fillId="0" borderId="3" xfId="704" applyNumberFormat="1" applyFont="1" applyBorder="1" applyAlignment="1">
      <alignment horizontal="right" vertical="center" shrinkToFit="1"/>
    </xf>
    <xf numFmtId="178" fontId="36" fillId="0" borderId="68" xfId="704" applyNumberFormat="1" applyFont="1" applyBorder="1" applyAlignment="1">
      <alignment horizontal="right" vertical="center" shrinkToFit="1"/>
    </xf>
    <xf numFmtId="177" fontId="36" fillId="0" borderId="25" xfId="851" applyNumberFormat="1" applyFont="1" applyFill="1" applyBorder="1" applyAlignment="1">
      <alignment horizontal="right" vertical="center" shrinkToFit="1"/>
    </xf>
    <xf numFmtId="177" fontId="36" fillId="0" borderId="23" xfId="851" applyNumberFormat="1" applyFont="1" applyFill="1" applyBorder="1" applyAlignment="1">
      <alignment horizontal="right" vertical="center" shrinkToFit="1"/>
    </xf>
    <xf numFmtId="178" fontId="36" fillId="0" borderId="72" xfId="704" applyNumberFormat="1" applyFont="1" applyBorder="1" applyAlignment="1">
      <alignment horizontal="right" vertical="center" shrinkToFit="1"/>
    </xf>
    <xf numFmtId="0" fontId="35" fillId="0" borderId="3" xfId="0" applyFont="1" applyFill="1" applyBorder="1" applyAlignment="1">
      <alignment horizontal="center" vertical="center" wrapText="1"/>
    </xf>
    <xf numFmtId="0" fontId="35" fillId="0" borderId="3" xfId="0" applyFont="1" applyFill="1" applyBorder="1" applyAlignment="1">
      <alignment horizontal="center" vertical="center" shrinkToFit="1"/>
    </xf>
    <xf numFmtId="178" fontId="35" fillId="0" borderId="3" xfId="0" applyNumberFormat="1" applyFont="1" applyFill="1" applyBorder="1" applyAlignment="1">
      <alignment horizontal="right" vertical="center" shrinkToFit="1"/>
    </xf>
    <xf numFmtId="0" fontId="37" fillId="0" borderId="0" xfId="0" applyFont="1" applyFill="1" applyBorder="1">
      <alignment vertical="center"/>
    </xf>
    <xf numFmtId="0" fontId="37" fillId="0" borderId="60" xfId="0" applyFont="1" applyFill="1" applyBorder="1">
      <alignment vertical="center"/>
    </xf>
    <xf numFmtId="0" fontId="37" fillId="0" borderId="61" xfId="0" applyFont="1" applyFill="1" applyBorder="1">
      <alignment vertical="center"/>
    </xf>
    <xf numFmtId="0" fontId="37" fillId="0" borderId="63" xfId="0" applyFont="1" applyFill="1" applyBorder="1">
      <alignment vertical="center"/>
    </xf>
    <xf numFmtId="0" fontId="37" fillId="34" borderId="3" xfId="0" applyFont="1" applyFill="1" applyBorder="1">
      <alignment vertical="center"/>
    </xf>
    <xf numFmtId="0" fontId="37" fillId="0" borderId="64" xfId="0" applyFont="1" applyBorder="1">
      <alignment vertical="center"/>
    </xf>
    <xf numFmtId="0" fontId="37" fillId="35" borderId="3" xfId="0" applyFont="1" applyFill="1" applyBorder="1">
      <alignment vertical="center"/>
    </xf>
    <xf numFmtId="0" fontId="37" fillId="0" borderId="67" xfId="0" applyFont="1" applyBorder="1">
      <alignment vertical="center"/>
    </xf>
    <xf numFmtId="178" fontId="35" fillId="0" borderId="20" xfId="0" applyNumberFormat="1" applyFont="1" applyFill="1" applyBorder="1" applyAlignment="1">
      <alignment horizontal="right" vertical="center" shrinkToFit="1"/>
    </xf>
    <xf numFmtId="178" fontId="35" fillId="0" borderId="22" xfId="0" applyNumberFormat="1" applyFont="1" applyFill="1" applyBorder="1" applyAlignment="1">
      <alignment horizontal="right" vertical="center" shrinkToFit="1"/>
    </xf>
    <xf numFmtId="178" fontId="35" fillId="0" borderId="19" xfId="0" applyNumberFormat="1" applyFont="1" applyFill="1" applyBorder="1" applyAlignment="1">
      <alignment horizontal="right" vertical="center" shrinkToFit="1"/>
    </xf>
    <xf numFmtId="178" fontId="35" fillId="0" borderId="17" xfId="0" applyNumberFormat="1" applyFont="1" applyFill="1" applyBorder="1" applyAlignment="1">
      <alignment horizontal="right" vertical="center" shrinkToFit="1"/>
    </xf>
    <xf numFmtId="178" fontId="35" fillId="0" borderId="24" xfId="0" applyNumberFormat="1" applyFont="1" applyFill="1" applyBorder="1" applyAlignment="1">
      <alignment horizontal="right" vertical="center" shrinkToFit="1"/>
    </xf>
    <xf numFmtId="178" fontId="35" fillId="0" borderId="23" xfId="0" applyNumberFormat="1" applyFont="1" applyFill="1" applyBorder="1" applyAlignment="1">
      <alignment horizontal="right" vertical="center" shrinkToFit="1"/>
    </xf>
    <xf numFmtId="0" fontId="36" fillId="0" borderId="31" xfId="1337" applyFont="1" applyBorder="1" applyAlignment="1">
      <alignment vertical="center" shrinkToFit="1"/>
    </xf>
    <xf numFmtId="0" fontId="36" fillId="0" borderId="16" xfId="1337" applyFont="1" applyBorder="1" applyAlignment="1">
      <alignment vertical="center" shrinkToFit="1"/>
    </xf>
    <xf numFmtId="0" fontId="36" fillId="0" borderId="17" xfId="1337" applyFont="1" applyBorder="1" applyAlignment="1">
      <alignment vertical="center" shrinkToFit="1"/>
    </xf>
    <xf numFmtId="0" fontId="36" fillId="28" borderId="28" xfId="1337" applyFont="1" applyFill="1" applyBorder="1" applyAlignment="1">
      <alignment horizontal="center" vertical="center" shrinkToFit="1"/>
    </xf>
    <xf numFmtId="0" fontId="36" fillId="28" borderId="29" xfId="1337" applyFont="1" applyFill="1" applyBorder="1" applyAlignment="1">
      <alignment horizontal="center" vertical="center" shrinkToFit="1"/>
    </xf>
    <xf numFmtId="0" fontId="36" fillId="28" borderId="30" xfId="1337" applyFont="1" applyFill="1" applyBorder="1" applyAlignment="1">
      <alignment horizontal="center" vertical="center" shrinkToFit="1"/>
    </xf>
    <xf numFmtId="0" fontId="36" fillId="28" borderId="34" xfId="1337" applyFont="1" applyFill="1" applyBorder="1" applyAlignment="1">
      <alignment horizontal="center" vertical="center" shrinkToFit="1"/>
    </xf>
    <xf numFmtId="0" fontId="36" fillId="28" borderId="35" xfId="1337" applyFont="1" applyFill="1" applyBorder="1" applyAlignment="1">
      <alignment horizontal="center" vertical="center" shrinkToFit="1"/>
    </xf>
    <xf numFmtId="0" fontId="36" fillId="28" borderId="36" xfId="1337" applyFont="1" applyFill="1" applyBorder="1" applyAlignment="1">
      <alignment horizontal="center" vertical="center" shrinkToFit="1"/>
    </xf>
    <xf numFmtId="0" fontId="36" fillId="28" borderId="32" xfId="1" applyNumberFormat="1" applyFont="1" applyFill="1" applyBorder="1" applyAlignment="1">
      <alignment horizontal="center" vertical="center" shrinkToFit="1"/>
    </xf>
    <xf numFmtId="0" fontId="36" fillId="28" borderId="33" xfId="1" applyNumberFormat="1" applyFont="1" applyFill="1" applyBorder="1" applyAlignment="1">
      <alignment horizontal="center" vertical="center" shrinkToFit="1"/>
    </xf>
    <xf numFmtId="0" fontId="36" fillId="0" borderId="27" xfId="1337" applyFont="1" applyFill="1" applyBorder="1" applyAlignment="1">
      <alignment vertical="center" shrinkToFit="1"/>
    </xf>
    <xf numFmtId="0" fontId="36" fillId="0" borderId="25" xfId="1337" applyFont="1" applyFill="1" applyBorder="1" applyAlignment="1">
      <alignment vertical="center" shrinkToFit="1"/>
    </xf>
    <xf numFmtId="0" fontId="36" fillId="0" borderId="23" xfId="1337" applyFont="1" applyFill="1" applyBorder="1" applyAlignment="1">
      <alignment vertical="center" shrinkToFit="1"/>
    </xf>
    <xf numFmtId="0" fontId="36" fillId="0" borderId="27" xfId="1337" applyFont="1" applyBorder="1" applyAlignment="1">
      <alignment vertical="center" shrinkToFit="1"/>
    </xf>
    <xf numFmtId="0" fontId="36" fillId="0" borderId="25" xfId="1337" applyFont="1" applyBorder="1" applyAlignment="1">
      <alignment vertical="center" shrinkToFit="1"/>
    </xf>
    <xf numFmtId="0" fontId="36" fillId="0" borderId="23" xfId="1337" applyFont="1" applyBorder="1" applyAlignment="1">
      <alignment vertical="center" shrinkToFit="1"/>
    </xf>
    <xf numFmtId="0" fontId="36" fillId="0" borderId="45" xfId="1337" applyFont="1" applyBorder="1" applyAlignment="1">
      <alignment vertical="center" shrinkToFit="1"/>
    </xf>
    <xf numFmtId="0" fontId="36" fillId="0" borderId="46" xfId="1337" applyFont="1" applyBorder="1" applyAlignment="1">
      <alignment vertical="center" shrinkToFit="1"/>
    </xf>
    <xf numFmtId="0" fontId="36" fillId="0" borderId="47" xfId="1337" applyFont="1" applyBorder="1" applyAlignment="1">
      <alignment vertical="center" shrinkToFit="1"/>
    </xf>
    <xf numFmtId="0" fontId="36" fillId="0" borderId="51" xfId="1337" applyFont="1" applyBorder="1" applyAlignment="1">
      <alignment vertical="center" shrinkToFit="1"/>
    </xf>
    <xf numFmtId="0" fontId="36" fillId="0" borderId="52" xfId="1337" applyFont="1" applyBorder="1" applyAlignment="1">
      <alignment vertical="center" shrinkToFit="1"/>
    </xf>
    <xf numFmtId="0" fontId="36" fillId="0" borderId="53" xfId="1337" applyFont="1" applyBorder="1" applyAlignment="1">
      <alignment vertical="center" shrinkToFit="1"/>
    </xf>
    <xf numFmtId="0" fontId="36" fillId="28" borderId="31" xfId="1" applyNumberFormat="1" applyFont="1" applyFill="1" applyBorder="1" applyAlignment="1">
      <alignment horizontal="center" vertical="center" shrinkToFit="1"/>
    </xf>
    <xf numFmtId="0" fontId="36" fillId="28" borderId="16" xfId="1" applyNumberFormat="1" applyFont="1" applyFill="1" applyBorder="1" applyAlignment="1">
      <alignment horizontal="center" vertical="center" shrinkToFit="1"/>
    </xf>
    <xf numFmtId="0" fontId="36" fillId="28" borderId="68" xfId="1" applyNumberFormat="1" applyFont="1" applyFill="1" applyBorder="1" applyAlignment="1">
      <alignment horizontal="center" vertical="center" shrinkToFit="1"/>
    </xf>
    <xf numFmtId="0" fontId="36" fillId="28" borderId="25" xfId="1" applyNumberFormat="1" applyFont="1" applyFill="1" applyBorder="1" applyAlignment="1">
      <alignment horizontal="center" vertical="center" shrinkToFit="1"/>
    </xf>
    <xf numFmtId="0" fontId="36" fillId="28" borderId="70" xfId="1" applyNumberFormat="1" applyFont="1" applyFill="1" applyBorder="1" applyAlignment="1">
      <alignment horizontal="center" vertical="center" shrinkToFit="1"/>
    </xf>
    <xf numFmtId="0" fontId="36" fillId="0" borderId="31" xfId="1553" applyFont="1" applyBorder="1" applyAlignment="1">
      <alignment vertical="center" shrinkToFit="1"/>
    </xf>
    <xf numFmtId="0" fontId="36" fillId="0" borderId="16" xfId="1553" applyFont="1" applyBorder="1" applyAlignment="1">
      <alignment vertical="center" shrinkToFit="1"/>
    </xf>
    <xf numFmtId="0" fontId="36" fillId="0" borderId="17" xfId="1553" applyFont="1" applyBorder="1" applyAlignment="1">
      <alignment vertical="center" shrinkToFit="1"/>
    </xf>
    <xf numFmtId="0" fontId="36" fillId="28" borderId="28" xfId="1338" applyFont="1" applyFill="1" applyBorder="1" applyAlignment="1">
      <alignment horizontal="center" vertical="center" shrinkToFit="1"/>
    </xf>
    <xf numFmtId="0" fontId="36" fillId="28" borderId="29" xfId="1338" applyFont="1" applyFill="1" applyBorder="1" applyAlignment="1">
      <alignment horizontal="center" vertical="center" shrinkToFit="1"/>
    </xf>
    <xf numFmtId="0" fontId="36" fillId="28" borderId="30" xfId="1338" applyFont="1" applyFill="1" applyBorder="1" applyAlignment="1">
      <alignment horizontal="center" vertical="center" shrinkToFit="1"/>
    </xf>
    <xf numFmtId="0" fontId="36" fillId="28" borderId="34" xfId="1338" applyFont="1" applyFill="1" applyBorder="1" applyAlignment="1">
      <alignment horizontal="center" vertical="center" shrinkToFit="1"/>
    </xf>
    <xf numFmtId="0" fontId="36" fillId="28" borderId="35" xfId="1338" applyFont="1" applyFill="1" applyBorder="1" applyAlignment="1">
      <alignment horizontal="center" vertical="center" shrinkToFit="1"/>
    </xf>
    <xf numFmtId="0" fontId="36" fillId="28" borderId="36" xfId="1338" applyFont="1" applyFill="1" applyBorder="1" applyAlignment="1">
      <alignment horizontal="center" vertical="center" shrinkToFit="1"/>
    </xf>
    <xf numFmtId="0" fontId="36" fillId="0" borderId="27" xfId="1553" applyFont="1" applyFill="1" applyBorder="1" applyAlignment="1">
      <alignment vertical="center" shrinkToFit="1"/>
    </xf>
    <xf numFmtId="0" fontId="36" fillId="0" borderId="25" xfId="1553" applyFont="1" applyFill="1" applyBorder="1" applyAlignment="1">
      <alignment vertical="center" shrinkToFit="1"/>
    </xf>
    <xf numFmtId="0" fontId="36" fillId="0" borderId="23" xfId="1553" applyFont="1" applyFill="1" applyBorder="1" applyAlignment="1">
      <alignment vertical="center" shrinkToFit="1"/>
    </xf>
    <xf numFmtId="0" fontId="36" fillId="0" borderId="27" xfId="1553" applyFont="1" applyBorder="1" applyAlignment="1">
      <alignment vertical="center" shrinkToFit="1"/>
    </xf>
    <xf numFmtId="0" fontId="36" fillId="0" borderId="25" xfId="1553" applyFont="1" applyBorder="1" applyAlignment="1">
      <alignment vertical="center" shrinkToFit="1"/>
    </xf>
    <xf numFmtId="0" fontId="36" fillId="0" borderId="23" xfId="1553" applyFont="1" applyBorder="1" applyAlignment="1">
      <alignment vertical="center" shrinkToFit="1"/>
    </xf>
    <xf numFmtId="0" fontId="36" fillId="0" borderId="45" xfId="1553" applyFont="1" applyBorder="1" applyAlignment="1">
      <alignment vertical="center" shrinkToFit="1"/>
    </xf>
    <xf numFmtId="0" fontId="36" fillId="0" borderId="46" xfId="1553" applyFont="1" applyBorder="1" applyAlignment="1">
      <alignment vertical="center" shrinkToFit="1"/>
    </xf>
    <xf numFmtId="0" fontId="36" fillId="0" borderId="47" xfId="1553" applyFont="1" applyBorder="1" applyAlignment="1">
      <alignment vertical="center" shrinkToFit="1"/>
    </xf>
    <xf numFmtId="0" fontId="36" fillId="0" borderId="51" xfId="1553" applyFont="1" applyBorder="1" applyAlignment="1">
      <alignment vertical="center" shrinkToFit="1"/>
    </xf>
    <xf numFmtId="0" fontId="36" fillId="0" borderId="52" xfId="1553" applyFont="1" applyBorder="1" applyAlignment="1">
      <alignment vertical="center" shrinkToFit="1"/>
    </xf>
    <xf numFmtId="0" fontId="36" fillId="0" borderId="53" xfId="1553" applyFont="1" applyBorder="1" applyAlignment="1">
      <alignment vertical="center" shrinkToFit="1"/>
    </xf>
    <xf numFmtId="0" fontId="35" fillId="0" borderId="3" xfId="0" applyFont="1" applyFill="1" applyBorder="1" applyAlignment="1">
      <alignment horizontal="center" vertical="center" wrapText="1"/>
    </xf>
    <xf numFmtId="0" fontId="35" fillId="0" borderId="31"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2" xfId="0" applyFont="1" applyFill="1" applyBorder="1" applyAlignment="1">
      <alignment horizontal="center" vertical="center" wrapText="1"/>
    </xf>
    <xf numFmtId="0" fontId="35" fillId="0" borderId="23" xfId="0" applyFont="1" applyFill="1" applyBorder="1" applyAlignment="1">
      <alignment horizontal="center" vertical="center" wrapText="1"/>
    </xf>
    <xf numFmtId="0" fontId="37" fillId="0" borderId="4" xfId="0" applyFont="1" applyBorder="1" applyAlignment="1">
      <alignment horizontal="center" vertical="center"/>
    </xf>
    <xf numFmtId="0" fontId="37" fillId="0" borderId="18" xfId="0" applyFont="1" applyBorder="1" applyAlignment="1">
      <alignment horizontal="center" vertical="center"/>
    </xf>
    <xf numFmtId="0" fontId="35" fillId="0" borderId="27" xfId="0" applyFont="1" applyFill="1" applyBorder="1" applyAlignment="1">
      <alignment horizontal="center" vertical="center" shrinkToFit="1"/>
    </xf>
    <xf numFmtId="0" fontId="35" fillId="0" borderId="23" xfId="0" applyFont="1" applyFill="1" applyBorder="1" applyAlignment="1">
      <alignment horizontal="center" vertical="center" shrinkToFit="1"/>
    </xf>
    <xf numFmtId="0" fontId="35" fillId="0" borderId="5"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35" fillId="28" borderId="20" xfId="0" applyFont="1" applyFill="1" applyBorder="1" applyAlignment="1">
      <alignment horizontal="center" vertical="center" wrapText="1"/>
    </xf>
    <xf numFmtId="0" fontId="35" fillId="28" borderId="24" xfId="0" applyFont="1" applyFill="1" applyBorder="1" applyAlignment="1">
      <alignment horizontal="center" vertical="center" wrapText="1"/>
    </xf>
    <xf numFmtId="0" fontId="35" fillId="28" borderId="22" xfId="0" applyFont="1" applyFill="1" applyBorder="1" applyAlignment="1">
      <alignment horizontal="center" vertical="center" wrapText="1"/>
    </xf>
    <xf numFmtId="0" fontId="35" fillId="28" borderId="23" xfId="0" applyFont="1" applyFill="1" applyBorder="1" applyAlignment="1">
      <alignment horizontal="center" vertical="center" wrapText="1"/>
    </xf>
    <xf numFmtId="0" fontId="37" fillId="28" borderId="3" xfId="0" applyNumberFormat="1" applyFont="1" applyFill="1" applyBorder="1" applyAlignment="1">
      <alignment horizontal="center" vertical="center"/>
    </xf>
    <xf numFmtId="0" fontId="35" fillId="28" borderId="3" xfId="0" applyFont="1" applyFill="1" applyBorder="1" applyAlignment="1">
      <alignment horizontal="center" vertical="center"/>
    </xf>
    <xf numFmtId="0" fontId="35" fillId="28" borderId="3" xfId="0" applyFont="1" applyFill="1" applyBorder="1" applyAlignment="1">
      <alignment horizontal="center" vertical="center" shrinkToFit="1"/>
    </xf>
    <xf numFmtId="0" fontId="37" fillId="0" borderId="3" xfId="0" applyNumberFormat="1" applyFont="1" applyFill="1" applyBorder="1" applyAlignment="1">
      <alignment horizontal="center" vertical="center"/>
    </xf>
    <xf numFmtId="0" fontId="35" fillId="0" borderId="3" xfId="0" applyFont="1" applyFill="1" applyBorder="1" applyAlignment="1">
      <alignment horizontal="center" vertical="center"/>
    </xf>
    <xf numFmtId="0" fontId="36" fillId="0" borderId="3" xfId="0" applyFont="1" applyFill="1" applyBorder="1" applyAlignment="1">
      <alignment horizontal="center" vertical="center" shrinkToFit="1"/>
    </xf>
    <xf numFmtId="0" fontId="36" fillId="0" borderId="3" xfId="0" applyFont="1" applyFill="1" applyBorder="1" applyAlignment="1">
      <alignment horizontal="center" vertical="center"/>
    </xf>
  </cellXfs>
  <cellStyles count="1606">
    <cellStyle name="0,0_x000d__x000a_NA_x000d__x000a_" xfId="1389"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 3" xfId="1556" xr:uid="{00000000-0005-0000-0000-0000B1020000}"/>
    <cellStyle name="どちらでもない 20" xfId="690" xr:uid="{00000000-0005-0000-0000-0000B2020000}"/>
    <cellStyle name="どちらでもない 21" xfId="691" xr:uid="{00000000-0005-0000-0000-0000B3020000}"/>
    <cellStyle name="どちらでもない 22" xfId="692" xr:uid="{00000000-0005-0000-0000-0000B4020000}"/>
    <cellStyle name="どちらでもない 23" xfId="693" xr:uid="{00000000-0005-0000-0000-0000B5020000}"/>
    <cellStyle name="どちらでもない 24" xfId="694" xr:uid="{00000000-0005-0000-0000-0000B6020000}"/>
    <cellStyle name="どちらでもない 25" xfId="695" xr:uid="{00000000-0005-0000-0000-0000B7020000}"/>
    <cellStyle name="どちらでもない 3" xfId="696" xr:uid="{00000000-0005-0000-0000-0000B8020000}"/>
    <cellStyle name="どちらでもない 3 2" xfId="697" xr:uid="{00000000-0005-0000-0000-0000B9020000}"/>
    <cellStyle name="どちらでもない 4" xfId="698" xr:uid="{00000000-0005-0000-0000-0000BA020000}"/>
    <cellStyle name="どちらでもない 5" xfId="699" xr:uid="{00000000-0005-0000-0000-0000BB020000}"/>
    <cellStyle name="どちらでもない 6" xfId="700" xr:uid="{00000000-0005-0000-0000-0000BC020000}"/>
    <cellStyle name="どちらでもない 7" xfId="701" xr:uid="{00000000-0005-0000-0000-0000BD020000}"/>
    <cellStyle name="どちらでもない 8" xfId="702" xr:uid="{00000000-0005-0000-0000-0000BE020000}"/>
    <cellStyle name="どちらでもない 9" xfId="703" xr:uid="{00000000-0005-0000-0000-0000BF020000}"/>
    <cellStyle name="パーセント" xfId="1594" builtinId="5"/>
    <cellStyle name="パーセント 2" xfId="704" xr:uid="{00000000-0005-0000-0000-0000C1020000}"/>
    <cellStyle name="パーセント 2 2" xfId="705" xr:uid="{00000000-0005-0000-0000-0000C2020000}"/>
    <cellStyle name="パーセント 2 2 2" xfId="706" xr:uid="{00000000-0005-0000-0000-0000C3020000}"/>
    <cellStyle name="パーセント 2 2 2 2" xfId="1557" xr:uid="{00000000-0005-0000-0000-0000C4020000}"/>
    <cellStyle name="パーセント 2 2 3" xfId="1558" xr:uid="{00000000-0005-0000-0000-0000C5020000}"/>
    <cellStyle name="パーセント 2 3" xfId="707" xr:uid="{00000000-0005-0000-0000-0000C6020000}"/>
    <cellStyle name="パーセント 2 3 2" xfId="1559" xr:uid="{00000000-0005-0000-0000-0000C7020000}"/>
    <cellStyle name="パーセント 2 4" xfId="1560" xr:uid="{00000000-0005-0000-0000-0000C8020000}"/>
    <cellStyle name="パーセント 2 4 2" xfId="1548" xr:uid="{00000000-0005-0000-0000-0000C9020000}"/>
    <cellStyle name="パーセント 2 4 3" xfId="1581" xr:uid="{00000000-0005-0000-0000-0000CA020000}"/>
    <cellStyle name="パーセント 2 5" xfId="1599" xr:uid="{20D77D03-1939-458B-8BFE-2FACB4F92C9B}"/>
    <cellStyle name="パーセント 3" xfId="708" xr:uid="{00000000-0005-0000-0000-0000CB020000}"/>
    <cellStyle name="パーセント 3 2" xfId="1582" xr:uid="{00000000-0005-0000-0000-0000CC020000}"/>
    <cellStyle name="パーセント 3 3 2" xfId="1583" xr:uid="{00000000-0005-0000-0000-0000CD020000}"/>
    <cellStyle name="パーセント 3 3 3" xfId="1584" xr:uid="{00000000-0005-0000-0000-0000CE020000}"/>
    <cellStyle name="パーセント 3 4" xfId="1585" xr:uid="{00000000-0005-0000-0000-0000CF020000}"/>
    <cellStyle name="パーセント 3 5" xfId="1586" xr:uid="{00000000-0005-0000-0000-0000D0020000}"/>
    <cellStyle name="パーセント 4" xfId="709" xr:uid="{00000000-0005-0000-0000-0000D1020000}"/>
    <cellStyle name="パーセント 4 2" xfId="1551" xr:uid="{00000000-0005-0000-0000-0000D2020000}"/>
    <cellStyle name="パーセント 5" xfId="710" xr:uid="{00000000-0005-0000-0000-0000D3020000}"/>
    <cellStyle name="パーセント 5 2" xfId="1555" xr:uid="{00000000-0005-0000-0000-0000D4020000}"/>
    <cellStyle name="メモ 10" xfId="711" xr:uid="{00000000-0005-0000-0000-0000D5020000}"/>
    <cellStyle name="メモ 11" xfId="712" xr:uid="{00000000-0005-0000-0000-0000D6020000}"/>
    <cellStyle name="メモ 12" xfId="713" xr:uid="{00000000-0005-0000-0000-0000D7020000}"/>
    <cellStyle name="メモ 13" xfId="714" xr:uid="{00000000-0005-0000-0000-0000D8020000}"/>
    <cellStyle name="メモ 14" xfId="715" xr:uid="{00000000-0005-0000-0000-0000D9020000}"/>
    <cellStyle name="メモ 15" xfId="716" xr:uid="{00000000-0005-0000-0000-0000DA020000}"/>
    <cellStyle name="メモ 16" xfId="717" xr:uid="{00000000-0005-0000-0000-0000DB020000}"/>
    <cellStyle name="メモ 17" xfId="718" xr:uid="{00000000-0005-0000-0000-0000DC020000}"/>
    <cellStyle name="メモ 18" xfId="719" xr:uid="{00000000-0005-0000-0000-0000DD020000}"/>
    <cellStyle name="メモ 19" xfId="720" xr:uid="{00000000-0005-0000-0000-0000DE020000}"/>
    <cellStyle name="メモ 2" xfId="721" xr:uid="{00000000-0005-0000-0000-0000DF020000}"/>
    <cellStyle name="メモ 2 2" xfId="722" xr:uid="{00000000-0005-0000-0000-0000E0020000}"/>
    <cellStyle name="メモ 2 2 2" xfId="723" xr:uid="{00000000-0005-0000-0000-0000E1020000}"/>
    <cellStyle name="メモ 2 2 2 2" xfId="1390" xr:uid="{00000000-0005-0000-0000-0000E2020000}"/>
    <cellStyle name="メモ 2 2 2 2 2" xfId="1391" xr:uid="{00000000-0005-0000-0000-0000E3020000}"/>
    <cellStyle name="メモ 2 2 2 3" xfId="1392" xr:uid="{00000000-0005-0000-0000-0000E4020000}"/>
    <cellStyle name="メモ 2 2 3" xfId="724" xr:uid="{00000000-0005-0000-0000-0000E5020000}"/>
    <cellStyle name="メモ 2 2 3 2" xfId="1393" xr:uid="{00000000-0005-0000-0000-0000E6020000}"/>
    <cellStyle name="メモ 2 3" xfId="1561" xr:uid="{00000000-0005-0000-0000-0000E7020000}"/>
    <cellStyle name="メモ 20" xfId="725" xr:uid="{00000000-0005-0000-0000-0000E8020000}"/>
    <cellStyle name="メモ 21" xfId="726" xr:uid="{00000000-0005-0000-0000-0000E9020000}"/>
    <cellStyle name="メモ 22" xfId="727" xr:uid="{00000000-0005-0000-0000-0000EA020000}"/>
    <cellStyle name="メモ 23" xfId="728" xr:uid="{00000000-0005-0000-0000-0000EB020000}"/>
    <cellStyle name="メモ 24" xfId="729" xr:uid="{00000000-0005-0000-0000-0000EC020000}"/>
    <cellStyle name="メモ 25" xfId="730" xr:uid="{00000000-0005-0000-0000-0000ED020000}"/>
    <cellStyle name="メモ 3" xfId="731" xr:uid="{00000000-0005-0000-0000-0000EE020000}"/>
    <cellStyle name="メモ 3 2" xfId="732" xr:uid="{00000000-0005-0000-0000-0000EF020000}"/>
    <cellStyle name="メモ 3 2 2" xfId="1394" xr:uid="{00000000-0005-0000-0000-0000F0020000}"/>
    <cellStyle name="メモ 3 2 2 2" xfId="1395" xr:uid="{00000000-0005-0000-0000-0000F1020000}"/>
    <cellStyle name="メモ 3 2 3" xfId="1396" xr:uid="{00000000-0005-0000-0000-0000F2020000}"/>
    <cellStyle name="メモ 3 3" xfId="733" xr:uid="{00000000-0005-0000-0000-0000F3020000}"/>
    <cellStyle name="メモ 3 3 2" xfId="1397" xr:uid="{00000000-0005-0000-0000-0000F4020000}"/>
    <cellStyle name="メモ 4" xfId="734" xr:uid="{00000000-0005-0000-0000-0000F5020000}"/>
    <cellStyle name="メモ 4 2" xfId="735" xr:uid="{00000000-0005-0000-0000-0000F6020000}"/>
    <cellStyle name="メモ 4 2 2" xfId="1398" xr:uid="{00000000-0005-0000-0000-0000F7020000}"/>
    <cellStyle name="メモ 4 2 2 2" xfId="1399" xr:uid="{00000000-0005-0000-0000-0000F8020000}"/>
    <cellStyle name="メモ 4 2 3" xfId="1400" xr:uid="{00000000-0005-0000-0000-0000F9020000}"/>
    <cellStyle name="メモ 4 3" xfId="736" xr:uid="{00000000-0005-0000-0000-0000FA020000}"/>
    <cellStyle name="メモ 4 3 2" xfId="1401" xr:uid="{00000000-0005-0000-0000-0000FB020000}"/>
    <cellStyle name="メモ 5" xfId="737" xr:uid="{00000000-0005-0000-0000-0000FC020000}"/>
    <cellStyle name="メモ 6" xfId="738" xr:uid="{00000000-0005-0000-0000-0000FD020000}"/>
    <cellStyle name="メモ 7" xfId="739" xr:uid="{00000000-0005-0000-0000-0000FE020000}"/>
    <cellStyle name="メモ 8" xfId="740" xr:uid="{00000000-0005-0000-0000-0000FF020000}"/>
    <cellStyle name="メモ 9" xfId="741" xr:uid="{00000000-0005-0000-0000-000000030000}"/>
    <cellStyle name="リンク セル 10" xfId="742" xr:uid="{00000000-0005-0000-0000-000001030000}"/>
    <cellStyle name="リンク セル 11" xfId="743" xr:uid="{00000000-0005-0000-0000-000002030000}"/>
    <cellStyle name="リンク セル 12" xfId="744" xr:uid="{00000000-0005-0000-0000-000003030000}"/>
    <cellStyle name="リンク セル 13" xfId="745" xr:uid="{00000000-0005-0000-0000-000004030000}"/>
    <cellStyle name="リンク セル 14" xfId="746" xr:uid="{00000000-0005-0000-0000-000005030000}"/>
    <cellStyle name="リンク セル 15" xfId="747" xr:uid="{00000000-0005-0000-0000-000006030000}"/>
    <cellStyle name="リンク セル 16" xfId="748" xr:uid="{00000000-0005-0000-0000-000007030000}"/>
    <cellStyle name="リンク セル 17" xfId="749" xr:uid="{00000000-0005-0000-0000-000008030000}"/>
    <cellStyle name="リンク セル 18" xfId="750" xr:uid="{00000000-0005-0000-0000-000009030000}"/>
    <cellStyle name="リンク セル 19" xfId="751" xr:uid="{00000000-0005-0000-0000-00000A030000}"/>
    <cellStyle name="リンク セル 2" xfId="752" xr:uid="{00000000-0005-0000-0000-00000B030000}"/>
    <cellStyle name="リンク セル 2 2" xfId="753" xr:uid="{00000000-0005-0000-0000-00000C030000}"/>
    <cellStyle name="リンク セル 20" xfId="754" xr:uid="{00000000-0005-0000-0000-00000D030000}"/>
    <cellStyle name="リンク セル 21" xfId="755" xr:uid="{00000000-0005-0000-0000-00000E030000}"/>
    <cellStyle name="リンク セル 22" xfId="756" xr:uid="{00000000-0005-0000-0000-00000F030000}"/>
    <cellStyle name="リンク セル 23" xfId="757" xr:uid="{00000000-0005-0000-0000-000010030000}"/>
    <cellStyle name="リンク セル 24" xfId="758" xr:uid="{00000000-0005-0000-0000-000011030000}"/>
    <cellStyle name="リンク セル 25" xfId="759" xr:uid="{00000000-0005-0000-0000-000012030000}"/>
    <cellStyle name="リンク セル 3" xfId="760" xr:uid="{00000000-0005-0000-0000-000013030000}"/>
    <cellStyle name="リンク セル 3 2" xfId="761" xr:uid="{00000000-0005-0000-0000-000014030000}"/>
    <cellStyle name="リンク セル 4" xfId="762" xr:uid="{00000000-0005-0000-0000-000015030000}"/>
    <cellStyle name="リンク セル 5" xfId="763" xr:uid="{00000000-0005-0000-0000-000016030000}"/>
    <cellStyle name="リンク セル 6" xfId="764" xr:uid="{00000000-0005-0000-0000-000017030000}"/>
    <cellStyle name="リンク セル 7" xfId="765" xr:uid="{00000000-0005-0000-0000-000018030000}"/>
    <cellStyle name="リンク セル 8" xfId="766" xr:uid="{00000000-0005-0000-0000-000019030000}"/>
    <cellStyle name="リンク セル 9" xfId="767" xr:uid="{00000000-0005-0000-0000-00001A030000}"/>
    <cellStyle name="悪い 10" xfId="768" xr:uid="{00000000-0005-0000-0000-00001B030000}"/>
    <cellStyle name="悪い 11" xfId="769" xr:uid="{00000000-0005-0000-0000-00001C030000}"/>
    <cellStyle name="悪い 12" xfId="770" xr:uid="{00000000-0005-0000-0000-00001D030000}"/>
    <cellStyle name="悪い 13" xfId="771" xr:uid="{00000000-0005-0000-0000-00001E030000}"/>
    <cellStyle name="悪い 14" xfId="772" xr:uid="{00000000-0005-0000-0000-00001F030000}"/>
    <cellStyle name="悪い 15" xfId="773" xr:uid="{00000000-0005-0000-0000-000020030000}"/>
    <cellStyle name="悪い 16" xfId="774" xr:uid="{00000000-0005-0000-0000-000021030000}"/>
    <cellStyle name="悪い 17" xfId="775" xr:uid="{00000000-0005-0000-0000-000022030000}"/>
    <cellStyle name="悪い 18" xfId="776" xr:uid="{00000000-0005-0000-0000-000023030000}"/>
    <cellStyle name="悪い 19" xfId="777" xr:uid="{00000000-0005-0000-0000-000024030000}"/>
    <cellStyle name="悪い 2" xfId="778" xr:uid="{00000000-0005-0000-0000-000025030000}"/>
    <cellStyle name="悪い 2 2" xfId="779" xr:uid="{00000000-0005-0000-0000-000026030000}"/>
    <cellStyle name="悪い 2 3" xfId="1402" xr:uid="{00000000-0005-0000-0000-000027030000}"/>
    <cellStyle name="悪い 20" xfId="780" xr:uid="{00000000-0005-0000-0000-000028030000}"/>
    <cellStyle name="悪い 21" xfId="781" xr:uid="{00000000-0005-0000-0000-000029030000}"/>
    <cellStyle name="悪い 22" xfId="782" xr:uid="{00000000-0005-0000-0000-00002A030000}"/>
    <cellStyle name="悪い 23" xfId="783" xr:uid="{00000000-0005-0000-0000-00002B030000}"/>
    <cellStyle name="悪い 24" xfId="784" xr:uid="{00000000-0005-0000-0000-00002C030000}"/>
    <cellStyle name="悪い 25" xfId="785" xr:uid="{00000000-0005-0000-0000-00002D030000}"/>
    <cellStyle name="悪い 3" xfId="786" xr:uid="{00000000-0005-0000-0000-00002E030000}"/>
    <cellStyle name="悪い 3 2" xfId="787" xr:uid="{00000000-0005-0000-0000-00002F030000}"/>
    <cellStyle name="悪い 4" xfId="788" xr:uid="{00000000-0005-0000-0000-000030030000}"/>
    <cellStyle name="悪い 5" xfId="789" xr:uid="{00000000-0005-0000-0000-000031030000}"/>
    <cellStyle name="悪い 6" xfId="790" xr:uid="{00000000-0005-0000-0000-000032030000}"/>
    <cellStyle name="悪い 7" xfId="791" xr:uid="{00000000-0005-0000-0000-000033030000}"/>
    <cellStyle name="悪い 8" xfId="792" xr:uid="{00000000-0005-0000-0000-000034030000}"/>
    <cellStyle name="悪い 9" xfId="793" xr:uid="{00000000-0005-0000-0000-000035030000}"/>
    <cellStyle name="計算 10" xfId="794" xr:uid="{00000000-0005-0000-0000-000036030000}"/>
    <cellStyle name="計算 11" xfId="795" xr:uid="{00000000-0005-0000-0000-000037030000}"/>
    <cellStyle name="計算 12" xfId="796" xr:uid="{00000000-0005-0000-0000-000038030000}"/>
    <cellStyle name="計算 13" xfId="797" xr:uid="{00000000-0005-0000-0000-000039030000}"/>
    <cellStyle name="計算 14" xfId="798" xr:uid="{00000000-0005-0000-0000-00003A030000}"/>
    <cellStyle name="計算 15" xfId="799" xr:uid="{00000000-0005-0000-0000-00003B030000}"/>
    <cellStyle name="計算 16" xfId="800" xr:uid="{00000000-0005-0000-0000-00003C030000}"/>
    <cellStyle name="計算 17" xfId="801" xr:uid="{00000000-0005-0000-0000-00003D030000}"/>
    <cellStyle name="計算 18" xfId="802" xr:uid="{00000000-0005-0000-0000-00003E030000}"/>
    <cellStyle name="計算 19" xfId="803" xr:uid="{00000000-0005-0000-0000-00003F030000}"/>
    <cellStyle name="計算 2" xfId="804" xr:uid="{00000000-0005-0000-0000-000040030000}"/>
    <cellStyle name="計算 2 2" xfId="805" xr:uid="{00000000-0005-0000-0000-000041030000}"/>
    <cellStyle name="計算 2 2 2" xfId="806" xr:uid="{00000000-0005-0000-0000-000042030000}"/>
    <cellStyle name="計算 2 2 2 2" xfId="1403" xr:uid="{00000000-0005-0000-0000-000043030000}"/>
    <cellStyle name="計算 2 2 2 2 2" xfId="1404" xr:uid="{00000000-0005-0000-0000-000044030000}"/>
    <cellStyle name="計算 2 2 2 3" xfId="1405" xr:uid="{00000000-0005-0000-0000-000045030000}"/>
    <cellStyle name="計算 2 2 3" xfId="807" xr:uid="{00000000-0005-0000-0000-000046030000}"/>
    <cellStyle name="計算 2 2 3 2" xfId="1406" xr:uid="{00000000-0005-0000-0000-000047030000}"/>
    <cellStyle name="計算 20" xfId="808" xr:uid="{00000000-0005-0000-0000-000048030000}"/>
    <cellStyle name="計算 21" xfId="809" xr:uid="{00000000-0005-0000-0000-000049030000}"/>
    <cellStyle name="計算 22" xfId="810" xr:uid="{00000000-0005-0000-0000-00004A030000}"/>
    <cellStyle name="計算 23" xfId="811" xr:uid="{00000000-0005-0000-0000-00004B030000}"/>
    <cellStyle name="計算 24" xfId="812" xr:uid="{00000000-0005-0000-0000-00004C030000}"/>
    <cellStyle name="計算 25" xfId="813" xr:uid="{00000000-0005-0000-0000-00004D030000}"/>
    <cellStyle name="計算 3" xfId="814" xr:uid="{00000000-0005-0000-0000-00004E030000}"/>
    <cellStyle name="計算 3 2" xfId="815" xr:uid="{00000000-0005-0000-0000-00004F030000}"/>
    <cellStyle name="計算 3 2 2" xfId="1407" xr:uid="{00000000-0005-0000-0000-000050030000}"/>
    <cellStyle name="計算 3 2 2 2" xfId="1408" xr:uid="{00000000-0005-0000-0000-000051030000}"/>
    <cellStyle name="計算 3 2 3" xfId="1409" xr:uid="{00000000-0005-0000-0000-000052030000}"/>
    <cellStyle name="計算 3 3" xfId="816" xr:uid="{00000000-0005-0000-0000-000053030000}"/>
    <cellStyle name="計算 3 3 2" xfId="1410" xr:uid="{00000000-0005-0000-0000-000054030000}"/>
    <cellStyle name="計算 4" xfId="817" xr:uid="{00000000-0005-0000-0000-000055030000}"/>
    <cellStyle name="計算 4 2" xfId="818" xr:uid="{00000000-0005-0000-0000-000056030000}"/>
    <cellStyle name="計算 4 2 2" xfId="1411" xr:uid="{00000000-0005-0000-0000-000057030000}"/>
    <cellStyle name="計算 4 2 2 2" xfId="1412" xr:uid="{00000000-0005-0000-0000-000058030000}"/>
    <cellStyle name="計算 4 2 3" xfId="1413" xr:uid="{00000000-0005-0000-0000-000059030000}"/>
    <cellStyle name="計算 4 3" xfId="819" xr:uid="{00000000-0005-0000-0000-00005A030000}"/>
    <cellStyle name="計算 4 3 2" xfId="1414" xr:uid="{00000000-0005-0000-0000-00005B030000}"/>
    <cellStyle name="計算 5" xfId="820" xr:uid="{00000000-0005-0000-0000-00005C030000}"/>
    <cellStyle name="計算 6" xfId="821" xr:uid="{00000000-0005-0000-0000-00005D030000}"/>
    <cellStyle name="計算 7" xfId="822" xr:uid="{00000000-0005-0000-0000-00005E030000}"/>
    <cellStyle name="計算 8" xfId="823" xr:uid="{00000000-0005-0000-0000-00005F030000}"/>
    <cellStyle name="計算 9" xfId="824" xr:uid="{00000000-0005-0000-0000-000060030000}"/>
    <cellStyle name="警告文 10" xfId="825" xr:uid="{00000000-0005-0000-0000-000061030000}"/>
    <cellStyle name="警告文 11" xfId="826" xr:uid="{00000000-0005-0000-0000-000062030000}"/>
    <cellStyle name="警告文 12" xfId="827" xr:uid="{00000000-0005-0000-0000-000063030000}"/>
    <cellStyle name="警告文 13" xfId="828" xr:uid="{00000000-0005-0000-0000-000064030000}"/>
    <cellStyle name="警告文 14" xfId="829" xr:uid="{00000000-0005-0000-0000-000065030000}"/>
    <cellStyle name="警告文 15" xfId="830" xr:uid="{00000000-0005-0000-0000-000066030000}"/>
    <cellStyle name="警告文 16" xfId="831" xr:uid="{00000000-0005-0000-0000-000067030000}"/>
    <cellStyle name="警告文 17" xfId="832" xr:uid="{00000000-0005-0000-0000-000068030000}"/>
    <cellStyle name="警告文 18" xfId="833" xr:uid="{00000000-0005-0000-0000-000069030000}"/>
    <cellStyle name="警告文 19" xfId="834" xr:uid="{00000000-0005-0000-0000-00006A030000}"/>
    <cellStyle name="警告文 2" xfId="835" xr:uid="{00000000-0005-0000-0000-00006B030000}"/>
    <cellStyle name="警告文 2 2" xfId="836" xr:uid="{00000000-0005-0000-0000-00006C030000}"/>
    <cellStyle name="警告文 20" xfId="837" xr:uid="{00000000-0005-0000-0000-00006D030000}"/>
    <cellStyle name="警告文 21" xfId="838" xr:uid="{00000000-0005-0000-0000-00006E030000}"/>
    <cellStyle name="警告文 22" xfId="839" xr:uid="{00000000-0005-0000-0000-00006F030000}"/>
    <cellStyle name="警告文 23" xfId="840" xr:uid="{00000000-0005-0000-0000-000070030000}"/>
    <cellStyle name="警告文 24" xfId="841" xr:uid="{00000000-0005-0000-0000-000071030000}"/>
    <cellStyle name="警告文 25" xfId="842" xr:uid="{00000000-0005-0000-0000-000072030000}"/>
    <cellStyle name="警告文 3" xfId="843" xr:uid="{00000000-0005-0000-0000-000073030000}"/>
    <cellStyle name="警告文 3 2" xfId="844" xr:uid="{00000000-0005-0000-0000-000074030000}"/>
    <cellStyle name="警告文 4" xfId="845" xr:uid="{00000000-0005-0000-0000-000075030000}"/>
    <cellStyle name="警告文 5" xfId="846" xr:uid="{00000000-0005-0000-0000-000076030000}"/>
    <cellStyle name="警告文 6" xfId="847" xr:uid="{00000000-0005-0000-0000-000077030000}"/>
    <cellStyle name="警告文 7" xfId="848" xr:uid="{00000000-0005-0000-0000-000078030000}"/>
    <cellStyle name="警告文 8" xfId="849" xr:uid="{00000000-0005-0000-0000-000079030000}"/>
    <cellStyle name="警告文 9" xfId="850" xr:uid="{00000000-0005-0000-0000-00007A030000}"/>
    <cellStyle name="桁区切り 2" xfId="851" xr:uid="{00000000-0005-0000-0000-00007B030000}"/>
    <cellStyle name="桁区切り 2 2" xfId="852" xr:uid="{00000000-0005-0000-0000-00007C030000}"/>
    <cellStyle name="桁区切り 2 2 2" xfId="853" xr:uid="{00000000-0005-0000-0000-00007D030000}"/>
    <cellStyle name="桁区切り 2 2 2 2" xfId="1562" xr:uid="{00000000-0005-0000-0000-00007E030000}"/>
    <cellStyle name="桁区切り 2 2 3" xfId="1563" xr:uid="{00000000-0005-0000-0000-00007F030000}"/>
    <cellStyle name="桁区切り 2 2 3 2" xfId="1587" xr:uid="{00000000-0005-0000-0000-000080030000}"/>
    <cellStyle name="桁区切り 2 2 3 3" xfId="1588" xr:uid="{00000000-0005-0000-0000-000081030000}"/>
    <cellStyle name="桁区切り 2 3" xfId="854" xr:uid="{00000000-0005-0000-0000-000082030000}"/>
    <cellStyle name="桁区切り 2 3 2" xfId="1564" xr:uid="{00000000-0005-0000-0000-000083030000}"/>
    <cellStyle name="桁区切り 2 3 3" xfId="1598" xr:uid="{7516C2CB-5813-47CD-9636-FB57566235B6}"/>
    <cellStyle name="桁区切り 2 4" xfId="1415" xr:uid="{00000000-0005-0000-0000-000084030000}"/>
    <cellStyle name="桁区切り 2 5" xfId="1416" xr:uid="{00000000-0005-0000-0000-000085030000}"/>
    <cellStyle name="桁区切り 2 5 2" xfId="1417" xr:uid="{00000000-0005-0000-0000-000086030000}"/>
    <cellStyle name="桁区切り 2 5 3" xfId="1418" xr:uid="{00000000-0005-0000-0000-000087030000}"/>
    <cellStyle name="桁区切り 2 5 3 2" xfId="1419" xr:uid="{00000000-0005-0000-0000-000088030000}"/>
    <cellStyle name="桁区切り 2 6" xfId="1420" xr:uid="{00000000-0005-0000-0000-000089030000}"/>
    <cellStyle name="桁区切り 2 7" xfId="1421" xr:uid="{00000000-0005-0000-0000-00008A030000}"/>
    <cellStyle name="桁区切り 2 8" xfId="1422" xr:uid="{00000000-0005-0000-0000-00008B030000}"/>
    <cellStyle name="桁区切り 2 8 2" xfId="1423" xr:uid="{00000000-0005-0000-0000-00008C030000}"/>
    <cellStyle name="桁区切り 2 8 2 2" xfId="1424" xr:uid="{00000000-0005-0000-0000-00008D030000}"/>
    <cellStyle name="桁区切り 2 8 2 2 2" xfId="1425" xr:uid="{00000000-0005-0000-0000-00008E030000}"/>
    <cellStyle name="桁区切り 2 8 2 2 2 2" xfId="1426" xr:uid="{00000000-0005-0000-0000-00008F030000}"/>
    <cellStyle name="桁区切り 2 8 2 2 2 2 2" xfId="1427" xr:uid="{00000000-0005-0000-0000-000090030000}"/>
    <cellStyle name="桁区切り 2 8 2 3" xfId="1428" xr:uid="{00000000-0005-0000-0000-000091030000}"/>
    <cellStyle name="桁区切り 2 8 2 3 2" xfId="1429" xr:uid="{00000000-0005-0000-0000-000092030000}"/>
    <cellStyle name="桁区切り 2 8 2 3 2 2" xfId="1430" xr:uid="{00000000-0005-0000-0000-000093030000}"/>
    <cellStyle name="桁区切り 2 9" xfId="1602" xr:uid="{73C09BAE-2961-4DFC-9790-7ACC01035123}"/>
    <cellStyle name="桁区切り 3" xfId="855" xr:uid="{00000000-0005-0000-0000-000094030000}"/>
    <cellStyle name="桁区切り 3 2" xfId="856" xr:uid="{00000000-0005-0000-0000-000095030000}"/>
    <cellStyle name="桁区切り 3 3" xfId="1589" xr:uid="{00000000-0005-0000-0000-000096030000}"/>
    <cellStyle name="桁区切り 3 4" xfId="1590" xr:uid="{00000000-0005-0000-0000-000097030000}"/>
    <cellStyle name="桁区切り 3 5" xfId="1431" xr:uid="{00000000-0005-0000-0000-000098030000}"/>
    <cellStyle name="桁区切り 4" xfId="857" xr:uid="{00000000-0005-0000-0000-000099030000}"/>
    <cellStyle name="桁区切り 4 2" xfId="1432" xr:uid="{00000000-0005-0000-0000-00009A030000}"/>
    <cellStyle name="桁区切り 5" xfId="1433" xr:uid="{00000000-0005-0000-0000-00009B030000}"/>
    <cellStyle name="桁区切り 5 2" xfId="1550" xr:uid="{00000000-0005-0000-0000-00009C030000}"/>
    <cellStyle name="桁区切り 6" xfId="1434" xr:uid="{00000000-0005-0000-0000-00009D030000}"/>
    <cellStyle name="桁区切り 7" xfId="1435" xr:uid="{00000000-0005-0000-0000-00009E030000}"/>
    <cellStyle name="桁区切り 8" xfId="1436" xr:uid="{00000000-0005-0000-0000-00009F030000}"/>
    <cellStyle name="桁区切り 8 2" xfId="1437" xr:uid="{00000000-0005-0000-0000-0000A0030000}"/>
    <cellStyle name="桁区切り 9" xfId="1600" xr:uid="{F38EDD11-DCC1-4887-B9A6-5AF1DA72FC15}"/>
    <cellStyle name="見出し 1 10" xfId="858" xr:uid="{00000000-0005-0000-0000-0000A1030000}"/>
    <cellStyle name="見出し 1 11" xfId="859" xr:uid="{00000000-0005-0000-0000-0000A2030000}"/>
    <cellStyle name="見出し 1 12" xfId="860" xr:uid="{00000000-0005-0000-0000-0000A3030000}"/>
    <cellStyle name="見出し 1 13" xfId="861" xr:uid="{00000000-0005-0000-0000-0000A4030000}"/>
    <cellStyle name="見出し 1 14" xfId="862" xr:uid="{00000000-0005-0000-0000-0000A5030000}"/>
    <cellStyle name="見出し 1 15" xfId="863" xr:uid="{00000000-0005-0000-0000-0000A6030000}"/>
    <cellStyle name="見出し 1 16" xfId="864" xr:uid="{00000000-0005-0000-0000-0000A7030000}"/>
    <cellStyle name="見出し 1 17" xfId="865" xr:uid="{00000000-0005-0000-0000-0000A8030000}"/>
    <cellStyle name="見出し 1 18" xfId="866" xr:uid="{00000000-0005-0000-0000-0000A9030000}"/>
    <cellStyle name="見出し 1 19" xfId="867" xr:uid="{00000000-0005-0000-0000-0000AA030000}"/>
    <cellStyle name="見出し 1 2" xfId="868" xr:uid="{00000000-0005-0000-0000-0000AB030000}"/>
    <cellStyle name="見出し 1 2 2" xfId="869" xr:uid="{00000000-0005-0000-0000-0000AC030000}"/>
    <cellStyle name="見出し 1 20" xfId="870" xr:uid="{00000000-0005-0000-0000-0000AD030000}"/>
    <cellStyle name="見出し 1 21" xfId="871" xr:uid="{00000000-0005-0000-0000-0000AE030000}"/>
    <cellStyle name="見出し 1 22" xfId="872" xr:uid="{00000000-0005-0000-0000-0000AF030000}"/>
    <cellStyle name="見出し 1 23" xfId="873" xr:uid="{00000000-0005-0000-0000-0000B0030000}"/>
    <cellStyle name="見出し 1 24" xfId="874" xr:uid="{00000000-0005-0000-0000-0000B1030000}"/>
    <cellStyle name="見出し 1 25" xfId="875" xr:uid="{00000000-0005-0000-0000-0000B2030000}"/>
    <cellStyle name="見出し 1 3" xfId="876" xr:uid="{00000000-0005-0000-0000-0000B3030000}"/>
    <cellStyle name="見出し 1 3 2" xfId="877" xr:uid="{00000000-0005-0000-0000-0000B4030000}"/>
    <cellStyle name="見出し 1 4" xfId="878" xr:uid="{00000000-0005-0000-0000-0000B5030000}"/>
    <cellStyle name="見出し 1 5" xfId="879" xr:uid="{00000000-0005-0000-0000-0000B6030000}"/>
    <cellStyle name="見出し 1 6" xfId="880" xr:uid="{00000000-0005-0000-0000-0000B7030000}"/>
    <cellStyle name="見出し 1 7" xfId="881" xr:uid="{00000000-0005-0000-0000-0000B8030000}"/>
    <cellStyle name="見出し 1 8" xfId="882" xr:uid="{00000000-0005-0000-0000-0000B9030000}"/>
    <cellStyle name="見出し 1 9" xfId="883" xr:uid="{00000000-0005-0000-0000-0000BA030000}"/>
    <cellStyle name="見出し 2 10" xfId="884" xr:uid="{00000000-0005-0000-0000-0000BB030000}"/>
    <cellStyle name="見出し 2 11" xfId="885" xr:uid="{00000000-0005-0000-0000-0000BC030000}"/>
    <cellStyle name="見出し 2 12" xfId="886" xr:uid="{00000000-0005-0000-0000-0000BD030000}"/>
    <cellStyle name="見出し 2 13" xfId="887" xr:uid="{00000000-0005-0000-0000-0000BE030000}"/>
    <cellStyle name="見出し 2 14" xfId="888" xr:uid="{00000000-0005-0000-0000-0000BF030000}"/>
    <cellStyle name="見出し 2 15" xfId="889" xr:uid="{00000000-0005-0000-0000-0000C0030000}"/>
    <cellStyle name="見出し 2 16" xfId="890" xr:uid="{00000000-0005-0000-0000-0000C1030000}"/>
    <cellStyle name="見出し 2 17" xfId="891" xr:uid="{00000000-0005-0000-0000-0000C2030000}"/>
    <cellStyle name="見出し 2 18" xfId="892" xr:uid="{00000000-0005-0000-0000-0000C3030000}"/>
    <cellStyle name="見出し 2 19" xfId="893" xr:uid="{00000000-0005-0000-0000-0000C4030000}"/>
    <cellStyle name="見出し 2 2" xfId="894" xr:uid="{00000000-0005-0000-0000-0000C5030000}"/>
    <cellStyle name="見出し 2 2 2" xfId="895" xr:uid="{00000000-0005-0000-0000-0000C6030000}"/>
    <cellStyle name="見出し 2 20" xfId="896" xr:uid="{00000000-0005-0000-0000-0000C7030000}"/>
    <cellStyle name="見出し 2 21" xfId="897" xr:uid="{00000000-0005-0000-0000-0000C8030000}"/>
    <cellStyle name="見出し 2 22" xfId="898" xr:uid="{00000000-0005-0000-0000-0000C9030000}"/>
    <cellStyle name="見出し 2 23" xfId="899" xr:uid="{00000000-0005-0000-0000-0000CA030000}"/>
    <cellStyle name="見出し 2 24" xfId="900" xr:uid="{00000000-0005-0000-0000-0000CB030000}"/>
    <cellStyle name="見出し 2 25" xfId="901" xr:uid="{00000000-0005-0000-0000-0000CC030000}"/>
    <cellStyle name="見出し 2 3" xfId="902" xr:uid="{00000000-0005-0000-0000-0000CD030000}"/>
    <cellStyle name="見出し 2 3 2" xfId="903" xr:uid="{00000000-0005-0000-0000-0000CE030000}"/>
    <cellStyle name="見出し 2 4" xfId="904" xr:uid="{00000000-0005-0000-0000-0000CF030000}"/>
    <cellStyle name="見出し 2 5" xfId="905" xr:uid="{00000000-0005-0000-0000-0000D0030000}"/>
    <cellStyle name="見出し 2 6" xfId="906" xr:uid="{00000000-0005-0000-0000-0000D1030000}"/>
    <cellStyle name="見出し 2 7" xfId="907" xr:uid="{00000000-0005-0000-0000-0000D2030000}"/>
    <cellStyle name="見出し 2 8" xfId="908" xr:uid="{00000000-0005-0000-0000-0000D3030000}"/>
    <cellStyle name="見出し 2 9" xfId="909" xr:uid="{00000000-0005-0000-0000-0000D4030000}"/>
    <cellStyle name="見出し 3 10" xfId="910" xr:uid="{00000000-0005-0000-0000-0000D5030000}"/>
    <cellStyle name="見出し 3 11" xfId="911" xr:uid="{00000000-0005-0000-0000-0000D6030000}"/>
    <cellStyle name="見出し 3 12" xfId="912" xr:uid="{00000000-0005-0000-0000-0000D7030000}"/>
    <cellStyle name="見出し 3 13" xfId="913" xr:uid="{00000000-0005-0000-0000-0000D8030000}"/>
    <cellStyle name="見出し 3 14" xfId="914" xr:uid="{00000000-0005-0000-0000-0000D9030000}"/>
    <cellStyle name="見出し 3 15" xfId="915" xr:uid="{00000000-0005-0000-0000-0000DA030000}"/>
    <cellStyle name="見出し 3 16" xfId="916" xr:uid="{00000000-0005-0000-0000-0000DB030000}"/>
    <cellStyle name="見出し 3 17" xfId="917" xr:uid="{00000000-0005-0000-0000-0000DC030000}"/>
    <cellStyle name="見出し 3 18" xfId="918" xr:uid="{00000000-0005-0000-0000-0000DD030000}"/>
    <cellStyle name="見出し 3 19" xfId="919" xr:uid="{00000000-0005-0000-0000-0000DE030000}"/>
    <cellStyle name="見出し 3 2" xfId="920" xr:uid="{00000000-0005-0000-0000-0000DF030000}"/>
    <cellStyle name="見出し 3 2 2" xfId="921" xr:uid="{00000000-0005-0000-0000-0000E0030000}"/>
    <cellStyle name="見出し 3 2 3" xfId="1565" xr:uid="{00000000-0005-0000-0000-0000E1030000}"/>
    <cellStyle name="見出し 3 20" xfId="922" xr:uid="{00000000-0005-0000-0000-0000E2030000}"/>
    <cellStyle name="見出し 3 21" xfId="923" xr:uid="{00000000-0005-0000-0000-0000E3030000}"/>
    <cellStyle name="見出し 3 22" xfId="924" xr:uid="{00000000-0005-0000-0000-0000E4030000}"/>
    <cellStyle name="見出し 3 23" xfId="925" xr:uid="{00000000-0005-0000-0000-0000E5030000}"/>
    <cellStyle name="見出し 3 24" xfId="926" xr:uid="{00000000-0005-0000-0000-0000E6030000}"/>
    <cellStyle name="見出し 3 25" xfId="927" xr:uid="{00000000-0005-0000-0000-0000E7030000}"/>
    <cellStyle name="見出し 3 3" xfId="928" xr:uid="{00000000-0005-0000-0000-0000E8030000}"/>
    <cellStyle name="見出し 3 3 2" xfId="929" xr:uid="{00000000-0005-0000-0000-0000E9030000}"/>
    <cellStyle name="見出し 3 4" xfId="930" xr:uid="{00000000-0005-0000-0000-0000EA030000}"/>
    <cellStyle name="見出し 3 5" xfId="931" xr:uid="{00000000-0005-0000-0000-0000EB030000}"/>
    <cellStyle name="見出し 3 6" xfId="932" xr:uid="{00000000-0005-0000-0000-0000EC030000}"/>
    <cellStyle name="見出し 3 7" xfId="933" xr:uid="{00000000-0005-0000-0000-0000ED030000}"/>
    <cellStyle name="見出し 3 8" xfId="934" xr:uid="{00000000-0005-0000-0000-0000EE030000}"/>
    <cellStyle name="見出し 3 9" xfId="935" xr:uid="{00000000-0005-0000-0000-0000EF030000}"/>
    <cellStyle name="見出し 4 10" xfId="936" xr:uid="{00000000-0005-0000-0000-0000F0030000}"/>
    <cellStyle name="見出し 4 11" xfId="937" xr:uid="{00000000-0005-0000-0000-0000F1030000}"/>
    <cellStyle name="見出し 4 12" xfId="938" xr:uid="{00000000-0005-0000-0000-0000F2030000}"/>
    <cellStyle name="見出し 4 13" xfId="939" xr:uid="{00000000-0005-0000-0000-0000F3030000}"/>
    <cellStyle name="見出し 4 14" xfId="940" xr:uid="{00000000-0005-0000-0000-0000F4030000}"/>
    <cellStyle name="見出し 4 15" xfId="941" xr:uid="{00000000-0005-0000-0000-0000F5030000}"/>
    <cellStyle name="見出し 4 16" xfId="942" xr:uid="{00000000-0005-0000-0000-0000F6030000}"/>
    <cellStyle name="見出し 4 17" xfId="943" xr:uid="{00000000-0005-0000-0000-0000F7030000}"/>
    <cellStyle name="見出し 4 18" xfId="944" xr:uid="{00000000-0005-0000-0000-0000F8030000}"/>
    <cellStyle name="見出し 4 19" xfId="945" xr:uid="{00000000-0005-0000-0000-0000F9030000}"/>
    <cellStyle name="見出し 4 2" xfId="946" xr:uid="{00000000-0005-0000-0000-0000FA030000}"/>
    <cellStyle name="見出し 4 2 2" xfId="947" xr:uid="{00000000-0005-0000-0000-0000FB030000}"/>
    <cellStyle name="見出し 4 20" xfId="948" xr:uid="{00000000-0005-0000-0000-0000FC030000}"/>
    <cellStyle name="見出し 4 21" xfId="949" xr:uid="{00000000-0005-0000-0000-0000FD030000}"/>
    <cellStyle name="見出し 4 22" xfId="950" xr:uid="{00000000-0005-0000-0000-0000FE030000}"/>
    <cellStyle name="見出し 4 23" xfId="951" xr:uid="{00000000-0005-0000-0000-0000FF030000}"/>
    <cellStyle name="見出し 4 24" xfId="952" xr:uid="{00000000-0005-0000-0000-000000040000}"/>
    <cellStyle name="見出し 4 25" xfId="953" xr:uid="{00000000-0005-0000-0000-000001040000}"/>
    <cellStyle name="見出し 4 3" xfId="954" xr:uid="{00000000-0005-0000-0000-000002040000}"/>
    <cellStyle name="見出し 4 3 2" xfId="955" xr:uid="{00000000-0005-0000-0000-000003040000}"/>
    <cellStyle name="見出し 4 4" xfId="956" xr:uid="{00000000-0005-0000-0000-000004040000}"/>
    <cellStyle name="見出し 4 5" xfId="957" xr:uid="{00000000-0005-0000-0000-000005040000}"/>
    <cellStyle name="見出し 4 6" xfId="958" xr:uid="{00000000-0005-0000-0000-000006040000}"/>
    <cellStyle name="見出し 4 7" xfId="959" xr:uid="{00000000-0005-0000-0000-000007040000}"/>
    <cellStyle name="見出し 4 8" xfId="960" xr:uid="{00000000-0005-0000-0000-000008040000}"/>
    <cellStyle name="見出し 4 9" xfId="961" xr:uid="{00000000-0005-0000-0000-000009040000}"/>
    <cellStyle name="集計 10" xfId="962" xr:uid="{00000000-0005-0000-0000-00000A040000}"/>
    <cellStyle name="集計 11" xfId="963" xr:uid="{00000000-0005-0000-0000-00000B040000}"/>
    <cellStyle name="集計 12" xfId="964" xr:uid="{00000000-0005-0000-0000-00000C040000}"/>
    <cellStyle name="集計 13" xfId="965" xr:uid="{00000000-0005-0000-0000-00000D040000}"/>
    <cellStyle name="集計 14" xfId="966" xr:uid="{00000000-0005-0000-0000-00000E040000}"/>
    <cellStyle name="集計 15" xfId="967" xr:uid="{00000000-0005-0000-0000-00000F040000}"/>
    <cellStyle name="集計 16" xfId="968" xr:uid="{00000000-0005-0000-0000-000010040000}"/>
    <cellStyle name="集計 17" xfId="969" xr:uid="{00000000-0005-0000-0000-000011040000}"/>
    <cellStyle name="集計 18" xfId="970" xr:uid="{00000000-0005-0000-0000-000012040000}"/>
    <cellStyle name="集計 19" xfId="971" xr:uid="{00000000-0005-0000-0000-000013040000}"/>
    <cellStyle name="集計 2" xfId="972" xr:uid="{00000000-0005-0000-0000-000014040000}"/>
    <cellStyle name="集計 2 2" xfId="973" xr:uid="{00000000-0005-0000-0000-000015040000}"/>
    <cellStyle name="集計 2 2 2" xfId="974" xr:uid="{00000000-0005-0000-0000-000016040000}"/>
    <cellStyle name="集計 2 2 2 2" xfId="1438" xr:uid="{00000000-0005-0000-0000-000017040000}"/>
    <cellStyle name="集計 2 2 2 2 2" xfId="1439" xr:uid="{00000000-0005-0000-0000-000018040000}"/>
    <cellStyle name="集計 2 2 2 3" xfId="1440" xr:uid="{00000000-0005-0000-0000-000019040000}"/>
    <cellStyle name="集計 2 2 3" xfId="975" xr:uid="{00000000-0005-0000-0000-00001A040000}"/>
    <cellStyle name="集計 2 2 3 2" xfId="1441" xr:uid="{00000000-0005-0000-0000-00001B040000}"/>
    <cellStyle name="集計 20" xfId="976" xr:uid="{00000000-0005-0000-0000-00001C040000}"/>
    <cellStyle name="集計 21" xfId="977" xr:uid="{00000000-0005-0000-0000-00001D040000}"/>
    <cellStyle name="集計 22" xfId="978" xr:uid="{00000000-0005-0000-0000-00001E040000}"/>
    <cellStyle name="集計 23" xfId="979" xr:uid="{00000000-0005-0000-0000-00001F040000}"/>
    <cellStyle name="集計 24" xfId="980" xr:uid="{00000000-0005-0000-0000-000020040000}"/>
    <cellStyle name="集計 25" xfId="981" xr:uid="{00000000-0005-0000-0000-000021040000}"/>
    <cellStyle name="集計 3" xfId="982" xr:uid="{00000000-0005-0000-0000-000022040000}"/>
    <cellStyle name="集計 3 2" xfId="983" xr:uid="{00000000-0005-0000-0000-000023040000}"/>
    <cellStyle name="集計 3 2 2" xfId="1442" xr:uid="{00000000-0005-0000-0000-000024040000}"/>
    <cellStyle name="集計 3 2 2 2" xfId="1443" xr:uid="{00000000-0005-0000-0000-000025040000}"/>
    <cellStyle name="集計 3 2 3" xfId="1444" xr:uid="{00000000-0005-0000-0000-000026040000}"/>
    <cellStyle name="集計 3 3" xfId="984" xr:uid="{00000000-0005-0000-0000-000027040000}"/>
    <cellStyle name="集計 3 3 2" xfId="1445" xr:uid="{00000000-0005-0000-0000-000028040000}"/>
    <cellStyle name="集計 4" xfId="985" xr:uid="{00000000-0005-0000-0000-000029040000}"/>
    <cellStyle name="集計 4 2" xfId="986" xr:uid="{00000000-0005-0000-0000-00002A040000}"/>
    <cellStyle name="集計 4 2 2" xfId="1446" xr:uid="{00000000-0005-0000-0000-00002B040000}"/>
    <cellStyle name="集計 4 2 2 2" xfId="1447" xr:uid="{00000000-0005-0000-0000-00002C040000}"/>
    <cellStyle name="集計 4 2 3" xfId="1448" xr:uid="{00000000-0005-0000-0000-00002D040000}"/>
    <cellStyle name="集計 4 3" xfId="987" xr:uid="{00000000-0005-0000-0000-00002E040000}"/>
    <cellStyle name="集計 4 3 2" xfId="1449" xr:uid="{00000000-0005-0000-0000-00002F040000}"/>
    <cellStyle name="集計 5" xfId="988" xr:uid="{00000000-0005-0000-0000-000030040000}"/>
    <cellStyle name="集計 6" xfId="989" xr:uid="{00000000-0005-0000-0000-000031040000}"/>
    <cellStyle name="集計 7" xfId="990" xr:uid="{00000000-0005-0000-0000-000032040000}"/>
    <cellStyle name="集計 8" xfId="991" xr:uid="{00000000-0005-0000-0000-000033040000}"/>
    <cellStyle name="集計 9" xfId="992" xr:uid="{00000000-0005-0000-0000-000034040000}"/>
    <cellStyle name="出力 10" xfId="993" xr:uid="{00000000-0005-0000-0000-000035040000}"/>
    <cellStyle name="出力 11" xfId="994" xr:uid="{00000000-0005-0000-0000-000036040000}"/>
    <cellStyle name="出力 12" xfId="995" xr:uid="{00000000-0005-0000-0000-000037040000}"/>
    <cellStyle name="出力 13" xfId="996" xr:uid="{00000000-0005-0000-0000-000038040000}"/>
    <cellStyle name="出力 14" xfId="997" xr:uid="{00000000-0005-0000-0000-000039040000}"/>
    <cellStyle name="出力 15" xfId="998" xr:uid="{00000000-0005-0000-0000-00003A040000}"/>
    <cellStyle name="出力 16" xfId="999" xr:uid="{00000000-0005-0000-0000-00003B040000}"/>
    <cellStyle name="出力 17" xfId="1000" xr:uid="{00000000-0005-0000-0000-00003C040000}"/>
    <cellStyle name="出力 18" xfId="1001" xr:uid="{00000000-0005-0000-0000-00003D040000}"/>
    <cellStyle name="出力 19" xfId="1002" xr:uid="{00000000-0005-0000-0000-00003E040000}"/>
    <cellStyle name="出力 2" xfId="1003" xr:uid="{00000000-0005-0000-0000-00003F040000}"/>
    <cellStyle name="出力 2 2" xfId="1004" xr:uid="{00000000-0005-0000-0000-000040040000}"/>
    <cellStyle name="出力 2 2 2" xfId="1005" xr:uid="{00000000-0005-0000-0000-000041040000}"/>
    <cellStyle name="出力 2 2 2 2" xfId="1450" xr:uid="{00000000-0005-0000-0000-000042040000}"/>
    <cellStyle name="出力 2 2 2 2 2" xfId="1451" xr:uid="{00000000-0005-0000-0000-000043040000}"/>
    <cellStyle name="出力 2 2 2 3" xfId="1452" xr:uid="{00000000-0005-0000-0000-000044040000}"/>
    <cellStyle name="出力 2 2 3" xfId="1006" xr:uid="{00000000-0005-0000-0000-000045040000}"/>
    <cellStyle name="出力 2 2 3 2" xfId="1453" xr:uid="{00000000-0005-0000-0000-000046040000}"/>
    <cellStyle name="出力 20" xfId="1007" xr:uid="{00000000-0005-0000-0000-000047040000}"/>
    <cellStyle name="出力 21" xfId="1008" xr:uid="{00000000-0005-0000-0000-000048040000}"/>
    <cellStyle name="出力 22" xfId="1009" xr:uid="{00000000-0005-0000-0000-000049040000}"/>
    <cellStyle name="出力 23" xfId="1010" xr:uid="{00000000-0005-0000-0000-00004A040000}"/>
    <cellStyle name="出力 24" xfId="1011" xr:uid="{00000000-0005-0000-0000-00004B040000}"/>
    <cellStyle name="出力 25" xfId="1012" xr:uid="{00000000-0005-0000-0000-00004C040000}"/>
    <cellStyle name="出力 3" xfId="1013" xr:uid="{00000000-0005-0000-0000-00004D040000}"/>
    <cellStyle name="出力 3 2" xfId="1014" xr:uid="{00000000-0005-0000-0000-00004E040000}"/>
    <cellStyle name="出力 3 2 2" xfId="1454" xr:uid="{00000000-0005-0000-0000-00004F040000}"/>
    <cellStyle name="出力 3 2 2 2" xfId="1455" xr:uid="{00000000-0005-0000-0000-000050040000}"/>
    <cellStyle name="出力 3 2 3" xfId="1456" xr:uid="{00000000-0005-0000-0000-000051040000}"/>
    <cellStyle name="出力 3 3" xfId="1015" xr:uid="{00000000-0005-0000-0000-000052040000}"/>
    <cellStyle name="出力 3 3 2" xfId="1457" xr:uid="{00000000-0005-0000-0000-000053040000}"/>
    <cellStyle name="出力 4" xfId="1016" xr:uid="{00000000-0005-0000-0000-000054040000}"/>
    <cellStyle name="出力 4 2" xfId="1017" xr:uid="{00000000-0005-0000-0000-000055040000}"/>
    <cellStyle name="出力 4 2 2" xfId="1458" xr:uid="{00000000-0005-0000-0000-000056040000}"/>
    <cellStyle name="出力 4 2 2 2" xfId="1459" xr:uid="{00000000-0005-0000-0000-000057040000}"/>
    <cellStyle name="出力 4 2 3" xfId="1460" xr:uid="{00000000-0005-0000-0000-000058040000}"/>
    <cellStyle name="出力 4 3" xfId="1018" xr:uid="{00000000-0005-0000-0000-000059040000}"/>
    <cellStyle name="出力 4 3 2" xfId="1461" xr:uid="{00000000-0005-0000-0000-00005A040000}"/>
    <cellStyle name="出力 5" xfId="1019" xr:uid="{00000000-0005-0000-0000-00005B040000}"/>
    <cellStyle name="出力 6" xfId="1020" xr:uid="{00000000-0005-0000-0000-00005C040000}"/>
    <cellStyle name="出力 7" xfId="1021" xr:uid="{00000000-0005-0000-0000-00005D040000}"/>
    <cellStyle name="出力 8" xfId="1022" xr:uid="{00000000-0005-0000-0000-00005E040000}"/>
    <cellStyle name="出力 9" xfId="1023" xr:uid="{00000000-0005-0000-0000-00005F040000}"/>
    <cellStyle name="説明文 10" xfId="1024" xr:uid="{00000000-0005-0000-0000-000060040000}"/>
    <cellStyle name="説明文 11" xfId="1025" xr:uid="{00000000-0005-0000-0000-000061040000}"/>
    <cellStyle name="説明文 12" xfId="1026" xr:uid="{00000000-0005-0000-0000-000062040000}"/>
    <cellStyle name="説明文 13" xfId="1027" xr:uid="{00000000-0005-0000-0000-000063040000}"/>
    <cellStyle name="説明文 14" xfId="1028" xr:uid="{00000000-0005-0000-0000-000064040000}"/>
    <cellStyle name="説明文 15" xfId="1029" xr:uid="{00000000-0005-0000-0000-000065040000}"/>
    <cellStyle name="説明文 16" xfId="1030" xr:uid="{00000000-0005-0000-0000-000066040000}"/>
    <cellStyle name="説明文 17" xfId="1031" xr:uid="{00000000-0005-0000-0000-000067040000}"/>
    <cellStyle name="説明文 18" xfId="1032" xr:uid="{00000000-0005-0000-0000-000068040000}"/>
    <cellStyle name="説明文 19" xfId="1033" xr:uid="{00000000-0005-0000-0000-000069040000}"/>
    <cellStyle name="説明文 2" xfId="1034" xr:uid="{00000000-0005-0000-0000-00006A040000}"/>
    <cellStyle name="説明文 2 2" xfId="1035" xr:uid="{00000000-0005-0000-0000-00006B040000}"/>
    <cellStyle name="説明文 20" xfId="1036" xr:uid="{00000000-0005-0000-0000-00006C040000}"/>
    <cellStyle name="説明文 21" xfId="1037" xr:uid="{00000000-0005-0000-0000-00006D040000}"/>
    <cellStyle name="説明文 22" xfId="1038" xr:uid="{00000000-0005-0000-0000-00006E040000}"/>
    <cellStyle name="説明文 23" xfId="1039" xr:uid="{00000000-0005-0000-0000-00006F040000}"/>
    <cellStyle name="説明文 24" xfId="1040" xr:uid="{00000000-0005-0000-0000-000070040000}"/>
    <cellStyle name="説明文 25" xfId="1041" xr:uid="{00000000-0005-0000-0000-000071040000}"/>
    <cellStyle name="説明文 3" xfId="1042" xr:uid="{00000000-0005-0000-0000-000072040000}"/>
    <cellStyle name="説明文 3 2" xfId="1043" xr:uid="{00000000-0005-0000-0000-000073040000}"/>
    <cellStyle name="説明文 4" xfId="1044" xr:uid="{00000000-0005-0000-0000-000074040000}"/>
    <cellStyle name="説明文 5" xfId="1045" xr:uid="{00000000-0005-0000-0000-000075040000}"/>
    <cellStyle name="説明文 6" xfId="1046" xr:uid="{00000000-0005-0000-0000-000076040000}"/>
    <cellStyle name="説明文 7" xfId="1047" xr:uid="{00000000-0005-0000-0000-000077040000}"/>
    <cellStyle name="説明文 8" xfId="1048" xr:uid="{00000000-0005-0000-0000-000078040000}"/>
    <cellStyle name="説明文 9" xfId="1049" xr:uid="{00000000-0005-0000-0000-000079040000}"/>
    <cellStyle name="通貨 2" xfId="1050" xr:uid="{00000000-0005-0000-0000-00007A040000}"/>
    <cellStyle name="通貨 3" xfId="1051" xr:uid="{00000000-0005-0000-0000-00007B040000}"/>
    <cellStyle name="通貨 3 2" xfId="1052" xr:uid="{00000000-0005-0000-0000-00007C040000}"/>
    <cellStyle name="入力 10" xfId="1053" xr:uid="{00000000-0005-0000-0000-00007D040000}"/>
    <cellStyle name="入力 11" xfId="1054" xr:uid="{00000000-0005-0000-0000-00007E040000}"/>
    <cellStyle name="入力 12" xfId="1055" xr:uid="{00000000-0005-0000-0000-00007F040000}"/>
    <cellStyle name="入力 13" xfId="1056" xr:uid="{00000000-0005-0000-0000-000080040000}"/>
    <cellStyle name="入力 14" xfId="1057" xr:uid="{00000000-0005-0000-0000-000081040000}"/>
    <cellStyle name="入力 15" xfId="1058" xr:uid="{00000000-0005-0000-0000-000082040000}"/>
    <cellStyle name="入力 16" xfId="1059" xr:uid="{00000000-0005-0000-0000-000083040000}"/>
    <cellStyle name="入力 17" xfId="1060" xr:uid="{00000000-0005-0000-0000-000084040000}"/>
    <cellStyle name="入力 18" xfId="1061" xr:uid="{00000000-0005-0000-0000-000085040000}"/>
    <cellStyle name="入力 19" xfId="1062" xr:uid="{00000000-0005-0000-0000-000086040000}"/>
    <cellStyle name="入力 2" xfId="1063" xr:uid="{00000000-0005-0000-0000-000087040000}"/>
    <cellStyle name="入力 2 2" xfId="1064" xr:uid="{00000000-0005-0000-0000-000088040000}"/>
    <cellStyle name="入力 2 2 2" xfId="1065" xr:uid="{00000000-0005-0000-0000-000089040000}"/>
    <cellStyle name="入力 2 2 2 2" xfId="1462" xr:uid="{00000000-0005-0000-0000-00008A040000}"/>
    <cellStyle name="入力 2 2 2 2 2" xfId="1463" xr:uid="{00000000-0005-0000-0000-00008B040000}"/>
    <cellStyle name="入力 2 2 2 3" xfId="1464" xr:uid="{00000000-0005-0000-0000-00008C040000}"/>
    <cellStyle name="入力 2 2 3" xfId="1066" xr:uid="{00000000-0005-0000-0000-00008D040000}"/>
    <cellStyle name="入力 2 2 3 2" xfId="1465" xr:uid="{00000000-0005-0000-0000-00008E040000}"/>
    <cellStyle name="入力 20" xfId="1067" xr:uid="{00000000-0005-0000-0000-00008F040000}"/>
    <cellStyle name="入力 21" xfId="1068" xr:uid="{00000000-0005-0000-0000-000090040000}"/>
    <cellStyle name="入力 22" xfId="1069" xr:uid="{00000000-0005-0000-0000-000091040000}"/>
    <cellStyle name="入力 23" xfId="1070" xr:uid="{00000000-0005-0000-0000-000092040000}"/>
    <cellStyle name="入力 24" xfId="1071" xr:uid="{00000000-0005-0000-0000-000093040000}"/>
    <cellStyle name="入力 25" xfId="1072" xr:uid="{00000000-0005-0000-0000-000094040000}"/>
    <cellStyle name="入力 3" xfId="1073" xr:uid="{00000000-0005-0000-0000-000095040000}"/>
    <cellStyle name="入力 3 2" xfId="1074" xr:uid="{00000000-0005-0000-0000-000096040000}"/>
    <cellStyle name="入力 3 2 2" xfId="1466" xr:uid="{00000000-0005-0000-0000-000097040000}"/>
    <cellStyle name="入力 3 2 2 2" xfId="1467" xr:uid="{00000000-0005-0000-0000-000098040000}"/>
    <cellStyle name="入力 3 2 3" xfId="1468" xr:uid="{00000000-0005-0000-0000-000099040000}"/>
    <cellStyle name="入力 3 3" xfId="1075" xr:uid="{00000000-0005-0000-0000-00009A040000}"/>
    <cellStyle name="入力 3 3 2" xfId="1469" xr:uid="{00000000-0005-0000-0000-00009B040000}"/>
    <cellStyle name="入力 4" xfId="1076" xr:uid="{00000000-0005-0000-0000-00009C040000}"/>
    <cellStyle name="入力 4 2" xfId="1077" xr:uid="{00000000-0005-0000-0000-00009D040000}"/>
    <cellStyle name="入力 4 2 2" xfId="1470" xr:uid="{00000000-0005-0000-0000-00009E040000}"/>
    <cellStyle name="入力 4 2 2 2" xfId="1471" xr:uid="{00000000-0005-0000-0000-00009F040000}"/>
    <cellStyle name="入力 4 2 3" xfId="1472" xr:uid="{00000000-0005-0000-0000-0000A0040000}"/>
    <cellStyle name="入力 4 3" xfId="1078" xr:uid="{00000000-0005-0000-0000-0000A1040000}"/>
    <cellStyle name="入力 4 3 2" xfId="1473" xr:uid="{00000000-0005-0000-0000-0000A2040000}"/>
    <cellStyle name="入力 5" xfId="1079" xr:uid="{00000000-0005-0000-0000-0000A3040000}"/>
    <cellStyle name="入力 6" xfId="1080" xr:uid="{00000000-0005-0000-0000-0000A4040000}"/>
    <cellStyle name="入力 7" xfId="1081" xr:uid="{00000000-0005-0000-0000-0000A5040000}"/>
    <cellStyle name="入力 8" xfId="1082" xr:uid="{00000000-0005-0000-0000-0000A6040000}"/>
    <cellStyle name="入力 9" xfId="1083" xr:uid="{00000000-0005-0000-0000-0000A7040000}"/>
    <cellStyle name="標準" xfId="0" builtinId="0"/>
    <cellStyle name="標準 10" xfId="1084" xr:uid="{00000000-0005-0000-0000-0000A9040000}"/>
    <cellStyle name="標準 10 10" xfId="1474" xr:uid="{00000000-0005-0000-0000-0000AA040000}"/>
    <cellStyle name="標準 10 11" xfId="1475" xr:uid="{00000000-0005-0000-0000-0000AB040000}"/>
    <cellStyle name="標準 10 12" xfId="1476" xr:uid="{00000000-0005-0000-0000-0000AC040000}"/>
    <cellStyle name="標準 10 2" xfId="1085" xr:uid="{00000000-0005-0000-0000-0000AD040000}"/>
    <cellStyle name="標準 10 3" xfId="1086" xr:uid="{00000000-0005-0000-0000-0000AE040000}"/>
    <cellStyle name="標準 10 4" xfId="1087" xr:uid="{00000000-0005-0000-0000-0000AF040000}"/>
    <cellStyle name="標準 10 4 2" xfId="1477" xr:uid="{00000000-0005-0000-0000-0000B0040000}"/>
    <cellStyle name="標準 10 4 2 2" xfId="1478" xr:uid="{00000000-0005-0000-0000-0000B1040000}"/>
    <cellStyle name="標準 10 4 2 2 2" xfId="1479" xr:uid="{00000000-0005-0000-0000-0000B2040000}"/>
    <cellStyle name="標準 10 4 2 2 2 2" xfId="1480" xr:uid="{00000000-0005-0000-0000-0000B3040000}"/>
    <cellStyle name="標準 10 4 2 2 2 2 2" xfId="1481" xr:uid="{00000000-0005-0000-0000-0000B4040000}"/>
    <cellStyle name="標準 10 4 2 2 2 2 2 2" xfId="1482" xr:uid="{00000000-0005-0000-0000-0000B5040000}"/>
    <cellStyle name="標準 10 4 3" xfId="1483" xr:uid="{00000000-0005-0000-0000-0000B6040000}"/>
    <cellStyle name="標準 10 4 3 2" xfId="1484" xr:uid="{00000000-0005-0000-0000-0000B7040000}"/>
    <cellStyle name="標準 10 5" xfId="1088" xr:uid="{00000000-0005-0000-0000-0000B8040000}"/>
    <cellStyle name="標準 10 6" xfId="1485" xr:uid="{00000000-0005-0000-0000-0000B9040000}"/>
    <cellStyle name="標準 10 6 2" xfId="1486" xr:uid="{00000000-0005-0000-0000-0000BA040000}"/>
    <cellStyle name="標準 10 6 2 2" xfId="1487" xr:uid="{00000000-0005-0000-0000-0000BB040000}"/>
    <cellStyle name="標準 10 6 2 3" xfId="1488" xr:uid="{00000000-0005-0000-0000-0000BC040000}"/>
    <cellStyle name="標準 10 6 2 3 2" xfId="1386" xr:uid="{00000000-0005-0000-0000-0000BD040000}"/>
    <cellStyle name="標準 10 7" xfId="1489" xr:uid="{00000000-0005-0000-0000-0000BE040000}"/>
    <cellStyle name="標準 10 8" xfId="1490" xr:uid="{00000000-0005-0000-0000-0000BF040000}"/>
    <cellStyle name="標準 10 8 2" xfId="1491" xr:uid="{00000000-0005-0000-0000-0000C0040000}"/>
    <cellStyle name="標準 10 8 2 2" xfId="1492" xr:uid="{00000000-0005-0000-0000-0000C1040000}"/>
    <cellStyle name="標準 10 8 2 2 2" xfId="1493" xr:uid="{00000000-0005-0000-0000-0000C2040000}"/>
    <cellStyle name="標準 10 8 2 2 3" xfId="1494" xr:uid="{00000000-0005-0000-0000-0000C3040000}"/>
    <cellStyle name="標準 10 8 2 2 3 2" xfId="1387" xr:uid="{00000000-0005-0000-0000-0000C4040000}"/>
    <cellStyle name="標準 10 8 2 2 3 2 2" xfId="1495" xr:uid="{00000000-0005-0000-0000-0000C5040000}"/>
    <cellStyle name="標準 10 8 2 3" xfId="1496" xr:uid="{00000000-0005-0000-0000-0000C6040000}"/>
    <cellStyle name="標準 10 8 2 4" xfId="1497" xr:uid="{00000000-0005-0000-0000-0000C7040000}"/>
    <cellStyle name="標準 10 8 2 4 2" xfId="1498" xr:uid="{00000000-0005-0000-0000-0000C8040000}"/>
    <cellStyle name="標準 10 8 2 4 2 2" xfId="1499" xr:uid="{00000000-0005-0000-0000-0000C9040000}"/>
    <cellStyle name="標準 10 8 3" xfId="1500" xr:uid="{00000000-0005-0000-0000-0000CA040000}"/>
    <cellStyle name="標準 10 8 4" xfId="1501" xr:uid="{00000000-0005-0000-0000-0000CB040000}"/>
    <cellStyle name="標準 10 8 4 2" xfId="1502" xr:uid="{00000000-0005-0000-0000-0000CC040000}"/>
    <cellStyle name="標準 10 8 4 2 2" xfId="1503" xr:uid="{00000000-0005-0000-0000-0000CD040000}"/>
    <cellStyle name="標準 10 8 4 2 3" xfId="1504" xr:uid="{00000000-0005-0000-0000-0000CE040000}"/>
    <cellStyle name="標準 10 9" xfId="1505" xr:uid="{00000000-0005-0000-0000-0000CF040000}"/>
    <cellStyle name="標準 10 9 2" xfId="1506" xr:uid="{00000000-0005-0000-0000-0000D0040000}"/>
    <cellStyle name="標準 10 9 3" xfId="1507" xr:uid="{00000000-0005-0000-0000-0000D1040000}"/>
    <cellStyle name="標準 10 9 3 2" xfId="1508" xr:uid="{00000000-0005-0000-0000-0000D2040000}"/>
    <cellStyle name="標準 11" xfId="1089" xr:uid="{00000000-0005-0000-0000-0000D3040000}"/>
    <cellStyle name="標準 11 2" xfId="1090" xr:uid="{00000000-0005-0000-0000-0000D4040000}"/>
    <cellStyle name="標準 11 3" xfId="1091" xr:uid="{00000000-0005-0000-0000-0000D5040000}"/>
    <cellStyle name="標準 11 4" xfId="1092" xr:uid="{00000000-0005-0000-0000-0000D6040000}"/>
    <cellStyle name="標準 11 5" xfId="1566" xr:uid="{00000000-0005-0000-0000-0000D7040000}"/>
    <cellStyle name="標準 12" xfId="1382" xr:uid="{00000000-0005-0000-0000-0000D8040000}"/>
    <cellStyle name="標準 12 2" xfId="1093" xr:uid="{00000000-0005-0000-0000-0000D9040000}"/>
    <cellStyle name="標準 12 3" xfId="1094" xr:uid="{00000000-0005-0000-0000-0000DA040000}"/>
    <cellStyle name="標準 12 4" xfId="1552" xr:uid="{00000000-0005-0000-0000-0000DB040000}"/>
    <cellStyle name="標準 12 4 2" xfId="1604" xr:uid="{2FF71551-902A-4B53-AFA0-2386D99B1C70}"/>
    <cellStyle name="標準 13" xfId="1095" xr:uid="{00000000-0005-0000-0000-0000DC040000}"/>
    <cellStyle name="標準 13 2" xfId="1096" xr:uid="{00000000-0005-0000-0000-0000DD040000}"/>
    <cellStyle name="標準 14" xfId="1383" xr:uid="{00000000-0005-0000-0000-0000DE040000}"/>
    <cellStyle name="標準 14 2" xfId="1097" xr:uid="{00000000-0005-0000-0000-0000DF040000}"/>
    <cellStyle name="標準 14 3" xfId="1098" xr:uid="{00000000-0005-0000-0000-0000E0040000}"/>
    <cellStyle name="標準 14 4" xfId="1099" xr:uid="{00000000-0005-0000-0000-0000E1040000}"/>
    <cellStyle name="標準 14 5" xfId="1100" xr:uid="{00000000-0005-0000-0000-0000E2040000}"/>
    <cellStyle name="標準 14 6" xfId="1101" xr:uid="{00000000-0005-0000-0000-0000E3040000}"/>
    <cellStyle name="標準 14 7" xfId="1102" xr:uid="{00000000-0005-0000-0000-0000E4040000}"/>
    <cellStyle name="標準 14 8" xfId="1103" xr:uid="{00000000-0005-0000-0000-0000E5040000}"/>
    <cellStyle name="標準 15" xfId="1104" xr:uid="{00000000-0005-0000-0000-0000E6040000}"/>
    <cellStyle name="標準 15 2" xfId="1105" xr:uid="{00000000-0005-0000-0000-0000E7040000}"/>
    <cellStyle name="標準 15 3" xfId="1106" xr:uid="{00000000-0005-0000-0000-0000E8040000}"/>
    <cellStyle name="標準 15 4" xfId="1107" xr:uid="{00000000-0005-0000-0000-0000E9040000}"/>
    <cellStyle name="標準 15 5" xfId="1108" xr:uid="{00000000-0005-0000-0000-0000EA040000}"/>
    <cellStyle name="標準 15 6" xfId="1109" xr:uid="{00000000-0005-0000-0000-0000EB040000}"/>
    <cellStyle name="標準 15 7" xfId="1110" xr:uid="{00000000-0005-0000-0000-0000EC040000}"/>
    <cellStyle name="標準 16" xfId="1384" xr:uid="{00000000-0005-0000-0000-0000ED040000}"/>
    <cellStyle name="標準 16 2" xfId="1111" xr:uid="{00000000-0005-0000-0000-0000EE040000}"/>
    <cellStyle name="標準 16 3" xfId="1112" xr:uid="{00000000-0005-0000-0000-0000EF040000}"/>
    <cellStyle name="標準 16 4" xfId="1113" xr:uid="{00000000-0005-0000-0000-0000F0040000}"/>
    <cellStyle name="標準 16 5" xfId="1114" xr:uid="{00000000-0005-0000-0000-0000F1040000}"/>
    <cellStyle name="標準 16 6" xfId="1115" xr:uid="{00000000-0005-0000-0000-0000F2040000}"/>
    <cellStyle name="標準 17" xfId="1116" xr:uid="{00000000-0005-0000-0000-0000F3040000}"/>
    <cellStyle name="標準 17 2" xfId="1117" xr:uid="{00000000-0005-0000-0000-0000F4040000}"/>
    <cellStyle name="標準 17 3" xfId="1118" xr:uid="{00000000-0005-0000-0000-0000F5040000}"/>
    <cellStyle name="標準 17 4" xfId="1119" xr:uid="{00000000-0005-0000-0000-0000F6040000}"/>
    <cellStyle name="標準 17 5" xfId="1120" xr:uid="{00000000-0005-0000-0000-0000F7040000}"/>
    <cellStyle name="標準 17 6" xfId="1567" xr:uid="{00000000-0005-0000-0000-0000F8040000}"/>
    <cellStyle name="標準 18" xfId="1509" xr:uid="{00000000-0005-0000-0000-0000F9040000}"/>
    <cellStyle name="標準 18 2" xfId="1121" xr:uid="{00000000-0005-0000-0000-0000FA040000}"/>
    <cellStyle name="標準 18 3" xfId="1122" xr:uid="{00000000-0005-0000-0000-0000FB040000}"/>
    <cellStyle name="標準 19" xfId="1510" xr:uid="{00000000-0005-0000-0000-0000FC040000}"/>
    <cellStyle name="標準 19 2" xfId="1123" xr:uid="{00000000-0005-0000-0000-0000FD040000}"/>
    <cellStyle name="標準 19 2 2" xfId="1511" xr:uid="{00000000-0005-0000-0000-0000FE040000}"/>
    <cellStyle name="標準 19 2 2 2" xfId="1512" xr:uid="{00000000-0005-0000-0000-0000FF040000}"/>
    <cellStyle name="標準 19 2 2 2 2" xfId="1513" xr:uid="{00000000-0005-0000-0000-000000050000}"/>
    <cellStyle name="標準 19 2 2 2 2 2" xfId="1514" xr:uid="{00000000-0005-0000-0000-000001050000}"/>
    <cellStyle name="標準 19 2 2 2 2 2 2" xfId="1515" xr:uid="{00000000-0005-0000-0000-000002050000}"/>
    <cellStyle name="標準 19 2 2 2 2 2 2 2" xfId="1516" xr:uid="{00000000-0005-0000-0000-000003050000}"/>
    <cellStyle name="標準 19 2 2 2 2 2 2 2 2" xfId="1517" xr:uid="{00000000-0005-0000-0000-000004050000}"/>
    <cellStyle name="標準 19 2 2 2 2 2 3" xfId="1518" xr:uid="{00000000-0005-0000-0000-000005050000}"/>
    <cellStyle name="標準 19 2 2 2 2 2 4" xfId="1519" xr:uid="{00000000-0005-0000-0000-000006050000}"/>
    <cellStyle name="標準 19 2 2 2 2 2 4 2" xfId="1520" xr:uid="{00000000-0005-0000-0000-000007050000}"/>
    <cellStyle name="標準 19 2 2 2 2 2 4 3" xfId="1521" xr:uid="{00000000-0005-0000-0000-000008050000}"/>
    <cellStyle name="標準 19 2 2 2 3" xfId="1522" xr:uid="{00000000-0005-0000-0000-000009050000}"/>
    <cellStyle name="標準 19 2 2 2 3 2" xfId="1523" xr:uid="{00000000-0005-0000-0000-00000A050000}"/>
    <cellStyle name="標準 19 2 2 2 3 2 2" xfId="1524" xr:uid="{00000000-0005-0000-0000-00000B050000}"/>
    <cellStyle name="標準 19 2 2 2 3 2 3" xfId="1525" xr:uid="{00000000-0005-0000-0000-00000C050000}"/>
    <cellStyle name="標準 19 2 2 3" xfId="1526" xr:uid="{00000000-0005-0000-0000-00000D050000}"/>
    <cellStyle name="標準 19 2 2 3 2" xfId="1527" xr:uid="{00000000-0005-0000-0000-00000E050000}"/>
    <cellStyle name="標準 19 2 2 3 2 2" xfId="1528" xr:uid="{00000000-0005-0000-0000-00000F050000}"/>
    <cellStyle name="標準 2" xfId="1" xr:uid="{00000000-0005-0000-0000-000010050000}"/>
    <cellStyle name="標準 2 10" xfId="1124" xr:uid="{00000000-0005-0000-0000-000011050000}"/>
    <cellStyle name="標準 2 11" xfId="1125" xr:uid="{00000000-0005-0000-0000-000012050000}"/>
    <cellStyle name="標準 2 12" xfId="1126" xr:uid="{00000000-0005-0000-0000-000013050000}"/>
    <cellStyle name="標準 2 13" xfId="1127" xr:uid="{00000000-0005-0000-0000-000014050000}"/>
    <cellStyle name="標準 2 14" xfId="1128" xr:uid="{00000000-0005-0000-0000-000015050000}"/>
    <cellStyle name="標準 2 15" xfId="1129" xr:uid="{00000000-0005-0000-0000-000016050000}"/>
    <cellStyle name="標準 2 16" xfId="1130" xr:uid="{00000000-0005-0000-0000-000017050000}"/>
    <cellStyle name="標準 2 17" xfId="1131" xr:uid="{00000000-0005-0000-0000-000018050000}"/>
    <cellStyle name="標準 2 18" xfId="1132" xr:uid="{00000000-0005-0000-0000-000019050000}"/>
    <cellStyle name="標準 2 19" xfId="1133" xr:uid="{00000000-0005-0000-0000-00001A050000}"/>
    <cellStyle name="標準 2 2" xfId="1134" xr:uid="{00000000-0005-0000-0000-00001B050000}"/>
    <cellStyle name="標準 2 2 10" xfId="1135" xr:uid="{00000000-0005-0000-0000-00001C050000}"/>
    <cellStyle name="標準 2 2 11" xfId="1136" xr:uid="{00000000-0005-0000-0000-00001D050000}"/>
    <cellStyle name="標準 2 2 12" xfId="1137" xr:uid="{00000000-0005-0000-0000-00001E050000}"/>
    <cellStyle name="標準 2 2 13" xfId="1138" xr:uid="{00000000-0005-0000-0000-00001F050000}"/>
    <cellStyle name="標準 2 2 14" xfId="1139" xr:uid="{00000000-0005-0000-0000-000020050000}"/>
    <cellStyle name="標準 2 2 15" xfId="1140" xr:uid="{00000000-0005-0000-0000-000021050000}"/>
    <cellStyle name="標準 2 2 16" xfId="1141" xr:uid="{00000000-0005-0000-0000-000022050000}"/>
    <cellStyle name="標準 2 2 17" xfId="1142" xr:uid="{00000000-0005-0000-0000-000023050000}"/>
    <cellStyle name="標準 2 2 18" xfId="1143" xr:uid="{00000000-0005-0000-0000-000024050000}"/>
    <cellStyle name="標準 2 2 19" xfId="1144" xr:uid="{00000000-0005-0000-0000-000025050000}"/>
    <cellStyle name="標準 2 2 2" xfId="1145" xr:uid="{00000000-0005-0000-0000-000026050000}"/>
    <cellStyle name="標準 2 2 2 2" xfId="1146" xr:uid="{00000000-0005-0000-0000-000027050000}"/>
    <cellStyle name="標準 2 2 2 2 2" xfId="1147" xr:uid="{00000000-0005-0000-0000-000028050000}"/>
    <cellStyle name="標準 2 2 2 2_23_CRUDマトリックス(機能レベル)" xfId="1148" xr:uid="{00000000-0005-0000-0000-000029050000}"/>
    <cellStyle name="標準 2 2 2 3" xfId="1580" xr:uid="{00000000-0005-0000-0000-00002A050000}"/>
    <cellStyle name="標準 2 2 2_23_CRUDマトリックス(機能レベル)" xfId="1149" xr:uid="{00000000-0005-0000-0000-00002B050000}"/>
    <cellStyle name="標準 2 2 20" xfId="1150" xr:uid="{00000000-0005-0000-0000-00002C050000}"/>
    <cellStyle name="標準 2 2 21" xfId="1151" xr:uid="{00000000-0005-0000-0000-00002D050000}"/>
    <cellStyle name="標準 2 2 22" xfId="1152" xr:uid="{00000000-0005-0000-0000-00002E050000}"/>
    <cellStyle name="標準 2 2 23" xfId="1153" xr:uid="{00000000-0005-0000-0000-00002F050000}"/>
    <cellStyle name="標準 2 2 24" xfId="1154" xr:uid="{00000000-0005-0000-0000-000030050000}"/>
    <cellStyle name="標準 2 2 25" xfId="1155" xr:uid="{00000000-0005-0000-0000-000031050000}"/>
    <cellStyle name="標準 2 2 26" xfId="1156" xr:uid="{00000000-0005-0000-0000-000032050000}"/>
    <cellStyle name="標準 2 2 27" xfId="1157" xr:uid="{00000000-0005-0000-0000-000033050000}"/>
    <cellStyle name="標準 2 2 28" xfId="1158" xr:uid="{00000000-0005-0000-0000-000034050000}"/>
    <cellStyle name="標準 2 2 29" xfId="1159" xr:uid="{00000000-0005-0000-0000-000035050000}"/>
    <cellStyle name="標準 2 2 3" xfId="1160" xr:uid="{00000000-0005-0000-0000-000036050000}"/>
    <cellStyle name="標準 2 2 30" xfId="1161" xr:uid="{00000000-0005-0000-0000-000037050000}"/>
    <cellStyle name="標準 2 2 31" xfId="1162" xr:uid="{00000000-0005-0000-0000-000038050000}"/>
    <cellStyle name="標準 2 2 4" xfId="1163" xr:uid="{00000000-0005-0000-0000-000039050000}"/>
    <cellStyle name="標準 2 2 5" xfId="1164" xr:uid="{00000000-0005-0000-0000-00003A050000}"/>
    <cellStyle name="標準 2 2 6" xfId="1165" xr:uid="{00000000-0005-0000-0000-00003B050000}"/>
    <cellStyle name="標準 2 2 7" xfId="1166" xr:uid="{00000000-0005-0000-0000-00003C050000}"/>
    <cellStyle name="標準 2 2 8" xfId="1167" xr:uid="{00000000-0005-0000-0000-00003D050000}"/>
    <cellStyle name="標準 2 2 9" xfId="1168" xr:uid="{00000000-0005-0000-0000-00003E050000}"/>
    <cellStyle name="標準 2 2_23_CRUDマトリックス(機能レベル)" xfId="1169" xr:uid="{00000000-0005-0000-0000-00003F050000}"/>
    <cellStyle name="標準 2 20" xfId="1170" xr:uid="{00000000-0005-0000-0000-000040050000}"/>
    <cellStyle name="標準 2 21" xfId="1171" xr:uid="{00000000-0005-0000-0000-000041050000}"/>
    <cellStyle name="標準 2 22" xfId="1172" xr:uid="{00000000-0005-0000-0000-000042050000}"/>
    <cellStyle name="標準 2 23" xfId="1173" xr:uid="{00000000-0005-0000-0000-000043050000}"/>
    <cellStyle name="標準 2 24" xfId="1174" xr:uid="{00000000-0005-0000-0000-000044050000}"/>
    <cellStyle name="標準 2 25" xfId="1175" xr:uid="{00000000-0005-0000-0000-000045050000}"/>
    <cellStyle name="標準 2 26" xfId="1595" xr:uid="{E6F81E9E-0DE4-4F53-A03D-838E7E840985}"/>
    <cellStyle name="標準 2 27" xfId="1597" xr:uid="{39EE35C4-78FC-4826-A45B-2CF715142AB2}"/>
    <cellStyle name="標準 2 28" xfId="1596" xr:uid="{39EE35C4-78FC-4826-A45B-2CF715142AB2}"/>
    <cellStyle name="標準 2 29" xfId="1601" xr:uid="{39EE35C4-78FC-4826-A45B-2CF715142AB2}"/>
    <cellStyle name="標準 2 3" xfId="1176" xr:uid="{00000000-0005-0000-0000-000046050000}"/>
    <cellStyle name="標準 2 3 10" xfId="1177" xr:uid="{00000000-0005-0000-0000-000047050000}"/>
    <cellStyle name="標準 2 3 11" xfId="1178" xr:uid="{00000000-0005-0000-0000-000048050000}"/>
    <cellStyle name="標準 2 3 12" xfId="1179" xr:uid="{00000000-0005-0000-0000-000049050000}"/>
    <cellStyle name="標準 2 3 13" xfId="1180" xr:uid="{00000000-0005-0000-0000-00004A050000}"/>
    <cellStyle name="標準 2 3 14" xfId="1181" xr:uid="{00000000-0005-0000-0000-00004B050000}"/>
    <cellStyle name="標準 2 3 15" xfId="1182" xr:uid="{00000000-0005-0000-0000-00004C050000}"/>
    <cellStyle name="標準 2 3 16" xfId="1183" xr:uid="{00000000-0005-0000-0000-00004D050000}"/>
    <cellStyle name="標準 2 3 17" xfId="1184" xr:uid="{00000000-0005-0000-0000-00004E050000}"/>
    <cellStyle name="標準 2 3 18" xfId="1185" xr:uid="{00000000-0005-0000-0000-00004F050000}"/>
    <cellStyle name="標準 2 3 19" xfId="1186" xr:uid="{00000000-0005-0000-0000-000050050000}"/>
    <cellStyle name="標準 2 3 2" xfId="1187" xr:uid="{00000000-0005-0000-0000-000051050000}"/>
    <cellStyle name="標準 2 3 2 2" xfId="1188" xr:uid="{00000000-0005-0000-0000-000052050000}"/>
    <cellStyle name="標準 2 3 2 2 2" xfId="1189" xr:uid="{00000000-0005-0000-0000-000053050000}"/>
    <cellStyle name="標準 2 3 2 2_23_CRUDマトリックス(機能レベル)" xfId="1190" xr:uid="{00000000-0005-0000-0000-000054050000}"/>
    <cellStyle name="標準 2 3 2_23_CRUDマトリックス(機能レベル)" xfId="1191" xr:uid="{00000000-0005-0000-0000-000055050000}"/>
    <cellStyle name="標準 2 3 20" xfId="1192" xr:uid="{00000000-0005-0000-0000-000056050000}"/>
    <cellStyle name="標準 2 3 21" xfId="1193" xr:uid="{00000000-0005-0000-0000-000057050000}"/>
    <cellStyle name="標準 2 3 22" xfId="1194" xr:uid="{00000000-0005-0000-0000-000058050000}"/>
    <cellStyle name="標準 2 3 23" xfId="1195" xr:uid="{00000000-0005-0000-0000-000059050000}"/>
    <cellStyle name="標準 2 3 24" xfId="1196" xr:uid="{00000000-0005-0000-0000-00005A050000}"/>
    <cellStyle name="標準 2 3 25" xfId="1197" xr:uid="{00000000-0005-0000-0000-00005B050000}"/>
    <cellStyle name="標準 2 3 26" xfId="1198" xr:uid="{00000000-0005-0000-0000-00005C050000}"/>
    <cellStyle name="標準 2 3 27" xfId="1199" xr:uid="{00000000-0005-0000-0000-00005D050000}"/>
    <cellStyle name="標準 2 3 28" xfId="1200" xr:uid="{00000000-0005-0000-0000-00005E050000}"/>
    <cellStyle name="標準 2 3 29" xfId="1201" xr:uid="{00000000-0005-0000-0000-00005F050000}"/>
    <cellStyle name="標準 2 3 3" xfId="1202" xr:uid="{00000000-0005-0000-0000-000060050000}"/>
    <cellStyle name="標準 2 3 30" xfId="1568" xr:uid="{00000000-0005-0000-0000-000061050000}"/>
    <cellStyle name="標準 2 3 4" xfId="1203" xr:uid="{00000000-0005-0000-0000-000062050000}"/>
    <cellStyle name="標準 2 3 5" xfId="1204" xr:uid="{00000000-0005-0000-0000-000063050000}"/>
    <cellStyle name="標準 2 3 6" xfId="1205" xr:uid="{00000000-0005-0000-0000-000064050000}"/>
    <cellStyle name="標準 2 3 7" xfId="1206" xr:uid="{00000000-0005-0000-0000-000065050000}"/>
    <cellStyle name="標準 2 3 8" xfId="1207" xr:uid="{00000000-0005-0000-0000-000066050000}"/>
    <cellStyle name="標準 2 3 9" xfId="1208" xr:uid="{00000000-0005-0000-0000-000067050000}"/>
    <cellStyle name="標準 2 3_23_CRUDマトリックス(機能レベル)" xfId="1209" xr:uid="{00000000-0005-0000-0000-000068050000}"/>
    <cellStyle name="標準 2 30" xfId="1605" xr:uid="{39EE35C4-78FC-4826-A45B-2CF715142AB2}"/>
    <cellStyle name="標準 2 4" xfId="1210" xr:uid="{00000000-0005-0000-0000-000069050000}"/>
    <cellStyle name="標準 2 4 10" xfId="1211" xr:uid="{00000000-0005-0000-0000-00006A050000}"/>
    <cellStyle name="標準 2 4 11" xfId="1212" xr:uid="{00000000-0005-0000-0000-00006B050000}"/>
    <cellStyle name="標準 2 4 12" xfId="1213" xr:uid="{00000000-0005-0000-0000-00006C050000}"/>
    <cellStyle name="標準 2 4 13" xfId="1214" xr:uid="{00000000-0005-0000-0000-00006D050000}"/>
    <cellStyle name="標準 2 4 14" xfId="1215" xr:uid="{00000000-0005-0000-0000-00006E050000}"/>
    <cellStyle name="標準 2 4 15" xfId="1216" xr:uid="{00000000-0005-0000-0000-00006F050000}"/>
    <cellStyle name="標準 2 4 16" xfId="1217" xr:uid="{00000000-0005-0000-0000-000070050000}"/>
    <cellStyle name="標準 2 4 17" xfId="1218" xr:uid="{00000000-0005-0000-0000-000071050000}"/>
    <cellStyle name="標準 2 4 18" xfId="1219" xr:uid="{00000000-0005-0000-0000-000072050000}"/>
    <cellStyle name="標準 2 4 19" xfId="1220" xr:uid="{00000000-0005-0000-0000-000073050000}"/>
    <cellStyle name="標準 2 4 2" xfId="1221" xr:uid="{00000000-0005-0000-0000-000074050000}"/>
    <cellStyle name="標準 2 4 20" xfId="1222" xr:uid="{00000000-0005-0000-0000-000075050000}"/>
    <cellStyle name="標準 2 4 21" xfId="1223" xr:uid="{00000000-0005-0000-0000-000076050000}"/>
    <cellStyle name="標準 2 4 22" xfId="1224" xr:uid="{00000000-0005-0000-0000-000077050000}"/>
    <cellStyle name="標準 2 4 23" xfId="1225" xr:uid="{00000000-0005-0000-0000-000078050000}"/>
    <cellStyle name="標準 2 4 24" xfId="1226" xr:uid="{00000000-0005-0000-0000-000079050000}"/>
    <cellStyle name="標準 2 4 3" xfId="1227" xr:uid="{00000000-0005-0000-0000-00007A050000}"/>
    <cellStyle name="標準 2 4 4" xfId="1228" xr:uid="{00000000-0005-0000-0000-00007B050000}"/>
    <cellStyle name="標準 2 4 5" xfId="1229" xr:uid="{00000000-0005-0000-0000-00007C050000}"/>
    <cellStyle name="標準 2 4 6" xfId="1230" xr:uid="{00000000-0005-0000-0000-00007D050000}"/>
    <cellStyle name="標準 2 4 7" xfId="1231" xr:uid="{00000000-0005-0000-0000-00007E050000}"/>
    <cellStyle name="標準 2 4 8" xfId="1232" xr:uid="{00000000-0005-0000-0000-00007F050000}"/>
    <cellStyle name="標準 2 4 9" xfId="1233" xr:uid="{00000000-0005-0000-0000-000080050000}"/>
    <cellStyle name="標準 2 4_23_CRUDマトリックス(機能レベル)" xfId="1234" xr:uid="{00000000-0005-0000-0000-000081050000}"/>
    <cellStyle name="標準 2 5" xfId="1235" xr:uid="{00000000-0005-0000-0000-000082050000}"/>
    <cellStyle name="標準 2 5 10" xfId="1236" xr:uid="{00000000-0005-0000-0000-000083050000}"/>
    <cellStyle name="標準 2 5 11" xfId="1237" xr:uid="{00000000-0005-0000-0000-000084050000}"/>
    <cellStyle name="標準 2 5 12" xfId="1238" xr:uid="{00000000-0005-0000-0000-000085050000}"/>
    <cellStyle name="標準 2 5 13" xfId="1239" xr:uid="{00000000-0005-0000-0000-000086050000}"/>
    <cellStyle name="標準 2 5 14" xfId="1240" xr:uid="{00000000-0005-0000-0000-000087050000}"/>
    <cellStyle name="標準 2 5 15" xfId="1241" xr:uid="{00000000-0005-0000-0000-000088050000}"/>
    <cellStyle name="標準 2 5 16" xfId="1242" xr:uid="{00000000-0005-0000-0000-000089050000}"/>
    <cellStyle name="標準 2 5 17" xfId="1243" xr:uid="{00000000-0005-0000-0000-00008A050000}"/>
    <cellStyle name="標準 2 5 18" xfId="1244" xr:uid="{00000000-0005-0000-0000-00008B050000}"/>
    <cellStyle name="標準 2 5 19" xfId="1245" xr:uid="{00000000-0005-0000-0000-00008C050000}"/>
    <cellStyle name="標準 2 5 2" xfId="1246" xr:uid="{00000000-0005-0000-0000-00008D050000}"/>
    <cellStyle name="標準 2 5 2 2" xfId="1549" xr:uid="{00000000-0005-0000-0000-00008E050000}"/>
    <cellStyle name="標準 2 5 20" xfId="1247" xr:uid="{00000000-0005-0000-0000-00008F050000}"/>
    <cellStyle name="標準 2 5 21" xfId="1248" xr:uid="{00000000-0005-0000-0000-000090050000}"/>
    <cellStyle name="標準 2 5 22" xfId="1249" xr:uid="{00000000-0005-0000-0000-000091050000}"/>
    <cellStyle name="標準 2 5 23" xfId="1250" xr:uid="{00000000-0005-0000-0000-000092050000}"/>
    <cellStyle name="標準 2 5 3" xfId="1251" xr:uid="{00000000-0005-0000-0000-000093050000}"/>
    <cellStyle name="標準 2 5 3 2" xfId="1529" xr:uid="{00000000-0005-0000-0000-000094050000}"/>
    <cellStyle name="標準 2 5 4" xfId="1252" xr:uid="{00000000-0005-0000-0000-000095050000}"/>
    <cellStyle name="標準 2 5 5" xfId="1253" xr:uid="{00000000-0005-0000-0000-000096050000}"/>
    <cellStyle name="標準 2 5 6" xfId="1254" xr:uid="{00000000-0005-0000-0000-000097050000}"/>
    <cellStyle name="標準 2 5 7" xfId="1255" xr:uid="{00000000-0005-0000-0000-000098050000}"/>
    <cellStyle name="標準 2 5 8" xfId="1256" xr:uid="{00000000-0005-0000-0000-000099050000}"/>
    <cellStyle name="標準 2 5 9" xfId="1257" xr:uid="{00000000-0005-0000-0000-00009A050000}"/>
    <cellStyle name="標準 2 5_23_CRUDマトリックス(機能レベル)" xfId="1258" xr:uid="{00000000-0005-0000-0000-00009B050000}"/>
    <cellStyle name="標準 2 6" xfId="1259" xr:uid="{00000000-0005-0000-0000-00009C050000}"/>
    <cellStyle name="標準 2 6 10" xfId="1260" xr:uid="{00000000-0005-0000-0000-00009D050000}"/>
    <cellStyle name="標準 2 6 11" xfId="1261" xr:uid="{00000000-0005-0000-0000-00009E050000}"/>
    <cellStyle name="標準 2 6 12" xfId="1262" xr:uid="{00000000-0005-0000-0000-00009F050000}"/>
    <cellStyle name="標準 2 6 13" xfId="1263" xr:uid="{00000000-0005-0000-0000-0000A0050000}"/>
    <cellStyle name="標準 2 6 14" xfId="1264" xr:uid="{00000000-0005-0000-0000-0000A1050000}"/>
    <cellStyle name="標準 2 6 15" xfId="1265" xr:uid="{00000000-0005-0000-0000-0000A2050000}"/>
    <cellStyle name="標準 2 6 16" xfId="1266" xr:uid="{00000000-0005-0000-0000-0000A3050000}"/>
    <cellStyle name="標準 2 6 17" xfId="1267" xr:uid="{00000000-0005-0000-0000-0000A4050000}"/>
    <cellStyle name="標準 2 6 18" xfId="1268" xr:uid="{00000000-0005-0000-0000-0000A5050000}"/>
    <cellStyle name="標準 2 6 19" xfId="1269" xr:uid="{00000000-0005-0000-0000-0000A6050000}"/>
    <cellStyle name="標準 2 6 2" xfId="1270" xr:uid="{00000000-0005-0000-0000-0000A7050000}"/>
    <cellStyle name="標準 2 6 20" xfId="1271" xr:uid="{00000000-0005-0000-0000-0000A8050000}"/>
    <cellStyle name="標準 2 6 21" xfId="1272" xr:uid="{00000000-0005-0000-0000-0000A9050000}"/>
    <cellStyle name="標準 2 6 22" xfId="1273" xr:uid="{00000000-0005-0000-0000-0000AA050000}"/>
    <cellStyle name="標準 2 6 3" xfId="1274" xr:uid="{00000000-0005-0000-0000-0000AB050000}"/>
    <cellStyle name="標準 2 6 4" xfId="1275" xr:uid="{00000000-0005-0000-0000-0000AC050000}"/>
    <cellStyle name="標準 2 6 5" xfId="1276" xr:uid="{00000000-0005-0000-0000-0000AD050000}"/>
    <cellStyle name="標準 2 6 6" xfId="1277" xr:uid="{00000000-0005-0000-0000-0000AE050000}"/>
    <cellStyle name="標準 2 6 7" xfId="1278" xr:uid="{00000000-0005-0000-0000-0000AF050000}"/>
    <cellStyle name="標準 2 6 8" xfId="1279" xr:uid="{00000000-0005-0000-0000-0000B0050000}"/>
    <cellStyle name="標準 2 6 9" xfId="1280" xr:uid="{00000000-0005-0000-0000-0000B1050000}"/>
    <cellStyle name="標準 2 6_23_CRUDマトリックス(機能レベル)" xfId="1281" xr:uid="{00000000-0005-0000-0000-0000B2050000}"/>
    <cellStyle name="標準 2 7" xfId="1282" xr:uid="{00000000-0005-0000-0000-0000B3050000}"/>
    <cellStyle name="標準 2 7 2" xfId="1530" xr:uid="{00000000-0005-0000-0000-0000B4050000}"/>
    <cellStyle name="標準 2 7 2 2" xfId="1531" xr:uid="{00000000-0005-0000-0000-0000B5050000}"/>
    <cellStyle name="標準 2 7 2 3" xfId="1532" xr:uid="{00000000-0005-0000-0000-0000B6050000}"/>
    <cellStyle name="標準 2 7 2 3 2" xfId="1388" xr:uid="{00000000-0005-0000-0000-0000B7050000}"/>
    <cellStyle name="標準 2 8" xfId="1283" xr:uid="{00000000-0005-0000-0000-0000B8050000}"/>
    <cellStyle name="標準 2 9" xfId="1284" xr:uid="{00000000-0005-0000-0000-0000B9050000}"/>
    <cellStyle name="標準 2 9 2" xfId="1533" xr:uid="{00000000-0005-0000-0000-0000BA050000}"/>
    <cellStyle name="標準 2 9 2 2" xfId="1534" xr:uid="{00000000-0005-0000-0000-0000BB050000}"/>
    <cellStyle name="標準 2 9 2 2 2" xfId="1535" xr:uid="{00000000-0005-0000-0000-0000BC050000}"/>
    <cellStyle name="標準 2 9 2 2 3" xfId="1536" xr:uid="{00000000-0005-0000-0000-0000BD050000}"/>
    <cellStyle name="標準 2 9 2 2 3 2" xfId="1385" xr:uid="{00000000-0005-0000-0000-0000BE050000}"/>
    <cellStyle name="標準 2 9 2 2 3 2 2" xfId="1537" xr:uid="{00000000-0005-0000-0000-0000BF050000}"/>
    <cellStyle name="標準 2 9 2 3" xfId="1538" xr:uid="{00000000-0005-0000-0000-0000C0050000}"/>
    <cellStyle name="標準 2 9 2 4" xfId="1539" xr:uid="{00000000-0005-0000-0000-0000C1050000}"/>
    <cellStyle name="標準 2 9 2 4 2" xfId="1540" xr:uid="{00000000-0005-0000-0000-0000C2050000}"/>
    <cellStyle name="標準 2 9 2 4 2 2" xfId="1541" xr:uid="{00000000-0005-0000-0000-0000C3050000}"/>
    <cellStyle name="標準 2 9 2 4 2 2 2" xfId="1542" xr:uid="{00000000-0005-0000-0000-0000C4050000}"/>
    <cellStyle name="標準 20" xfId="1543" xr:uid="{00000000-0005-0000-0000-0000C5050000}"/>
    <cellStyle name="標準 20 2" xfId="1285" xr:uid="{00000000-0005-0000-0000-0000C6050000}"/>
    <cellStyle name="標準 20 2 2" xfId="1544" xr:uid="{00000000-0005-0000-0000-0000C7050000}"/>
    <cellStyle name="標準 20 3" xfId="1286" xr:uid="{00000000-0005-0000-0000-0000C8050000}"/>
    <cellStyle name="標準 20 4" xfId="1287" xr:uid="{00000000-0005-0000-0000-0000C9050000}"/>
    <cellStyle name="標準 21" xfId="1545" xr:uid="{00000000-0005-0000-0000-0000CA050000}"/>
    <cellStyle name="標準 21 2" xfId="1288" xr:uid="{00000000-0005-0000-0000-0000CB050000}"/>
    <cellStyle name="標準 21 3" xfId="1289" xr:uid="{00000000-0005-0000-0000-0000CC050000}"/>
    <cellStyle name="標準 22" xfId="1546" xr:uid="{00000000-0005-0000-0000-0000CD050000}"/>
    <cellStyle name="標準 22 2" xfId="1290" xr:uid="{00000000-0005-0000-0000-0000CE050000}"/>
    <cellStyle name="標準 22 2 2" xfId="1547" xr:uid="{00000000-0005-0000-0000-0000CF050000}"/>
    <cellStyle name="標準 23 2" xfId="1291" xr:uid="{00000000-0005-0000-0000-0000D0050000}"/>
    <cellStyle name="標準 23 3" xfId="1292" xr:uid="{00000000-0005-0000-0000-0000D1050000}"/>
    <cellStyle name="標準 23 4" xfId="1293" xr:uid="{00000000-0005-0000-0000-0000D2050000}"/>
    <cellStyle name="標準 24 2" xfId="1294" xr:uid="{00000000-0005-0000-0000-0000D3050000}"/>
    <cellStyle name="標準 24 3" xfId="1295" xr:uid="{00000000-0005-0000-0000-0000D4050000}"/>
    <cellStyle name="標準 25 2" xfId="1296" xr:uid="{00000000-0005-0000-0000-0000D5050000}"/>
    <cellStyle name="標準 3" xfId="1297" xr:uid="{00000000-0005-0000-0000-0000D6050000}"/>
    <cellStyle name="標準 3 10" xfId="1298" xr:uid="{00000000-0005-0000-0000-0000D7050000}"/>
    <cellStyle name="標準 3 11" xfId="1299" xr:uid="{00000000-0005-0000-0000-0000D8050000}"/>
    <cellStyle name="標準 3 12" xfId="1300" xr:uid="{00000000-0005-0000-0000-0000D9050000}"/>
    <cellStyle name="標準 3 13" xfId="1301" xr:uid="{00000000-0005-0000-0000-0000DA050000}"/>
    <cellStyle name="標準 3 14" xfId="1302" xr:uid="{00000000-0005-0000-0000-0000DB050000}"/>
    <cellStyle name="標準 3 15" xfId="1303" xr:uid="{00000000-0005-0000-0000-0000DC050000}"/>
    <cellStyle name="標準 3 16" xfId="1304" xr:uid="{00000000-0005-0000-0000-0000DD050000}"/>
    <cellStyle name="標準 3 17" xfId="1305" xr:uid="{00000000-0005-0000-0000-0000DE050000}"/>
    <cellStyle name="標準 3 18" xfId="1306" xr:uid="{00000000-0005-0000-0000-0000DF050000}"/>
    <cellStyle name="標準 3 19" xfId="1307" xr:uid="{00000000-0005-0000-0000-0000E0050000}"/>
    <cellStyle name="標準 3 2" xfId="1308" xr:uid="{00000000-0005-0000-0000-0000E1050000}"/>
    <cellStyle name="標準 3 2 2" xfId="1309" xr:uid="{00000000-0005-0000-0000-0000E2050000}"/>
    <cellStyle name="標準 3 2 3" xfId="1569" xr:uid="{00000000-0005-0000-0000-0000E3050000}"/>
    <cellStyle name="標準 3 20" xfId="1310" xr:uid="{00000000-0005-0000-0000-0000E4050000}"/>
    <cellStyle name="標準 3 21" xfId="1311" xr:uid="{00000000-0005-0000-0000-0000E5050000}"/>
    <cellStyle name="標準 3 22" xfId="1312" xr:uid="{00000000-0005-0000-0000-0000E6050000}"/>
    <cellStyle name="標準 3 23" xfId="1313" xr:uid="{00000000-0005-0000-0000-0000E7050000}"/>
    <cellStyle name="標準 3 24" xfId="1314" xr:uid="{00000000-0005-0000-0000-0000E8050000}"/>
    <cellStyle name="標準 3 25" xfId="1315" xr:uid="{00000000-0005-0000-0000-0000E9050000}"/>
    <cellStyle name="標準 3 26" xfId="1316" xr:uid="{00000000-0005-0000-0000-0000EA050000}"/>
    <cellStyle name="標準 3 27" xfId="1317" xr:uid="{00000000-0005-0000-0000-0000EB050000}"/>
    <cellStyle name="標準 3 28" xfId="1318" xr:uid="{00000000-0005-0000-0000-0000EC050000}"/>
    <cellStyle name="標準 3 29" xfId="1319" xr:uid="{00000000-0005-0000-0000-0000ED050000}"/>
    <cellStyle name="標準 3 3" xfId="1320" xr:uid="{00000000-0005-0000-0000-0000EE050000}"/>
    <cellStyle name="標準 3 30" xfId="1579" xr:uid="{00000000-0005-0000-0000-0000EF050000}"/>
    <cellStyle name="標準 3 4" xfId="1321" xr:uid="{00000000-0005-0000-0000-0000F0050000}"/>
    <cellStyle name="標準 3 5" xfId="1322" xr:uid="{00000000-0005-0000-0000-0000F1050000}"/>
    <cellStyle name="標準 3 6" xfId="1323" xr:uid="{00000000-0005-0000-0000-0000F2050000}"/>
    <cellStyle name="標準 3 6 2" xfId="1591" xr:uid="{00000000-0005-0000-0000-0000F3050000}"/>
    <cellStyle name="標準 3 7" xfId="1324" xr:uid="{00000000-0005-0000-0000-0000F4050000}"/>
    <cellStyle name="標準 3 8" xfId="1325" xr:uid="{00000000-0005-0000-0000-0000F5050000}"/>
    <cellStyle name="標準 3 9" xfId="1326" xr:uid="{00000000-0005-0000-0000-0000F6050000}"/>
    <cellStyle name="標準 4" xfId="1327" xr:uid="{00000000-0005-0000-0000-0000F7050000}"/>
    <cellStyle name="標準 4 2" xfId="1328" xr:uid="{00000000-0005-0000-0000-0000F8050000}"/>
    <cellStyle name="標準 4 2 2" xfId="1329" xr:uid="{00000000-0005-0000-0000-0000F9050000}"/>
    <cellStyle name="標準 4 2 3" xfId="1570" xr:uid="{00000000-0005-0000-0000-0000FA050000}"/>
    <cellStyle name="標準 4 3" xfId="1330" xr:uid="{00000000-0005-0000-0000-0000FB050000}"/>
    <cellStyle name="標準 4 3 2" xfId="1592" xr:uid="{00000000-0005-0000-0000-0000FC050000}"/>
    <cellStyle name="標準 4 3 3" xfId="1593" xr:uid="{00000000-0005-0000-0000-0000FD050000}"/>
    <cellStyle name="標準 4 4" xfId="1331" xr:uid="{00000000-0005-0000-0000-0000FE050000}"/>
    <cellStyle name="標準 4 5" xfId="1332" xr:uid="{00000000-0005-0000-0000-0000FF050000}"/>
    <cellStyle name="標準 4 6" xfId="1571" xr:uid="{00000000-0005-0000-0000-000000060000}"/>
    <cellStyle name="標準 5" xfId="1333" xr:uid="{00000000-0005-0000-0000-000001060000}"/>
    <cellStyle name="標準 5 2" xfId="1334" xr:uid="{00000000-0005-0000-0000-000002060000}"/>
    <cellStyle name="標準 5 2 2" xfId="1572" xr:uid="{00000000-0005-0000-0000-000003060000}"/>
    <cellStyle name="標準 5 3" xfId="1573" xr:uid="{00000000-0005-0000-0000-000004060000}"/>
    <cellStyle name="標準 6" xfId="1335" xr:uid="{00000000-0005-0000-0000-000005060000}"/>
    <cellStyle name="標準 6 2" xfId="1336" xr:uid="{00000000-0005-0000-0000-000006060000}"/>
    <cellStyle name="標準 6 2 2" xfId="1337" xr:uid="{00000000-0005-0000-0000-000007060000}"/>
    <cellStyle name="標準 6 2 2 2" xfId="1338" xr:uid="{00000000-0005-0000-0000-000008060000}"/>
    <cellStyle name="標準 6 2 2 2 2" xfId="1553" xr:uid="{00000000-0005-0000-0000-000009060000}"/>
    <cellStyle name="標準 6 2 2 3" xfId="1554" xr:uid="{00000000-0005-0000-0000-00000A060000}"/>
    <cellStyle name="標準 6 2 3" xfId="1574" xr:uid="{00000000-0005-0000-0000-00000B060000}"/>
    <cellStyle name="標準 6 3" xfId="1339" xr:uid="{00000000-0005-0000-0000-00000C060000}"/>
    <cellStyle name="標準 6 3 2" xfId="1575" xr:uid="{00000000-0005-0000-0000-00000D060000}"/>
    <cellStyle name="標準 6 4" xfId="1576" xr:uid="{00000000-0005-0000-0000-00000E060000}"/>
    <cellStyle name="標準 7" xfId="1340" xr:uid="{00000000-0005-0000-0000-00000F060000}"/>
    <cellStyle name="標準 7 2" xfId="1341" xr:uid="{00000000-0005-0000-0000-000010060000}"/>
    <cellStyle name="標準 7 2 2" xfId="1577" xr:uid="{00000000-0005-0000-0000-000011060000}"/>
    <cellStyle name="標準 7 3" xfId="1342" xr:uid="{00000000-0005-0000-0000-000012060000}"/>
    <cellStyle name="標準 8" xfId="1343" xr:uid="{00000000-0005-0000-0000-000013060000}"/>
    <cellStyle name="標準 8 2" xfId="1344" xr:uid="{00000000-0005-0000-0000-000014060000}"/>
    <cellStyle name="標準 8 3" xfId="1345" xr:uid="{00000000-0005-0000-0000-000015060000}"/>
    <cellStyle name="標準 8 4" xfId="1346" xr:uid="{00000000-0005-0000-0000-000016060000}"/>
    <cellStyle name="標準 8 5" xfId="1347" xr:uid="{00000000-0005-0000-0000-000017060000}"/>
    <cellStyle name="標準 8 6" xfId="1348" xr:uid="{00000000-0005-0000-0000-000018060000}"/>
    <cellStyle name="標準 8 7" xfId="1349" xr:uid="{00000000-0005-0000-0000-000019060000}"/>
    <cellStyle name="標準 9" xfId="1350" xr:uid="{00000000-0005-0000-0000-00001A060000}"/>
    <cellStyle name="標準 9 2" xfId="1351" xr:uid="{00000000-0005-0000-0000-00001B060000}"/>
    <cellStyle name="標準 9 3" xfId="1352" xr:uid="{00000000-0005-0000-0000-00001C060000}"/>
    <cellStyle name="標準 9 4" xfId="1353" xr:uid="{00000000-0005-0000-0000-00001D060000}"/>
    <cellStyle name="標準 9 5" xfId="1354" xr:uid="{00000000-0005-0000-0000-00001E060000}"/>
    <cellStyle name="標準 9 6" xfId="1355" xr:uid="{00000000-0005-0000-0000-00001F060000}"/>
    <cellStyle name="良い 10" xfId="1356" xr:uid="{00000000-0005-0000-0000-000020060000}"/>
    <cellStyle name="良い 11" xfId="1357" xr:uid="{00000000-0005-0000-0000-000021060000}"/>
    <cellStyle name="良い 12" xfId="1358" xr:uid="{00000000-0005-0000-0000-000022060000}"/>
    <cellStyle name="良い 13" xfId="1359" xr:uid="{00000000-0005-0000-0000-000023060000}"/>
    <cellStyle name="良い 14" xfId="1360" xr:uid="{00000000-0005-0000-0000-000024060000}"/>
    <cellStyle name="良い 15" xfId="1361" xr:uid="{00000000-0005-0000-0000-000025060000}"/>
    <cellStyle name="良い 16" xfId="1362" xr:uid="{00000000-0005-0000-0000-000026060000}"/>
    <cellStyle name="良い 17" xfId="1363" xr:uid="{00000000-0005-0000-0000-000027060000}"/>
    <cellStyle name="良い 18" xfId="1364" xr:uid="{00000000-0005-0000-0000-000028060000}"/>
    <cellStyle name="良い 19" xfId="1365" xr:uid="{00000000-0005-0000-0000-000029060000}"/>
    <cellStyle name="良い 2" xfId="1366" xr:uid="{00000000-0005-0000-0000-00002A060000}"/>
    <cellStyle name="良い 2 2" xfId="1367" xr:uid="{00000000-0005-0000-0000-00002B060000}"/>
    <cellStyle name="良い 2 3" xfId="1578" xr:uid="{00000000-0005-0000-0000-00002C060000}"/>
    <cellStyle name="良い 2 4" xfId="1603" xr:uid="{EB57BE5F-41A5-4F79-9055-EAC760521FBC}"/>
    <cellStyle name="良い 20" xfId="1368" xr:uid="{00000000-0005-0000-0000-00002D060000}"/>
    <cellStyle name="良い 21" xfId="1369" xr:uid="{00000000-0005-0000-0000-00002E060000}"/>
    <cellStyle name="良い 22" xfId="1370" xr:uid="{00000000-0005-0000-0000-00002F060000}"/>
    <cellStyle name="良い 23" xfId="1371" xr:uid="{00000000-0005-0000-0000-000030060000}"/>
    <cellStyle name="良い 24" xfId="1372" xr:uid="{00000000-0005-0000-0000-000031060000}"/>
    <cellStyle name="良い 25" xfId="1373" xr:uid="{00000000-0005-0000-0000-000032060000}"/>
    <cellStyle name="良い 3" xfId="1374" xr:uid="{00000000-0005-0000-0000-000033060000}"/>
    <cellStyle name="良い 3 2" xfId="1375" xr:uid="{00000000-0005-0000-0000-000034060000}"/>
    <cellStyle name="良い 4" xfId="1376" xr:uid="{00000000-0005-0000-0000-000035060000}"/>
    <cellStyle name="良い 5" xfId="1377" xr:uid="{00000000-0005-0000-0000-000036060000}"/>
    <cellStyle name="良い 6" xfId="1378" xr:uid="{00000000-0005-0000-0000-000037060000}"/>
    <cellStyle name="良い 7" xfId="1379" xr:uid="{00000000-0005-0000-0000-000038060000}"/>
    <cellStyle name="良い 8" xfId="1380" xr:uid="{00000000-0005-0000-0000-000039060000}"/>
    <cellStyle name="良い 9" xfId="1381" xr:uid="{00000000-0005-0000-0000-00003A060000}"/>
  </cellStyles>
  <dxfs count="0"/>
  <tableStyles count="0" defaultTableStyle="TableStyleMedium2" defaultPivotStyle="PivotStyleLight16"/>
  <colors>
    <mruColors>
      <color rgb="FFFFCCCC"/>
      <color rgb="FFA6A6A6"/>
      <color rgb="FF7F7F7F"/>
      <color rgb="FFCBE0C7"/>
      <color rgb="FF37609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68915353148424019"/>
        </c:manualLayout>
      </c:layout>
      <c:barChart>
        <c:barDir val="col"/>
        <c:grouping val="stacked"/>
        <c:varyColors val="0"/>
        <c:ser>
          <c:idx val="2"/>
          <c:order val="0"/>
          <c:tx>
            <c:strRef>
              <c:f>'年齢階層別_普及率(金額)'!$C$9</c:f>
              <c:strCache>
                <c:ptCount val="1"/>
                <c:pt idx="0">
                  <c:v>先発品薬剤費のうちジェネリック医薬品が存在する金額範囲</c:v>
                </c:pt>
              </c:strCache>
            </c:strRef>
          </c:tx>
          <c:spPr>
            <a:pattFill prst="lgGrid">
              <a:fgClr>
                <a:srgbClr val="8EB4E3"/>
              </a:fgClr>
              <a:bgClr>
                <a:srgbClr val="4F81BD"/>
              </a:bgClr>
            </a:patt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'年齢階層別_普及率(金額)'!$G$9:$M$9</c:f>
              <c:numCache>
                <c:formatCode>General</c:formatCode>
                <c:ptCount val="7"/>
                <c:pt idx="0">
                  <c:v>57448513.10684</c:v>
                </c:pt>
                <c:pt idx="1">
                  <c:v>184406262.09646001</c:v>
                </c:pt>
                <c:pt idx="2">
                  <c:v>9089672024.9359303</c:v>
                </c:pt>
                <c:pt idx="3">
                  <c:v>9369824020.00951</c:v>
                </c:pt>
                <c:pt idx="4">
                  <c:v>5818230579.5672798</c:v>
                </c:pt>
                <c:pt idx="5">
                  <c:v>2425374883.0266199</c:v>
                </c:pt>
                <c:pt idx="6">
                  <c:v>581441685.61224997</c:v>
                </c:pt>
              </c:numCache>
            </c:numRef>
          </c:val>
          <c:extLst>
            <c:ext xmlns:c16="http://schemas.microsoft.com/office/drawing/2014/chart" uri="{C3380CC4-5D6E-409C-BE32-E72D297353CC}">
              <c16:uniqueId val="{00000000-A89D-45D5-864E-F401CCB0440C}"/>
            </c:ext>
          </c:extLst>
        </c:ser>
        <c:ser>
          <c:idx val="6"/>
          <c:order val="1"/>
          <c:tx>
            <c:strRef>
              <c:f>'年齢階層別_普及率(金額)'!$C$12</c:f>
              <c:strCache>
                <c:ptCount val="1"/>
                <c:pt idx="0">
                  <c:v>先発品薬剤費のうちジェネリック医薬品が存在しない金額範囲</c:v>
                </c:pt>
              </c:strCache>
            </c:strRef>
          </c:tx>
          <c:spPr>
            <a:solidFill>
              <a:srgbClr val="4F81BD"/>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'年齢階層別_普及率(金額)'!$G$12:$M$12</c:f>
              <c:numCache>
                <c:formatCode>General</c:formatCode>
                <c:ptCount val="7"/>
                <c:pt idx="0">
                  <c:v>522452315.64700502</c:v>
                </c:pt>
                <c:pt idx="1">
                  <c:v>1317060476.8809199</c:v>
                </c:pt>
                <c:pt idx="2">
                  <c:v>64750816305.197197</c:v>
                </c:pt>
                <c:pt idx="3">
                  <c:v>59778293444.82</c:v>
                </c:pt>
                <c:pt idx="4">
                  <c:v>35079733969.609703</c:v>
                </c:pt>
                <c:pt idx="5">
                  <c:v>13866378104.6112</c:v>
                </c:pt>
                <c:pt idx="6">
                  <c:v>3741307487.0584402</c:v>
                </c:pt>
              </c:numCache>
            </c:numRef>
          </c:val>
          <c:extLst>
            <c:ext xmlns:c16="http://schemas.microsoft.com/office/drawing/2014/chart" uri="{C3380CC4-5D6E-409C-BE32-E72D297353CC}">
              <c16:uniqueId val="{00000001-A89D-45D5-864E-F401CCB0440C}"/>
            </c:ext>
          </c:extLst>
        </c:ser>
        <c:ser>
          <c:idx val="7"/>
          <c:order val="2"/>
          <c:tx>
            <c:strRef>
              <c:f>'年齢階層別_普及率(金額)'!$C$7</c:f>
              <c:strCache>
                <c:ptCount val="1"/>
                <c:pt idx="0">
                  <c:v>ジェネリック医薬品薬剤費</c:v>
                </c:pt>
              </c:strCache>
            </c:strRef>
          </c:tx>
          <c:spPr>
            <a:solidFill>
              <a:srgbClr val="C00000"/>
            </a:solidFill>
          </c:spPr>
          <c:invertIfNegative val="0"/>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'年齢階層別_普及率(金額)'!$G$7:$M$7</c:f>
              <c:numCache>
                <c:formatCode>General</c:formatCode>
                <c:ptCount val="7"/>
                <c:pt idx="0">
                  <c:v>73751973.649279997</c:v>
                </c:pt>
                <c:pt idx="1">
                  <c:v>208559213.29874</c:v>
                </c:pt>
                <c:pt idx="2">
                  <c:v>12715866953.2192</c:v>
                </c:pt>
                <c:pt idx="3">
                  <c:v>13302926316.1047</c:v>
                </c:pt>
                <c:pt idx="4">
                  <c:v>9115598044.4306602</c:v>
                </c:pt>
                <c:pt idx="5">
                  <c:v>4431987984.1175499</c:v>
                </c:pt>
                <c:pt idx="6">
                  <c:v>1349613429.20189</c:v>
                </c:pt>
              </c:numCache>
            </c:numRef>
          </c:val>
          <c:extLst>
            <c:ext xmlns:c16="http://schemas.microsoft.com/office/drawing/2014/chart" uri="{C3380CC4-5D6E-409C-BE32-E72D297353CC}">
              <c16:uniqueId val="{00000002-A89D-45D5-864E-F401CCB0440C}"/>
            </c:ext>
          </c:extLst>
        </c:ser>
        <c:dLbls>
          <c:showLegendKey val="0"/>
          <c:showVal val="0"/>
          <c:showCatName val="0"/>
          <c:showSerName val="0"/>
          <c:showPercent val="0"/>
          <c:showBubbleSize val="0"/>
        </c:dLbls>
        <c:gapWidth val="150"/>
        <c:overlap val="100"/>
        <c:axId val="389658112"/>
        <c:axId val="353516864"/>
      </c:barChart>
      <c:lineChart>
        <c:grouping val="standard"/>
        <c:varyColors val="0"/>
        <c:ser>
          <c:idx val="9"/>
          <c:order val="3"/>
          <c:tx>
            <c:strRef>
              <c:f>'年齢階層別_普及率(金額)'!$C$14</c:f>
              <c:strCache>
                <c:ptCount val="1"/>
                <c:pt idx="0">
                  <c:v>ジェネリック医薬品普及率(金額)</c:v>
                </c:pt>
              </c:strCache>
            </c:strRef>
          </c:tx>
          <c:spPr>
            <a:ln cap="rnd">
              <a:solidFill>
                <a:srgbClr val="C3D69B"/>
              </a:solidFill>
              <a:round/>
            </a:ln>
          </c:spPr>
          <c:marker>
            <c:symbol val="triangle"/>
            <c:size val="7"/>
            <c:spPr>
              <a:solidFill>
                <a:srgbClr val="C3D69B"/>
              </a:solidFill>
              <a:ln>
                <a:solidFill>
                  <a:srgbClr val="C3D69B"/>
                </a:solidFill>
              </a:ln>
            </c:spPr>
          </c:marker>
          <c:dLbls>
            <c:dLbl>
              <c:idx val="0"/>
              <c:layout>
                <c:manualLayout>
                  <c:x val="-2.4603514764127005E-2"/>
                  <c:y val="-3.08855702476835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7B-436E-B1E6-2D856300F39C}"/>
                </c:ext>
              </c:extLst>
            </c:dLbl>
            <c:dLbl>
              <c:idx val="1"/>
              <c:layout>
                <c:manualLayout>
                  <c:x val="-2.4603514764127005E-2"/>
                  <c:y val="2.5590901062366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9D-45D5-864E-F401CCB0440C}"/>
                </c:ext>
              </c:extLst>
            </c:dLbl>
            <c:dLbl>
              <c:idx val="2"/>
              <c:layout>
                <c:manualLayout>
                  <c:x val="-2.4603514764127005E-2"/>
                  <c:y val="-3.0885570247683576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9D-45D5-864E-F401CCB0440C}"/>
                </c:ext>
              </c:extLst>
            </c:dLbl>
            <c:dLbl>
              <c:idx val="3"/>
              <c:layout>
                <c:manualLayout>
                  <c:x val="-2.4603514764127005E-2"/>
                  <c:y val="-3.0885570247683576E-2"/>
                </c:manualLayout>
              </c:layout>
              <c:numFmt formatCode="0.0%;\-0.0%;;@" sourceLinked="0"/>
              <c:spPr>
                <a:noFill/>
                <a:ln>
                  <a:noFill/>
                </a:ln>
                <a:effectLst/>
              </c:spPr>
              <c:txPr>
                <a:bodyPr/>
                <a:lstStyle/>
                <a:p>
                  <a:pPr>
                    <a:defRPr sz="100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9D-45D5-864E-F401CCB0440C}"/>
                </c:ext>
              </c:extLst>
            </c:dLbl>
            <c:dLbl>
              <c:idx val="4"/>
              <c:layout>
                <c:manualLayout>
                  <c:x val="-2.4603514764127005E-2"/>
                  <c:y val="-3.2650459976122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5B-4BCF-BBC0-DF1B797260DF}"/>
                </c:ext>
              </c:extLst>
            </c:dLbl>
            <c:dLbl>
              <c:idx val="5"/>
              <c:layout>
                <c:manualLayout>
                  <c:x val="-2.4603514764127005E-2"/>
                  <c:y val="-3.08855702476835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84-42FB-85D2-0A4613EF50FF}"/>
                </c:ext>
              </c:extLst>
            </c:dLbl>
            <c:dLbl>
              <c:idx val="6"/>
              <c:layout>
                <c:manualLayout>
                  <c:x val="-2.4603514764127005E-2"/>
                  <c:y val="-3.08855702476835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84-42FB-85D2-0A4613EF50FF}"/>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'年齢階層別_普及率(金額)'!$G$4:$M$4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'年齢階層別_普及率(金額)'!$G$14:$M$14</c:f>
              <c:numCache>
                <c:formatCode>0.0%</c:formatCode>
                <c:ptCount val="7"/>
                <c:pt idx="0">
                  <c:v>0.56213185997070814</c:v>
                </c:pt>
                <c:pt idx="1">
                  <c:v>0.53073164529019967</c:v>
                </c:pt>
                <c:pt idx="2">
                  <c:v>0.58314848195029734</c:v>
                </c:pt>
                <c:pt idx="3">
                  <c:v>0.58673632968626577</c:v>
                </c:pt>
                <c:pt idx="4">
                  <c:v>0.61039926692223689</c:v>
                </c:pt>
                <c:pt idx="5">
                  <c:v>0.64631084426822871</c:v>
                </c:pt>
                <c:pt idx="6">
                  <c:v>0.69889948704637961</c:v>
                </c:pt>
              </c:numCache>
            </c:numRef>
          </c:val>
          <c:smooth val="0"/>
          <c:extLst>
            <c:ext xmlns:c16="http://schemas.microsoft.com/office/drawing/2014/chart" uri="{C3380CC4-5D6E-409C-BE32-E72D297353CC}">
              <c16:uniqueId val="{0000000B-A89D-45D5-864E-F401CCB0440C}"/>
            </c:ext>
          </c:extLst>
        </c:ser>
        <c:dLbls>
          <c:showLegendKey val="0"/>
          <c:showVal val="0"/>
          <c:showCatName val="0"/>
          <c:showSerName val="0"/>
          <c:showPercent val="0"/>
          <c:showBubbleSize val="0"/>
        </c:dLbls>
        <c:marker val="1"/>
        <c:smooth val="0"/>
        <c:axId val="389658624"/>
        <c:axId val="392298496"/>
      </c:lineChart>
      <c:catAx>
        <c:axId val="389658112"/>
        <c:scaling>
          <c:orientation val="minMax"/>
        </c:scaling>
        <c:delete val="0"/>
        <c:axPos val="b"/>
        <c:numFmt formatCode="General" sourceLinked="1"/>
        <c:majorTickMark val="out"/>
        <c:minorTickMark val="none"/>
        <c:tickLblPos val="nextTo"/>
        <c:spPr>
          <a:ln>
            <a:solidFill>
              <a:srgbClr val="7F7F7F"/>
            </a:solidFill>
          </a:ln>
        </c:spPr>
        <c:crossAx val="353516864"/>
        <c:crosses val="autoZero"/>
        <c:auto val="1"/>
        <c:lblAlgn val="ctr"/>
        <c:lblOffset val="100"/>
        <c:noMultiLvlLbl val="0"/>
      </c:catAx>
      <c:valAx>
        <c:axId val="353516864"/>
        <c:scaling>
          <c:orientation val="minMax"/>
        </c:scaling>
        <c:delete val="0"/>
        <c:axPos val="l"/>
        <c:majorGridlines>
          <c:spPr>
            <a:ln>
              <a:solidFill>
                <a:srgbClr val="D9D9D9"/>
              </a:solidFill>
            </a:ln>
          </c:spPr>
        </c:majorGridlines>
        <c:title>
          <c:tx>
            <c:rich>
              <a:bodyPr rot="0" vert="horz"/>
              <a:lstStyle/>
              <a:p>
                <a:pPr>
                  <a:defRPr sz="1000"/>
                </a:pPr>
                <a:r>
                  <a:rPr lang="ja-JP" altLang="en-US" sz="1000"/>
                  <a:t>薬剤費（円）</a:t>
                </a:r>
              </a:p>
            </c:rich>
          </c:tx>
          <c:layout>
            <c:manualLayout>
              <c:xMode val="edge"/>
              <c:yMode val="edge"/>
              <c:x val="2.1476333734456479E-2"/>
              <c:y val="0.12477782788164693"/>
            </c:manualLayout>
          </c:layout>
          <c:overlay val="0"/>
        </c:title>
        <c:numFmt formatCode="General" sourceLinked="1"/>
        <c:majorTickMark val="out"/>
        <c:minorTickMark val="none"/>
        <c:tickLblPos val="nextTo"/>
        <c:spPr>
          <a:ln>
            <a:solidFill>
              <a:srgbClr val="7F7F7F"/>
            </a:solidFill>
          </a:ln>
        </c:spPr>
        <c:crossAx val="389658112"/>
        <c:crosses val="autoZero"/>
        <c:crossBetween val="between"/>
      </c:valAx>
      <c:valAx>
        <c:axId val="392298496"/>
        <c:scaling>
          <c:orientation val="minMax"/>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en-US" altLang="ja-JP" sz="1000" b="1" i="0" baseline="0">
                    <a:effectLst/>
                  </a:rPr>
                  <a:t>%</a:t>
                </a:r>
                <a:r>
                  <a:rPr lang="ja-JP" altLang="ja-JP" sz="1000" b="1" i="0" baseline="0">
                    <a:effectLst/>
                  </a:rPr>
                  <a:t>）</a:t>
                </a:r>
                <a:r>
                  <a:rPr lang="en-US" altLang="ja-JP" sz="1000" b="1" i="0" baseline="0">
                    <a:effectLst/>
                  </a:rPr>
                  <a:t>※</a:t>
                </a:r>
                <a:endParaRPr lang="ja-JP" altLang="ja-JP" sz="1000">
                  <a:effectLst/>
                </a:endParaRPr>
              </a:p>
            </c:rich>
          </c:tx>
          <c:layout>
            <c:manualLayout>
              <c:xMode val="edge"/>
              <c:yMode val="edge"/>
              <c:x val="0.90828341301141824"/>
              <c:y val="0.11452053990610328"/>
            </c:manualLayout>
          </c:layout>
          <c:overlay val="0"/>
        </c:title>
        <c:numFmt formatCode="0.0%" sourceLinked="1"/>
        <c:majorTickMark val="out"/>
        <c:minorTickMark val="none"/>
        <c:tickLblPos val="nextTo"/>
        <c:spPr>
          <a:ln>
            <a:solidFill>
              <a:srgbClr val="7F7F7F"/>
            </a:solidFill>
          </a:ln>
        </c:spPr>
        <c:crossAx val="389658624"/>
        <c:crosses val="max"/>
        <c:crossBetween val="between"/>
      </c:valAx>
      <c:catAx>
        <c:axId val="389658624"/>
        <c:scaling>
          <c:orientation val="minMax"/>
        </c:scaling>
        <c:delete val="1"/>
        <c:axPos val="b"/>
        <c:numFmt formatCode="General" sourceLinked="1"/>
        <c:majorTickMark val="out"/>
        <c:minorTickMark val="none"/>
        <c:tickLblPos val="nextTo"/>
        <c:crossAx val="392298496"/>
        <c:crosses val="autoZero"/>
        <c:auto val="1"/>
        <c:lblAlgn val="ctr"/>
        <c:lblOffset val="100"/>
        <c:noMultiLvlLbl val="0"/>
      </c:catAx>
    </c:plotArea>
    <c:legend>
      <c:legendPos val="t"/>
      <c:layout>
        <c:manualLayout>
          <c:xMode val="edge"/>
          <c:yMode val="edge"/>
          <c:x val="9.0723804643153119E-2"/>
          <c:y val="2.9428333333333331E-2"/>
          <c:w val="0.79867829186259365"/>
          <c:h val="0.16208723909511311"/>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98003639282477E-2"/>
          <c:y val="0.22755856674894709"/>
          <c:w val="0.8234954993474165"/>
          <c:h val="0.70050291666666664"/>
        </c:manualLayout>
      </c:layout>
      <c:barChart>
        <c:barDir val="col"/>
        <c:grouping val="stacked"/>
        <c:varyColors val="0"/>
        <c:ser>
          <c:idx val="2"/>
          <c:order val="0"/>
          <c:tx>
            <c:strRef>
              <c:f>'年齢階層別_普及率(数量)'!$C$9</c:f>
              <c:strCache>
                <c:ptCount val="1"/>
                <c:pt idx="0">
                  <c:v>先発品薬剤数量のうちジェネリック医薬品が存在する数量</c:v>
                </c:pt>
              </c:strCache>
            </c:strRef>
          </c:tx>
          <c:spPr>
            <a:pattFill prst="lgGrid">
              <a:fgClr>
                <a:srgbClr val="8EB4E3"/>
              </a:fgClr>
              <a:bgClr>
                <a:srgbClr val="4F81BD"/>
              </a:bgClr>
            </a:patt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'年齢階層別_普及率(数量)'!$G$9:$M$9</c:f>
              <c:numCache>
                <c:formatCode>General</c:formatCode>
                <c:ptCount val="7"/>
                <c:pt idx="0">
                  <c:v>782965.46917000005</c:v>
                </c:pt>
                <c:pt idx="1">
                  <c:v>2408299.2124800002</c:v>
                </c:pt>
                <c:pt idx="2">
                  <c:v>151096007.96596</c:v>
                </c:pt>
                <c:pt idx="3">
                  <c:v>171458314.40202999</c:v>
                </c:pt>
                <c:pt idx="4">
                  <c:v>116839768.96888</c:v>
                </c:pt>
                <c:pt idx="5">
                  <c:v>51793398.712650001</c:v>
                </c:pt>
                <c:pt idx="6">
                  <c:v>13194182.512870001</c:v>
                </c:pt>
              </c:numCache>
            </c:numRef>
          </c:val>
          <c:extLst>
            <c:ext xmlns:c16="http://schemas.microsoft.com/office/drawing/2014/chart" uri="{C3380CC4-5D6E-409C-BE32-E72D297353CC}">
              <c16:uniqueId val="{00000000-7F3C-4420-8727-FB93CEA5AA87}"/>
            </c:ext>
          </c:extLst>
        </c:ser>
        <c:ser>
          <c:idx val="6"/>
          <c:order val="1"/>
          <c:tx>
            <c:strRef>
              <c:f>'年齢階層別_普及率(数量)'!$C$12</c:f>
              <c:strCache>
                <c:ptCount val="1"/>
                <c:pt idx="0">
                  <c:v>先発品薬剤数量のうちジェネリック医薬品が存在しない数量</c:v>
                </c:pt>
              </c:strCache>
            </c:strRef>
          </c:tx>
          <c:spPr>
            <a:solidFill>
              <a:srgbClr val="4F81BD"/>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'年齢階層別_普及率(数量)'!$G$12:$M$12</c:f>
              <c:numCache>
                <c:formatCode>General</c:formatCode>
                <c:ptCount val="7"/>
                <c:pt idx="0">
                  <c:v>8278223.9165700004</c:v>
                </c:pt>
                <c:pt idx="1">
                  <c:v>26758370.771639999</c:v>
                </c:pt>
                <c:pt idx="2">
                  <c:v>547759245.59958005</c:v>
                </c:pt>
                <c:pt idx="3">
                  <c:v>761018727.57402003</c:v>
                </c:pt>
                <c:pt idx="4">
                  <c:v>802677419.66401994</c:v>
                </c:pt>
                <c:pt idx="5">
                  <c:v>666745316.00145996</c:v>
                </c:pt>
                <c:pt idx="6">
                  <c:v>378751301.01091999</c:v>
                </c:pt>
              </c:numCache>
            </c:numRef>
          </c:val>
          <c:extLst>
            <c:ext xmlns:c16="http://schemas.microsoft.com/office/drawing/2014/chart" uri="{C3380CC4-5D6E-409C-BE32-E72D297353CC}">
              <c16:uniqueId val="{00000001-7F3C-4420-8727-FB93CEA5AA87}"/>
            </c:ext>
          </c:extLst>
        </c:ser>
        <c:ser>
          <c:idx val="7"/>
          <c:order val="2"/>
          <c:tx>
            <c:strRef>
              <c:f>'年齢階層別_普及率(数量)'!$C$7</c:f>
              <c:strCache>
                <c:ptCount val="1"/>
                <c:pt idx="0">
                  <c:v>ジェネリック医薬品薬剤数量</c:v>
                </c:pt>
              </c:strCache>
            </c:strRef>
          </c:tx>
          <c:spPr>
            <a:solidFill>
              <a:srgbClr val="C00000"/>
            </a:solidFill>
          </c:spPr>
          <c:invertIfNegative val="0"/>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'年齢階層別_普及率(数量)'!$G$7:$M$7</c:f>
              <c:numCache>
                <c:formatCode>General</c:formatCode>
                <c:ptCount val="7"/>
                <c:pt idx="0">
                  <c:v>3966069.2593</c:v>
                </c:pt>
                <c:pt idx="1">
                  <c:v>11278861.523879999</c:v>
                </c:pt>
                <c:pt idx="2">
                  <c:v>700265163.90078998</c:v>
                </c:pt>
                <c:pt idx="3">
                  <c:v>764589180.95578003</c:v>
                </c:pt>
                <c:pt idx="4">
                  <c:v>547338945.90419996</c:v>
                </c:pt>
                <c:pt idx="5">
                  <c:v>277470787.38704997</c:v>
                </c:pt>
                <c:pt idx="6">
                  <c:v>89030136.477280006</c:v>
                </c:pt>
              </c:numCache>
            </c:numRef>
          </c:val>
          <c:extLst>
            <c:ext xmlns:c16="http://schemas.microsoft.com/office/drawing/2014/chart" uri="{C3380CC4-5D6E-409C-BE32-E72D297353CC}">
              <c16:uniqueId val="{00000002-7F3C-4420-8727-FB93CEA5AA87}"/>
            </c:ext>
          </c:extLst>
        </c:ser>
        <c:dLbls>
          <c:showLegendKey val="0"/>
          <c:showVal val="0"/>
          <c:showCatName val="0"/>
          <c:showSerName val="0"/>
          <c:showPercent val="0"/>
          <c:showBubbleSize val="0"/>
        </c:dLbls>
        <c:gapWidth val="150"/>
        <c:overlap val="100"/>
        <c:axId val="390797312"/>
        <c:axId val="392300800"/>
      </c:barChart>
      <c:lineChart>
        <c:grouping val="standard"/>
        <c:varyColors val="0"/>
        <c:ser>
          <c:idx val="9"/>
          <c:order val="3"/>
          <c:tx>
            <c:strRef>
              <c:f>'年齢階層別_普及率(数量)'!$C$13</c:f>
              <c:strCache>
                <c:ptCount val="1"/>
                <c:pt idx="0">
                  <c:v>ジェネリック医薬品普及率(数量)</c:v>
                </c:pt>
              </c:strCache>
            </c:strRef>
          </c:tx>
          <c:spPr>
            <a:ln>
              <a:solidFill>
                <a:srgbClr val="93CDDD"/>
              </a:solidFill>
            </a:ln>
          </c:spPr>
          <c:marker>
            <c:symbol val="square"/>
            <c:size val="7"/>
            <c:spPr>
              <a:solidFill>
                <a:srgbClr val="93CDDD"/>
              </a:solidFill>
              <a:ln>
                <a:solidFill>
                  <a:srgbClr val="93CDDD"/>
                </a:solidFill>
              </a:ln>
            </c:spPr>
          </c:marker>
          <c:dLbls>
            <c:dLbl>
              <c:idx val="0"/>
              <c:layout>
                <c:manualLayout>
                  <c:x val="-2.4589780430297671E-2"/>
                  <c:y val="-2.734666246383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FF-4150-BB10-29CACEE92BD9}"/>
                </c:ext>
              </c:extLst>
            </c:dLbl>
            <c:dLbl>
              <c:idx val="1"/>
              <c:layout>
                <c:manualLayout>
                  <c:x val="-2.4589780430297671E-2"/>
                  <c:y val="-2.734666246383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FF-4150-BB10-29CACEE92BD9}"/>
                </c:ext>
              </c:extLst>
            </c:dLbl>
            <c:dLbl>
              <c:idx val="2"/>
              <c:layout>
                <c:manualLayout>
                  <c:x val="-2.4589780430297671E-2"/>
                  <c:y val="-2.73466624638336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FF-4150-BB10-29CACEE92BD9}"/>
                </c:ext>
              </c:extLst>
            </c:dLbl>
            <c:dLbl>
              <c:idx val="3"/>
              <c:layout>
                <c:manualLayout>
                  <c:x val="-2.4589780430297671E-2"/>
                  <c:y val="-2.734666246383357E-2"/>
                </c:manualLayout>
              </c:layout>
              <c:numFmt formatCode="0.0%;\-0.0%;;@" sourceLinked="0"/>
              <c:spPr>
                <a:noFill/>
                <a:ln>
                  <a:noFill/>
                </a:ln>
                <a:effectLst/>
              </c:spPr>
              <c:txPr>
                <a:bodyPr/>
                <a:lstStyle/>
                <a:p>
                  <a:pPr>
                    <a:defRPr sz="1000" baseline="0">
                      <a:solidFill>
                        <a:schemeClr val="bg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3C-4420-8727-FB93CEA5AA87}"/>
                </c:ext>
              </c:extLst>
            </c:dLbl>
            <c:dLbl>
              <c:idx val="4"/>
              <c:layout>
                <c:manualLayout>
                  <c:x val="-2.4589780430297671E-2"/>
                  <c:y val="-2.734666246383357E-2"/>
                </c:manualLayout>
              </c:layout>
              <c:numFmt formatCode="0.0%;\-0.0%;;@" sourceLinked="0"/>
              <c:spPr>
                <a:noFill/>
                <a:ln>
                  <a:noFill/>
                </a:ln>
                <a:effectLst/>
              </c:spPr>
              <c:txPr>
                <a:bodyPr/>
                <a:lstStyle/>
                <a:p>
                  <a:pPr>
                    <a:defRPr sz="1000" baseline="0">
                      <a:solidFill>
                        <a:schemeClr val="tx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43-4030-9229-09F93D104194}"/>
                </c:ext>
              </c:extLst>
            </c:dLbl>
            <c:dLbl>
              <c:idx val="5"/>
              <c:layout>
                <c:manualLayout>
                  <c:x val="-2.4589780430297671E-2"/>
                  <c:y val="-2.73466624638336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FF-4150-BB10-29CACEE92BD9}"/>
                </c:ext>
              </c:extLst>
            </c:dLbl>
            <c:dLbl>
              <c:idx val="6"/>
              <c:layout>
                <c:manualLayout>
                  <c:x val="-2.4589780430297671E-2"/>
                  <c:y val="-2.734666246383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FF-4150-BB10-29CACEE92BD9}"/>
                </c:ext>
              </c:extLst>
            </c:dLbl>
            <c:numFmt formatCode="0.0%;\-0.0%;;@" sourceLinked="0"/>
            <c:spPr>
              <a:noFill/>
              <a:ln>
                <a:noFill/>
              </a:ln>
              <a:effectLst/>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cat>
            <c:strRef>
              <c:f>'年齢階層別_普及率(数量)'!$G$4:$M$4</c:f>
              <c:strCache>
                <c:ptCount val="7"/>
                <c:pt idx="0">
                  <c:v>65歳～69歳</c:v>
                </c:pt>
                <c:pt idx="1">
                  <c:v>70歳～74歳</c:v>
                </c:pt>
                <c:pt idx="2">
                  <c:v>75歳～79歳</c:v>
                </c:pt>
                <c:pt idx="3">
                  <c:v>80歳～84歳</c:v>
                </c:pt>
                <c:pt idx="4">
                  <c:v>85歳～89歳</c:v>
                </c:pt>
                <c:pt idx="5">
                  <c:v>90歳～94歳</c:v>
                </c:pt>
                <c:pt idx="6">
                  <c:v>95歳～</c:v>
                </c:pt>
              </c:strCache>
            </c:strRef>
          </c:cat>
          <c:val>
            <c:numRef>
              <c:f>'年齢階層別_普及率(数量)'!$G$13:$M$13</c:f>
              <c:numCache>
                <c:formatCode>0.0%</c:formatCode>
                <c:ptCount val="7"/>
                <c:pt idx="0">
                  <c:v>0.83513166065596478</c:v>
                </c:pt>
                <c:pt idx="1">
                  <c:v>0.82404683784546029</c:v>
                </c:pt>
                <c:pt idx="2">
                  <c:v>0.82252419659372411</c:v>
                </c:pt>
                <c:pt idx="3">
                  <c:v>0.81682733488166759</c:v>
                </c:pt>
                <c:pt idx="4">
                  <c:v>0.82408384015858238</c:v>
                </c:pt>
                <c:pt idx="5">
                  <c:v>0.84269956800899337</c:v>
                </c:pt>
                <c:pt idx="6">
                  <c:v>0.87092912290135827</c:v>
                </c:pt>
              </c:numCache>
            </c:numRef>
          </c:val>
          <c:smooth val="0"/>
          <c:extLst>
            <c:ext xmlns:c16="http://schemas.microsoft.com/office/drawing/2014/chart" uri="{C3380CC4-5D6E-409C-BE32-E72D297353CC}">
              <c16:uniqueId val="{0000000B-7F3C-4420-8727-FB93CEA5AA87}"/>
            </c:ext>
          </c:extLst>
        </c:ser>
        <c:dLbls>
          <c:showLegendKey val="0"/>
          <c:showVal val="0"/>
          <c:showCatName val="0"/>
          <c:showSerName val="0"/>
          <c:showPercent val="0"/>
          <c:showBubbleSize val="0"/>
        </c:dLbls>
        <c:marker val="1"/>
        <c:smooth val="0"/>
        <c:axId val="390797824"/>
        <c:axId val="392301376"/>
      </c:lineChart>
      <c:catAx>
        <c:axId val="390797312"/>
        <c:scaling>
          <c:orientation val="minMax"/>
        </c:scaling>
        <c:delete val="0"/>
        <c:axPos val="b"/>
        <c:numFmt formatCode="General" sourceLinked="1"/>
        <c:majorTickMark val="out"/>
        <c:minorTickMark val="none"/>
        <c:tickLblPos val="nextTo"/>
        <c:spPr>
          <a:ln>
            <a:solidFill>
              <a:srgbClr val="7F7F7F"/>
            </a:solidFill>
          </a:ln>
        </c:spPr>
        <c:crossAx val="392300800"/>
        <c:crosses val="autoZero"/>
        <c:auto val="1"/>
        <c:lblAlgn val="ctr"/>
        <c:lblOffset val="100"/>
        <c:noMultiLvlLbl val="0"/>
      </c:catAx>
      <c:valAx>
        <c:axId val="392300800"/>
        <c:scaling>
          <c:orientation val="minMax"/>
          <c:min val="0"/>
        </c:scaling>
        <c:delete val="0"/>
        <c:axPos val="l"/>
        <c:majorGridlines>
          <c:spPr>
            <a:ln>
              <a:solidFill>
                <a:srgbClr val="D9D9D9"/>
              </a:solidFill>
            </a:ln>
          </c:spPr>
        </c:majorGridlines>
        <c:title>
          <c:tx>
            <c:rich>
              <a:bodyPr rot="0" vert="horz"/>
              <a:lstStyle/>
              <a:p>
                <a:pPr>
                  <a:defRPr sz="1000"/>
                </a:pPr>
                <a:r>
                  <a:rPr lang="ja-JP" altLang="en-US" sz="1000"/>
                  <a:t>薬剤数量（数）</a:t>
                </a:r>
              </a:p>
            </c:rich>
          </c:tx>
          <c:layout>
            <c:manualLayout>
              <c:xMode val="edge"/>
              <c:yMode val="edge"/>
              <c:x val="1.0938617841206623E-2"/>
              <c:y val="0.12477769639397197"/>
            </c:manualLayout>
          </c:layout>
          <c:overlay val="0"/>
        </c:title>
        <c:numFmt formatCode="General" sourceLinked="1"/>
        <c:majorTickMark val="out"/>
        <c:minorTickMark val="none"/>
        <c:tickLblPos val="nextTo"/>
        <c:spPr>
          <a:ln>
            <a:solidFill>
              <a:srgbClr val="7F7F7F"/>
            </a:solidFill>
          </a:ln>
        </c:spPr>
        <c:crossAx val="390797312"/>
        <c:crosses val="autoZero"/>
        <c:crossBetween val="between"/>
      </c:valAx>
      <c:valAx>
        <c:axId val="392301376"/>
        <c:scaling>
          <c:orientation val="minMax"/>
          <c:min val="0"/>
        </c:scaling>
        <c:delete val="0"/>
        <c:axPos val="r"/>
        <c:title>
          <c:tx>
            <c:rich>
              <a:bodyPr rot="0" vert="horz"/>
              <a:lstStyle/>
              <a:p>
                <a:pPr>
                  <a:defRPr sz="1000"/>
                </a:pPr>
                <a:r>
                  <a:rPr lang="ja-JP" altLang="ja-JP" sz="1000" b="1" i="0" baseline="0">
                    <a:effectLst/>
                  </a:rPr>
                  <a:t>ジェネリック医薬品</a:t>
                </a:r>
                <a:endParaRPr lang="ja-JP" altLang="ja-JP" sz="1000">
                  <a:effectLst/>
                </a:endParaRPr>
              </a:p>
              <a:p>
                <a:pPr>
                  <a:defRPr sz="1000"/>
                </a:pPr>
                <a:r>
                  <a:rPr lang="ja-JP" altLang="ja-JP" sz="1000" b="1" i="0" baseline="0">
                    <a:effectLst/>
                  </a:rPr>
                  <a:t>普及率（</a:t>
                </a:r>
                <a:r>
                  <a:rPr lang="en-US" altLang="ja-JP" sz="1000" b="1" i="0" baseline="0">
                    <a:effectLst/>
                  </a:rPr>
                  <a:t>%</a:t>
                </a:r>
                <a:r>
                  <a:rPr lang="ja-JP" altLang="ja-JP" sz="1000" b="1" i="0" baseline="0">
                    <a:effectLst/>
                  </a:rPr>
                  <a:t>）</a:t>
                </a:r>
                <a:r>
                  <a:rPr lang="en-US" altLang="ja-JP" sz="1000" b="1" i="0" baseline="0">
                    <a:effectLst/>
                  </a:rPr>
                  <a:t>※</a:t>
                </a:r>
                <a:endParaRPr lang="ja-JP" altLang="ja-JP" sz="1000">
                  <a:effectLst/>
                </a:endParaRPr>
              </a:p>
            </c:rich>
          </c:tx>
          <c:layout>
            <c:manualLayout>
              <c:xMode val="edge"/>
              <c:yMode val="edge"/>
              <c:x val="0.90828341301141824"/>
              <c:y val="0.11452053990610328"/>
            </c:manualLayout>
          </c:layout>
          <c:overlay val="0"/>
        </c:title>
        <c:numFmt formatCode="0.0%" sourceLinked="1"/>
        <c:majorTickMark val="out"/>
        <c:minorTickMark val="none"/>
        <c:tickLblPos val="nextTo"/>
        <c:spPr>
          <a:ln>
            <a:solidFill>
              <a:srgbClr val="7F7F7F"/>
            </a:solidFill>
          </a:ln>
        </c:spPr>
        <c:crossAx val="390797824"/>
        <c:crosses val="max"/>
        <c:crossBetween val="between"/>
      </c:valAx>
      <c:catAx>
        <c:axId val="390797824"/>
        <c:scaling>
          <c:orientation val="minMax"/>
        </c:scaling>
        <c:delete val="1"/>
        <c:axPos val="b"/>
        <c:numFmt formatCode="General" sourceLinked="1"/>
        <c:majorTickMark val="out"/>
        <c:minorTickMark val="none"/>
        <c:tickLblPos val="nextTo"/>
        <c:crossAx val="392301376"/>
        <c:crosses val="autoZero"/>
        <c:auto val="1"/>
        <c:lblAlgn val="ctr"/>
        <c:lblOffset val="100"/>
        <c:noMultiLvlLbl val="0"/>
      </c:catAx>
    </c:plotArea>
    <c:legend>
      <c:legendPos val="t"/>
      <c:layout>
        <c:manualLayout>
          <c:xMode val="edge"/>
          <c:yMode val="edge"/>
          <c:x val="0.1002460633550909"/>
          <c:y val="2.9428333333333331E-2"/>
          <c:w val="0.79257187950937946"/>
          <c:h val="0.16785919689072898"/>
        </c:manualLayout>
      </c:layout>
      <c:overlay val="0"/>
      <c:spPr>
        <a:ln>
          <a:solidFill>
            <a:srgbClr val="7F7F7F"/>
          </a:solidFill>
        </a:ln>
      </c:spPr>
    </c:legend>
    <c:plotVisOnly val="1"/>
    <c:dispBlanksAs val="gap"/>
    <c:showDLblsOverMax val="0"/>
  </c:chart>
  <c:spPr>
    <a:ln>
      <a:solidFill>
        <a:srgbClr val="7F7F7F"/>
      </a:solidFill>
    </a:ln>
  </c:spPr>
  <c:txPr>
    <a:bodyPr/>
    <a:lstStyle/>
    <a:p>
      <a:pPr>
        <a:defRPr>
          <a:latin typeface="ＭＳ Ｐ明朝" pitchFamily="18" charset="-128"/>
          <a:ea typeface="ＭＳ Ｐ明朝" pitchFamily="18" charset="-128"/>
        </a:defRPr>
      </a:pPr>
      <a:endParaRPr lang="ja-JP"/>
    </a:p>
  </c:txPr>
  <c:printSettings>
    <c:headerFooter/>
    <c:pageMargins b="0.75000000000000566" l="0.70000000000000062" r="0.70000000000000062" t="0.75000000000000566"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市区町村別_普及率!$Q$4</c:f>
              <c:strCache>
                <c:ptCount val="1"/>
                <c:pt idx="0">
                  <c:v>令和6年度普及率 金額ベース</c:v>
                </c:pt>
              </c:strCache>
            </c:strRef>
          </c:tx>
          <c:spPr>
            <a:solidFill>
              <a:schemeClr val="accent4">
                <a:lumMod val="60000"/>
                <a:lumOff val="40000"/>
              </a:schemeClr>
            </a:solidFill>
            <a:ln>
              <a:noFill/>
            </a:ln>
          </c:spPr>
          <c:invertIfNegative val="0"/>
          <c:dLbls>
            <c:dLbl>
              <c:idx val="4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253-45A6-9C99-1B044A6D7EFD}"/>
                </c:ext>
              </c:extLst>
            </c:dLbl>
            <c:dLbl>
              <c:idx val="46"/>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253-45A6-9C99-1B044A6D7EFD}"/>
                </c:ext>
              </c:extLst>
            </c:dLbl>
            <c:dLbl>
              <c:idx val="47"/>
              <c:layout>
                <c:manualLayout>
                  <c:x val="4.6014492753622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253-45A6-9C99-1B044A6D7EFD}"/>
                </c:ext>
              </c:extLst>
            </c:dLbl>
            <c:dLbl>
              <c:idx val="48"/>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253-45A6-9C99-1B044A6D7EFD}"/>
                </c:ext>
              </c:extLst>
            </c:dLbl>
            <c:dLbl>
              <c:idx val="49"/>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253-45A6-9C99-1B044A6D7EFD}"/>
                </c:ext>
              </c:extLst>
            </c:dLbl>
            <c:dLbl>
              <c:idx val="5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53-45A6-9C99-1B044A6D7EFD}"/>
                </c:ext>
              </c:extLst>
            </c:dLbl>
            <c:dLbl>
              <c:idx val="51"/>
              <c:layout>
                <c:manualLayout>
                  <c:x val="9.202898550724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53-45A6-9C99-1B044A6D7EFD}"/>
                </c:ext>
              </c:extLst>
            </c:dLbl>
            <c:dLbl>
              <c:idx val="52"/>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53-45A6-9C99-1B044A6D7EFD}"/>
                </c:ext>
              </c:extLst>
            </c:dLbl>
            <c:dLbl>
              <c:idx val="53"/>
              <c:layout>
                <c:manualLayout>
                  <c:x val="9.202898550724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53-45A6-9C99-1B044A6D7EFD}"/>
                </c:ext>
              </c:extLst>
            </c:dLbl>
            <c:dLbl>
              <c:idx val="54"/>
              <c:layout>
                <c:manualLayout>
                  <c:x val="1.227053140096618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53-45A6-9C99-1B044A6D7EFD}"/>
                </c:ext>
              </c:extLst>
            </c:dLbl>
            <c:dLbl>
              <c:idx val="55"/>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53-45A6-9C99-1B044A6D7EFD}"/>
                </c:ext>
              </c:extLst>
            </c:dLbl>
            <c:dLbl>
              <c:idx val="56"/>
              <c:layout>
                <c:manualLayout>
                  <c:x val="1.99396135265699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53-45A6-9C99-1B044A6D7EFD}"/>
                </c:ext>
              </c:extLst>
            </c:dLbl>
            <c:dLbl>
              <c:idx val="57"/>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53-45A6-9C99-1B044A6D7EFD}"/>
                </c:ext>
              </c:extLst>
            </c:dLbl>
            <c:dLbl>
              <c:idx val="58"/>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53-45A6-9C99-1B044A6D7EFD}"/>
                </c:ext>
              </c:extLst>
            </c:dLbl>
            <c:dLbl>
              <c:idx val="59"/>
              <c:layout>
                <c:manualLayout>
                  <c:x val="2.454106280193236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53-45A6-9C99-1B044A6D7EFD}"/>
                </c:ext>
              </c:extLst>
            </c:dLbl>
            <c:dLbl>
              <c:idx val="60"/>
              <c:layout>
                <c:manualLayout>
                  <c:x val="2.607487922705313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53-45A6-9C99-1B044A6D7EFD}"/>
                </c:ext>
              </c:extLst>
            </c:dLbl>
            <c:dLbl>
              <c:idx val="61"/>
              <c:layout>
                <c:manualLayout>
                  <c:x val="-7.669082125603977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53-45A6-9C99-1B044A6D7EFD}"/>
                </c:ext>
              </c:extLst>
            </c:dLbl>
            <c:dLbl>
              <c:idx val="62"/>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53-45A6-9C99-1B044A6D7EFD}"/>
                </c:ext>
              </c:extLst>
            </c:dLbl>
            <c:dLbl>
              <c:idx val="63"/>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53-45A6-9C99-1B044A6D7EFD}"/>
                </c:ext>
              </c:extLst>
            </c:dLbl>
            <c:dLbl>
              <c:idx val="64"/>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53-45A6-9C99-1B044A6D7EFD}"/>
                </c:ext>
              </c:extLst>
            </c:dLbl>
            <c:dLbl>
              <c:idx val="6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53-45A6-9C99-1B044A6D7EFD}"/>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田尻町</c:v>
                </c:pt>
                <c:pt idx="1">
                  <c:v>岬町</c:v>
                </c:pt>
                <c:pt idx="2">
                  <c:v>東淀川区</c:v>
                </c:pt>
                <c:pt idx="3">
                  <c:v>摂津市</c:v>
                </c:pt>
                <c:pt idx="4">
                  <c:v>高槻市</c:v>
                </c:pt>
                <c:pt idx="5">
                  <c:v>寝屋川市</c:v>
                </c:pt>
                <c:pt idx="6">
                  <c:v>浪速区</c:v>
                </c:pt>
                <c:pt idx="7">
                  <c:v>港区</c:v>
                </c:pt>
                <c:pt idx="8">
                  <c:v>住之江区</c:v>
                </c:pt>
                <c:pt idx="9">
                  <c:v>八尾市</c:v>
                </c:pt>
                <c:pt idx="10">
                  <c:v>淀川区</c:v>
                </c:pt>
                <c:pt idx="11">
                  <c:v>豊能町</c:v>
                </c:pt>
                <c:pt idx="12">
                  <c:v>能勢町</c:v>
                </c:pt>
                <c:pt idx="13">
                  <c:v>西淀川区</c:v>
                </c:pt>
                <c:pt idx="14">
                  <c:v>太子町</c:v>
                </c:pt>
                <c:pt idx="15">
                  <c:v>松原市</c:v>
                </c:pt>
                <c:pt idx="16">
                  <c:v>堺市堺区</c:v>
                </c:pt>
                <c:pt idx="17">
                  <c:v>西成区</c:v>
                </c:pt>
                <c:pt idx="18">
                  <c:v>茨木市</c:v>
                </c:pt>
                <c:pt idx="19">
                  <c:v>西区</c:v>
                </c:pt>
                <c:pt idx="20">
                  <c:v>枚方市</c:v>
                </c:pt>
                <c:pt idx="21">
                  <c:v>藤井寺市</c:v>
                </c:pt>
                <c:pt idx="22">
                  <c:v>羽曳野市</c:v>
                </c:pt>
                <c:pt idx="23">
                  <c:v>門真市</c:v>
                </c:pt>
                <c:pt idx="24">
                  <c:v>交野市</c:v>
                </c:pt>
                <c:pt idx="25">
                  <c:v>平野区</c:v>
                </c:pt>
                <c:pt idx="26">
                  <c:v>城東区</c:v>
                </c:pt>
                <c:pt idx="27">
                  <c:v>此花区</c:v>
                </c:pt>
                <c:pt idx="28">
                  <c:v>池田市</c:v>
                </c:pt>
                <c:pt idx="29">
                  <c:v>都島区</c:v>
                </c:pt>
                <c:pt idx="30">
                  <c:v>堺市美原区</c:v>
                </c:pt>
                <c:pt idx="31">
                  <c:v>堺市西区</c:v>
                </c:pt>
                <c:pt idx="32">
                  <c:v>忠岡町</c:v>
                </c:pt>
                <c:pt idx="33">
                  <c:v>泉大津市</c:v>
                </c:pt>
                <c:pt idx="34">
                  <c:v>柏原市</c:v>
                </c:pt>
                <c:pt idx="35">
                  <c:v>河南町</c:v>
                </c:pt>
                <c:pt idx="36">
                  <c:v>大阪市</c:v>
                </c:pt>
                <c:pt idx="37">
                  <c:v>四條畷市</c:v>
                </c:pt>
                <c:pt idx="38">
                  <c:v>住吉区</c:v>
                </c:pt>
                <c:pt idx="39">
                  <c:v>鶴見区</c:v>
                </c:pt>
                <c:pt idx="40">
                  <c:v>泉佐野市</c:v>
                </c:pt>
                <c:pt idx="41">
                  <c:v>堺市中区</c:v>
                </c:pt>
                <c:pt idx="42">
                  <c:v>箕面市</c:v>
                </c:pt>
                <c:pt idx="43">
                  <c:v>堺市</c:v>
                </c:pt>
                <c:pt idx="44">
                  <c:v>堺市北区</c:v>
                </c:pt>
                <c:pt idx="45">
                  <c:v>堺市東区</c:v>
                </c:pt>
                <c:pt idx="46">
                  <c:v>島本町</c:v>
                </c:pt>
                <c:pt idx="47">
                  <c:v>豊中市</c:v>
                </c:pt>
                <c:pt idx="48">
                  <c:v>東住吉区</c:v>
                </c:pt>
                <c:pt idx="49">
                  <c:v>富田林市</c:v>
                </c:pt>
                <c:pt idx="50">
                  <c:v>高石市</c:v>
                </c:pt>
                <c:pt idx="51">
                  <c:v>守口市</c:v>
                </c:pt>
                <c:pt idx="52">
                  <c:v>吹田市</c:v>
                </c:pt>
                <c:pt idx="53">
                  <c:v>泉南市</c:v>
                </c:pt>
                <c:pt idx="54">
                  <c:v>貝塚市</c:v>
                </c:pt>
                <c:pt idx="55">
                  <c:v>福島区</c:v>
                </c:pt>
                <c:pt idx="56">
                  <c:v>岸和田市</c:v>
                </c:pt>
                <c:pt idx="57">
                  <c:v>生野区</c:v>
                </c:pt>
                <c:pt idx="58">
                  <c:v>中央区</c:v>
                </c:pt>
                <c:pt idx="59">
                  <c:v>熊取町</c:v>
                </c:pt>
                <c:pt idx="60">
                  <c:v>旭区</c:v>
                </c:pt>
                <c:pt idx="61">
                  <c:v>東成区</c:v>
                </c:pt>
                <c:pt idx="62">
                  <c:v>和泉市</c:v>
                </c:pt>
                <c:pt idx="63">
                  <c:v>北区</c:v>
                </c:pt>
                <c:pt idx="64">
                  <c:v>阪南市</c:v>
                </c:pt>
                <c:pt idx="65">
                  <c:v>堺市南区</c:v>
                </c:pt>
                <c:pt idx="66">
                  <c:v>河内長野市</c:v>
                </c:pt>
                <c:pt idx="67">
                  <c:v>大正区</c:v>
                </c:pt>
                <c:pt idx="68">
                  <c:v>東大阪市</c:v>
                </c:pt>
                <c:pt idx="69">
                  <c:v>阿倍野区</c:v>
                </c:pt>
                <c:pt idx="70">
                  <c:v>大阪狭山市</c:v>
                </c:pt>
                <c:pt idx="71">
                  <c:v>千早赤阪村</c:v>
                </c:pt>
                <c:pt idx="72">
                  <c:v>天王寺区</c:v>
                </c:pt>
                <c:pt idx="73">
                  <c:v>大東市</c:v>
                </c:pt>
              </c:strCache>
            </c:strRef>
          </c:cat>
          <c:val>
            <c:numRef>
              <c:f>市区町村別_普及率!$R$6:$R$79</c:f>
              <c:numCache>
                <c:formatCode>0.0%</c:formatCode>
                <c:ptCount val="74"/>
                <c:pt idx="0">
                  <c:v>0.70924735355823454</c:v>
                </c:pt>
                <c:pt idx="1">
                  <c:v>0.66468997278671549</c:v>
                </c:pt>
                <c:pt idx="2">
                  <c:v>0.65455372025098368</c:v>
                </c:pt>
                <c:pt idx="3">
                  <c:v>0.65318260571435638</c:v>
                </c:pt>
                <c:pt idx="4">
                  <c:v>0.65105213271961704</c:v>
                </c:pt>
                <c:pt idx="5">
                  <c:v>0.65022028121055153</c:v>
                </c:pt>
                <c:pt idx="6">
                  <c:v>0.64783907894826087</c:v>
                </c:pt>
                <c:pt idx="7">
                  <c:v>0.64669161579818846</c:v>
                </c:pt>
                <c:pt idx="8">
                  <c:v>0.64542183032317979</c:v>
                </c:pt>
                <c:pt idx="9">
                  <c:v>0.64354854139613049</c:v>
                </c:pt>
                <c:pt idx="10">
                  <c:v>0.63812586635847357</c:v>
                </c:pt>
                <c:pt idx="11">
                  <c:v>0.6356523320748303</c:v>
                </c:pt>
                <c:pt idx="12">
                  <c:v>0.63288645651879871</c:v>
                </c:pt>
                <c:pt idx="13">
                  <c:v>0.63240971424965298</c:v>
                </c:pt>
                <c:pt idx="14">
                  <c:v>0.63141993389523732</c:v>
                </c:pt>
                <c:pt idx="15">
                  <c:v>0.63062144172075874</c:v>
                </c:pt>
                <c:pt idx="16">
                  <c:v>0.63013372521680011</c:v>
                </c:pt>
                <c:pt idx="17">
                  <c:v>0.62927493438935567</c:v>
                </c:pt>
                <c:pt idx="18">
                  <c:v>0.62772050563674631</c:v>
                </c:pt>
                <c:pt idx="19">
                  <c:v>0.62380857855933569</c:v>
                </c:pt>
                <c:pt idx="20">
                  <c:v>0.62324857831426839</c:v>
                </c:pt>
                <c:pt idx="21">
                  <c:v>0.62311610720662847</c:v>
                </c:pt>
                <c:pt idx="22">
                  <c:v>0.62204282962104562</c:v>
                </c:pt>
                <c:pt idx="23">
                  <c:v>0.61830217528358922</c:v>
                </c:pt>
                <c:pt idx="24">
                  <c:v>0.6177180655507799</c:v>
                </c:pt>
                <c:pt idx="25">
                  <c:v>0.61760926406776706</c:v>
                </c:pt>
                <c:pt idx="26">
                  <c:v>0.61696833474199753</c:v>
                </c:pt>
                <c:pt idx="27">
                  <c:v>0.61478486413892597</c:v>
                </c:pt>
                <c:pt idx="28">
                  <c:v>0.61458636146591794</c:v>
                </c:pt>
                <c:pt idx="29">
                  <c:v>0.61454084070407689</c:v>
                </c:pt>
                <c:pt idx="30">
                  <c:v>0.611793308186527</c:v>
                </c:pt>
                <c:pt idx="31">
                  <c:v>0.61041417452618696</c:v>
                </c:pt>
                <c:pt idx="32">
                  <c:v>0.60773304697421116</c:v>
                </c:pt>
                <c:pt idx="33">
                  <c:v>0.60734534497910098</c:v>
                </c:pt>
                <c:pt idx="34">
                  <c:v>0.60445918942352528</c:v>
                </c:pt>
                <c:pt idx="35">
                  <c:v>0.6035444293360589</c:v>
                </c:pt>
                <c:pt idx="36">
                  <c:v>0.60209676766032205</c:v>
                </c:pt>
                <c:pt idx="37">
                  <c:v>0.60178031571635815</c:v>
                </c:pt>
                <c:pt idx="38">
                  <c:v>0.6014233778127428</c:v>
                </c:pt>
                <c:pt idx="39">
                  <c:v>0.60077951548998465</c:v>
                </c:pt>
                <c:pt idx="40">
                  <c:v>0.59993003657764843</c:v>
                </c:pt>
                <c:pt idx="41">
                  <c:v>0.59914030894716419</c:v>
                </c:pt>
                <c:pt idx="42">
                  <c:v>0.59844181703690591</c:v>
                </c:pt>
                <c:pt idx="43">
                  <c:v>0.59772126286723481</c:v>
                </c:pt>
                <c:pt idx="44">
                  <c:v>0.59764264122077537</c:v>
                </c:pt>
                <c:pt idx="45">
                  <c:v>0.59385515178083581</c:v>
                </c:pt>
                <c:pt idx="46">
                  <c:v>0.59252061870189665</c:v>
                </c:pt>
                <c:pt idx="47">
                  <c:v>0.59226458312147778</c:v>
                </c:pt>
                <c:pt idx="48">
                  <c:v>0.59086224156441114</c:v>
                </c:pt>
                <c:pt idx="49">
                  <c:v>0.5894353832238457</c:v>
                </c:pt>
                <c:pt idx="50">
                  <c:v>0.58903761068381377</c:v>
                </c:pt>
                <c:pt idx="51">
                  <c:v>0.58673498486175168</c:v>
                </c:pt>
                <c:pt idx="52">
                  <c:v>0.58535681824248986</c:v>
                </c:pt>
                <c:pt idx="53">
                  <c:v>0.58514300179460377</c:v>
                </c:pt>
                <c:pt idx="54">
                  <c:v>0.5834614060741633</c:v>
                </c:pt>
                <c:pt idx="55">
                  <c:v>0.58014111161987314</c:v>
                </c:pt>
                <c:pt idx="56">
                  <c:v>0.5750884500809631</c:v>
                </c:pt>
                <c:pt idx="57">
                  <c:v>0.57149208797132578</c:v>
                </c:pt>
                <c:pt idx="58">
                  <c:v>0.57144725134495578</c:v>
                </c:pt>
                <c:pt idx="59">
                  <c:v>0.56980703138021915</c:v>
                </c:pt>
                <c:pt idx="60">
                  <c:v>0.56783695208662677</c:v>
                </c:pt>
                <c:pt idx="61">
                  <c:v>0.56329655786764077</c:v>
                </c:pt>
                <c:pt idx="62">
                  <c:v>0.56235809591437269</c:v>
                </c:pt>
                <c:pt idx="63">
                  <c:v>0.56205332757484627</c:v>
                </c:pt>
                <c:pt idx="64">
                  <c:v>0.56171860045640321</c:v>
                </c:pt>
                <c:pt idx="65">
                  <c:v>0.56024070271224047</c:v>
                </c:pt>
                <c:pt idx="66">
                  <c:v>0.54309100700058155</c:v>
                </c:pt>
                <c:pt idx="67">
                  <c:v>0.5428999565601621</c:v>
                </c:pt>
                <c:pt idx="68">
                  <c:v>0.53730662550801489</c:v>
                </c:pt>
                <c:pt idx="69">
                  <c:v>0.53168547879209005</c:v>
                </c:pt>
                <c:pt idx="70">
                  <c:v>0.50788244040146602</c:v>
                </c:pt>
                <c:pt idx="71">
                  <c:v>0.50261409398063706</c:v>
                </c:pt>
                <c:pt idx="72">
                  <c:v>0.50101893502183603</c:v>
                </c:pt>
                <c:pt idx="73">
                  <c:v>0.49863134727546482</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3736967852318965"/>
                  <c:y val="-0.89205358640076871"/>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455C-4DDE-9B5E-F6AEA548EF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市区町村別_普及率!$Z$6:$Z$79</c:f>
              <c:numCache>
                <c:formatCode>0.0%</c:formatCode>
                <c:ptCount val="74"/>
                <c:pt idx="0">
                  <c:v>0.59946864497911356</c:v>
                </c:pt>
                <c:pt idx="1">
                  <c:v>0.59946864497911356</c:v>
                </c:pt>
                <c:pt idx="2">
                  <c:v>0.59946864497911356</c:v>
                </c:pt>
                <c:pt idx="3">
                  <c:v>0.59946864497911356</c:v>
                </c:pt>
                <c:pt idx="4">
                  <c:v>0.59946864497911356</c:v>
                </c:pt>
                <c:pt idx="5">
                  <c:v>0.59946864497911356</c:v>
                </c:pt>
                <c:pt idx="6">
                  <c:v>0.59946864497911356</c:v>
                </c:pt>
                <c:pt idx="7">
                  <c:v>0.59946864497911356</c:v>
                </c:pt>
                <c:pt idx="8">
                  <c:v>0.59946864497911356</c:v>
                </c:pt>
                <c:pt idx="9">
                  <c:v>0.59946864497911356</c:v>
                </c:pt>
                <c:pt idx="10">
                  <c:v>0.59946864497911356</c:v>
                </c:pt>
                <c:pt idx="11">
                  <c:v>0.59946864497911356</c:v>
                </c:pt>
                <c:pt idx="12">
                  <c:v>0.59946864497911356</c:v>
                </c:pt>
                <c:pt idx="13">
                  <c:v>0.59946864497911356</c:v>
                </c:pt>
                <c:pt idx="14">
                  <c:v>0.59946864497911356</c:v>
                </c:pt>
                <c:pt idx="15">
                  <c:v>0.59946864497911356</c:v>
                </c:pt>
                <c:pt idx="16">
                  <c:v>0.59946864497911356</c:v>
                </c:pt>
                <c:pt idx="17">
                  <c:v>0.59946864497911356</c:v>
                </c:pt>
                <c:pt idx="18">
                  <c:v>0.59946864497911356</c:v>
                </c:pt>
                <c:pt idx="19">
                  <c:v>0.59946864497911356</c:v>
                </c:pt>
                <c:pt idx="20">
                  <c:v>0.59946864497911356</c:v>
                </c:pt>
                <c:pt idx="21">
                  <c:v>0.59946864497911356</c:v>
                </c:pt>
                <c:pt idx="22">
                  <c:v>0.59946864497911356</c:v>
                </c:pt>
                <c:pt idx="23">
                  <c:v>0.59946864497911356</c:v>
                </c:pt>
                <c:pt idx="24">
                  <c:v>0.59946864497911356</c:v>
                </c:pt>
                <c:pt idx="25">
                  <c:v>0.59946864497911356</c:v>
                </c:pt>
                <c:pt idx="26">
                  <c:v>0.59946864497911356</c:v>
                </c:pt>
                <c:pt idx="27">
                  <c:v>0.59946864497911356</c:v>
                </c:pt>
                <c:pt idx="28">
                  <c:v>0.59946864497911356</c:v>
                </c:pt>
                <c:pt idx="29">
                  <c:v>0.59946864497911356</c:v>
                </c:pt>
                <c:pt idx="30">
                  <c:v>0.59946864497911356</c:v>
                </c:pt>
                <c:pt idx="31">
                  <c:v>0.59946864497911356</c:v>
                </c:pt>
                <c:pt idx="32">
                  <c:v>0.59946864497911356</c:v>
                </c:pt>
                <c:pt idx="33">
                  <c:v>0.59946864497911356</c:v>
                </c:pt>
                <c:pt idx="34">
                  <c:v>0.59946864497911356</c:v>
                </c:pt>
                <c:pt idx="35">
                  <c:v>0.59946864497911356</c:v>
                </c:pt>
                <c:pt idx="36">
                  <c:v>0.59946864497911356</c:v>
                </c:pt>
                <c:pt idx="37">
                  <c:v>0.59946864497911356</c:v>
                </c:pt>
                <c:pt idx="38">
                  <c:v>0.59946864497911356</c:v>
                </c:pt>
                <c:pt idx="39">
                  <c:v>0.59946864497911356</c:v>
                </c:pt>
                <c:pt idx="40">
                  <c:v>0.59946864497911356</c:v>
                </c:pt>
                <c:pt idx="41">
                  <c:v>0.59946864497911356</c:v>
                </c:pt>
                <c:pt idx="42">
                  <c:v>0.59946864497911356</c:v>
                </c:pt>
                <c:pt idx="43">
                  <c:v>0.59946864497911356</c:v>
                </c:pt>
                <c:pt idx="44">
                  <c:v>0.59946864497911356</c:v>
                </c:pt>
                <c:pt idx="45">
                  <c:v>0.59946864497911356</c:v>
                </c:pt>
                <c:pt idx="46">
                  <c:v>0.59946864497911356</c:v>
                </c:pt>
                <c:pt idx="47">
                  <c:v>0.59946864497911356</c:v>
                </c:pt>
                <c:pt idx="48">
                  <c:v>0.59946864497911356</c:v>
                </c:pt>
                <c:pt idx="49">
                  <c:v>0.59946864497911356</c:v>
                </c:pt>
                <c:pt idx="50">
                  <c:v>0.59946864497911356</c:v>
                </c:pt>
                <c:pt idx="51">
                  <c:v>0.59946864497911356</c:v>
                </c:pt>
                <c:pt idx="52">
                  <c:v>0.59946864497911356</c:v>
                </c:pt>
                <c:pt idx="53">
                  <c:v>0.59946864497911356</c:v>
                </c:pt>
                <c:pt idx="54">
                  <c:v>0.59946864497911356</c:v>
                </c:pt>
                <c:pt idx="55">
                  <c:v>0.59946864497911356</c:v>
                </c:pt>
                <c:pt idx="56">
                  <c:v>0.59946864497911356</c:v>
                </c:pt>
                <c:pt idx="57">
                  <c:v>0.59946864497911356</c:v>
                </c:pt>
                <c:pt idx="58">
                  <c:v>0.59946864497911356</c:v>
                </c:pt>
                <c:pt idx="59">
                  <c:v>0.59946864497911356</c:v>
                </c:pt>
                <c:pt idx="60">
                  <c:v>0.59946864497911356</c:v>
                </c:pt>
                <c:pt idx="61">
                  <c:v>0.59946864497911356</c:v>
                </c:pt>
                <c:pt idx="62">
                  <c:v>0.59946864497911356</c:v>
                </c:pt>
                <c:pt idx="63">
                  <c:v>0.59946864497911356</c:v>
                </c:pt>
                <c:pt idx="64">
                  <c:v>0.59946864497911356</c:v>
                </c:pt>
                <c:pt idx="65">
                  <c:v>0.59946864497911356</c:v>
                </c:pt>
                <c:pt idx="66">
                  <c:v>0.59946864497911356</c:v>
                </c:pt>
                <c:pt idx="67">
                  <c:v>0.59946864497911356</c:v>
                </c:pt>
                <c:pt idx="68">
                  <c:v>0.59946864497911356</c:v>
                </c:pt>
                <c:pt idx="69">
                  <c:v>0.59946864497911356</c:v>
                </c:pt>
                <c:pt idx="70">
                  <c:v>0.59946864497911356</c:v>
                </c:pt>
                <c:pt idx="71">
                  <c:v>0.59946864497911356</c:v>
                </c:pt>
                <c:pt idx="72">
                  <c:v>0.59946864497911356</c:v>
                </c:pt>
                <c:pt idx="73">
                  <c:v>0.59946864497911356</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nextTo"/>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590688405797092"/>
              <c:y val="2.8773650793650792E-2"/>
            </c:manualLayout>
          </c:layout>
          <c:overlay val="0"/>
        </c:title>
        <c:numFmt formatCode="0.0%"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0.0%"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市区町村別_普及率!$T$5</c:f>
              <c:strCache>
                <c:ptCount val="1"/>
                <c:pt idx="0">
                  <c:v>前年度との差分(令和6年度普及率 金額ベース)</c:v>
                </c:pt>
              </c:strCache>
            </c:strRef>
          </c:tx>
          <c:spPr>
            <a:solidFill>
              <a:schemeClr val="accent1"/>
            </a:solidFill>
            <a:ln>
              <a:noFill/>
            </a:ln>
          </c:spPr>
          <c:invertIfNegative val="0"/>
          <c:dLbls>
            <c:dLbl>
              <c:idx val="3"/>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62-454D-90FB-ECA767AF75F5}"/>
                </c:ext>
              </c:extLst>
            </c:dLbl>
            <c:dLbl>
              <c:idx val="20"/>
              <c:layout>
                <c:manualLayout>
                  <c:x val="1.533816425120767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2-454D-90FB-ECA767AF75F5}"/>
                </c:ext>
              </c:extLst>
            </c:dLbl>
            <c:dLbl>
              <c:idx val="24"/>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2-454D-90FB-ECA767AF75F5}"/>
                </c:ext>
              </c:extLst>
            </c:dLbl>
            <c:dLbl>
              <c:idx val="26"/>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62-454D-90FB-ECA767AF75F5}"/>
                </c:ext>
              </c:extLst>
            </c:dLbl>
            <c:dLbl>
              <c:idx val="29"/>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2-454D-90FB-ECA767AF75F5}"/>
                </c:ext>
              </c:extLst>
            </c:dLbl>
            <c:dLbl>
              <c:idx val="31"/>
              <c:layout>
                <c:manualLayout>
                  <c:x val="6.135265700482978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62-454D-90FB-ECA767AF75F5}"/>
                </c:ext>
              </c:extLst>
            </c:dLbl>
            <c:dLbl>
              <c:idx val="36"/>
              <c:layout>
                <c:manualLayout>
                  <c:x val="6.135265700482978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62-454D-90FB-ECA767AF75F5}"/>
                </c:ext>
              </c:extLst>
            </c:dLbl>
            <c:dLbl>
              <c:idx val="45"/>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62-454D-90FB-ECA767AF75F5}"/>
                </c:ext>
              </c:extLst>
            </c:dLbl>
            <c:dLbl>
              <c:idx val="4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2-454D-90FB-ECA767AF75F5}"/>
                </c:ext>
              </c:extLst>
            </c:dLbl>
            <c:dLbl>
              <c:idx val="52"/>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62-454D-90FB-ECA767AF75F5}"/>
                </c:ext>
              </c:extLst>
            </c:dLbl>
            <c:dLbl>
              <c:idx val="53"/>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62-454D-90FB-ECA767AF75F5}"/>
                </c:ext>
              </c:extLst>
            </c:dLbl>
            <c:dLbl>
              <c:idx val="58"/>
              <c:layout>
                <c:manualLayout>
                  <c:x val="4.6014492753622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62-454D-90FB-ECA767AF75F5}"/>
                </c:ext>
              </c:extLst>
            </c:dLbl>
            <c:dLbl>
              <c:idx val="60"/>
              <c:layout>
                <c:manualLayout>
                  <c:x val="4.601449275362206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62-454D-90FB-ECA767AF75F5}"/>
                </c:ext>
              </c:extLst>
            </c:dLbl>
            <c:dLbl>
              <c:idx val="6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2-454D-90FB-ECA767AF75F5}"/>
                </c:ext>
              </c:extLst>
            </c:dLbl>
            <c:dLbl>
              <c:idx val="67"/>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2-454D-90FB-ECA767AF75F5}"/>
                </c:ext>
              </c:extLst>
            </c:dLbl>
            <c:dLbl>
              <c:idx val="7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2-454D-90FB-ECA767AF75F5}"/>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市区町村別_普及率!$Q$6:$Q$79</c:f>
              <c:strCache>
                <c:ptCount val="74"/>
                <c:pt idx="0">
                  <c:v>田尻町</c:v>
                </c:pt>
                <c:pt idx="1">
                  <c:v>岬町</c:v>
                </c:pt>
                <c:pt idx="2">
                  <c:v>東淀川区</c:v>
                </c:pt>
                <c:pt idx="3">
                  <c:v>摂津市</c:v>
                </c:pt>
                <c:pt idx="4">
                  <c:v>高槻市</c:v>
                </c:pt>
                <c:pt idx="5">
                  <c:v>寝屋川市</c:v>
                </c:pt>
                <c:pt idx="6">
                  <c:v>浪速区</c:v>
                </c:pt>
                <c:pt idx="7">
                  <c:v>港区</c:v>
                </c:pt>
                <c:pt idx="8">
                  <c:v>住之江区</c:v>
                </c:pt>
                <c:pt idx="9">
                  <c:v>八尾市</c:v>
                </c:pt>
                <c:pt idx="10">
                  <c:v>淀川区</c:v>
                </c:pt>
                <c:pt idx="11">
                  <c:v>豊能町</c:v>
                </c:pt>
                <c:pt idx="12">
                  <c:v>能勢町</c:v>
                </c:pt>
                <c:pt idx="13">
                  <c:v>西淀川区</c:v>
                </c:pt>
                <c:pt idx="14">
                  <c:v>太子町</c:v>
                </c:pt>
                <c:pt idx="15">
                  <c:v>松原市</c:v>
                </c:pt>
                <c:pt idx="16">
                  <c:v>堺市堺区</c:v>
                </c:pt>
                <c:pt idx="17">
                  <c:v>西成区</c:v>
                </c:pt>
                <c:pt idx="18">
                  <c:v>茨木市</c:v>
                </c:pt>
                <c:pt idx="19">
                  <c:v>西区</c:v>
                </c:pt>
                <c:pt idx="20">
                  <c:v>枚方市</c:v>
                </c:pt>
                <c:pt idx="21">
                  <c:v>藤井寺市</c:v>
                </c:pt>
                <c:pt idx="22">
                  <c:v>羽曳野市</c:v>
                </c:pt>
                <c:pt idx="23">
                  <c:v>門真市</c:v>
                </c:pt>
                <c:pt idx="24">
                  <c:v>交野市</c:v>
                </c:pt>
                <c:pt idx="25">
                  <c:v>平野区</c:v>
                </c:pt>
                <c:pt idx="26">
                  <c:v>城東区</c:v>
                </c:pt>
                <c:pt idx="27">
                  <c:v>此花区</c:v>
                </c:pt>
                <c:pt idx="28">
                  <c:v>池田市</c:v>
                </c:pt>
                <c:pt idx="29">
                  <c:v>都島区</c:v>
                </c:pt>
                <c:pt idx="30">
                  <c:v>堺市美原区</c:v>
                </c:pt>
                <c:pt idx="31">
                  <c:v>堺市西区</c:v>
                </c:pt>
                <c:pt idx="32">
                  <c:v>忠岡町</c:v>
                </c:pt>
                <c:pt idx="33">
                  <c:v>泉大津市</c:v>
                </c:pt>
                <c:pt idx="34">
                  <c:v>柏原市</c:v>
                </c:pt>
                <c:pt idx="35">
                  <c:v>河南町</c:v>
                </c:pt>
                <c:pt idx="36">
                  <c:v>大阪市</c:v>
                </c:pt>
                <c:pt idx="37">
                  <c:v>四條畷市</c:v>
                </c:pt>
                <c:pt idx="38">
                  <c:v>住吉区</c:v>
                </c:pt>
                <c:pt idx="39">
                  <c:v>鶴見区</c:v>
                </c:pt>
                <c:pt idx="40">
                  <c:v>泉佐野市</c:v>
                </c:pt>
                <c:pt idx="41">
                  <c:v>堺市中区</c:v>
                </c:pt>
                <c:pt idx="42">
                  <c:v>箕面市</c:v>
                </c:pt>
                <c:pt idx="43">
                  <c:v>堺市</c:v>
                </c:pt>
                <c:pt idx="44">
                  <c:v>堺市北区</c:v>
                </c:pt>
                <c:pt idx="45">
                  <c:v>堺市東区</c:v>
                </c:pt>
                <c:pt idx="46">
                  <c:v>島本町</c:v>
                </c:pt>
                <c:pt idx="47">
                  <c:v>豊中市</c:v>
                </c:pt>
                <c:pt idx="48">
                  <c:v>東住吉区</c:v>
                </c:pt>
                <c:pt idx="49">
                  <c:v>富田林市</c:v>
                </c:pt>
                <c:pt idx="50">
                  <c:v>高石市</c:v>
                </c:pt>
                <c:pt idx="51">
                  <c:v>守口市</c:v>
                </c:pt>
                <c:pt idx="52">
                  <c:v>吹田市</c:v>
                </c:pt>
                <c:pt idx="53">
                  <c:v>泉南市</c:v>
                </c:pt>
                <c:pt idx="54">
                  <c:v>貝塚市</c:v>
                </c:pt>
                <c:pt idx="55">
                  <c:v>福島区</c:v>
                </c:pt>
                <c:pt idx="56">
                  <c:v>岸和田市</c:v>
                </c:pt>
                <c:pt idx="57">
                  <c:v>生野区</c:v>
                </c:pt>
                <c:pt idx="58">
                  <c:v>中央区</c:v>
                </c:pt>
                <c:pt idx="59">
                  <c:v>熊取町</c:v>
                </c:pt>
                <c:pt idx="60">
                  <c:v>旭区</c:v>
                </c:pt>
                <c:pt idx="61">
                  <c:v>東成区</c:v>
                </c:pt>
                <c:pt idx="62">
                  <c:v>和泉市</c:v>
                </c:pt>
                <c:pt idx="63">
                  <c:v>北区</c:v>
                </c:pt>
                <c:pt idx="64">
                  <c:v>阪南市</c:v>
                </c:pt>
                <c:pt idx="65">
                  <c:v>堺市南区</c:v>
                </c:pt>
                <c:pt idx="66">
                  <c:v>河内長野市</c:v>
                </c:pt>
                <c:pt idx="67">
                  <c:v>大正区</c:v>
                </c:pt>
                <c:pt idx="68">
                  <c:v>東大阪市</c:v>
                </c:pt>
                <c:pt idx="69">
                  <c:v>阿倍野区</c:v>
                </c:pt>
                <c:pt idx="70">
                  <c:v>大阪狭山市</c:v>
                </c:pt>
                <c:pt idx="71">
                  <c:v>千早赤阪村</c:v>
                </c:pt>
                <c:pt idx="72">
                  <c:v>天王寺区</c:v>
                </c:pt>
                <c:pt idx="73">
                  <c:v>大東市</c:v>
                </c:pt>
              </c:strCache>
            </c:strRef>
          </c:cat>
          <c:val>
            <c:numRef>
              <c:f>市区町村別_普及率!$T$6:$T$79</c:f>
              <c:numCache>
                <c:formatCode>General</c:formatCode>
                <c:ptCount val="74"/>
                <c:pt idx="0">
                  <c:v>8.5999999999999961</c:v>
                </c:pt>
                <c:pt idx="1">
                  <c:v>8.1000000000000068</c:v>
                </c:pt>
                <c:pt idx="2">
                  <c:v>6.4000000000000057</c:v>
                </c:pt>
                <c:pt idx="3">
                  <c:v>7.8000000000000069</c:v>
                </c:pt>
                <c:pt idx="4">
                  <c:v>8.0000000000000071</c:v>
                </c:pt>
                <c:pt idx="5">
                  <c:v>6.100000000000005</c:v>
                </c:pt>
                <c:pt idx="6">
                  <c:v>10.299999999999997</c:v>
                </c:pt>
                <c:pt idx="7">
                  <c:v>5.4000000000000048</c:v>
                </c:pt>
                <c:pt idx="8">
                  <c:v>9.2999999999999972</c:v>
                </c:pt>
                <c:pt idx="9">
                  <c:v>8.7999999999999972</c:v>
                </c:pt>
                <c:pt idx="10">
                  <c:v>5.9000000000000057</c:v>
                </c:pt>
                <c:pt idx="11">
                  <c:v>7.6999999999999957</c:v>
                </c:pt>
                <c:pt idx="12">
                  <c:v>4.4000000000000039</c:v>
                </c:pt>
                <c:pt idx="13">
                  <c:v>5.600000000000005</c:v>
                </c:pt>
                <c:pt idx="14">
                  <c:v>14.700000000000003</c:v>
                </c:pt>
                <c:pt idx="15">
                  <c:v>10.099999999999998</c:v>
                </c:pt>
                <c:pt idx="16">
                  <c:v>6.7999999999999954</c:v>
                </c:pt>
                <c:pt idx="17">
                  <c:v>8.2999999999999972</c:v>
                </c:pt>
                <c:pt idx="18">
                  <c:v>8.5999999999999961</c:v>
                </c:pt>
                <c:pt idx="19">
                  <c:v>7.9999999999999964</c:v>
                </c:pt>
                <c:pt idx="20">
                  <c:v>7.399999999999995</c:v>
                </c:pt>
                <c:pt idx="21">
                  <c:v>11.399999999999999</c:v>
                </c:pt>
                <c:pt idx="22">
                  <c:v>8.1999999999999957</c:v>
                </c:pt>
                <c:pt idx="23">
                  <c:v>6.899999999999995</c:v>
                </c:pt>
                <c:pt idx="24">
                  <c:v>7.0999999999999952</c:v>
                </c:pt>
                <c:pt idx="25">
                  <c:v>7.9999999999999964</c:v>
                </c:pt>
                <c:pt idx="26">
                  <c:v>7.1999999999999957</c:v>
                </c:pt>
                <c:pt idx="27">
                  <c:v>6.6999999999999948</c:v>
                </c:pt>
                <c:pt idx="28">
                  <c:v>9.0999999999999979</c:v>
                </c:pt>
                <c:pt idx="29">
                  <c:v>7.4999999999999956</c:v>
                </c:pt>
                <c:pt idx="30">
                  <c:v>9.6999999999999975</c:v>
                </c:pt>
                <c:pt idx="31">
                  <c:v>7.5999999999999961</c:v>
                </c:pt>
                <c:pt idx="32">
                  <c:v>8.9999999999999964</c:v>
                </c:pt>
                <c:pt idx="33">
                  <c:v>10.499999999999998</c:v>
                </c:pt>
                <c:pt idx="34">
                  <c:v>8.0999999999999961</c:v>
                </c:pt>
                <c:pt idx="35">
                  <c:v>8.7999999999999972</c:v>
                </c:pt>
                <c:pt idx="36">
                  <c:v>7.5999999999999961</c:v>
                </c:pt>
                <c:pt idx="37">
                  <c:v>8.8999999999999968</c:v>
                </c:pt>
                <c:pt idx="38">
                  <c:v>8.4999999999999964</c:v>
                </c:pt>
                <c:pt idx="39">
                  <c:v>6.7999999999999954</c:v>
                </c:pt>
                <c:pt idx="40">
                  <c:v>6.0999999999999943</c:v>
                </c:pt>
                <c:pt idx="41">
                  <c:v>8.0999999999999961</c:v>
                </c:pt>
                <c:pt idx="42">
                  <c:v>8.4999999999999964</c:v>
                </c:pt>
                <c:pt idx="43">
                  <c:v>8.0999999999999961</c:v>
                </c:pt>
                <c:pt idx="44">
                  <c:v>8.0999999999999961</c:v>
                </c:pt>
                <c:pt idx="45">
                  <c:v>7.4999999999999956</c:v>
                </c:pt>
                <c:pt idx="46">
                  <c:v>8.2999999999999972</c:v>
                </c:pt>
                <c:pt idx="47">
                  <c:v>8.9999999999999964</c:v>
                </c:pt>
                <c:pt idx="48">
                  <c:v>8.2999999999999972</c:v>
                </c:pt>
                <c:pt idx="49">
                  <c:v>7.1999999999999957</c:v>
                </c:pt>
                <c:pt idx="50">
                  <c:v>10.7</c:v>
                </c:pt>
                <c:pt idx="51">
                  <c:v>6.5999999999999943</c:v>
                </c:pt>
                <c:pt idx="52">
                  <c:v>7.7999999999999954</c:v>
                </c:pt>
                <c:pt idx="53">
                  <c:v>7.7999999999999954</c:v>
                </c:pt>
                <c:pt idx="54">
                  <c:v>9.0999999999999979</c:v>
                </c:pt>
                <c:pt idx="55">
                  <c:v>8.8999999999999968</c:v>
                </c:pt>
                <c:pt idx="56">
                  <c:v>8.0999999999999961</c:v>
                </c:pt>
                <c:pt idx="57">
                  <c:v>8.0999999999999961</c:v>
                </c:pt>
                <c:pt idx="58">
                  <c:v>7.6999999999999957</c:v>
                </c:pt>
                <c:pt idx="59">
                  <c:v>6.6999999999999948</c:v>
                </c:pt>
                <c:pt idx="60">
                  <c:v>7.6999999999999957</c:v>
                </c:pt>
                <c:pt idx="61">
                  <c:v>7.1999999999999957</c:v>
                </c:pt>
                <c:pt idx="62">
                  <c:v>8.7000000000000082</c:v>
                </c:pt>
                <c:pt idx="63">
                  <c:v>7.9000000000000075</c:v>
                </c:pt>
                <c:pt idx="64">
                  <c:v>8.7000000000000082</c:v>
                </c:pt>
                <c:pt idx="65">
                  <c:v>8.9000000000000075</c:v>
                </c:pt>
                <c:pt idx="66">
                  <c:v>8.3000000000000025</c:v>
                </c:pt>
                <c:pt idx="67">
                  <c:v>7.1000000000000068</c:v>
                </c:pt>
                <c:pt idx="68">
                  <c:v>6.5000000000000053</c:v>
                </c:pt>
                <c:pt idx="69">
                  <c:v>9.8000000000000025</c:v>
                </c:pt>
                <c:pt idx="70">
                  <c:v>9.3000000000000025</c:v>
                </c:pt>
                <c:pt idx="71">
                  <c:v>7.2000000000000011</c:v>
                </c:pt>
                <c:pt idx="72">
                  <c:v>5.1999999999999993</c:v>
                </c:pt>
                <c:pt idx="73">
                  <c:v>5.6</c:v>
                </c:pt>
              </c:numCache>
            </c:numRef>
          </c:val>
          <c:extLst>
            <c:ext xmlns:c16="http://schemas.microsoft.com/office/drawing/2014/chart" uri="{C3380CC4-5D6E-409C-BE32-E72D297353CC}">
              <c16:uniqueId val="{0000000B-DFC6-44C2-A8CF-2DDE29994E7C}"/>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27025060386473432"/>
                  <c:y val="-0.88138230158730158"/>
                </c:manualLayout>
              </c:layout>
              <c:tx>
                <c:rich>
                  <a:bodyPr/>
                  <a:lstStyle/>
                  <a:p>
                    <a:fld id="{346C37FA-145A-408D-9A56-90C0FF885E89}" type="SERIESNAME">
                      <a:rPr lang="ja-JP" altLang="en-US">
                        <a:solidFill>
                          <a:schemeClr val="tx1"/>
                        </a:solidFill>
                      </a:rPr>
                      <a:pPr/>
                      <a:t>[系列名]</a:t>
                    </a:fld>
                    <a:r>
                      <a:rPr lang="ja-JP" altLang="en-US" baseline="0">
                        <a:solidFill>
                          <a:schemeClr val="tx1"/>
                        </a:solidFill>
                      </a:rPr>
                      <a:t>
</a:t>
                    </a:r>
                    <a:fld id="{72E560CF-473B-46C3-8F01-90A69BFAD41F}" type="XVALUE">
                      <a:rPr lang="en-US" altLang="ja-JP" baseline="0">
                        <a:solidFill>
                          <a:schemeClr val="tx1"/>
                        </a:solidFill>
                      </a:rPr>
                      <a:pPr/>
                      <a:t>[X 値]</a:t>
                    </a:fld>
                    <a:endParaRPr lang="ja-JP" altLang="en-US" baseline="0">
                      <a:solidFill>
                        <a:schemeClr val="tx1"/>
                      </a:solidFill>
                    </a:endParaRPr>
                  </a:p>
                </c:rich>
              </c:tx>
              <c:showLegendKey val="0"/>
              <c:showVal val="0"/>
              <c:showCatName val="1"/>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DFC6-44C2-A8CF-2DDE29994E7C}"/>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市区町村別_普及率!$AB$6:$AB$79</c:f>
              <c:numCache>
                <c:formatCode>General</c:formatCode>
                <c:ptCount val="74"/>
                <c:pt idx="0">
                  <c:v>7.7999999999999954</c:v>
                </c:pt>
                <c:pt idx="1">
                  <c:v>7.7999999999999954</c:v>
                </c:pt>
                <c:pt idx="2">
                  <c:v>7.7999999999999954</c:v>
                </c:pt>
                <c:pt idx="3">
                  <c:v>7.7999999999999954</c:v>
                </c:pt>
                <c:pt idx="4">
                  <c:v>7.7999999999999954</c:v>
                </c:pt>
                <c:pt idx="5">
                  <c:v>7.7999999999999954</c:v>
                </c:pt>
                <c:pt idx="6">
                  <c:v>7.7999999999999954</c:v>
                </c:pt>
                <c:pt idx="7">
                  <c:v>7.7999999999999954</c:v>
                </c:pt>
                <c:pt idx="8">
                  <c:v>7.7999999999999954</c:v>
                </c:pt>
                <c:pt idx="9">
                  <c:v>7.7999999999999954</c:v>
                </c:pt>
                <c:pt idx="10">
                  <c:v>7.7999999999999954</c:v>
                </c:pt>
                <c:pt idx="11">
                  <c:v>7.7999999999999954</c:v>
                </c:pt>
                <c:pt idx="12">
                  <c:v>7.7999999999999954</c:v>
                </c:pt>
                <c:pt idx="13">
                  <c:v>7.7999999999999954</c:v>
                </c:pt>
                <c:pt idx="14">
                  <c:v>7.7999999999999954</c:v>
                </c:pt>
                <c:pt idx="15">
                  <c:v>7.7999999999999954</c:v>
                </c:pt>
                <c:pt idx="16">
                  <c:v>7.7999999999999954</c:v>
                </c:pt>
                <c:pt idx="17">
                  <c:v>7.7999999999999954</c:v>
                </c:pt>
                <c:pt idx="18">
                  <c:v>7.7999999999999954</c:v>
                </c:pt>
                <c:pt idx="19">
                  <c:v>7.7999999999999954</c:v>
                </c:pt>
                <c:pt idx="20">
                  <c:v>7.7999999999999954</c:v>
                </c:pt>
                <c:pt idx="21">
                  <c:v>7.7999999999999954</c:v>
                </c:pt>
                <c:pt idx="22">
                  <c:v>7.7999999999999954</c:v>
                </c:pt>
                <c:pt idx="23">
                  <c:v>7.7999999999999954</c:v>
                </c:pt>
                <c:pt idx="24">
                  <c:v>7.7999999999999954</c:v>
                </c:pt>
                <c:pt idx="25">
                  <c:v>7.7999999999999954</c:v>
                </c:pt>
                <c:pt idx="26">
                  <c:v>7.7999999999999954</c:v>
                </c:pt>
                <c:pt idx="27">
                  <c:v>7.7999999999999954</c:v>
                </c:pt>
                <c:pt idx="28">
                  <c:v>7.7999999999999954</c:v>
                </c:pt>
                <c:pt idx="29">
                  <c:v>7.7999999999999954</c:v>
                </c:pt>
                <c:pt idx="30">
                  <c:v>7.7999999999999954</c:v>
                </c:pt>
                <c:pt idx="31">
                  <c:v>7.7999999999999954</c:v>
                </c:pt>
                <c:pt idx="32">
                  <c:v>7.7999999999999954</c:v>
                </c:pt>
                <c:pt idx="33">
                  <c:v>7.7999999999999954</c:v>
                </c:pt>
                <c:pt idx="34">
                  <c:v>7.7999999999999954</c:v>
                </c:pt>
                <c:pt idx="35">
                  <c:v>7.7999999999999954</c:v>
                </c:pt>
                <c:pt idx="36">
                  <c:v>7.7999999999999954</c:v>
                </c:pt>
                <c:pt idx="37">
                  <c:v>7.7999999999999954</c:v>
                </c:pt>
                <c:pt idx="38">
                  <c:v>7.7999999999999954</c:v>
                </c:pt>
                <c:pt idx="39">
                  <c:v>7.7999999999999954</c:v>
                </c:pt>
                <c:pt idx="40">
                  <c:v>7.7999999999999954</c:v>
                </c:pt>
                <c:pt idx="41">
                  <c:v>7.7999999999999954</c:v>
                </c:pt>
                <c:pt idx="42">
                  <c:v>7.7999999999999954</c:v>
                </c:pt>
                <c:pt idx="43">
                  <c:v>7.7999999999999954</c:v>
                </c:pt>
                <c:pt idx="44">
                  <c:v>7.7999999999999954</c:v>
                </c:pt>
                <c:pt idx="45">
                  <c:v>7.7999999999999954</c:v>
                </c:pt>
                <c:pt idx="46">
                  <c:v>7.7999999999999954</c:v>
                </c:pt>
                <c:pt idx="47">
                  <c:v>7.7999999999999954</c:v>
                </c:pt>
                <c:pt idx="48">
                  <c:v>7.7999999999999954</c:v>
                </c:pt>
                <c:pt idx="49">
                  <c:v>7.7999999999999954</c:v>
                </c:pt>
                <c:pt idx="50">
                  <c:v>7.7999999999999954</c:v>
                </c:pt>
                <c:pt idx="51">
                  <c:v>7.7999999999999954</c:v>
                </c:pt>
                <c:pt idx="52">
                  <c:v>7.7999999999999954</c:v>
                </c:pt>
                <c:pt idx="53">
                  <c:v>7.7999999999999954</c:v>
                </c:pt>
                <c:pt idx="54">
                  <c:v>7.7999999999999954</c:v>
                </c:pt>
                <c:pt idx="55">
                  <c:v>7.7999999999999954</c:v>
                </c:pt>
                <c:pt idx="56">
                  <c:v>7.7999999999999954</c:v>
                </c:pt>
                <c:pt idx="57">
                  <c:v>7.7999999999999954</c:v>
                </c:pt>
                <c:pt idx="58">
                  <c:v>7.7999999999999954</c:v>
                </c:pt>
                <c:pt idx="59">
                  <c:v>7.7999999999999954</c:v>
                </c:pt>
                <c:pt idx="60">
                  <c:v>7.7999999999999954</c:v>
                </c:pt>
                <c:pt idx="61">
                  <c:v>7.7999999999999954</c:v>
                </c:pt>
                <c:pt idx="62">
                  <c:v>7.7999999999999954</c:v>
                </c:pt>
                <c:pt idx="63">
                  <c:v>7.7999999999999954</c:v>
                </c:pt>
                <c:pt idx="64">
                  <c:v>7.7999999999999954</c:v>
                </c:pt>
                <c:pt idx="65">
                  <c:v>7.7999999999999954</c:v>
                </c:pt>
                <c:pt idx="66">
                  <c:v>7.7999999999999954</c:v>
                </c:pt>
                <c:pt idx="67">
                  <c:v>7.7999999999999954</c:v>
                </c:pt>
                <c:pt idx="68">
                  <c:v>7.7999999999999954</c:v>
                </c:pt>
                <c:pt idx="69">
                  <c:v>7.7999999999999954</c:v>
                </c:pt>
                <c:pt idx="70">
                  <c:v>7.7999999999999954</c:v>
                </c:pt>
                <c:pt idx="71">
                  <c:v>7.7999999999999954</c:v>
                </c:pt>
                <c:pt idx="72">
                  <c:v>7.7999999999999954</c:v>
                </c:pt>
                <c:pt idx="73">
                  <c:v>7.7999999999999954</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0D-DFC6-44C2-A8CF-2DDE29994E7C}"/>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a:t>pt</a:t>
                </a:r>
                <a:r>
                  <a:rPr lang="en-US"/>
                  <a:t>)</a:t>
                </a:r>
                <a:endParaRPr lang="ja-JP"/>
              </a:p>
            </c:rich>
          </c:tx>
          <c:layout>
            <c:manualLayout>
              <c:xMode val="edge"/>
              <c:yMode val="edge"/>
              <c:x val="0.89590688405797092"/>
              <c:y val="2.8773650793650792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General"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市区町村別_普及率!$U$4</c:f>
              <c:strCache>
                <c:ptCount val="1"/>
                <c:pt idx="0">
                  <c:v>令和6年度普及率 数量ベース</c:v>
                </c:pt>
              </c:strCache>
            </c:strRef>
          </c:tx>
          <c:spPr>
            <a:solidFill>
              <a:schemeClr val="accent4">
                <a:lumMod val="60000"/>
                <a:lumOff val="40000"/>
              </a:schemeClr>
            </a:solidFill>
            <a:ln>
              <a:noFill/>
            </a:ln>
          </c:spPr>
          <c:invertIfNegative val="0"/>
          <c:dLbls>
            <c:dLbl>
              <c:idx val="43"/>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55A-4F1C-AC02-A0A49ED4A15C}"/>
                </c:ext>
              </c:extLst>
            </c:dLbl>
            <c:dLbl>
              <c:idx val="44"/>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55A-4F1C-AC02-A0A49ED4A15C}"/>
                </c:ext>
              </c:extLst>
            </c:dLbl>
            <c:dLbl>
              <c:idx val="45"/>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55A-4F1C-AC02-A0A49ED4A15C}"/>
                </c:ext>
              </c:extLst>
            </c:dLbl>
            <c:dLbl>
              <c:idx val="46"/>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55A-4F1C-AC02-A0A49ED4A15C}"/>
                </c:ext>
              </c:extLst>
            </c:dLbl>
            <c:dLbl>
              <c:idx val="47"/>
              <c:layout>
                <c:manualLayout>
                  <c:x val="1.533816425120660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55A-4F1C-AC02-A0A49ED4A15C}"/>
                </c:ext>
              </c:extLst>
            </c:dLbl>
            <c:dLbl>
              <c:idx val="48"/>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55A-4F1C-AC02-A0A49ED4A15C}"/>
                </c:ext>
              </c:extLst>
            </c:dLbl>
            <c:dLbl>
              <c:idx val="49"/>
              <c:layout>
                <c:manualLayout>
                  <c:x val="1.533816425120772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AE-4C11-ADF2-6BB3F4C8B5D4}"/>
                </c:ext>
              </c:extLst>
            </c:dLbl>
            <c:dLbl>
              <c:idx val="50"/>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5A-4F1C-AC02-A0A49ED4A15C}"/>
                </c:ext>
              </c:extLst>
            </c:dLbl>
            <c:dLbl>
              <c:idx val="51"/>
              <c:layout>
                <c:manualLayout>
                  <c:x val="3.067632850241433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5A-4F1C-AC02-A0A49ED4A15C}"/>
                </c:ext>
              </c:extLst>
            </c:dLbl>
            <c:dLbl>
              <c:idx val="5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5A-4F1C-AC02-A0A49ED4A15C}"/>
                </c:ext>
              </c:extLst>
            </c:dLbl>
            <c:dLbl>
              <c:idx val="53"/>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5A-4F1C-AC02-A0A49ED4A15C}"/>
                </c:ext>
              </c:extLst>
            </c:dLbl>
            <c:dLbl>
              <c:idx val="54"/>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5A-4F1C-AC02-A0A49ED4A15C}"/>
                </c:ext>
              </c:extLst>
            </c:dLbl>
            <c:dLbl>
              <c:idx val="55"/>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5A-4F1C-AC02-A0A49ED4A15C}"/>
                </c:ext>
              </c:extLst>
            </c:dLbl>
            <c:dLbl>
              <c:idx val="56"/>
              <c:layout>
                <c:manualLayout>
                  <c:x val="7.669082125603864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5A-4F1C-AC02-A0A49ED4A15C}"/>
                </c:ext>
              </c:extLst>
            </c:dLbl>
            <c:dLbl>
              <c:idx val="57"/>
              <c:layout>
                <c:manualLayout>
                  <c:x val="9.202898550724526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5A-4F1C-AC02-A0A49ED4A15C}"/>
                </c:ext>
              </c:extLst>
            </c:dLbl>
            <c:dLbl>
              <c:idx val="58"/>
              <c:layout>
                <c:manualLayout>
                  <c:x val="9.202898550724637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5A-4F1C-AC02-A0A49ED4A15C}"/>
                </c:ext>
              </c:extLst>
            </c:dLbl>
            <c:dLbl>
              <c:idx val="59"/>
              <c:layout>
                <c:manualLayout>
                  <c:x val="1.073671497584541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5A-4F1C-AC02-A0A49ED4A15C}"/>
                </c:ext>
              </c:extLst>
            </c:dLbl>
            <c:dLbl>
              <c:idx val="60"/>
              <c:layout>
                <c:manualLayout>
                  <c:x val="1.380434782608684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5A-4F1C-AC02-A0A49ED4A15C}"/>
                </c:ext>
              </c:extLst>
            </c:dLbl>
            <c:dLbl>
              <c:idx val="61"/>
              <c:layout>
                <c:manualLayout>
                  <c:x val="1.3804347826086957E-2"/>
                  <c:y val="0"/>
                </c:manualLayout>
              </c:layout>
              <c:tx>
                <c:rich>
                  <a:bodyPr/>
                  <a:lstStyle/>
                  <a:p>
                    <a:fld id="{21711910-EDF8-4EB4-9857-959E5499B2FD}" type="VALUE">
                      <a:rPr lang="en-US" altLang="ja-JP" baseline="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3DF7-4D59-AB6B-787E01E25F6F}"/>
                </c:ext>
              </c:extLst>
            </c:dLbl>
            <c:dLbl>
              <c:idx val="62"/>
              <c:layout>
                <c:manualLayout>
                  <c:x val="1.3804347826086845E-2"/>
                  <c:y val="0"/>
                </c:manualLayout>
              </c:layout>
              <c:tx>
                <c:rich>
                  <a:bodyPr/>
                  <a:lstStyle/>
                  <a:p>
                    <a:fld id="{06044CCE-E7DB-4035-83BE-D18D047B2CA7}" type="VALUE">
                      <a:rPr lang="en-US" altLang="ja-JP" sz="800" baseline="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3DF7-4D59-AB6B-787E01E25F6F}"/>
                </c:ext>
              </c:extLst>
            </c:dLbl>
            <c:dLbl>
              <c:idx val="63"/>
              <c:layout>
                <c:manualLayout>
                  <c:x val="1.53381642512076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5A-4F1C-AC02-A0A49ED4A15C}"/>
                </c:ext>
              </c:extLst>
            </c:dLbl>
            <c:dLbl>
              <c:idx val="64"/>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5A-4F1C-AC02-A0A49ED4A15C}"/>
                </c:ext>
              </c:extLst>
            </c:dLbl>
            <c:dLbl>
              <c:idx val="65"/>
              <c:layout>
                <c:manualLayout>
                  <c:x val="1.99396135265699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5A-4F1C-AC02-A0A49ED4A15C}"/>
                </c:ext>
              </c:extLst>
            </c:dLbl>
            <c:dLbl>
              <c:idx val="66"/>
              <c:layout>
                <c:manualLayout>
                  <c:x val="2.300724637681159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5A-4F1C-AC02-A0A49ED4A15C}"/>
                </c:ext>
              </c:extLst>
            </c:dLbl>
            <c:dLbl>
              <c:idx val="67"/>
              <c:layout>
                <c:manualLayout>
                  <c:x val="2.454106280193225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5A-4F1C-AC02-A0A49ED4A15C}"/>
                </c:ext>
              </c:extLst>
            </c:dLbl>
            <c:dLbl>
              <c:idx val="68"/>
              <c:layout>
                <c:manualLayout>
                  <c:x val="2.91425120772946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5A-4F1C-AC02-A0A49ED4A15C}"/>
                </c:ext>
              </c:extLst>
            </c:dLbl>
            <c:dLbl>
              <c:idx val="6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A-4F1C-AC02-A0A49ED4A15C}"/>
                </c:ext>
              </c:extLst>
            </c:dLbl>
            <c:dLbl>
              <c:idx val="7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5A-4F1C-AC02-A0A49ED4A15C}"/>
                </c:ext>
              </c:extLst>
            </c:dLbl>
            <c:numFmt formatCode="0.0%"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能勢町</c:v>
                </c:pt>
                <c:pt idx="1">
                  <c:v>西淀川区</c:v>
                </c:pt>
                <c:pt idx="2">
                  <c:v>摂津市</c:v>
                </c:pt>
                <c:pt idx="3">
                  <c:v>港区</c:v>
                </c:pt>
                <c:pt idx="4">
                  <c:v>岬町</c:v>
                </c:pt>
                <c:pt idx="5">
                  <c:v>東淀川区</c:v>
                </c:pt>
                <c:pt idx="6">
                  <c:v>高槻市</c:v>
                </c:pt>
                <c:pt idx="7">
                  <c:v>寝屋川市</c:v>
                </c:pt>
                <c:pt idx="8">
                  <c:v>住之江区</c:v>
                </c:pt>
                <c:pt idx="9">
                  <c:v>平野区</c:v>
                </c:pt>
                <c:pt idx="10">
                  <c:v>熊取町</c:v>
                </c:pt>
                <c:pt idx="11">
                  <c:v>堺市美原区</c:v>
                </c:pt>
                <c:pt idx="12">
                  <c:v>淀川区</c:v>
                </c:pt>
                <c:pt idx="13">
                  <c:v>忠岡町</c:v>
                </c:pt>
                <c:pt idx="14">
                  <c:v>太子町</c:v>
                </c:pt>
                <c:pt idx="15">
                  <c:v>田尻町</c:v>
                </c:pt>
                <c:pt idx="16">
                  <c:v>羽曳野市</c:v>
                </c:pt>
                <c:pt idx="17">
                  <c:v>此花区</c:v>
                </c:pt>
                <c:pt idx="18">
                  <c:v>枚方市</c:v>
                </c:pt>
                <c:pt idx="19">
                  <c:v>西成区</c:v>
                </c:pt>
                <c:pt idx="20">
                  <c:v>浪速区</c:v>
                </c:pt>
                <c:pt idx="21">
                  <c:v>堺市堺区</c:v>
                </c:pt>
                <c:pt idx="22">
                  <c:v>松原市</c:v>
                </c:pt>
                <c:pt idx="23">
                  <c:v>茨木市</c:v>
                </c:pt>
                <c:pt idx="24">
                  <c:v>城東区</c:v>
                </c:pt>
                <c:pt idx="25">
                  <c:v>八尾市</c:v>
                </c:pt>
                <c:pt idx="26">
                  <c:v>豊能町</c:v>
                </c:pt>
                <c:pt idx="27">
                  <c:v>交野市</c:v>
                </c:pt>
                <c:pt idx="28">
                  <c:v>西区</c:v>
                </c:pt>
                <c:pt idx="29">
                  <c:v>門真市</c:v>
                </c:pt>
                <c:pt idx="30">
                  <c:v>泉佐野市</c:v>
                </c:pt>
                <c:pt idx="31">
                  <c:v>鶴見区</c:v>
                </c:pt>
                <c:pt idx="32">
                  <c:v>都島区</c:v>
                </c:pt>
                <c:pt idx="33">
                  <c:v>堺市西区</c:v>
                </c:pt>
                <c:pt idx="34">
                  <c:v>堺市東区</c:v>
                </c:pt>
                <c:pt idx="35">
                  <c:v>大阪市</c:v>
                </c:pt>
                <c:pt idx="36">
                  <c:v>柏原市</c:v>
                </c:pt>
                <c:pt idx="37">
                  <c:v>堺市中区</c:v>
                </c:pt>
                <c:pt idx="38">
                  <c:v>河南町</c:v>
                </c:pt>
                <c:pt idx="39">
                  <c:v>藤井寺市</c:v>
                </c:pt>
                <c:pt idx="40">
                  <c:v>堺市</c:v>
                </c:pt>
                <c:pt idx="41">
                  <c:v>富田林市</c:v>
                </c:pt>
                <c:pt idx="42">
                  <c:v>泉大津市</c:v>
                </c:pt>
                <c:pt idx="43">
                  <c:v>池田市</c:v>
                </c:pt>
                <c:pt idx="44">
                  <c:v>岸和田市</c:v>
                </c:pt>
                <c:pt idx="45">
                  <c:v>吹田市</c:v>
                </c:pt>
                <c:pt idx="46">
                  <c:v>四條畷市</c:v>
                </c:pt>
                <c:pt idx="47">
                  <c:v>島本町</c:v>
                </c:pt>
                <c:pt idx="48">
                  <c:v>守口市</c:v>
                </c:pt>
                <c:pt idx="49">
                  <c:v>東住吉区</c:v>
                </c:pt>
                <c:pt idx="50">
                  <c:v>貝塚市</c:v>
                </c:pt>
                <c:pt idx="51">
                  <c:v>堺市北区</c:v>
                </c:pt>
                <c:pt idx="52">
                  <c:v>箕面市</c:v>
                </c:pt>
                <c:pt idx="53">
                  <c:v>住吉区</c:v>
                </c:pt>
                <c:pt idx="54">
                  <c:v>和泉市</c:v>
                </c:pt>
                <c:pt idx="55">
                  <c:v>堺市南区</c:v>
                </c:pt>
                <c:pt idx="56">
                  <c:v>泉南市</c:v>
                </c:pt>
                <c:pt idx="57">
                  <c:v>生野区</c:v>
                </c:pt>
                <c:pt idx="58">
                  <c:v>豊中市</c:v>
                </c:pt>
                <c:pt idx="59">
                  <c:v>大正区</c:v>
                </c:pt>
                <c:pt idx="60">
                  <c:v>高石市</c:v>
                </c:pt>
                <c:pt idx="61">
                  <c:v>中央区</c:v>
                </c:pt>
                <c:pt idx="62">
                  <c:v>阪南市</c:v>
                </c:pt>
                <c:pt idx="63">
                  <c:v>旭区</c:v>
                </c:pt>
                <c:pt idx="64">
                  <c:v>福島区</c:v>
                </c:pt>
                <c:pt idx="65">
                  <c:v>東成区</c:v>
                </c:pt>
                <c:pt idx="66">
                  <c:v>河内長野市</c:v>
                </c:pt>
                <c:pt idx="67">
                  <c:v>東大阪市</c:v>
                </c:pt>
                <c:pt idx="68">
                  <c:v>北区</c:v>
                </c:pt>
                <c:pt idx="69">
                  <c:v>天王寺区</c:v>
                </c:pt>
                <c:pt idx="70">
                  <c:v>大阪狭山市</c:v>
                </c:pt>
                <c:pt idx="71">
                  <c:v>大東市</c:v>
                </c:pt>
                <c:pt idx="72">
                  <c:v>阿倍野区</c:v>
                </c:pt>
                <c:pt idx="73">
                  <c:v>千早赤阪村</c:v>
                </c:pt>
              </c:strCache>
            </c:strRef>
          </c:cat>
          <c:val>
            <c:numRef>
              <c:f>市区町村別_普及率!$V$6:$V$79</c:f>
              <c:numCache>
                <c:formatCode>0.0%</c:formatCode>
                <c:ptCount val="74"/>
                <c:pt idx="0">
                  <c:v>0.88593837125624075</c:v>
                </c:pt>
                <c:pt idx="1">
                  <c:v>0.8733153358295106</c:v>
                </c:pt>
                <c:pt idx="2">
                  <c:v>0.87253288421426567</c:v>
                </c:pt>
                <c:pt idx="3">
                  <c:v>0.87092244812671782</c:v>
                </c:pt>
                <c:pt idx="4">
                  <c:v>0.87032732587945272</c:v>
                </c:pt>
                <c:pt idx="5">
                  <c:v>0.85957936701771365</c:v>
                </c:pt>
                <c:pt idx="6">
                  <c:v>0.85835850234589839</c:v>
                </c:pt>
                <c:pt idx="7">
                  <c:v>0.85711076459165036</c:v>
                </c:pt>
                <c:pt idx="8">
                  <c:v>0.85391442737101053</c:v>
                </c:pt>
                <c:pt idx="9">
                  <c:v>0.85336502488446908</c:v>
                </c:pt>
                <c:pt idx="10">
                  <c:v>0.85170219307052952</c:v>
                </c:pt>
                <c:pt idx="11">
                  <c:v>0.85167953763426696</c:v>
                </c:pt>
                <c:pt idx="12">
                  <c:v>0.85134648569998617</c:v>
                </c:pt>
                <c:pt idx="13">
                  <c:v>0.85071908495638937</c:v>
                </c:pt>
                <c:pt idx="14">
                  <c:v>0.84943892065464222</c:v>
                </c:pt>
                <c:pt idx="15">
                  <c:v>0.84511737474090476</c:v>
                </c:pt>
                <c:pt idx="16">
                  <c:v>0.84446766021339892</c:v>
                </c:pt>
                <c:pt idx="17">
                  <c:v>0.84299150773822806</c:v>
                </c:pt>
                <c:pt idx="18">
                  <c:v>0.84245761154183774</c:v>
                </c:pt>
                <c:pt idx="19">
                  <c:v>0.84229905181294673</c:v>
                </c:pt>
                <c:pt idx="20">
                  <c:v>0.83970140614723499</c:v>
                </c:pt>
                <c:pt idx="21">
                  <c:v>0.83917249174783692</c:v>
                </c:pt>
                <c:pt idx="22">
                  <c:v>0.83868095801225495</c:v>
                </c:pt>
                <c:pt idx="23">
                  <c:v>0.83795417577487363</c:v>
                </c:pt>
                <c:pt idx="24">
                  <c:v>0.83734955469251215</c:v>
                </c:pt>
                <c:pt idx="25">
                  <c:v>0.8371918103234911</c:v>
                </c:pt>
                <c:pt idx="26">
                  <c:v>0.83681122643656081</c:v>
                </c:pt>
                <c:pt idx="27">
                  <c:v>0.83655125054838042</c:v>
                </c:pt>
                <c:pt idx="28">
                  <c:v>0.83578294065410297</c:v>
                </c:pt>
                <c:pt idx="29">
                  <c:v>0.83409799552844799</c:v>
                </c:pt>
                <c:pt idx="30">
                  <c:v>0.83259748838126346</c:v>
                </c:pt>
                <c:pt idx="31">
                  <c:v>0.83228975814725192</c:v>
                </c:pt>
                <c:pt idx="32">
                  <c:v>0.8308658078660397</c:v>
                </c:pt>
                <c:pt idx="33">
                  <c:v>0.83065743694076843</c:v>
                </c:pt>
                <c:pt idx="34">
                  <c:v>0.82919949773889667</c:v>
                </c:pt>
                <c:pt idx="35">
                  <c:v>0.82763919122693375</c:v>
                </c:pt>
                <c:pt idx="36">
                  <c:v>0.82697031984740954</c:v>
                </c:pt>
                <c:pt idx="37">
                  <c:v>0.82658260068153333</c:v>
                </c:pt>
                <c:pt idx="38">
                  <c:v>0.82642458218078119</c:v>
                </c:pt>
                <c:pt idx="39">
                  <c:v>0.82589553500031443</c:v>
                </c:pt>
                <c:pt idx="40">
                  <c:v>0.82556086223628389</c:v>
                </c:pt>
                <c:pt idx="41">
                  <c:v>0.82540285797385926</c:v>
                </c:pt>
                <c:pt idx="42">
                  <c:v>0.82497220941824223</c:v>
                </c:pt>
                <c:pt idx="43">
                  <c:v>0.82128987281891486</c:v>
                </c:pt>
                <c:pt idx="44">
                  <c:v>0.82076796664114526</c:v>
                </c:pt>
                <c:pt idx="45">
                  <c:v>0.81849769272793615</c:v>
                </c:pt>
                <c:pt idx="46">
                  <c:v>0.81843179298752977</c:v>
                </c:pt>
                <c:pt idx="47">
                  <c:v>0.81810629866003404</c:v>
                </c:pt>
                <c:pt idx="48">
                  <c:v>0.81679281992163655</c:v>
                </c:pt>
                <c:pt idx="49">
                  <c:v>0.81669648589912591</c:v>
                </c:pt>
                <c:pt idx="50">
                  <c:v>0.81526321788242007</c:v>
                </c:pt>
                <c:pt idx="51">
                  <c:v>0.81478793543727457</c:v>
                </c:pt>
                <c:pt idx="52">
                  <c:v>0.81317866339694811</c:v>
                </c:pt>
                <c:pt idx="53">
                  <c:v>0.81116491546657665</c:v>
                </c:pt>
                <c:pt idx="54">
                  <c:v>0.81101163640366836</c:v>
                </c:pt>
                <c:pt idx="55">
                  <c:v>0.80964399423550826</c:v>
                </c:pt>
                <c:pt idx="56">
                  <c:v>0.80765813678928089</c:v>
                </c:pt>
                <c:pt idx="57">
                  <c:v>0.80745117338278027</c:v>
                </c:pt>
                <c:pt idx="58">
                  <c:v>0.80711749666060872</c:v>
                </c:pt>
                <c:pt idx="59">
                  <c:v>0.80479992511342491</c:v>
                </c:pt>
                <c:pt idx="60">
                  <c:v>0.80239216980766914</c:v>
                </c:pt>
                <c:pt idx="61">
                  <c:v>0.80204614478499825</c:v>
                </c:pt>
                <c:pt idx="62">
                  <c:v>0.80201260987722378</c:v>
                </c:pt>
                <c:pt idx="63">
                  <c:v>0.80040605345684479</c:v>
                </c:pt>
                <c:pt idx="64">
                  <c:v>0.79949853194879883</c:v>
                </c:pt>
                <c:pt idx="65">
                  <c:v>0.79383975541963625</c:v>
                </c:pt>
                <c:pt idx="66">
                  <c:v>0.79006571206765919</c:v>
                </c:pt>
                <c:pt idx="67">
                  <c:v>0.78739319562287557</c:v>
                </c:pt>
                <c:pt idx="68">
                  <c:v>0.78236964324445424</c:v>
                </c:pt>
                <c:pt idx="69">
                  <c:v>0.77366072812680819</c:v>
                </c:pt>
                <c:pt idx="70">
                  <c:v>0.77054270280345627</c:v>
                </c:pt>
                <c:pt idx="71">
                  <c:v>0.75658734198797017</c:v>
                </c:pt>
                <c:pt idx="72">
                  <c:v>0.75392205591528683</c:v>
                </c:pt>
                <c:pt idx="73">
                  <c:v>0.7237800963907165</c:v>
                </c:pt>
              </c:numCache>
            </c:numRef>
          </c:val>
          <c:extLst>
            <c:ext xmlns:c16="http://schemas.microsoft.com/office/drawing/2014/chart" uri="{C3380CC4-5D6E-409C-BE32-E72D297353CC}">
              <c16:uniqueId val="{00000017-1795-48A2-8218-A2AEE4C9D01C}"/>
            </c:ext>
          </c:extLst>
        </c:ser>
        <c:dLbls>
          <c:dLblPos val="outEnd"/>
          <c:showLegendKey val="0"/>
          <c:showVal val="1"/>
          <c:showCatName val="0"/>
          <c:showSerName val="0"/>
          <c:showPercent val="0"/>
          <c:showBubbleSize val="0"/>
        </c:dLbls>
        <c:gapWidth val="150"/>
        <c:axId val="448593408"/>
        <c:axId val="448332352"/>
      </c:barChart>
      <c:scatterChart>
        <c:scatterStyle val="lineMarker"/>
        <c:varyColors val="0"/>
        <c:ser>
          <c:idx val="1"/>
          <c:order val="1"/>
          <c:tx>
            <c:v>広域連合全体</c:v>
          </c:tx>
          <c:spPr>
            <a:ln w="28575">
              <a:solidFill>
                <a:srgbClr val="BE4B48"/>
              </a:solidFill>
            </a:ln>
          </c:spPr>
          <c:marker>
            <c:symbol val="none"/>
          </c:marker>
          <c:dLbls>
            <c:dLbl>
              <c:idx val="0"/>
              <c:layout>
                <c:manualLayout>
                  <c:x val="-0.15847685406757628"/>
                  <c:y val="-0.89209734529635876"/>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97E5-424E-80F5-2B4DCE8C67F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市区町村別_普及率!$AC$6:$AC$79</c:f>
              <c:numCache>
                <c:formatCode>0.0%</c:formatCode>
                <c:ptCount val="74"/>
                <c:pt idx="0">
                  <c:v>0.82506606114834469</c:v>
                </c:pt>
                <c:pt idx="1">
                  <c:v>0.82506606114834469</c:v>
                </c:pt>
                <c:pt idx="2">
                  <c:v>0.82506606114834469</c:v>
                </c:pt>
                <c:pt idx="3">
                  <c:v>0.82506606114834469</c:v>
                </c:pt>
                <c:pt idx="4">
                  <c:v>0.82506606114834469</c:v>
                </c:pt>
                <c:pt idx="5">
                  <c:v>0.82506606114834469</c:v>
                </c:pt>
                <c:pt idx="6">
                  <c:v>0.82506606114834469</c:v>
                </c:pt>
                <c:pt idx="7">
                  <c:v>0.82506606114834469</c:v>
                </c:pt>
                <c:pt idx="8">
                  <c:v>0.82506606114834469</c:v>
                </c:pt>
                <c:pt idx="9">
                  <c:v>0.82506606114834469</c:v>
                </c:pt>
                <c:pt idx="10">
                  <c:v>0.82506606114834469</c:v>
                </c:pt>
                <c:pt idx="11">
                  <c:v>0.82506606114834469</c:v>
                </c:pt>
                <c:pt idx="12">
                  <c:v>0.82506606114834469</c:v>
                </c:pt>
                <c:pt idx="13">
                  <c:v>0.82506606114834469</c:v>
                </c:pt>
                <c:pt idx="14">
                  <c:v>0.82506606114834469</c:v>
                </c:pt>
                <c:pt idx="15">
                  <c:v>0.82506606114834469</c:v>
                </c:pt>
                <c:pt idx="16">
                  <c:v>0.82506606114834469</c:v>
                </c:pt>
                <c:pt idx="17">
                  <c:v>0.82506606114834469</c:v>
                </c:pt>
                <c:pt idx="18">
                  <c:v>0.82506606114834469</c:v>
                </c:pt>
                <c:pt idx="19">
                  <c:v>0.82506606114834469</c:v>
                </c:pt>
                <c:pt idx="20">
                  <c:v>0.82506606114834469</c:v>
                </c:pt>
                <c:pt idx="21">
                  <c:v>0.82506606114834469</c:v>
                </c:pt>
                <c:pt idx="22">
                  <c:v>0.82506606114834469</c:v>
                </c:pt>
                <c:pt idx="23">
                  <c:v>0.82506606114834469</c:v>
                </c:pt>
                <c:pt idx="24">
                  <c:v>0.82506606114834469</c:v>
                </c:pt>
                <c:pt idx="25">
                  <c:v>0.82506606114834469</c:v>
                </c:pt>
                <c:pt idx="26">
                  <c:v>0.82506606114834469</c:v>
                </c:pt>
                <c:pt idx="27">
                  <c:v>0.82506606114834469</c:v>
                </c:pt>
                <c:pt idx="28">
                  <c:v>0.82506606114834469</c:v>
                </c:pt>
                <c:pt idx="29">
                  <c:v>0.82506606114834469</c:v>
                </c:pt>
                <c:pt idx="30">
                  <c:v>0.82506606114834469</c:v>
                </c:pt>
                <c:pt idx="31">
                  <c:v>0.82506606114834469</c:v>
                </c:pt>
                <c:pt idx="32">
                  <c:v>0.82506606114834469</c:v>
                </c:pt>
                <c:pt idx="33">
                  <c:v>0.82506606114834469</c:v>
                </c:pt>
                <c:pt idx="34">
                  <c:v>0.82506606114834469</c:v>
                </c:pt>
                <c:pt idx="35">
                  <c:v>0.82506606114834469</c:v>
                </c:pt>
                <c:pt idx="36">
                  <c:v>0.82506606114834469</c:v>
                </c:pt>
                <c:pt idx="37">
                  <c:v>0.82506606114834469</c:v>
                </c:pt>
                <c:pt idx="38">
                  <c:v>0.82506606114834469</c:v>
                </c:pt>
                <c:pt idx="39">
                  <c:v>0.82506606114834469</c:v>
                </c:pt>
                <c:pt idx="40">
                  <c:v>0.82506606114834469</c:v>
                </c:pt>
                <c:pt idx="41">
                  <c:v>0.82506606114834469</c:v>
                </c:pt>
                <c:pt idx="42">
                  <c:v>0.82506606114834469</c:v>
                </c:pt>
                <c:pt idx="43">
                  <c:v>0.82506606114834469</c:v>
                </c:pt>
                <c:pt idx="44">
                  <c:v>0.82506606114834469</c:v>
                </c:pt>
                <c:pt idx="45">
                  <c:v>0.82506606114834469</c:v>
                </c:pt>
                <c:pt idx="46">
                  <c:v>0.82506606114834469</c:v>
                </c:pt>
                <c:pt idx="47">
                  <c:v>0.82506606114834469</c:v>
                </c:pt>
                <c:pt idx="48">
                  <c:v>0.82506606114834469</c:v>
                </c:pt>
                <c:pt idx="49">
                  <c:v>0.82506606114834469</c:v>
                </c:pt>
                <c:pt idx="50">
                  <c:v>0.82506606114834469</c:v>
                </c:pt>
                <c:pt idx="51">
                  <c:v>0.82506606114834469</c:v>
                </c:pt>
                <c:pt idx="52">
                  <c:v>0.82506606114834469</c:v>
                </c:pt>
                <c:pt idx="53">
                  <c:v>0.82506606114834469</c:v>
                </c:pt>
                <c:pt idx="54">
                  <c:v>0.82506606114834469</c:v>
                </c:pt>
                <c:pt idx="55">
                  <c:v>0.82506606114834469</c:v>
                </c:pt>
                <c:pt idx="56">
                  <c:v>0.82506606114834469</c:v>
                </c:pt>
                <c:pt idx="57">
                  <c:v>0.82506606114834469</c:v>
                </c:pt>
                <c:pt idx="58">
                  <c:v>0.82506606114834469</c:v>
                </c:pt>
                <c:pt idx="59">
                  <c:v>0.82506606114834469</c:v>
                </c:pt>
                <c:pt idx="60">
                  <c:v>0.82506606114834469</c:v>
                </c:pt>
                <c:pt idx="61">
                  <c:v>0.82506606114834469</c:v>
                </c:pt>
                <c:pt idx="62">
                  <c:v>0.82506606114834469</c:v>
                </c:pt>
                <c:pt idx="63">
                  <c:v>0.82506606114834469</c:v>
                </c:pt>
                <c:pt idx="64">
                  <c:v>0.82506606114834469</c:v>
                </c:pt>
                <c:pt idx="65">
                  <c:v>0.82506606114834469</c:v>
                </c:pt>
                <c:pt idx="66">
                  <c:v>0.82506606114834469</c:v>
                </c:pt>
                <c:pt idx="67">
                  <c:v>0.82506606114834469</c:v>
                </c:pt>
                <c:pt idx="68">
                  <c:v>0.82506606114834469</c:v>
                </c:pt>
                <c:pt idx="69">
                  <c:v>0.82506606114834469</c:v>
                </c:pt>
                <c:pt idx="70">
                  <c:v>0.82506606114834469</c:v>
                </c:pt>
                <c:pt idx="71">
                  <c:v>0.82506606114834469</c:v>
                </c:pt>
                <c:pt idx="72">
                  <c:v>0.82506606114834469</c:v>
                </c:pt>
                <c:pt idx="73">
                  <c:v>0.82506606114834469</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18-1795-48A2-8218-A2AEE4C9D01C}"/>
            </c:ext>
          </c:extLst>
        </c:ser>
        <c:dLbls>
          <c:showLegendKey val="0"/>
          <c:showVal val="1"/>
          <c:showCatName val="0"/>
          <c:showSerName val="0"/>
          <c:showPercent val="0"/>
          <c:showBubbleSize val="0"/>
        </c:dLbls>
        <c:axId val="448333504"/>
        <c:axId val="448332928"/>
      </c:scatterChart>
      <c:catAx>
        <c:axId val="448593408"/>
        <c:scaling>
          <c:orientation val="maxMin"/>
        </c:scaling>
        <c:delete val="0"/>
        <c:axPos val="l"/>
        <c:numFmt formatCode="General" sourceLinked="0"/>
        <c:majorTickMark val="none"/>
        <c:minorTickMark val="none"/>
        <c:tickLblPos val="nextTo"/>
        <c:spPr>
          <a:ln>
            <a:solidFill>
              <a:srgbClr val="7F7F7F"/>
            </a:solidFill>
          </a:ln>
        </c:spPr>
        <c:crossAx val="448332352"/>
        <c:crosses val="autoZero"/>
        <c:auto val="1"/>
        <c:lblAlgn val="ctr"/>
        <c:lblOffset val="100"/>
        <c:noMultiLvlLbl val="0"/>
      </c:catAx>
      <c:valAx>
        <c:axId val="448332352"/>
        <c:scaling>
          <c:orientation val="minMax"/>
        </c:scaling>
        <c:delete val="0"/>
        <c:axPos val="t"/>
        <c:majorGridlines>
          <c:spPr>
            <a:ln>
              <a:solidFill>
                <a:srgbClr val="D9D9D9"/>
              </a:solidFill>
            </a:ln>
          </c:spPr>
        </c:majorGridlines>
        <c:title>
          <c:tx>
            <c:rich>
              <a:bodyPr/>
              <a:lstStyle/>
              <a:p>
                <a:pPr>
                  <a:defRPr/>
                </a:pPr>
                <a:r>
                  <a:rPr lang="en-US"/>
                  <a:t>(%)</a:t>
                </a:r>
                <a:endParaRPr lang="ja-JP"/>
              </a:p>
            </c:rich>
          </c:tx>
          <c:layout>
            <c:manualLayout>
              <c:xMode val="edge"/>
              <c:yMode val="edge"/>
              <c:x val="0.89590688405797092"/>
              <c:y val="2.8773650793650792E-2"/>
            </c:manualLayout>
          </c:layout>
          <c:overlay val="0"/>
        </c:title>
        <c:numFmt formatCode="0.0%" sourceLinked="0"/>
        <c:majorTickMark val="out"/>
        <c:minorTickMark val="none"/>
        <c:tickLblPos val="nextTo"/>
        <c:spPr>
          <a:ln>
            <a:solidFill>
              <a:srgbClr val="7F7F7F"/>
            </a:solidFill>
          </a:ln>
        </c:spPr>
        <c:crossAx val="448593408"/>
        <c:crosses val="autoZero"/>
        <c:crossBetween val="between"/>
      </c:valAx>
      <c:valAx>
        <c:axId val="448332928"/>
        <c:scaling>
          <c:orientation val="minMax"/>
          <c:max val="50"/>
          <c:min val="0"/>
        </c:scaling>
        <c:delete val="1"/>
        <c:axPos val="r"/>
        <c:numFmt formatCode="General" sourceLinked="1"/>
        <c:majorTickMark val="out"/>
        <c:minorTickMark val="none"/>
        <c:tickLblPos val="nextTo"/>
        <c:crossAx val="448333504"/>
        <c:crosses val="max"/>
        <c:crossBetween val="midCat"/>
      </c:valAx>
      <c:valAx>
        <c:axId val="448333504"/>
        <c:scaling>
          <c:orientation val="minMax"/>
        </c:scaling>
        <c:delete val="1"/>
        <c:axPos val="b"/>
        <c:numFmt formatCode="0.0%" sourceLinked="1"/>
        <c:majorTickMark val="out"/>
        <c:minorTickMark val="none"/>
        <c:tickLblPos val="nextTo"/>
        <c:crossAx val="448332928"/>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57246376811595"/>
          <c:y val="7.8162778672273808E-2"/>
          <c:w val="0.79551908212560385"/>
          <c:h val="0.91713182910959656"/>
        </c:manualLayout>
      </c:layout>
      <c:barChart>
        <c:barDir val="bar"/>
        <c:grouping val="clustered"/>
        <c:varyColors val="0"/>
        <c:ser>
          <c:idx val="0"/>
          <c:order val="0"/>
          <c:tx>
            <c:strRef>
              <c:f>市区町村別_普及率!$X$5</c:f>
              <c:strCache>
                <c:ptCount val="1"/>
                <c:pt idx="0">
                  <c:v>前年度との差分(令和6年度普及率 数量ベース)</c:v>
                </c:pt>
              </c:strCache>
            </c:strRef>
          </c:tx>
          <c:spPr>
            <a:solidFill>
              <a:schemeClr val="accent1"/>
            </a:solidFill>
            <a:ln>
              <a:noFill/>
            </a:ln>
          </c:spPr>
          <c:invertIfNegative val="0"/>
          <c:dLbls>
            <c:dLbl>
              <c:idx val="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F3-4A00-B6B7-20371EEEF0A8}"/>
                </c:ext>
              </c:extLst>
            </c:dLbl>
            <c:dLbl>
              <c:idx val="1"/>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F3-4A00-B6B7-20371EEEF0A8}"/>
                </c:ext>
              </c:extLst>
            </c:dLbl>
            <c:dLbl>
              <c:idx val="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F3-4A00-B6B7-20371EEEF0A8}"/>
                </c:ext>
              </c:extLst>
            </c:dLbl>
            <c:dLbl>
              <c:idx val="3"/>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F3-4A00-B6B7-20371EEEF0A8}"/>
                </c:ext>
              </c:extLst>
            </c:dLbl>
            <c:dLbl>
              <c:idx val="5"/>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5F3-4A00-B6B7-20371EEEF0A8}"/>
                </c:ext>
              </c:extLst>
            </c:dLbl>
            <c:dLbl>
              <c:idx val="6"/>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F3-4A00-B6B7-20371EEEF0A8}"/>
                </c:ext>
              </c:extLst>
            </c:dLbl>
            <c:dLbl>
              <c:idx val="7"/>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F3-4A00-B6B7-20371EEEF0A8}"/>
                </c:ext>
              </c:extLst>
            </c:dLbl>
            <c:dLbl>
              <c:idx val="8"/>
              <c:layout>
                <c:manualLayout>
                  <c:x val="4.6014492753622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5F3-4A00-B6B7-20371EEEF0A8}"/>
                </c:ext>
              </c:extLst>
            </c:dLbl>
            <c:dLbl>
              <c:idx val="10"/>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F3-4A00-B6B7-20371EEEF0A8}"/>
                </c:ext>
              </c:extLst>
            </c:dLbl>
            <c:dLbl>
              <c:idx val="12"/>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F3-4A00-B6B7-20371EEEF0A8}"/>
                </c:ext>
              </c:extLst>
            </c:dLbl>
            <c:dLbl>
              <c:idx val="17"/>
              <c:layout>
                <c:manualLayout>
                  <c:x val="1.53381642512077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5F3-4A00-B6B7-20371EEEF0A8}"/>
                </c:ext>
              </c:extLst>
            </c:dLbl>
            <c:dLbl>
              <c:idx val="18"/>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F3-4A00-B6B7-20371EEEF0A8}"/>
                </c:ext>
              </c:extLst>
            </c:dLbl>
            <c:dLbl>
              <c:idx val="19"/>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F3-4A00-B6B7-20371EEEF0A8}"/>
                </c:ext>
              </c:extLst>
            </c:dLbl>
            <c:dLbl>
              <c:idx val="20"/>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5F3-4A00-B6B7-20371EEEF0A8}"/>
                </c:ext>
              </c:extLst>
            </c:dLbl>
            <c:dLbl>
              <c:idx val="21"/>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5F3-4A00-B6B7-20371EEEF0A8}"/>
                </c:ext>
              </c:extLst>
            </c:dLbl>
            <c:dLbl>
              <c:idx val="24"/>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F3-4A00-B6B7-20371EEEF0A8}"/>
                </c:ext>
              </c:extLst>
            </c:dLbl>
            <c:dLbl>
              <c:idx val="25"/>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F3-4A00-B6B7-20371EEEF0A8}"/>
                </c:ext>
              </c:extLst>
            </c:dLbl>
            <c:dLbl>
              <c:idx val="26"/>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F3-4A00-B6B7-20371EEEF0A8}"/>
                </c:ext>
              </c:extLst>
            </c:dLbl>
            <c:dLbl>
              <c:idx val="29"/>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F3-4A00-B6B7-20371EEEF0A8}"/>
                </c:ext>
              </c:extLst>
            </c:dLbl>
            <c:dLbl>
              <c:idx val="30"/>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5F3-4A00-B6B7-20371EEEF0A8}"/>
                </c:ext>
              </c:extLst>
            </c:dLbl>
            <c:dLbl>
              <c:idx val="32"/>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F3-4A00-B6B7-20371EEEF0A8}"/>
                </c:ext>
              </c:extLst>
            </c:dLbl>
            <c:dLbl>
              <c:idx val="33"/>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5F3-4A00-B6B7-20371EEEF0A8}"/>
                </c:ext>
              </c:extLst>
            </c:dLbl>
            <c:dLbl>
              <c:idx val="34"/>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5F3-4A00-B6B7-20371EEEF0A8}"/>
                </c:ext>
              </c:extLst>
            </c:dLbl>
            <c:dLbl>
              <c:idx val="35"/>
              <c:layout>
                <c:manualLayout>
                  <c:x val="4.60144927536226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5F3-4A00-B6B7-20371EEEF0A8}"/>
                </c:ext>
              </c:extLst>
            </c:dLbl>
            <c:dLbl>
              <c:idx val="41"/>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F3-4A00-B6B7-20371EEEF0A8}"/>
                </c:ext>
              </c:extLst>
            </c:dLbl>
            <c:dLbl>
              <c:idx val="44"/>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5F3-4A00-B6B7-20371EEEF0A8}"/>
                </c:ext>
              </c:extLst>
            </c:dLbl>
            <c:dLbl>
              <c:idx val="48"/>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5F3-4A00-B6B7-20371EEEF0A8}"/>
                </c:ext>
              </c:extLst>
            </c:dLbl>
            <c:dLbl>
              <c:idx val="51"/>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5F3-4A00-B6B7-20371EEEF0A8}"/>
                </c:ext>
              </c:extLst>
            </c:dLbl>
            <c:dLbl>
              <c:idx val="59"/>
              <c:layout>
                <c:manualLayout>
                  <c:x val="-4.6014492753623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F3-4A00-B6B7-20371EEEF0A8}"/>
                </c:ext>
              </c:extLst>
            </c:dLbl>
            <c:dLbl>
              <c:idx val="61"/>
              <c:layout>
                <c:manualLayout>
                  <c:x val="-6.135265700483091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5F3-4A00-B6B7-20371EEEF0A8}"/>
                </c:ext>
              </c:extLst>
            </c:dLbl>
            <c:dLbl>
              <c:idx val="65"/>
              <c:layout>
                <c:manualLayout>
                  <c:x val="3.0676328502415458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5F3-4A00-B6B7-20371EEEF0A8}"/>
                </c:ext>
              </c:extLst>
            </c:dLbl>
            <c:dLbl>
              <c:idx val="67"/>
              <c:layout>
                <c:manualLayout>
                  <c:x val="6.1352657004830353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5F3-4A00-B6B7-20371EEEF0A8}"/>
                </c:ext>
              </c:extLst>
            </c:dLbl>
            <c:dLbl>
              <c:idx val="71"/>
              <c:layout>
                <c:manualLayout>
                  <c:x val="-4.60144927536237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F3-4A00-B6B7-20371EEEF0A8}"/>
                </c:ext>
              </c:extLst>
            </c:dLbl>
            <c:numFmt formatCode="#,##0.0_ ;[Red]\-#,##0.0\ " sourceLinked="0"/>
            <c:spPr>
              <a:noFill/>
              <a:ln>
                <a:noFill/>
              </a:ln>
              <a:effectLst/>
            </c:spPr>
            <c:txPr>
              <a:bodyPr/>
              <a:lstStyle/>
              <a:p>
                <a:pPr>
                  <a:defRPr sz="8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市区町村別_普及率!$U$6:$U$79</c:f>
              <c:strCache>
                <c:ptCount val="74"/>
                <c:pt idx="0">
                  <c:v>能勢町</c:v>
                </c:pt>
                <c:pt idx="1">
                  <c:v>西淀川区</c:v>
                </c:pt>
                <c:pt idx="2">
                  <c:v>摂津市</c:v>
                </c:pt>
                <c:pt idx="3">
                  <c:v>港区</c:v>
                </c:pt>
                <c:pt idx="4">
                  <c:v>岬町</c:v>
                </c:pt>
                <c:pt idx="5">
                  <c:v>東淀川区</c:v>
                </c:pt>
                <c:pt idx="6">
                  <c:v>高槻市</c:v>
                </c:pt>
                <c:pt idx="7">
                  <c:v>寝屋川市</c:v>
                </c:pt>
                <c:pt idx="8">
                  <c:v>住之江区</c:v>
                </c:pt>
                <c:pt idx="9">
                  <c:v>平野区</c:v>
                </c:pt>
                <c:pt idx="10">
                  <c:v>熊取町</c:v>
                </c:pt>
                <c:pt idx="11">
                  <c:v>堺市美原区</c:v>
                </c:pt>
                <c:pt idx="12">
                  <c:v>淀川区</c:v>
                </c:pt>
                <c:pt idx="13">
                  <c:v>忠岡町</c:v>
                </c:pt>
                <c:pt idx="14">
                  <c:v>太子町</c:v>
                </c:pt>
                <c:pt idx="15">
                  <c:v>田尻町</c:v>
                </c:pt>
                <c:pt idx="16">
                  <c:v>羽曳野市</c:v>
                </c:pt>
                <c:pt idx="17">
                  <c:v>此花区</c:v>
                </c:pt>
                <c:pt idx="18">
                  <c:v>枚方市</c:v>
                </c:pt>
                <c:pt idx="19">
                  <c:v>西成区</c:v>
                </c:pt>
                <c:pt idx="20">
                  <c:v>浪速区</c:v>
                </c:pt>
                <c:pt idx="21">
                  <c:v>堺市堺区</c:v>
                </c:pt>
                <c:pt idx="22">
                  <c:v>松原市</c:v>
                </c:pt>
                <c:pt idx="23">
                  <c:v>茨木市</c:v>
                </c:pt>
                <c:pt idx="24">
                  <c:v>城東区</c:v>
                </c:pt>
                <c:pt idx="25">
                  <c:v>八尾市</c:v>
                </c:pt>
                <c:pt idx="26">
                  <c:v>豊能町</c:v>
                </c:pt>
                <c:pt idx="27">
                  <c:v>交野市</c:v>
                </c:pt>
                <c:pt idx="28">
                  <c:v>西区</c:v>
                </c:pt>
                <c:pt idx="29">
                  <c:v>門真市</c:v>
                </c:pt>
                <c:pt idx="30">
                  <c:v>泉佐野市</c:v>
                </c:pt>
                <c:pt idx="31">
                  <c:v>鶴見区</c:v>
                </c:pt>
                <c:pt idx="32">
                  <c:v>都島区</c:v>
                </c:pt>
                <c:pt idx="33">
                  <c:v>堺市西区</c:v>
                </c:pt>
                <c:pt idx="34">
                  <c:v>堺市東区</c:v>
                </c:pt>
                <c:pt idx="35">
                  <c:v>大阪市</c:v>
                </c:pt>
                <c:pt idx="36">
                  <c:v>柏原市</c:v>
                </c:pt>
                <c:pt idx="37">
                  <c:v>堺市中区</c:v>
                </c:pt>
                <c:pt idx="38">
                  <c:v>河南町</c:v>
                </c:pt>
                <c:pt idx="39">
                  <c:v>藤井寺市</c:v>
                </c:pt>
                <c:pt idx="40">
                  <c:v>堺市</c:v>
                </c:pt>
                <c:pt idx="41">
                  <c:v>富田林市</c:v>
                </c:pt>
                <c:pt idx="42">
                  <c:v>泉大津市</c:v>
                </c:pt>
                <c:pt idx="43">
                  <c:v>池田市</c:v>
                </c:pt>
                <c:pt idx="44">
                  <c:v>岸和田市</c:v>
                </c:pt>
                <c:pt idx="45">
                  <c:v>吹田市</c:v>
                </c:pt>
                <c:pt idx="46">
                  <c:v>四條畷市</c:v>
                </c:pt>
                <c:pt idx="47">
                  <c:v>島本町</c:v>
                </c:pt>
                <c:pt idx="48">
                  <c:v>守口市</c:v>
                </c:pt>
                <c:pt idx="49">
                  <c:v>東住吉区</c:v>
                </c:pt>
                <c:pt idx="50">
                  <c:v>貝塚市</c:v>
                </c:pt>
                <c:pt idx="51">
                  <c:v>堺市北区</c:v>
                </c:pt>
                <c:pt idx="52">
                  <c:v>箕面市</c:v>
                </c:pt>
                <c:pt idx="53">
                  <c:v>住吉区</c:v>
                </c:pt>
                <c:pt idx="54">
                  <c:v>和泉市</c:v>
                </c:pt>
                <c:pt idx="55">
                  <c:v>堺市南区</c:v>
                </c:pt>
                <c:pt idx="56">
                  <c:v>泉南市</c:v>
                </c:pt>
                <c:pt idx="57">
                  <c:v>生野区</c:v>
                </c:pt>
                <c:pt idx="58">
                  <c:v>豊中市</c:v>
                </c:pt>
                <c:pt idx="59">
                  <c:v>大正区</c:v>
                </c:pt>
                <c:pt idx="60">
                  <c:v>高石市</c:v>
                </c:pt>
                <c:pt idx="61">
                  <c:v>中央区</c:v>
                </c:pt>
                <c:pt idx="62">
                  <c:v>阪南市</c:v>
                </c:pt>
                <c:pt idx="63">
                  <c:v>旭区</c:v>
                </c:pt>
                <c:pt idx="64">
                  <c:v>福島区</c:v>
                </c:pt>
                <c:pt idx="65">
                  <c:v>東成区</c:v>
                </c:pt>
                <c:pt idx="66">
                  <c:v>河内長野市</c:v>
                </c:pt>
                <c:pt idx="67">
                  <c:v>東大阪市</c:v>
                </c:pt>
                <c:pt idx="68">
                  <c:v>北区</c:v>
                </c:pt>
                <c:pt idx="69">
                  <c:v>天王寺区</c:v>
                </c:pt>
                <c:pt idx="70">
                  <c:v>大阪狭山市</c:v>
                </c:pt>
                <c:pt idx="71">
                  <c:v>大東市</c:v>
                </c:pt>
                <c:pt idx="72">
                  <c:v>阿倍野区</c:v>
                </c:pt>
                <c:pt idx="73">
                  <c:v>千早赤阪村</c:v>
                </c:pt>
              </c:strCache>
            </c:strRef>
          </c:cat>
          <c:val>
            <c:numRef>
              <c:f>市区町村別_普及率!$X$6:$X$79</c:f>
              <c:numCache>
                <c:formatCode>General</c:formatCode>
                <c:ptCount val="74"/>
                <c:pt idx="0">
                  <c:v>3.7000000000000033</c:v>
                </c:pt>
                <c:pt idx="1">
                  <c:v>3.2000000000000028</c:v>
                </c:pt>
                <c:pt idx="2">
                  <c:v>3.6000000000000032</c:v>
                </c:pt>
                <c:pt idx="3">
                  <c:v>3.3000000000000029</c:v>
                </c:pt>
                <c:pt idx="4">
                  <c:v>4.8000000000000043</c:v>
                </c:pt>
                <c:pt idx="5">
                  <c:v>3.8000000000000034</c:v>
                </c:pt>
                <c:pt idx="6">
                  <c:v>3.5000000000000031</c:v>
                </c:pt>
                <c:pt idx="7">
                  <c:v>3.2000000000000028</c:v>
                </c:pt>
                <c:pt idx="8">
                  <c:v>4.1000000000000032</c:v>
                </c:pt>
                <c:pt idx="9">
                  <c:v>4.4999999999999929</c:v>
                </c:pt>
                <c:pt idx="10">
                  <c:v>3.3000000000000029</c:v>
                </c:pt>
                <c:pt idx="11">
                  <c:v>5.199999999999994</c:v>
                </c:pt>
                <c:pt idx="12">
                  <c:v>3.3000000000000029</c:v>
                </c:pt>
                <c:pt idx="13">
                  <c:v>5.3999999999999932</c:v>
                </c:pt>
                <c:pt idx="14">
                  <c:v>13.700000000000001</c:v>
                </c:pt>
                <c:pt idx="15">
                  <c:v>1.6000000000000014</c:v>
                </c:pt>
                <c:pt idx="16">
                  <c:v>4.9999999999999929</c:v>
                </c:pt>
                <c:pt idx="17">
                  <c:v>3.7999999999999923</c:v>
                </c:pt>
                <c:pt idx="18">
                  <c:v>3.6999999999999922</c:v>
                </c:pt>
                <c:pt idx="19">
                  <c:v>3.499999999999992</c:v>
                </c:pt>
                <c:pt idx="20">
                  <c:v>3.9999999999999925</c:v>
                </c:pt>
                <c:pt idx="21">
                  <c:v>3.9999999999999925</c:v>
                </c:pt>
                <c:pt idx="22">
                  <c:v>5.0999999999999934</c:v>
                </c:pt>
                <c:pt idx="23">
                  <c:v>4.3999999999999932</c:v>
                </c:pt>
                <c:pt idx="24">
                  <c:v>3.5999999999999921</c:v>
                </c:pt>
                <c:pt idx="25">
                  <c:v>3.6999999999999922</c:v>
                </c:pt>
                <c:pt idx="26">
                  <c:v>3.5999999999999921</c:v>
                </c:pt>
                <c:pt idx="27">
                  <c:v>4.3999999999999932</c:v>
                </c:pt>
                <c:pt idx="28">
                  <c:v>4.4999999999999929</c:v>
                </c:pt>
                <c:pt idx="29">
                  <c:v>3.1999999999999917</c:v>
                </c:pt>
                <c:pt idx="30">
                  <c:v>2.8999999999999915</c:v>
                </c:pt>
                <c:pt idx="31">
                  <c:v>4.4999999999999929</c:v>
                </c:pt>
                <c:pt idx="32">
                  <c:v>3.5999999999999921</c:v>
                </c:pt>
                <c:pt idx="33">
                  <c:v>3.6999999999999922</c:v>
                </c:pt>
                <c:pt idx="34">
                  <c:v>3.9999999999999925</c:v>
                </c:pt>
                <c:pt idx="35">
                  <c:v>4.0999999999999925</c:v>
                </c:pt>
                <c:pt idx="36">
                  <c:v>5.699999999999994</c:v>
                </c:pt>
                <c:pt idx="37">
                  <c:v>4.6999999999999931</c:v>
                </c:pt>
                <c:pt idx="38">
                  <c:v>4.8999999999999932</c:v>
                </c:pt>
                <c:pt idx="39">
                  <c:v>6.0999999999999943</c:v>
                </c:pt>
                <c:pt idx="40">
                  <c:v>4.4999999999999929</c:v>
                </c:pt>
                <c:pt idx="41">
                  <c:v>3.5999999999999921</c:v>
                </c:pt>
                <c:pt idx="42">
                  <c:v>5.199999999999994</c:v>
                </c:pt>
                <c:pt idx="43">
                  <c:v>4.2999999999999927</c:v>
                </c:pt>
                <c:pt idx="44">
                  <c:v>4.1999999999999922</c:v>
                </c:pt>
                <c:pt idx="45">
                  <c:v>4.5999999999999925</c:v>
                </c:pt>
                <c:pt idx="46">
                  <c:v>4.2999999999999927</c:v>
                </c:pt>
                <c:pt idx="47">
                  <c:v>4.6999999999999931</c:v>
                </c:pt>
                <c:pt idx="48">
                  <c:v>3.3999999999999919</c:v>
                </c:pt>
                <c:pt idx="49">
                  <c:v>4.3999999999999932</c:v>
                </c:pt>
                <c:pt idx="50">
                  <c:v>4.2999999999999927</c:v>
                </c:pt>
                <c:pt idx="51">
                  <c:v>4.1999999999999922</c:v>
                </c:pt>
                <c:pt idx="52">
                  <c:v>4.2999999999999927</c:v>
                </c:pt>
                <c:pt idx="53">
                  <c:v>4.4000000000000039</c:v>
                </c:pt>
                <c:pt idx="54">
                  <c:v>5.600000000000005</c:v>
                </c:pt>
                <c:pt idx="55">
                  <c:v>5.4000000000000048</c:v>
                </c:pt>
                <c:pt idx="56">
                  <c:v>4.9000000000000039</c:v>
                </c:pt>
                <c:pt idx="57">
                  <c:v>4.7000000000000046</c:v>
                </c:pt>
                <c:pt idx="58">
                  <c:v>5.100000000000005</c:v>
                </c:pt>
                <c:pt idx="59">
                  <c:v>3.0000000000000027</c:v>
                </c:pt>
                <c:pt idx="60">
                  <c:v>5.0000000000000044</c:v>
                </c:pt>
                <c:pt idx="61">
                  <c:v>3.7000000000000033</c:v>
                </c:pt>
                <c:pt idx="62">
                  <c:v>5.9000000000000057</c:v>
                </c:pt>
                <c:pt idx="63">
                  <c:v>4.5000000000000036</c:v>
                </c:pt>
                <c:pt idx="64">
                  <c:v>4.3000000000000043</c:v>
                </c:pt>
                <c:pt idx="65">
                  <c:v>4.2000000000000037</c:v>
                </c:pt>
                <c:pt idx="66">
                  <c:v>5.4000000000000048</c:v>
                </c:pt>
                <c:pt idx="67">
                  <c:v>4.0000000000000036</c:v>
                </c:pt>
                <c:pt idx="68">
                  <c:v>4.3000000000000043</c:v>
                </c:pt>
                <c:pt idx="69">
                  <c:v>5.100000000000005</c:v>
                </c:pt>
                <c:pt idx="70">
                  <c:v>4.3000000000000043</c:v>
                </c:pt>
                <c:pt idx="71">
                  <c:v>3.5000000000000031</c:v>
                </c:pt>
                <c:pt idx="72">
                  <c:v>6.100000000000005</c:v>
                </c:pt>
                <c:pt idx="73">
                  <c:v>6.199999999999994</c:v>
                </c:pt>
              </c:numCache>
            </c:numRef>
          </c:val>
          <c:extLst>
            <c:ext xmlns:c16="http://schemas.microsoft.com/office/drawing/2014/chart" uri="{C3380CC4-5D6E-409C-BE32-E72D297353CC}">
              <c16:uniqueId val="{00000005-FDB1-4361-B7FC-BCF0AFFEB598}"/>
            </c:ext>
          </c:extLst>
        </c:ser>
        <c:dLbls>
          <c:dLblPos val="outEnd"/>
          <c:showLegendKey val="0"/>
          <c:showVal val="1"/>
          <c:showCatName val="0"/>
          <c:showSerName val="0"/>
          <c:showPercent val="0"/>
          <c:showBubbleSize val="0"/>
        </c:dLbls>
        <c:gapWidth val="150"/>
        <c:axId val="448681472"/>
        <c:axId val="448147968"/>
      </c:barChart>
      <c:scatterChart>
        <c:scatterStyle val="lineMarker"/>
        <c:varyColors val="0"/>
        <c:ser>
          <c:idx val="1"/>
          <c:order val="1"/>
          <c:tx>
            <c:strRef>
              <c:f>市区町村別_普及率!$B$80</c:f>
              <c:strCache>
                <c:ptCount val="1"/>
                <c:pt idx="0">
                  <c:v>広域連合全体</c:v>
                </c:pt>
              </c:strCache>
            </c:strRef>
          </c:tx>
          <c:spPr>
            <a:ln w="28575">
              <a:solidFill>
                <a:srgbClr val="BE4B48"/>
              </a:solidFill>
            </a:ln>
          </c:spPr>
          <c:marker>
            <c:symbol val="none"/>
          </c:marker>
          <c:dLbls>
            <c:dLbl>
              <c:idx val="0"/>
              <c:layout>
                <c:manualLayout>
                  <c:x val="0.10449082125603854"/>
                  <c:y val="-0.89108047619047615"/>
                </c:manualLayout>
              </c:layout>
              <c:showLegendKey val="0"/>
              <c:showVal val="0"/>
              <c:showCatName val="1"/>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FDB1-4361-B7FC-BCF0AFFEB598}"/>
                </c:ext>
              </c:extLst>
            </c:dLbl>
            <c:numFmt formatCode="#,##0.0_ ;[Red]\-#,##0.0\ "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市区町村別_普及率!$AE$6:$AE$79</c:f>
              <c:numCache>
                <c:formatCode>General</c:formatCode>
                <c:ptCount val="74"/>
                <c:pt idx="0">
                  <c:v>4.1999999999999922</c:v>
                </c:pt>
                <c:pt idx="1">
                  <c:v>4.1999999999999922</c:v>
                </c:pt>
                <c:pt idx="2">
                  <c:v>4.1999999999999922</c:v>
                </c:pt>
                <c:pt idx="3">
                  <c:v>4.1999999999999922</c:v>
                </c:pt>
                <c:pt idx="4">
                  <c:v>4.1999999999999922</c:v>
                </c:pt>
                <c:pt idx="5">
                  <c:v>4.1999999999999922</c:v>
                </c:pt>
                <c:pt idx="6">
                  <c:v>4.1999999999999922</c:v>
                </c:pt>
                <c:pt idx="7">
                  <c:v>4.1999999999999922</c:v>
                </c:pt>
                <c:pt idx="8">
                  <c:v>4.1999999999999922</c:v>
                </c:pt>
                <c:pt idx="9">
                  <c:v>4.1999999999999922</c:v>
                </c:pt>
                <c:pt idx="10">
                  <c:v>4.1999999999999922</c:v>
                </c:pt>
                <c:pt idx="11">
                  <c:v>4.1999999999999922</c:v>
                </c:pt>
                <c:pt idx="12">
                  <c:v>4.1999999999999922</c:v>
                </c:pt>
                <c:pt idx="13">
                  <c:v>4.1999999999999922</c:v>
                </c:pt>
                <c:pt idx="14">
                  <c:v>4.1999999999999922</c:v>
                </c:pt>
                <c:pt idx="15">
                  <c:v>4.1999999999999922</c:v>
                </c:pt>
                <c:pt idx="16">
                  <c:v>4.1999999999999922</c:v>
                </c:pt>
                <c:pt idx="17">
                  <c:v>4.1999999999999922</c:v>
                </c:pt>
                <c:pt idx="18">
                  <c:v>4.1999999999999922</c:v>
                </c:pt>
                <c:pt idx="19">
                  <c:v>4.1999999999999922</c:v>
                </c:pt>
                <c:pt idx="20">
                  <c:v>4.1999999999999922</c:v>
                </c:pt>
                <c:pt idx="21">
                  <c:v>4.1999999999999922</c:v>
                </c:pt>
                <c:pt idx="22">
                  <c:v>4.1999999999999922</c:v>
                </c:pt>
                <c:pt idx="23">
                  <c:v>4.1999999999999922</c:v>
                </c:pt>
                <c:pt idx="24">
                  <c:v>4.1999999999999922</c:v>
                </c:pt>
                <c:pt idx="25">
                  <c:v>4.1999999999999922</c:v>
                </c:pt>
                <c:pt idx="26">
                  <c:v>4.1999999999999922</c:v>
                </c:pt>
                <c:pt idx="27">
                  <c:v>4.1999999999999922</c:v>
                </c:pt>
                <c:pt idx="28">
                  <c:v>4.1999999999999922</c:v>
                </c:pt>
                <c:pt idx="29">
                  <c:v>4.1999999999999922</c:v>
                </c:pt>
                <c:pt idx="30">
                  <c:v>4.1999999999999922</c:v>
                </c:pt>
                <c:pt idx="31">
                  <c:v>4.1999999999999922</c:v>
                </c:pt>
                <c:pt idx="32">
                  <c:v>4.1999999999999922</c:v>
                </c:pt>
                <c:pt idx="33">
                  <c:v>4.1999999999999922</c:v>
                </c:pt>
                <c:pt idx="34">
                  <c:v>4.1999999999999922</c:v>
                </c:pt>
                <c:pt idx="35">
                  <c:v>4.1999999999999922</c:v>
                </c:pt>
                <c:pt idx="36">
                  <c:v>4.1999999999999922</c:v>
                </c:pt>
                <c:pt idx="37">
                  <c:v>4.1999999999999922</c:v>
                </c:pt>
                <c:pt idx="38">
                  <c:v>4.1999999999999922</c:v>
                </c:pt>
                <c:pt idx="39">
                  <c:v>4.1999999999999922</c:v>
                </c:pt>
                <c:pt idx="40">
                  <c:v>4.1999999999999922</c:v>
                </c:pt>
                <c:pt idx="41">
                  <c:v>4.1999999999999922</c:v>
                </c:pt>
                <c:pt idx="42">
                  <c:v>4.1999999999999922</c:v>
                </c:pt>
                <c:pt idx="43">
                  <c:v>4.1999999999999922</c:v>
                </c:pt>
                <c:pt idx="44">
                  <c:v>4.1999999999999922</c:v>
                </c:pt>
                <c:pt idx="45">
                  <c:v>4.1999999999999922</c:v>
                </c:pt>
                <c:pt idx="46">
                  <c:v>4.1999999999999922</c:v>
                </c:pt>
                <c:pt idx="47">
                  <c:v>4.1999999999999922</c:v>
                </c:pt>
                <c:pt idx="48">
                  <c:v>4.1999999999999922</c:v>
                </c:pt>
                <c:pt idx="49">
                  <c:v>4.1999999999999922</c:v>
                </c:pt>
                <c:pt idx="50">
                  <c:v>4.1999999999999922</c:v>
                </c:pt>
                <c:pt idx="51">
                  <c:v>4.1999999999999922</c:v>
                </c:pt>
                <c:pt idx="52">
                  <c:v>4.1999999999999922</c:v>
                </c:pt>
                <c:pt idx="53">
                  <c:v>4.1999999999999922</c:v>
                </c:pt>
                <c:pt idx="54">
                  <c:v>4.1999999999999922</c:v>
                </c:pt>
                <c:pt idx="55">
                  <c:v>4.1999999999999922</c:v>
                </c:pt>
                <c:pt idx="56">
                  <c:v>4.1999999999999922</c:v>
                </c:pt>
                <c:pt idx="57">
                  <c:v>4.1999999999999922</c:v>
                </c:pt>
                <c:pt idx="58">
                  <c:v>4.1999999999999922</c:v>
                </c:pt>
                <c:pt idx="59">
                  <c:v>4.1999999999999922</c:v>
                </c:pt>
                <c:pt idx="60">
                  <c:v>4.1999999999999922</c:v>
                </c:pt>
                <c:pt idx="61">
                  <c:v>4.1999999999999922</c:v>
                </c:pt>
                <c:pt idx="62">
                  <c:v>4.1999999999999922</c:v>
                </c:pt>
                <c:pt idx="63">
                  <c:v>4.1999999999999922</c:v>
                </c:pt>
                <c:pt idx="64">
                  <c:v>4.1999999999999922</c:v>
                </c:pt>
                <c:pt idx="65">
                  <c:v>4.1999999999999922</c:v>
                </c:pt>
                <c:pt idx="66">
                  <c:v>4.1999999999999922</c:v>
                </c:pt>
                <c:pt idx="67">
                  <c:v>4.1999999999999922</c:v>
                </c:pt>
                <c:pt idx="68">
                  <c:v>4.1999999999999922</c:v>
                </c:pt>
                <c:pt idx="69">
                  <c:v>4.1999999999999922</c:v>
                </c:pt>
                <c:pt idx="70">
                  <c:v>4.1999999999999922</c:v>
                </c:pt>
                <c:pt idx="71">
                  <c:v>4.1999999999999922</c:v>
                </c:pt>
                <c:pt idx="72">
                  <c:v>4.1999999999999922</c:v>
                </c:pt>
                <c:pt idx="73">
                  <c:v>4.1999999999999922</c:v>
                </c:pt>
              </c:numCache>
            </c:numRef>
          </c:xVal>
          <c:yVal>
            <c:numRef>
              <c:f>市区町村別_普及率!$AF$6:$AF$79</c:f>
              <c:numCache>
                <c:formatCode>General</c:formatCode>
                <c:ptCount val="7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9999</c:v>
                </c:pt>
              </c:numCache>
            </c:numRef>
          </c:yVal>
          <c:smooth val="0"/>
          <c:extLst>
            <c:ext xmlns:c16="http://schemas.microsoft.com/office/drawing/2014/chart" uri="{C3380CC4-5D6E-409C-BE32-E72D297353CC}">
              <c16:uniqueId val="{00000007-FDB1-4361-B7FC-BCF0AFFEB598}"/>
            </c:ext>
          </c:extLst>
        </c:ser>
        <c:dLbls>
          <c:showLegendKey val="0"/>
          <c:showVal val="1"/>
          <c:showCatName val="0"/>
          <c:showSerName val="0"/>
          <c:showPercent val="0"/>
          <c:showBubbleSize val="0"/>
        </c:dLbls>
        <c:axId val="448149120"/>
        <c:axId val="448148544"/>
      </c:scatterChart>
      <c:catAx>
        <c:axId val="448681472"/>
        <c:scaling>
          <c:orientation val="maxMin"/>
        </c:scaling>
        <c:delete val="0"/>
        <c:axPos val="l"/>
        <c:numFmt formatCode="General" sourceLinked="0"/>
        <c:majorTickMark val="none"/>
        <c:minorTickMark val="none"/>
        <c:tickLblPos val="low"/>
        <c:spPr>
          <a:ln>
            <a:solidFill>
              <a:srgbClr val="7F7F7F"/>
            </a:solidFill>
          </a:ln>
        </c:spPr>
        <c:crossAx val="448147968"/>
        <c:crosses val="autoZero"/>
        <c:auto val="1"/>
        <c:lblAlgn val="ctr"/>
        <c:lblOffset val="100"/>
        <c:noMultiLvlLbl val="0"/>
      </c:catAx>
      <c:valAx>
        <c:axId val="448147968"/>
        <c:scaling>
          <c:orientation val="minMax"/>
        </c:scaling>
        <c:delete val="0"/>
        <c:axPos val="t"/>
        <c:majorGridlines>
          <c:spPr>
            <a:ln>
              <a:solidFill>
                <a:srgbClr val="D9D9D9"/>
              </a:solidFill>
            </a:ln>
          </c:spPr>
        </c:majorGridlines>
        <c:title>
          <c:tx>
            <c:rich>
              <a:bodyPr/>
              <a:lstStyle/>
              <a:p>
                <a:pPr>
                  <a:defRPr/>
                </a:pPr>
                <a:r>
                  <a:rPr lang="en-US"/>
                  <a:t>(</a:t>
                </a:r>
                <a:r>
                  <a:rPr lang="en-US" altLang="ja-JP" sz="1000" b="1" i="0" u="none" strike="noStrike" baseline="0">
                    <a:effectLst/>
                  </a:rPr>
                  <a:t>pt</a:t>
                </a:r>
                <a:r>
                  <a:rPr lang="en-US"/>
                  <a:t>)</a:t>
                </a:r>
                <a:endParaRPr lang="ja-JP"/>
              </a:p>
            </c:rich>
          </c:tx>
          <c:layout>
            <c:manualLayout>
              <c:xMode val="edge"/>
              <c:yMode val="edge"/>
              <c:x val="0.89590688405797092"/>
              <c:y val="2.8773650793650792E-2"/>
            </c:manualLayout>
          </c:layout>
          <c:overlay val="0"/>
        </c:title>
        <c:numFmt formatCode="#,##0.0_ ;[Red]\-#,##0.0\ " sourceLinked="0"/>
        <c:majorTickMark val="out"/>
        <c:minorTickMark val="none"/>
        <c:tickLblPos val="nextTo"/>
        <c:spPr>
          <a:ln>
            <a:solidFill>
              <a:srgbClr val="7F7F7F"/>
            </a:solidFill>
          </a:ln>
        </c:spPr>
        <c:crossAx val="448681472"/>
        <c:crosses val="autoZero"/>
        <c:crossBetween val="between"/>
      </c:valAx>
      <c:valAx>
        <c:axId val="448148544"/>
        <c:scaling>
          <c:orientation val="minMax"/>
          <c:max val="50"/>
          <c:min val="0"/>
        </c:scaling>
        <c:delete val="1"/>
        <c:axPos val="r"/>
        <c:numFmt formatCode="General" sourceLinked="1"/>
        <c:majorTickMark val="out"/>
        <c:minorTickMark val="none"/>
        <c:tickLblPos val="nextTo"/>
        <c:crossAx val="448149120"/>
        <c:crosses val="max"/>
        <c:crossBetween val="midCat"/>
      </c:valAx>
      <c:valAx>
        <c:axId val="448149120"/>
        <c:scaling>
          <c:orientation val="minMax"/>
        </c:scaling>
        <c:delete val="1"/>
        <c:axPos val="b"/>
        <c:numFmt formatCode="General" sourceLinked="1"/>
        <c:majorTickMark val="out"/>
        <c:minorTickMark val="none"/>
        <c:tickLblPos val="nextTo"/>
        <c:crossAx val="448148544"/>
        <c:crosses val="autoZero"/>
        <c:crossBetween val="midCat"/>
      </c:valAx>
      <c:spPr>
        <a:ln>
          <a:solidFill>
            <a:srgbClr val="7F7F7F"/>
          </a:solidFill>
        </a:ln>
      </c:spPr>
    </c:plotArea>
    <c:legend>
      <c:legendPos val="r"/>
      <c:layout>
        <c:manualLayout>
          <c:xMode val="edge"/>
          <c:yMode val="edge"/>
          <c:x val="0.13132154882154881"/>
          <c:y val="1.9521926440329216E-2"/>
          <c:w val="0.63740408151228289"/>
          <c:h val="3.3575221486346195E-2"/>
        </c:manualLayout>
      </c:layout>
      <c:overlay val="0"/>
      <c:spPr>
        <a:ln>
          <a:solidFill>
            <a:srgbClr val="7F7F7F"/>
          </a:solidFill>
        </a:ln>
      </c:spPr>
    </c:legend>
    <c:plotVisOnly val="0"/>
    <c:dispBlanksAs val="gap"/>
    <c:showDLblsOverMax val="0"/>
  </c:chart>
  <c:spPr>
    <a:ln>
      <a:solidFill>
        <a:srgbClr val="7F7F7F"/>
      </a:solidFill>
    </a:ln>
  </c:spPr>
  <c:txPr>
    <a:bodyPr/>
    <a:lstStyle/>
    <a:p>
      <a:pPr>
        <a:defRPr sz="10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25</xdr:row>
      <xdr:rowOff>0</xdr:rowOff>
    </xdr:from>
    <xdr:to>
      <xdr:col>11</xdr:col>
      <xdr:colOff>621689</xdr:colOff>
      <xdr:row>60</xdr:row>
      <xdr:rowOff>195042</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23</xdr:row>
      <xdr:rowOff>0</xdr:rowOff>
    </xdr:from>
    <xdr:to>
      <xdr:col>11</xdr:col>
      <xdr:colOff>627750</xdr:colOff>
      <xdr:row>58</xdr:row>
      <xdr:rowOff>197444</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2</xdr:row>
      <xdr:rowOff>9524</xdr:rowOff>
    </xdr:from>
    <xdr:to>
      <xdr:col>8</xdr:col>
      <xdr:colOff>78976</xdr:colOff>
      <xdr:row>75</xdr:row>
      <xdr:rowOff>93674</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9B74B01E-F10C-4AB9-8898-D1066D907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5" name="図 74">
          <a:extLst>
            <a:ext uri="{FF2B5EF4-FFF2-40B4-BE49-F238E27FC236}">
              <a16:creationId xmlns:a16="http://schemas.microsoft.com/office/drawing/2014/main" id="{FEAFBE5C-0EF3-401D-846D-095438515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3EF8B15F-CC0D-421D-A418-A9E877E8D578}"/>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896F1452-3B1A-42F3-BD09-25DA3E85F2FB}"/>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91D2DF81-882E-402B-9F68-CBAF30D7C046}"/>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E88E6ED8-EF4D-44F5-9C25-617DE1E96E59}"/>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7543DB71-A578-45DC-8F08-AB56AA9D7E87}"/>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532B7BE0-2710-4EC9-8959-A947E3C86264}"/>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A1893200-55F8-4750-94D8-4C6F674CAAF3}"/>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91D94931-20C6-41B1-822F-5469A81080CA}"/>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04A5215E-1B63-4247-BFF9-09252EC72885}"/>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9B25906D-F4D6-4158-8C86-9432CDB4F275}"/>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7E8E4004-9EF9-4334-8D05-F7A2D649E6F8}"/>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94B1C8C2-D8DC-4D93-A21C-ECC54D0CDFC2}"/>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9F37E8A9-2C05-4A36-B2B0-93BF46E91010}"/>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5C3EE9C5-4B52-40DD-B98F-1DA36F2EF37F}"/>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BFB29F4F-204E-4027-A78E-37796740F323}"/>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6BC516C5-9EE5-4586-A98E-069C405D6142}"/>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D0D10762-575A-4248-8DAA-30B887349F83}"/>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2B43D70F-179A-48AC-B1F5-753F010DB78C}"/>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13FA5097-192F-4B64-AB00-C885C36CF60E}"/>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B08F4E2F-137D-4FB2-89F5-252B080E3352}"/>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CDE5A308-CFEE-4FDD-AD85-CF89DA13CB07}"/>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842AAD4E-BD3D-4195-9660-8C8158234482}"/>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698EEDD0-57B7-45D0-BA8E-A340033A5A63}"/>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AA079993-BEA5-4E97-A51A-A97439FCD3D2}"/>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FA7C2521-0F99-4B9A-9CF5-3510CBE94F27}"/>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01AA3E94-09ED-4244-A684-3506C7BFEAA8}"/>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FAF36FA6-7971-471C-AE25-C53FADE8AF12}"/>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7CDFDD2E-D7C2-4140-A111-A2116CD019F7}"/>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E7BA4B04-CC63-4D06-80C4-2DB2769AE061}"/>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E4FC7FAE-716F-4CE2-95F6-C43485ABCAEE}"/>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5228158C-5272-4E31-9F9F-3956317C3A6D}"/>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78201AAE-08A5-497A-994E-037E04E98043}"/>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8607268A-77BE-4932-947F-08DF23B24192}"/>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1028ECE5-64AF-458B-B26C-F138B2262396}"/>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4619AD38-F861-4847-8683-72542098C939}"/>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D9AA33AC-7526-4BA2-A05A-E98B4E470538}"/>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DADABB92-658E-444F-86E7-EADFC7C66924}"/>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6EE0ED80-E09B-4593-925B-38FC552D929E}"/>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35DE3C30-E7E5-4E4F-9F0A-BEDB42E58227}"/>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86221216-A087-4AF8-834D-8C63B781DE88}"/>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106B14CC-5680-4BC3-BA45-A949E58984B9}"/>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43F8A7EF-4E76-48A3-B6C2-52ABC637F739}"/>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AC48D9DC-3856-4B18-9656-3F732A3557E9}"/>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6F7C0777-12CF-443F-AEB0-C7A0D7267FA4}"/>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FCA4A8D0-497B-4708-A2F1-89D3098092E2}"/>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8E8F7F39-AE86-4A12-A3D1-D90C2A3B840C}"/>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E169592D-9718-4984-B835-46C2803576BC}"/>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F21F5A32-36DB-4C74-8D18-F0A8C4B19DBC}"/>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05EAB08B-30C1-4521-9B14-9A153AE57303}"/>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B1539C73-9A55-4AF4-A7F6-AD9EDF7158DF}"/>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DFF95DCA-D3C3-4485-ADBA-92D207E77F30}"/>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E4F66F4B-3BE7-4F8E-AC8B-B7B6DEAC5513}"/>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2A30AC27-6ADD-4350-9CD2-506BCEED9DF5}"/>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2549FC91-E08D-4118-9070-A366FE47BA05}"/>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29093C83-16BF-4BBE-B143-CBFC80C7A3E6}"/>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EBE5D80D-B706-48ED-BC47-2A5F3F3EFE71}"/>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B478837F-01FE-4714-8400-EF1E8312EAA2}"/>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F62C4483-A353-429C-9AEA-E50C65D676B0}"/>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60EA157D-9372-42D6-92D4-3D19012EA1EA}"/>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F585DD69-894A-45F3-812B-20E83D1C9542}"/>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AB5756EF-192A-4DDB-BE7C-CC5E1DA9FB75}"/>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6DB404F9-280C-4470-A0A7-AA04EF13AD13}"/>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9AA80E79-978F-44D8-A5FF-BBD50ED31758}"/>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5FBF77B7-1215-430B-85C4-66FC13903F0C}"/>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8C451D56-0D9A-4FED-82C5-20C32B3E08A2}"/>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4C2B29B0-2CB4-45D9-BA6E-A6061F78AE39}"/>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D7663645-2C20-4FD5-BA77-F19E96B3821B}"/>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5AC78BE2-BC87-4C77-9BFE-230BD90CC90B}"/>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9616F07F-6431-47B2-A503-9CB4336E8953}"/>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0C5402FC-5C52-4123-9128-1E76F2603E26}"/>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B4B66C72-FED0-4DF7-8210-3F6A0959E1A9}"/>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180383FA-C7EC-4018-9E8A-249370406E13}"/>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78975</xdr:colOff>
      <xdr:row>75</xdr:row>
      <xdr:rowOff>84150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2</xdr:row>
      <xdr:rowOff>0</xdr:rowOff>
    </xdr:from>
    <xdr:to>
      <xdr:col>17</xdr:col>
      <xdr:colOff>317100</xdr:colOff>
      <xdr:row>75</xdr:row>
      <xdr:rowOff>84150</xdr:rowOff>
    </xdr:to>
    <xdr:graphicFrame macro="">
      <xdr:nvGraphicFramePr>
        <xdr:cNvPr id="4" name="グラフ 3">
          <a:extLst>
            <a:ext uri="{FF2B5EF4-FFF2-40B4-BE49-F238E27FC236}">
              <a16:creationId xmlns:a16="http://schemas.microsoft.com/office/drawing/2014/main" id="{9A5B1446-D1CA-476E-9C4F-AFDF502E5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20</xdr:col>
      <xdr:colOff>290857</xdr:colOff>
      <xdr:row>120</xdr:row>
      <xdr:rowOff>169200</xdr:rowOff>
    </xdr:to>
    <xdr:pic>
      <xdr:nvPicPr>
        <xdr:cNvPr id="75" name="図 74">
          <a:extLst>
            <a:ext uri="{FF2B5EF4-FFF2-40B4-BE49-F238E27FC236}">
              <a16:creationId xmlns:a16="http://schemas.microsoft.com/office/drawing/2014/main" id="{7D2C2CF0-76C2-42F9-A98A-A10D63CBE3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2819400"/>
          <a:ext cx="12378082" cy="18000000"/>
        </a:xfrm>
        <a:prstGeom prst="rect">
          <a:avLst/>
        </a:prstGeom>
      </xdr:spPr>
    </xdr:pic>
    <xdr:clientData/>
  </xdr:twoCellAnchor>
  <xdr:twoCellAnchor>
    <xdr:from>
      <xdr:col>14</xdr:col>
      <xdr:colOff>1</xdr:colOff>
      <xdr:row>39</xdr:row>
      <xdr:rowOff>47625</xdr:rowOff>
    </xdr:from>
    <xdr:to>
      <xdr:col>15</xdr:col>
      <xdr:colOff>9526</xdr:colOff>
      <xdr:row>40</xdr:row>
      <xdr:rowOff>152400</xdr:rowOff>
    </xdr:to>
    <xdr:sp macro="" textlink="">
      <xdr:nvSpPr>
        <xdr:cNvPr id="3" name="正方形/長方形 2">
          <a:extLst>
            <a:ext uri="{FF2B5EF4-FFF2-40B4-BE49-F238E27FC236}">
              <a16:creationId xmlns:a16="http://schemas.microsoft.com/office/drawing/2014/main" id="{6451C0CE-CF78-4363-A52B-46E15D40DA1E}"/>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53</xdr:row>
      <xdr:rowOff>19050</xdr:rowOff>
    </xdr:from>
    <xdr:to>
      <xdr:col>15</xdr:col>
      <xdr:colOff>600075</xdr:colOff>
      <xdr:row>54</xdr:row>
      <xdr:rowOff>123825</xdr:rowOff>
    </xdr:to>
    <xdr:sp macro="" textlink="">
      <xdr:nvSpPr>
        <xdr:cNvPr id="4" name="正方形/長方形 3">
          <a:extLst>
            <a:ext uri="{FF2B5EF4-FFF2-40B4-BE49-F238E27FC236}">
              <a16:creationId xmlns:a16="http://schemas.microsoft.com/office/drawing/2014/main" id="{3CE70249-46BB-4EFD-B182-3DBCCAE0162E}"/>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53</xdr:row>
      <xdr:rowOff>152400</xdr:rowOff>
    </xdr:from>
    <xdr:to>
      <xdr:col>17</xdr:col>
      <xdr:colOff>485775</xdr:colOff>
      <xdr:row>55</xdr:row>
      <xdr:rowOff>85725</xdr:rowOff>
    </xdr:to>
    <xdr:sp macro="" textlink="">
      <xdr:nvSpPr>
        <xdr:cNvPr id="5" name="正方形/長方形 4">
          <a:extLst>
            <a:ext uri="{FF2B5EF4-FFF2-40B4-BE49-F238E27FC236}">
              <a16:creationId xmlns:a16="http://schemas.microsoft.com/office/drawing/2014/main" id="{AF34FB7B-CDA0-4BD3-9C26-557CC1A80FCA}"/>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52</xdr:row>
      <xdr:rowOff>38100</xdr:rowOff>
    </xdr:from>
    <xdr:to>
      <xdr:col>13</xdr:col>
      <xdr:colOff>66675</xdr:colOff>
      <xdr:row>53</xdr:row>
      <xdr:rowOff>142875</xdr:rowOff>
    </xdr:to>
    <xdr:sp macro="" textlink="">
      <xdr:nvSpPr>
        <xdr:cNvPr id="6" name="正方形/長方形 5">
          <a:extLst>
            <a:ext uri="{FF2B5EF4-FFF2-40B4-BE49-F238E27FC236}">
              <a16:creationId xmlns:a16="http://schemas.microsoft.com/office/drawing/2014/main" id="{382D233D-76FC-4AEF-B405-470E57D5B5F9}"/>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57</xdr:row>
      <xdr:rowOff>133350</xdr:rowOff>
    </xdr:from>
    <xdr:to>
      <xdr:col>18</xdr:col>
      <xdr:colOff>552449</xdr:colOff>
      <xdr:row>59</xdr:row>
      <xdr:rowOff>66675</xdr:rowOff>
    </xdr:to>
    <xdr:sp macro="" textlink="">
      <xdr:nvSpPr>
        <xdr:cNvPr id="7" name="正方形/長方形 6">
          <a:extLst>
            <a:ext uri="{FF2B5EF4-FFF2-40B4-BE49-F238E27FC236}">
              <a16:creationId xmlns:a16="http://schemas.microsoft.com/office/drawing/2014/main" id="{294E0BE2-643B-4CBE-AD42-F813AEE95D9F}"/>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58</xdr:row>
      <xdr:rowOff>76200</xdr:rowOff>
    </xdr:from>
    <xdr:to>
      <xdr:col>16</xdr:col>
      <xdr:colOff>504825</xdr:colOff>
      <xdr:row>60</xdr:row>
      <xdr:rowOff>9525</xdr:rowOff>
    </xdr:to>
    <xdr:sp macro="" textlink="">
      <xdr:nvSpPr>
        <xdr:cNvPr id="8" name="正方形/長方形 7">
          <a:extLst>
            <a:ext uri="{FF2B5EF4-FFF2-40B4-BE49-F238E27FC236}">
              <a16:creationId xmlns:a16="http://schemas.microsoft.com/office/drawing/2014/main" id="{42BBBEAC-A375-4E7A-A407-88C1622D6EEC}"/>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52</xdr:row>
      <xdr:rowOff>85725</xdr:rowOff>
    </xdr:from>
    <xdr:to>
      <xdr:col>14</xdr:col>
      <xdr:colOff>361950</xdr:colOff>
      <xdr:row>54</xdr:row>
      <xdr:rowOff>19050</xdr:rowOff>
    </xdr:to>
    <xdr:sp macro="" textlink="">
      <xdr:nvSpPr>
        <xdr:cNvPr id="9" name="正方形/長方形 8">
          <a:extLst>
            <a:ext uri="{FF2B5EF4-FFF2-40B4-BE49-F238E27FC236}">
              <a16:creationId xmlns:a16="http://schemas.microsoft.com/office/drawing/2014/main" id="{490ED726-AC96-451F-8DFC-64C6DB17A1AB}"/>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61</xdr:row>
      <xdr:rowOff>0</xdr:rowOff>
    </xdr:from>
    <xdr:to>
      <xdr:col>17</xdr:col>
      <xdr:colOff>514350</xdr:colOff>
      <xdr:row>62</xdr:row>
      <xdr:rowOff>104775</xdr:rowOff>
    </xdr:to>
    <xdr:sp macro="" textlink="">
      <xdr:nvSpPr>
        <xdr:cNvPr id="10" name="正方形/長方形 9">
          <a:extLst>
            <a:ext uri="{FF2B5EF4-FFF2-40B4-BE49-F238E27FC236}">
              <a16:creationId xmlns:a16="http://schemas.microsoft.com/office/drawing/2014/main" id="{4C8AB323-05E5-47BA-924E-0BBC025DFDFD}"/>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103</xdr:row>
      <xdr:rowOff>123825</xdr:rowOff>
    </xdr:from>
    <xdr:to>
      <xdr:col>10</xdr:col>
      <xdr:colOff>142875</xdr:colOff>
      <xdr:row>105</xdr:row>
      <xdr:rowOff>57150</xdr:rowOff>
    </xdr:to>
    <xdr:sp macro="" textlink="">
      <xdr:nvSpPr>
        <xdr:cNvPr id="11" name="正方形/長方形 10">
          <a:extLst>
            <a:ext uri="{FF2B5EF4-FFF2-40B4-BE49-F238E27FC236}">
              <a16:creationId xmlns:a16="http://schemas.microsoft.com/office/drawing/2014/main" id="{EF5FB677-33D0-4EA6-B3A5-A5050ADCF16B}"/>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56</xdr:row>
      <xdr:rowOff>104775</xdr:rowOff>
    </xdr:from>
    <xdr:to>
      <xdr:col>15</xdr:col>
      <xdr:colOff>552450</xdr:colOff>
      <xdr:row>58</xdr:row>
      <xdr:rowOff>38100</xdr:rowOff>
    </xdr:to>
    <xdr:sp macro="" textlink="">
      <xdr:nvSpPr>
        <xdr:cNvPr id="12" name="正方形/長方形 11">
          <a:extLst>
            <a:ext uri="{FF2B5EF4-FFF2-40B4-BE49-F238E27FC236}">
              <a16:creationId xmlns:a16="http://schemas.microsoft.com/office/drawing/2014/main" id="{6426D726-84D2-41BB-A5F4-65A83DE7B1B8}"/>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53</xdr:row>
      <xdr:rowOff>47625</xdr:rowOff>
    </xdr:from>
    <xdr:to>
      <xdr:col>19</xdr:col>
      <xdr:colOff>47625</xdr:colOff>
      <xdr:row>54</xdr:row>
      <xdr:rowOff>152400</xdr:rowOff>
    </xdr:to>
    <xdr:sp macro="" textlink="">
      <xdr:nvSpPr>
        <xdr:cNvPr id="13" name="正方形/長方形 12">
          <a:extLst>
            <a:ext uri="{FF2B5EF4-FFF2-40B4-BE49-F238E27FC236}">
              <a16:creationId xmlns:a16="http://schemas.microsoft.com/office/drawing/2014/main" id="{9ADA38E2-1B08-4450-A68F-57B4A100C763}"/>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46</xdr:row>
      <xdr:rowOff>76200</xdr:rowOff>
    </xdr:from>
    <xdr:to>
      <xdr:col>19</xdr:col>
      <xdr:colOff>142875</xdr:colOff>
      <xdr:row>48</xdr:row>
      <xdr:rowOff>9525</xdr:rowOff>
    </xdr:to>
    <xdr:sp macro="" textlink="">
      <xdr:nvSpPr>
        <xdr:cNvPr id="14" name="正方形/長方形 13">
          <a:extLst>
            <a:ext uri="{FF2B5EF4-FFF2-40B4-BE49-F238E27FC236}">
              <a16:creationId xmlns:a16="http://schemas.microsoft.com/office/drawing/2014/main" id="{6B6C7BF6-6AA3-4F15-8FF0-D3448EDE0445}"/>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35</xdr:row>
      <xdr:rowOff>19050</xdr:rowOff>
    </xdr:from>
    <xdr:to>
      <xdr:col>18</xdr:col>
      <xdr:colOff>209550</xdr:colOff>
      <xdr:row>36</xdr:row>
      <xdr:rowOff>123825</xdr:rowOff>
    </xdr:to>
    <xdr:sp macro="" textlink="">
      <xdr:nvSpPr>
        <xdr:cNvPr id="15" name="正方形/長方形 14">
          <a:extLst>
            <a:ext uri="{FF2B5EF4-FFF2-40B4-BE49-F238E27FC236}">
              <a16:creationId xmlns:a16="http://schemas.microsoft.com/office/drawing/2014/main" id="{B396B27B-47BF-419B-8A62-49A40ED52522}"/>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39</xdr:row>
      <xdr:rowOff>76200</xdr:rowOff>
    </xdr:from>
    <xdr:to>
      <xdr:col>17</xdr:col>
      <xdr:colOff>47625</xdr:colOff>
      <xdr:row>41</xdr:row>
      <xdr:rowOff>9525</xdr:rowOff>
    </xdr:to>
    <xdr:sp macro="" textlink="">
      <xdr:nvSpPr>
        <xdr:cNvPr id="16" name="正方形/長方形 15">
          <a:extLst>
            <a:ext uri="{FF2B5EF4-FFF2-40B4-BE49-F238E27FC236}">
              <a16:creationId xmlns:a16="http://schemas.microsoft.com/office/drawing/2014/main" id="{75CC179F-40BA-4B78-8F9B-ACB5F3ACE82E}"/>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42</xdr:row>
      <xdr:rowOff>123825</xdr:rowOff>
    </xdr:from>
    <xdr:to>
      <xdr:col>13</xdr:col>
      <xdr:colOff>438150</xdr:colOff>
      <xdr:row>44</xdr:row>
      <xdr:rowOff>57150</xdr:rowOff>
    </xdr:to>
    <xdr:sp macro="" textlink="">
      <xdr:nvSpPr>
        <xdr:cNvPr id="17" name="正方形/長方形 16">
          <a:extLst>
            <a:ext uri="{FF2B5EF4-FFF2-40B4-BE49-F238E27FC236}">
              <a16:creationId xmlns:a16="http://schemas.microsoft.com/office/drawing/2014/main" id="{F57A89BC-3DB8-4799-899A-5BB651F8C35C}"/>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45</xdr:row>
      <xdr:rowOff>28575</xdr:rowOff>
    </xdr:from>
    <xdr:to>
      <xdr:col>12</xdr:col>
      <xdr:colOff>47625</xdr:colOff>
      <xdr:row>46</xdr:row>
      <xdr:rowOff>133350</xdr:rowOff>
    </xdr:to>
    <xdr:sp macro="" textlink="">
      <xdr:nvSpPr>
        <xdr:cNvPr id="18" name="正方形/長方形 17">
          <a:extLst>
            <a:ext uri="{FF2B5EF4-FFF2-40B4-BE49-F238E27FC236}">
              <a16:creationId xmlns:a16="http://schemas.microsoft.com/office/drawing/2014/main" id="{C0836ECE-6C4E-4791-A1E0-34330F0CC5E6}"/>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33</xdr:row>
      <xdr:rowOff>85725</xdr:rowOff>
    </xdr:from>
    <xdr:to>
      <xdr:col>13</xdr:col>
      <xdr:colOff>504825</xdr:colOff>
      <xdr:row>35</xdr:row>
      <xdr:rowOff>19050</xdr:rowOff>
    </xdr:to>
    <xdr:sp macro="" textlink="">
      <xdr:nvSpPr>
        <xdr:cNvPr id="19" name="正方形/長方形 18">
          <a:extLst>
            <a:ext uri="{FF2B5EF4-FFF2-40B4-BE49-F238E27FC236}">
              <a16:creationId xmlns:a16="http://schemas.microsoft.com/office/drawing/2014/main" id="{9A504B43-A266-4D39-BAD5-4D581592450A}"/>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25</xdr:row>
      <xdr:rowOff>133350</xdr:rowOff>
    </xdr:from>
    <xdr:to>
      <xdr:col>11</xdr:col>
      <xdr:colOff>466725</xdr:colOff>
      <xdr:row>27</xdr:row>
      <xdr:rowOff>66675</xdr:rowOff>
    </xdr:to>
    <xdr:sp macro="" textlink="">
      <xdr:nvSpPr>
        <xdr:cNvPr id="20" name="正方形/長方形 19">
          <a:extLst>
            <a:ext uri="{FF2B5EF4-FFF2-40B4-BE49-F238E27FC236}">
              <a16:creationId xmlns:a16="http://schemas.microsoft.com/office/drawing/2014/main" id="{FE1A820F-148A-44DF-A0F5-313B8587F9B8}"/>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101</xdr:row>
      <xdr:rowOff>19050</xdr:rowOff>
    </xdr:from>
    <xdr:to>
      <xdr:col>13</xdr:col>
      <xdr:colOff>352425</xdr:colOff>
      <xdr:row>102</xdr:row>
      <xdr:rowOff>123825</xdr:rowOff>
    </xdr:to>
    <xdr:sp macro="" textlink="">
      <xdr:nvSpPr>
        <xdr:cNvPr id="21" name="正方形/長方形 20">
          <a:extLst>
            <a:ext uri="{FF2B5EF4-FFF2-40B4-BE49-F238E27FC236}">
              <a16:creationId xmlns:a16="http://schemas.microsoft.com/office/drawing/2014/main" id="{AE0F9189-3495-449D-9E70-747C98D7B319}"/>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101</xdr:row>
      <xdr:rowOff>104775</xdr:rowOff>
    </xdr:from>
    <xdr:to>
      <xdr:col>16</xdr:col>
      <xdr:colOff>295274</xdr:colOff>
      <xdr:row>103</xdr:row>
      <xdr:rowOff>38100</xdr:rowOff>
    </xdr:to>
    <xdr:sp macro="" textlink="">
      <xdr:nvSpPr>
        <xdr:cNvPr id="22" name="正方形/長方形 21">
          <a:extLst>
            <a:ext uri="{FF2B5EF4-FFF2-40B4-BE49-F238E27FC236}">
              <a16:creationId xmlns:a16="http://schemas.microsoft.com/office/drawing/2014/main" id="{19756443-DD5E-48F6-997C-6601F55F0F7E}"/>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97</xdr:row>
      <xdr:rowOff>47625</xdr:rowOff>
    </xdr:from>
    <xdr:to>
      <xdr:col>18</xdr:col>
      <xdr:colOff>200025</xdr:colOff>
      <xdr:row>98</xdr:row>
      <xdr:rowOff>152400</xdr:rowOff>
    </xdr:to>
    <xdr:sp macro="" textlink="">
      <xdr:nvSpPr>
        <xdr:cNvPr id="23" name="正方形/長方形 22">
          <a:extLst>
            <a:ext uri="{FF2B5EF4-FFF2-40B4-BE49-F238E27FC236}">
              <a16:creationId xmlns:a16="http://schemas.microsoft.com/office/drawing/2014/main" id="{B53B1295-9EB6-48A8-809D-A96225C21F3F}"/>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91</xdr:row>
      <xdr:rowOff>47625</xdr:rowOff>
    </xdr:from>
    <xdr:to>
      <xdr:col>18</xdr:col>
      <xdr:colOff>123825</xdr:colOff>
      <xdr:row>92</xdr:row>
      <xdr:rowOff>152400</xdr:rowOff>
    </xdr:to>
    <xdr:sp macro="" textlink="">
      <xdr:nvSpPr>
        <xdr:cNvPr id="24" name="正方形/長方形 23">
          <a:extLst>
            <a:ext uri="{FF2B5EF4-FFF2-40B4-BE49-F238E27FC236}">
              <a16:creationId xmlns:a16="http://schemas.microsoft.com/office/drawing/2014/main" id="{3BFFBF0E-0778-4095-A493-494F02FAEBC5}"/>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91</xdr:row>
      <xdr:rowOff>0</xdr:rowOff>
    </xdr:from>
    <xdr:to>
      <xdr:col>15</xdr:col>
      <xdr:colOff>371475</xdr:colOff>
      <xdr:row>92</xdr:row>
      <xdr:rowOff>104775</xdr:rowOff>
    </xdr:to>
    <xdr:sp macro="" textlink="">
      <xdr:nvSpPr>
        <xdr:cNvPr id="25" name="正方形/長方形 24">
          <a:extLst>
            <a:ext uri="{FF2B5EF4-FFF2-40B4-BE49-F238E27FC236}">
              <a16:creationId xmlns:a16="http://schemas.microsoft.com/office/drawing/2014/main" id="{D947C9CB-00C2-4684-953D-389515775D5B}"/>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89</xdr:row>
      <xdr:rowOff>28575</xdr:rowOff>
    </xdr:from>
    <xdr:to>
      <xdr:col>16</xdr:col>
      <xdr:colOff>476249</xdr:colOff>
      <xdr:row>90</xdr:row>
      <xdr:rowOff>133350</xdr:rowOff>
    </xdr:to>
    <xdr:sp macro="" textlink="">
      <xdr:nvSpPr>
        <xdr:cNvPr id="26" name="正方形/長方形 25">
          <a:extLst>
            <a:ext uri="{FF2B5EF4-FFF2-40B4-BE49-F238E27FC236}">
              <a16:creationId xmlns:a16="http://schemas.microsoft.com/office/drawing/2014/main" id="{B9D0B298-21F3-49E0-A20C-D4B463AD2004}"/>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83</xdr:row>
      <xdr:rowOff>47625</xdr:rowOff>
    </xdr:from>
    <xdr:to>
      <xdr:col>17</xdr:col>
      <xdr:colOff>142875</xdr:colOff>
      <xdr:row>84</xdr:row>
      <xdr:rowOff>152400</xdr:rowOff>
    </xdr:to>
    <xdr:sp macro="" textlink="">
      <xdr:nvSpPr>
        <xdr:cNvPr id="27" name="正方形/長方形 26">
          <a:extLst>
            <a:ext uri="{FF2B5EF4-FFF2-40B4-BE49-F238E27FC236}">
              <a16:creationId xmlns:a16="http://schemas.microsoft.com/office/drawing/2014/main" id="{86E2A08C-99E9-464E-B780-4A6001DDAE62}"/>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86</xdr:row>
      <xdr:rowOff>95250</xdr:rowOff>
    </xdr:from>
    <xdr:to>
      <xdr:col>18</xdr:col>
      <xdr:colOff>142875</xdr:colOff>
      <xdr:row>88</xdr:row>
      <xdr:rowOff>28575</xdr:rowOff>
    </xdr:to>
    <xdr:sp macro="" textlink="">
      <xdr:nvSpPr>
        <xdr:cNvPr id="28" name="正方形/長方形 27">
          <a:extLst>
            <a:ext uri="{FF2B5EF4-FFF2-40B4-BE49-F238E27FC236}">
              <a16:creationId xmlns:a16="http://schemas.microsoft.com/office/drawing/2014/main" id="{D6A6AADE-59FA-4814-8848-484C4331978D}"/>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73</xdr:row>
      <xdr:rowOff>104775</xdr:rowOff>
    </xdr:from>
    <xdr:to>
      <xdr:col>17</xdr:col>
      <xdr:colOff>180975</xdr:colOff>
      <xdr:row>75</xdr:row>
      <xdr:rowOff>38100</xdr:rowOff>
    </xdr:to>
    <xdr:sp macro="" textlink="">
      <xdr:nvSpPr>
        <xdr:cNvPr id="29" name="正方形/長方形 28">
          <a:extLst>
            <a:ext uri="{FF2B5EF4-FFF2-40B4-BE49-F238E27FC236}">
              <a16:creationId xmlns:a16="http://schemas.microsoft.com/office/drawing/2014/main" id="{827CF7CD-50C5-45F5-87D3-5BBE9CEFAD9F}"/>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78</xdr:row>
      <xdr:rowOff>76200</xdr:rowOff>
    </xdr:from>
    <xdr:to>
      <xdr:col>15</xdr:col>
      <xdr:colOff>342900</xdr:colOff>
      <xdr:row>80</xdr:row>
      <xdr:rowOff>9525</xdr:rowOff>
    </xdr:to>
    <xdr:sp macro="" textlink="">
      <xdr:nvSpPr>
        <xdr:cNvPr id="30" name="正方形/長方形 29">
          <a:extLst>
            <a:ext uri="{FF2B5EF4-FFF2-40B4-BE49-F238E27FC236}">
              <a16:creationId xmlns:a16="http://schemas.microsoft.com/office/drawing/2014/main" id="{16475407-E641-40A9-9C1C-DD3A45CE6046}"/>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66</xdr:row>
      <xdr:rowOff>38100</xdr:rowOff>
    </xdr:from>
    <xdr:to>
      <xdr:col>17</xdr:col>
      <xdr:colOff>295275</xdr:colOff>
      <xdr:row>67</xdr:row>
      <xdr:rowOff>142875</xdr:rowOff>
    </xdr:to>
    <xdr:sp macro="" textlink="">
      <xdr:nvSpPr>
        <xdr:cNvPr id="31" name="正方形/長方形 30">
          <a:extLst>
            <a:ext uri="{FF2B5EF4-FFF2-40B4-BE49-F238E27FC236}">
              <a16:creationId xmlns:a16="http://schemas.microsoft.com/office/drawing/2014/main" id="{E4FA91D2-A18B-4C4F-9517-2195E92F7CAD}"/>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78</xdr:row>
      <xdr:rowOff>123825</xdr:rowOff>
    </xdr:from>
    <xdr:to>
      <xdr:col>18</xdr:col>
      <xdr:colOff>19050</xdr:colOff>
      <xdr:row>80</xdr:row>
      <xdr:rowOff>57150</xdr:rowOff>
    </xdr:to>
    <xdr:sp macro="" textlink="">
      <xdr:nvSpPr>
        <xdr:cNvPr id="32" name="正方形/長方形 31">
          <a:extLst>
            <a:ext uri="{FF2B5EF4-FFF2-40B4-BE49-F238E27FC236}">
              <a16:creationId xmlns:a16="http://schemas.microsoft.com/office/drawing/2014/main" id="{F6254232-37A4-4A17-A112-CC907365B5C0}"/>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79</xdr:row>
      <xdr:rowOff>38100</xdr:rowOff>
    </xdr:from>
    <xdr:to>
      <xdr:col>16</xdr:col>
      <xdr:colOff>657225</xdr:colOff>
      <xdr:row>80</xdr:row>
      <xdr:rowOff>142875</xdr:rowOff>
    </xdr:to>
    <xdr:sp macro="" textlink="">
      <xdr:nvSpPr>
        <xdr:cNvPr id="33" name="正方形/長方形 32">
          <a:extLst>
            <a:ext uri="{FF2B5EF4-FFF2-40B4-BE49-F238E27FC236}">
              <a16:creationId xmlns:a16="http://schemas.microsoft.com/office/drawing/2014/main" id="{FED8F691-CEDF-4020-83EB-2009F90FCA25}"/>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108</xdr:row>
      <xdr:rowOff>76200</xdr:rowOff>
    </xdr:from>
    <xdr:to>
      <xdr:col>10</xdr:col>
      <xdr:colOff>47625</xdr:colOff>
      <xdr:row>110</xdr:row>
      <xdr:rowOff>9525</xdr:rowOff>
    </xdr:to>
    <xdr:sp macro="" textlink="">
      <xdr:nvSpPr>
        <xdr:cNvPr id="34" name="正方形/長方形 33">
          <a:extLst>
            <a:ext uri="{FF2B5EF4-FFF2-40B4-BE49-F238E27FC236}">
              <a16:creationId xmlns:a16="http://schemas.microsoft.com/office/drawing/2014/main" id="{FD9DBD41-C3F0-42F4-AB81-19AA54B4BA7A}"/>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102</xdr:row>
      <xdr:rowOff>123825</xdr:rowOff>
    </xdr:from>
    <xdr:to>
      <xdr:col>7</xdr:col>
      <xdr:colOff>628650</xdr:colOff>
      <xdr:row>104</xdr:row>
      <xdr:rowOff>57150</xdr:rowOff>
    </xdr:to>
    <xdr:sp macro="" textlink="">
      <xdr:nvSpPr>
        <xdr:cNvPr id="35" name="正方形/長方形 34">
          <a:extLst>
            <a:ext uri="{FF2B5EF4-FFF2-40B4-BE49-F238E27FC236}">
              <a16:creationId xmlns:a16="http://schemas.microsoft.com/office/drawing/2014/main" id="{98D42807-A6B9-42D6-87EE-EE39ACCD3417}"/>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98</xdr:row>
      <xdr:rowOff>0</xdr:rowOff>
    </xdr:from>
    <xdr:to>
      <xdr:col>10</xdr:col>
      <xdr:colOff>209550</xdr:colOff>
      <xdr:row>99</xdr:row>
      <xdr:rowOff>104775</xdr:rowOff>
    </xdr:to>
    <xdr:sp macro="" textlink="">
      <xdr:nvSpPr>
        <xdr:cNvPr id="36" name="正方形/長方形 35">
          <a:extLst>
            <a:ext uri="{FF2B5EF4-FFF2-40B4-BE49-F238E27FC236}">
              <a16:creationId xmlns:a16="http://schemas.microsoft.com/office/drawing/2014/main" id="{5A30030F-57E3-4C49-BC4E-08238868552F}"/>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98</xdr:row>
      <xdr:rowOff>9525</xdr:rowOff>
    </xdr:from>
    <xdr:to>
      <xdr:col>11</xdr:col>
      <xdr:colOff>600075</xdr:colOff>
      <xdr:row>99</xdr:row>
      <xdr:rowOff>114300</xdr:rowOff>
    </xdr:to>
    <xdr:sp macro="" textlink="">
      <xdr:nvSpPr>
        <xdr:cNvPr id="37" name="正方形/長方形 36">
          <a:extLst>
            <a:ext uri="{FF2B5EF4-FFF2-40B4-BE49-F238E27FC236}">
              <a16:creationId xmlns:a16="http://schemas.microsoft.com/office/drawing/2014/main" id="{A3FF6615-FFC0-48A8-A658-AA84ECF1E00D}"/>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90</xdr:row>
      <xdr:rowOff>114300</xdr:rowOff>
    </xdr:from>
    <xdr:to>
      <xdr:col>11</xdr:col>
      <xdr:colOff>123826</xdr:colOff>
      <xdr:row>92</xdr:row>
      <xdr:rowOff>47625</xdr:rowOff>
    </xdr:to>
    <xdr:sp macro="" textlink="">
      <xdr:nvSpPr>
        <xdr:cNvPr id="38" name="正方形/長方形 37">
          <a:extLst>
            <a:ext uri="{FF2B5EF4-FFF2-40B4-BE49-F238E27FC236}">
              <a16:creationId xmlns:a16="http://schemas.microsoft.com/office/drawing/2014/main" id="{39259220-657B-4282-BC7C-FA85866A9CBD}"/>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88</xdr:row>
      <xdr:rowOff>57150</xdr:rowOff>
    </xdr:from>
    <xdr:to>
      <xdr:col>11</xdr:col>
      <xdr:colOff>352426</xdr:colOff>
      <xdr:row>89</xdr:row>
      <xdr:rowOff>161925</xdr:rowOff>
    </xdr:to>
    <xdr:sp macro="" textlink="">
      <xdr:nvSpPr>
        <xdr:cNvPr id="39" name="正方形/長方形 38">
          <a:extLst>
            <a:ext uri="{FF2B5EF4-FFF2-40B4-BE49-F238E27FC236}">
              <a16:creationId xmlns:a16="http://schemas.microsoft.com/office/drawing/2014/main" id="{7649265C-4369-45BD-8529-C475F5F7C0E9}"/>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85</xdr:row>
      <xdr:rowOff>161925</xdr:rowOff>
    </xdr:from>
    <xdr:to>
      <xdr:col>12</xdr:col>
      <xdr:colOff>142875</xdr:colOff>
      <xdr:row>87</xdr:row>
      <xdr:rowOff>95250</xdr:rowOff>
    </xdr:to>
    <xdr:sp macro="" textlink="">
      <xdr:nvSpPr>
        <xdr:cNvPr id="40" name="正方形/長方形 39">
          <a:extLst>
            <a:ext uri="{FF2B5EF4-FFF2-40B4-BE49-F238E27FC236}">
              <a16:creationId xmlns:a16="http://schemas.microsoft.com/office/drawing/2014/main" id="{EED37826-6C83-4BD5-A44F-5B2C6D85D320}"/>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115</xdr:row>
      <xdr:rowOff>57150</xdr:rowOff>
    </xdr:from>
    <xdr:to>
      <xdr:col>3</xdr:col>
      <xdr:colOff>790575</xdr:colOff>
      <xdr:row>116</xdr:row>
      <xdr:rowOff>161925</xdr:rowOff>
    </xdr:to>
    <xdr:sp macro="" textlink="">
      <xdr:nvSpPr>
        <xdr:cNvPr id="41" name="正方形/長方形 40">
          <a:extLst>
            <a:ext uri="{FF2B5EF4-FFF2-40B4-BE49-F238E27FC236}">
              <a16:creationId xmlns:a16="http://schemas.microsoft.com/office/drawing/2014/main" id="{621AFD64-18D8-4E19-B6D2-B6954A8EE625}"/>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111</xdr:row>
      <xdr:rowOff>123825</xdr:rowOff>
    </xdr:from>
    <xdr:to>
      <xdr:col>6</xdr:col>
      <xdr:colOff>152400</xdr:colOff>
      <xdr:row>113</xdr:row>
      <xdr:rowOff>57150</xdr:rowOff>
    </xdr:to>
    <xdr:sp macro="" textlink="">
      <xdr:nvSpPr>
        <xdr:cNvPr id="42" name="正方形/長方形 41">
          <a:extLst>
            <a:ext uri="{FF2B5EF4-FFF2-40B4-BE49-F238E27FC236}">
              <a16:creationId xmlns:a16="http://schemas.microsoft.com/office/drawing/2014/main" id="{730612D3-920D-48A3-99E1-8994E4DB7DAB}"/>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108</xdr:row>
      <xdr:rowOff>76200</xdr:rowOff>
    </xdr:from>
    <xdr:to>
      <xdr:col>8</xdr:col>
      <xdr:colOff>266700</xdr:colOff>
      <xdr:row>110</xdr:row>
      <xdr:rowOff>9525</xdr:rowOff>
    </xdr:to>
    <xdr:sp macro="" textlink="">
      <xdr:nvSpPr>
        <xdr:cNvPr id="43" name="正方形/長方形 42">
          <a:extLst>
            <a:ext uri="{FF2B5EF4-FFF2-40B4-BE49-F238E27FC236}">
              <a16:creationId xmlns:a16="http://schemas.microsoft.com/office/drawing/2014/main" id="{567227BF-2F42-4BAD-AA4C-1C49A2E2E54D}"/>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66</xdr:row>
      <xdr:rowOff>66675</xdr:rowOff>
    </xdr:from>
    <xdr:to>
      <xdr:col>15</xdr:col>
      <xdr:colOff>304799</xdr:colOff>
      <xdr:row>68</xdr:row>
      <xdr:rowOff>0</xdr:rowOff>
    </xdr:to>
    <xdr:sp macro="" textlink="">
      <xdr:nvSpPr>
        <xdr:cNvPr id="44" name="正方形/長方形 43">
          <a:extLst>
            <a:ext uri="{FF2B5EF4-FFF2-40B4-BE49-F238E27FC236}">
              <a16:creationId xmlns:a16="http://schemas.microsoft.com/office/drawing/2014/main" id="{36EB9652-2D0D-4C0D-89D5-AD9196CEEA10}"/>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84</xdr:row>
      <xdr:rowOff>47625</xdr:rowOff>
    </xdr:from>
    <xdr:to>
      <xdr:col>15</xdr:col>
      <xdr:colOff>561974</xdr:colOff>
      <xdr:row>85</xdr:row>
      <xdr:rowOff>152400</xdr:rowOff>
    </xdr:to>
    <xdr:sp macro="" textlink="">
      <xdr:nvSpPr>
        <xdr:cNvPr id="45" name="正方形/長方形 44">
          <a:extLst>
            <a:ext uri="{FF2B5EF4-FFF2-40B4-BE49-F238E27FC236}">
              <a16:creationId xmlns:a16="http://schemas.microsoft.com/office/drawing/2014/main" id="{4D49129E-6A01-4627-86E8-D704729241D3}"/>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80</xdr:row>
      <xdr:rowOff>104775</xdr:rowOff>
    </xdr:from>
    <xdr:to>
      <xdr:col>14</xdr:col>
      <xdr:colOff>266701</xdr:colOff>
      <xdr:row>82</xdr:row>
      <xdr:rowOff>38100</xdr:rowOff>
    </xdr:to>
    <xdr:sp macro="" textlink="">
      <xdr:nvSpPr>
        <xdr:cNvPr id="46" name="正方形/長方形 45">
          <a:extLst>
            <a:ext uri="{FF2B5EF4-FFF2-40B4-BE49-F238E27FC236}">
              <a16:creationId xmlns:a16="http://schemas.microsoft.com/office/drawing/2014/main" id="{838DBC7B-8939-42FB-B7B7-B2BEA3AAE069}"/>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92</xdr:row>
      <xdr:rowOff>19050</xdr:rowOff>
    </xdr:from>
    <xdr:to>
      <xdr:col>13</xdr:col>
      <xdr:colOff>638174</xdr:colOff>
      <xdr:row>93</xdr:row>
      <xdr:rowOff>123825</xdr:rowOff>
    </xdr:to>
    <xdr:sp macro="" textlink="">
      <xdr:nvSpPr>
        <xdr:cNvPr id="47" name="正方形/長方形 46">
          <a:extLst>
            <a:ext uri="{FF2B5EF4-FFF2-40B4-BE49-F238E27FC236}">
              <a16:creationId xmlns:a16="http://schemas.microsoft.com/office/drawing/2014/main" id="{9A403755-05E5-4FAF-9D05-E883A2CD72B0}"/>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84</xdr:row>
      <xdr:rowOff>9525</xdr:rowOff>
    </xdr:from>
    <xdr:to>
      <xdr:col>12</xdr:col>
      <xdr:colOff>542925</xdr:colOff>
      <xdr:row>85</xdr:row>
      <xdr:rowOff>114300</xdr:rowOff>
    </xdr:to>
    <xdr:sp macro="" textlink="">
      <xdr:nvSpPr>
        <xdr:cNvPr id="48" name="正方形/長方形 47">
          <a:extLst>
            <a:ext uri="{FF2B5EF4-FFF2-40B4-BE49-F238E27FC236}">
              <a16:creationId xmlns:a16="http://schemas.microsoft.com/office/drawing/2014/main" id="{AD5F9FBF-4732-41C5-9201-76D9F75D908B}"/>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84</xdr:row>
      <xdr:rowOff>47625</xdr:rowOff>
    </xdr:from>
    <xdr:to>
      <xdr:col>14</xdr:col>
      <xdr:colOff>457201</xdr:colOff>
      <xdr:row>85</xdr:row>
      <xdr:rowOff>152400</xdr:rowOff>
    </xdr:to>
    <xdr:sp macro="" textlink="">
      <xdr:nvSpPr>
        <xdr:cNvPr id="49" name="正方形/長方形 48">
          <a:extLst>
            <a:ext uri="{FF2B5EF4-FFF2-40B4-BE49-F238E27FC236}">
              <a16:creationId xmlns:a16="http://schemas.microsoft.com/office/drawing/2014/main" id="{12C51A20-878C-43CF-B8E0-5A5FA9E5CF8A}"/>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86</xdr:row>
      <xdr:rowOff>38100</xdr:rowOff>
    </xdr:from>
    <xdr:to>
      <xdr:col>13</xdr:col>
      <xdr:colOff>600075</xdr:colOff>
      <xdr:row>87</xdr:row>
      <xdr:rowOff>142875</xdr:rowOff>
    </xdr:to>
    <xdr:sp macro="" textlink="">
      <xdr:nvSpPr>
        <xdr:cNvPr id="50" name="正方形/長方形 49">
          <a:extLst>
            <a:ext uri="{FF2B5EF4-FFF2-40B4-BE49-F238E27FC236}">
              <a16:creationId xmlns:a16="http://schemas.microsoft.com/office/drawing/2014/main" id="{6FF83B06-A170-4D88-805F-BD4BC491AAD4}"/>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78</xdr:row>
      <xdr:rowOff>123825</xdr:rowOff>
    </xdr:from>
    <xdr:to>
      <xdr:col>13</xdr:col>
      <xdr:colOff>209550</xdr:colOff>
      <xdr:row>80</xdr:row>
      <xdr:rowOff>57150</xdr:rowOff>
    </xdr:to>
    <xdr:sp macro="" textlink="">
      <xdr:nvSpPr>
        <xdr:cNvPr id="51" name="正方形/長方形 50">
          <a:extLst>
            <a:ext uri="{FF2B5EF4-FFF2-40B4-BE49-F238E27FC236}">
              <a16:creationId xmlns:a16="http://schemas.microsoft.com/office/drawing/2014/main" id="{8C128FA1-6412-453A-88A3-EBCC32AC253D}"/>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62</xdr:row>
      <xdr:rowOff>123825</xdr:rowOff>
    </xdr:from>
    <xdr:to>
      <xdr:col>16</xdr:col>
      <xdr:colOff>133349</xdr:colOff>
      <xdr:row>64</xdr:row>
      <xdr:rowOff>57150</xdr:rowOff>
    </xdr:to>
    <xdr:sp macro="" textlink="">
      <xdr:nvSpPr>
        <xdr:cNvPr id="52" name="正方形/長方形 51">
          <a:extLst>
            <a:ext uri="{FF2B5EF4-FFF2-40B4-BE49-F238E27FC236}">
              <a16:creationId xmlns:a16="http://schemas.microsoft.com/office/drawing/2014/main" id="{CA24AD08-2264-4412-894B-4FF0ADCAF73A}"/>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69</xdr:row>
      <xdr:rowOff>161925</xdr:rowOff>
    </xdr:from>
    <xdr:to>
      <xdr:col>15</xdr:col>
      <xdr:colOff>257174</xdr:colOff>
      <xdr:row>71</xdr:row>
      <xdr:rowOff>95250</xdr:rowOff>
    </xdr:to>
    <xdr:sp macro="" textlink="">
      <xdr:nvSpPr>
        <xdr:cNvPr id="53" name="正方形/長方形 52">
          <a:extLst>
            <a:ext uri="{FF2B5EF4-FFF2-40B4-BE49-F238E27FC236}">
              <a16:creationId xmlns:a16="http://schemas.microsoft.com/office/drawing/2014/main" id="{AC3FD3A8-8D9E-413A-8156-DFB4814B94B5}"/>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75</xdr:row>
      <xdr:rowOff>104775</xdr:rowOff>
    </xdr:from>
    <xdr:to>
      <xdr:col>15</xdr:col>
      <xdr:colOff>619125</xdr:colOff>
      <xdr:row>77</xdr:row>
      <xdr:rowOff>38100</xdr:rowOff>
    </xdr:to>
    <xdr:sp macro="" textlink="">
      <xdr:nvSpPr>
        <xdr:cNvPr id="54" name="正方形/長方形 53">
          <a:extLst>
            <a:ext uri="{FF2B5EF4-FFF2-40B4-BE49-F238E27FC236}">
              <a16:creationId xmlns:a16="http://schemas.microsoft.com/office/drawing/2014/main" id="{BF3F7B73-CEAC-4CCB-AA9B-5F074D6C2414}"/>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73</xdr:row>
      <xdr:rowOff>152400</xdr:rowOff>
    </xdr:from>
    <xdr:to>
      <xdr:col>15</xdr:col>
      <xdr:colOff>47624</xdr:colOff>
      <xdr:row>75</xdr:row>
      <xdr:rowOff>85725</xdr:rowOff>
    </xdr:to>
    <xdr:sp macro="" textlink="">
      <xdr:nvSpPr>
        <xdr:cNvPr id="55" name="正方形/長方形 54">
          <a:extLst>
            <a:ext uri="{FF2B5EF4-FFF2-40B4-BE49-F238E27FC236}">
              <a16:creationId xmlns:a16="http://schemas.microsoft.com/office/drawing/2014/main" id="{6E5D23F9-37E4-4343-8F71-BB200B6AD730}"/>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74</xdr:row>
      <xdr:rowOff>38100</xdr:rowOff>
    </xdr:from>
    <xdr:to>
      <xdr:col>13</xdr:col>
      <xdr:colOff>228600</xdr:colOff>
      <xdr:row>75</xdr:row>
      <xdr:rowOff>142875</xdr:rowOff>
    </xdr:to>
    <xdr:sp macro="" textlink="">
      <xdr:nvSpPr>
        <xdr:cNvPr id="56" name="正方形/長方形 55">
          <a:extLst>
            <a:ext uri="{FF2B5EF4-FFF2-40B4-BE49-F238E27FC236}">
              <a16:creationId xmlns:a16="http://schemas.microsoft.com/office/drawing/2014/main" id="{EF73C654-C52E-43B9-9D65-8643D05B6BB7}"/>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75</xdr:row>
      <xdr:rowOff>161925</xdr:rowOff>
    </xdr:from>
    <xdr:to>
      <xdr:col>14</xdr:col>
      <xdr:colOff>238125</xdr:colOff>
      <xdr:row>77</xdr:row>
      <xdr:rowOff>95250</xdr:rowOff>
    </xdr:to>
    <xdr:sp macro="" textlink="">
      <xdr:nvSpPr>
        <xdr:cNvPr id="57" name="正方形/長方形 56">
          <a:extLst>
            <a:ext uri="{FF2B5EF4-FFF2-40B4-BE49-F238E27FC236}">
              <a16:creationId xmlns:a16="http://schemas.microsoft.com/office/drawing/2014/main" id="{5A6EC196-B423-401C-9F1A-3191F2EC00B1}"/>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62</xdr:row>
      <xdr:rowOff>9525</xdr:rowOff>
    </xdr:from>
    <xdr:to>
      <xdr:col>12</xdr:col>
      <xdr:colOff>295274</xdr:colOff>
      <xdr:row>63</xdr:row>
      <xdr:rowOff>114300</xdr:rowOff>
    </xdr:to>
    <xdr:sp macro="" textlink="">
      <xdr:nvSpPr>
        <xdr:cNvPr id="58" name="正方形/長方形 57">
          <a:extLst>
            <a:ext uri="{FF2B5EF4-FFF2-40B4-BE49-F238E27FC236}">
              <a16:creationId xmlns:a16="http://schemas.microsoft.com/office/drawing/2014/main" id="{666D34F9-75F0-4176-81C7-AEDBD7444A60}"/>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59</xdr:row>
      <xdr:rowOff>133350</xdr:rowOff>
    </xdr:from>
    <xdr:to>
      <xdr:col>13</xdr:col>
      <xdr:colOff>295275</xdr:colOff>
      <xdr:row>61</xdr:row>
      <xdr:rowOff>66675</xdr:rowOff>
    </xdr:to>
    <xdr:sp macro="" textlink="">
      <xdr:nvSpPr>
        <xdr:cNvPr id="59" name="正方形/長方形 58">
          <a:extLst>
            <a:ext uri="{FF2B5EF4-FFF2-40B4-BE49-F238E27FC236}">
              <a16:creationId xmlns:a16="http://schemas.microsoft.com/office/drawing/2014/main" id="{752B72C6-767D-4137-9ECC-2AD2E3B08382}"/>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57</xdr:row>
      <xdr:rowOff>133350</xdr:rowOff>
    </xdr:from>
    <xdr:to>
      <xdr:col>14</xdr:col>
      <xdr:colOff>523875</xdr:colOff>
      <xdr:row>59</xdr:row>
      <xdr:rowOff>66675</xdr:rowOff>
    </xdr:to>
    <xdr:sp macro="" textlink="">
      <xdr:nvSpPr>
        <xdr:cNvPr id="60" name="正方形/長方形 59">
          <a:extLst>
            <a:ext uri="{FF2B5EF4-FFF2-40B4-BE49-F238E27FC236}">
              <a16:creationId xmlns:a16="http://schemas.microsoft.com/office/drawing/2014/main" id="{73B4FC2D-34AB-4207-A2E7-0F5A9E8FBFA7}"/>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59</xdr:row>
      <xdr:rowOff>161925</xdr:rowOff>
    </xdr:from>
    <xdr:to>
      <xdr:col>15</xdr:col>
      <xdr:colOff>104774</xdr:colOff>
      <xdr:row>61</xdr:row>
      <xdr:rowOff>95250</xdr:rowOff>
    </xdr:to>
    <xdr:sp macro="" textlink="">
      <xdr:nvSpPr>
        <xdr:cNvPr id="61" name="正方形/長方形 60">
          <a:extLst>
            <a:ext uri="{FF2B5EF4-FFF2-40B4-BE49-F238E27FC236}">
              <a16:creationId xmlns:a16="http://schemas.microsoft.com/office/drawing/2014/main" id="{494D542B-39A5-4336-9D9F-C76E71A0F511}"/>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63</xdr:row>
      <xdr:rowOff>152400</xdr:rowOff>
    </xdr:from>
    <xdr:to>
      <xdr:col>15</xdr:col>
      <xdr:colOff>66675</xdr:colOff>
      <xdr:row>65</xdr:row>
      <xdr:rowOff>85725</xdr:rowOff>
    </xdr:to>
    <xdr:sp macro="" textlink="">
      <xdr:nvSpPr>
        <xdr:cNvPr id="62" name="正方形/長方形 61">
          <a:extLst>
            <a:ext uri="{FF2B5EF4-FFF2-40B4-BE49-F238E27FC236}">
              <a16:creationId xmlns:a16="http://schemas.microsoft.com/office/drawing/2014/main" id="{0478CE80-2A2D-4D45-BE8A-0A47A74A34D9}"/>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63</xdr:row>
      <xdr:rowOff>152400</xdr:rowOff>
    </xdr:from>
    <xdr:to>
      <xdr:col>13</xdr:col>
      <xdr:colOff>180975</xdr:colOff>
      <xdr:row>65</xdr:row>
      <xdr:rowOff>85725</xdr:rowOff>
    </xdr:to>
    <xdr:sp macro="" textlink="">
      <xdr:nvSpPr>
        <xdr:cNvPr id="63" name="正方形/長方形 62">
          <a:extLst>
            <a:ext uri="{FF2B5EF4-FFF2-40B4-BE49-F238E27FC236}">
              <a16:creationId xmlns:a16="http://schemas.microsoft.com/office/drawing/2014/main" id="{7BA24DAB-6003-4350-ADAD-DFDCEA5D6EF6}"/>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62</xdr:row>
      <xdr:rowOff>0</xdr:rowOff>
    </xdr:from>
    <xdr:to>
      <xdr:col>13</xdr:col>
      <xdr:colOff>495300</xdr:colOff>
      <xdr:row>63</xdr:row>
      <xdr:rowOff>104775</xdr:rowOff>
    </xdr:to>
    <xdr:sp macro="" textlink="">
      <xdr:nvSpPr>
        <xdr:cNvPr id="64" name="正方形/長方形 63">
          <a:extLst>
            <a:ext uri="{FF2B5EF4-FFF2-40B4-BE49-F238E27FC236}">
              <a16:creationId xmlns:a16="http://schemas.microsoft.com/office/drawing/2014/main" id="{9E1F3E78-A4D2-454F-9774-18AF04B2F3E8}"/>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61</xdr:row>
      <xdr:rowOff>152400</xdr:rowOff>
    </xdr:from>
    <xdr:to>
      <xdr:col>14</xdr:col>
      <xdr:colOff>600075</xdr:colOff>
      <xdr:row>63</xdr:row>
      <xdr:rowOff>85725</xdr:rowOff>
    </xdr:to>
    <xdr:sp macro="" textlink="">
      <xdr:nvSpPr>
        <xdr:cNvPr id="65" name="正方形/長方形 64">
          <a:extLst>
            <a:ext uri="{FF2B5EF4-FFF2-40B4-BE49-F238E27FC236}">
              <a16:creationId xmlns:a16="http://schemas.microsoft.com/office/drawing/2014/main" id="{1DE24B4F-7C97-4A8F-A76A-E0713B41461D}"/>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68</xdr:row>
      <xdr:rowOff>38100</xdr:rowOff>
    </xdr:from>
    <xdr:to>
      <xdr:col>14</xdr:col>
      <xdr:colOff>571500</xdr:colOff>
      <xdr:row>69</xdr:row>
      <xdr:rowOff>142875</xdr:rowOff>
    </xdr:to>
    <xdr:sp macro="" textlink="">
      <xdr:nvSpPr>
        <xdr:cNvPr id="66" name="正方形/長方形 65">
          <a:extLst>
            <a:ext uri="{FF2B5EF4-FFF2-40B4-BE49-F238E27FC236}">
              <a16:creationId xmlns:a16="http://schemas.microsoft.com/office/drawing/2014/main" id="{7CB68570-839A-4EB3-84A9-9B73F078CB58}"/>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65</xdr:row>
      <xdr:rowOff>133350</xdr:rowOff>
    </xdr:from>
    <xdr:to>
      <xdr:col>14</xdr:col>
      <xdr:colOff>219075</xdr:colOff>
      <xdr:row>67</xdr:row>
      <xdr:rowOff>66675</xdr:rowOff>
    </xdr:to>
    <xdr:sp macro="" textlink="">
      <xdr:nvSpPr>
        <xdr:cNvPr id="67" name="正方形/長方形 66">
          <a:extLst>
            <a:ext uri="{FF2B5EF4-FFF2-40B4-BE49-F238E27FC236}">
              <a16:creationId xmlns:a16="http://schemas.microsoft.com/office/drawing/2014/main" id="{62DDA3F9-E989-462C-9F93-1FC411CE8325}"/>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66</xdr:row>
      <xdr:rowOff>28575</xdr:rowOff>
    </xdr:from>
    <xdr:to>
      <xdr:col>13</xdr:col>
      <xdr:colOff>209551</xdr:colOff>
      <xdr:row>67</xdr:row>
      <xdr:rowOff>133350</xdr:rowOff>
    </xdr:to>
    <xdr:sp macro="" textlink="">
      <xdr:nvSpPr>
        <xdr:cNvPr id="68" name="正方形/長方形 67">
          <a:extLst>
            <a:ext uri="{FF2B5EF4-FFF2-40B4-BE49-F238E27FC236}">
              <a16:creationId xmlns:a16="http://schemas.microsoft.com/office/drawing/2014/main" id="{F483F947-C4FE-48E4-BB68-FAC7A5792796}"/>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68</xdr:row>
      <xdr:rowOff>66675</xdr:rowOff>
    </xdr:from>
    <xdr:to>
      <xdr:col>12</xdr:col>
      <xdr:colOff>314325</xdr:colOff>
      <xdr:row>70</xdr:row>
      <xdr:rowOff>0</xdr:rowOff>
    </xdr:to>
    <xdr:sp macro="" textlink="">
      <xdr:nvSpPr>
        <xdr:cNvPr id="69" name="正方形/長方形 68">
          <a:extLst>
            <a:ext uri="{FF2B5EF4-FFF2-40B4-BE49-F238E27FC236}">
              <a16:creationId xmlns:a16="http://schemas.microsoft.com/office/drawing/2014/main" id="{09AB5040-545B-4C63-BB25-E559D1810F91}"/>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65</xdr:row>
      <xdr:rowOff>142875</xdr:rowOff>
    </xdr:from>
    <xdr:to>
      <xdr:col>12</xdr:col>
      <xdr:colOff>219075</xdr:colOff>
      <xdr:row>67</xdr:row>
      <xdr:rowOff>76200</xdr:rowOff>
    </xdr:to>
    <xdr:sp macro="" textlink="">
      <xdr:nvSpPr>
        <xdr:cNvPr id="70" name="正方形/長方形 69">
          <a:extLst>
            <a:ext uri="{FF2B5EF4-FFF2-40B4-BE49-F238E27FC236}">
              <a16:creationId xmlns:a16="http://schemas.microsoft.com/office/drawing/2014/main" id="{B9AF92FE-DCD2-4BD1-9887-489DD70EB8DC}"/>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72</xdr:row>
      <xdr:rowOff>19050</xdr:rowOff>
    </xdr:from>
    <xdr:to>
      <xdr:col>14</xdr:col>
      <xdr:colOff>447675</xdr:colOff>
      <xdr:row>73</xdr:row>
      <xdr:rowOff>123825</xdr:rowOff>
    </xdr:to>
    <xdr:sp macro="" textlink="">
      <xdr:nvSpPr>
        <xdr:cNvPr id="71" name="正方形/長方形 70">
          <a:extLst>
            <a:ext uri="{FF2B5EF4-FFF2-40B4-BE49-F238E27FC236}">
              <a16:creationId xmlns:a16="http://schemas.microsoft.com/office/drawing/2014/main" id="{7AACEAFA-5882-49CB-AFD7-5CDCE3968ED0}"/>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70</xdr:row>
      <xdr:rowOff>66675</xdr:rowOff>
    </xdr:from>
    <xdr:to>
      <xdr:col>13</xdr:col>
      <xdr:colOff>609600</xdr:colOff>
      <xdr:row>72</xdr:row>
      <xdr:rowOff>0</xdr:rowOff>
    </xdr:to>
    <xdr:sp macro="" textlink="">
      <xdr:nvSpPr>
        <xdr:cNvPr id="72" name="正方形/長方形 71">
          <a:extLst>
            <a:ext uri="{FF2B5EF4-FFF2-40B4-BE49-F238E27FC236}">
              <a16:creationId xmlns:a16="http://schemas.microsoft.com/office/drawing/2014/main" id="{6852683F-F0B6-4E3C-B7B1-0AC5E03CB6A9}"/>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71</xdr:row>
      <xdr:rowOff>57150</xdr:rowOff>
    </xdr:from>
    <xdr:to>
      <xdr:col>12</xdr:col>
      <xdr:colOff>561975</xdr:colOff>
      <xdr:row>72</xdr:row>
      <xdr:rowOff>161925</xdr:rowOff>
    </xdr:to>
    <xdr:sp macro="" textlink="">
      <xdr:nvSpPr>
        <xdr:cNvPr id="73" name="正方形/長方形 72">
          <a:extLst>
            <a:ext uri="{FF2B5EF4-FFF2-40B4-BE49-F238E27FC236}">
              <a16:creationId xmlns:a16="http://schemas.microsoft.com/office/drawing/2014/main" id="{B2836F12-8ACE-4D3E-813D-BCB791C1B0FF}"/>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68</xdr:row>
      <xdr:rowOff>38100</xdr:rowOff>
    </xdr:from>
    <xdr:to>
      <xdr:col>13</xdr:col>
      <xdr:colOff>381000</xdr:colOff>
      <xdr:row>69</xdr:row>
      <xdr:rowOff>142875</xdr:rowOff>
    </xdr:to>
    <xdr:sp macro="" textlink="">
      <xdr:nvSpPr>
        <xdr:cNvPr id="74" name="正方形/長方形 73">
          <a:extLst>
            <a:ext uri="{FF2B5EF4-FFF2-40B4-BE49-F238E27FC236}">
              <a16:creationId xmlns:a16="http://schemas.microsoft.com/office/drawing/2014/main" id="{2D818FEE-04EE-4219-9E83-09DD7666FA16}"/>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O65"/>
  <sheetViews>
    <sheetView showGridLines="0" tabSelected="1" zoomScaleNormal="100" zoomScaleSheetLayoutView="100" workbookViewId="0"/>
  </sheetViews>
  <sheetFormatPr defaultColWidth="7.625" defaultRowHeight="15.75" customHeight="1"/>
  <cols>
    <col min="1" max="1" width="4.625" style="4" customWidth="1"/>
    <col min="2" max="2" width="5.625" style="3" customWidth="1"/>
    <col min="3" max="6" width="12.625" style="4" customWidth="1"/>
    <col min="7" max="15" width="15.625" style="4" customWidth="1"/>
    <col min="16" max="16" width="3.625" style="4" customWidth="1"/>
    <col min="17" max="16384" width="7.625" style="4"/>
  </cols>
  <sheetData>
    <row r="1" spans="2:15" ht="16.5" customHeight="1">
      <c r="B1" s="2" t="s">
        <v>141</v>
      </c>
    </row>
    <row r="2" spans="2:15" s="2" customFormat="1" ht="16.5" customHeight="1" thickBot="1">
      <c r="B2" s="2" t="s">
        <v>142</v>
      </c>
    </row>
    <row r="3" spans="2:15" s="2" customFormat="1" ht="15.75" customHeight="1">
      <c r="B3" s="149"/>
      <c r="C3" s="150"/>
      <c r="D3" s="150"/>
      <c r="E3" s="150"/>
      <c r="F3" s="151"/>
      <c r="G3" s="169" t="s">
        <v>98</v>
      </c>
      <c r="H3" s="170"/>
      <c r="I3" s="170"/>
      <c r="J3" s="170"/>
      <c r="K3" s="170"/>
      <c r="L3" s="170"/>
      <c r="M3" s="171"/>
      <c r="N3" s="155" t="s">
        <v>57</v>
      </c>
      <c r="O3" s="156"/>
    </row>
    <row r="4" spans="2:15" s="2" customFormat="1" ht="15.75" customHeight="1">
      <c r="B4" s="152"/>
      <c r="C4" s="153"/>
      <c r="D4" s="153"/>
      <c r="E4" s="153"/>
      <c r="F4" s="154"/>
      <c r="G4" s="79" t="s">
        <v>99</v>
      </c>
      <c r="H4" s="79" t="s">
        <v>100</v>
      </c>
      <c r="I4" s="79" t="s">
        <v>101</v>
      </c>
      <c r="J4" s="79" t="s">
        <v>102</v>
      </c>
      <c r="K4" s="79" t="s">
        <v>103</v>
      </c>
      <c r="L4" s="79" t="s">
        <v>104</v>
      </c>
      <c r="M4" s="79" t="s">
        <v>105</v>
      </c>
      <c r="N4" s="39" t="s">
        <v>125</v>
      </c>
      <c r="O4" s="80" t="s">
        <v>116</v>
      </c>
    </row>
    <row r="5" spans="2:15" ht="15.75" customHeight="1">
      <c r="B5" s="40" t="s">
        <v>58</v>
      </c>
      <c r="C5" s="157" t="s">
        <v>106</v>
      </c>
      <c r="D5" s="158"/>
      <c r="E5" s="158"/>
      <c r="F5" s="159"/>
      <c r="G5" s="87">
        <v>727049510.01666498</v>
      </c>
      <c r="H5" s="87">
        <v>1933751369.4251201</v>
      </c>
      <c r="I5" s="87">
        <v>97382583895.474594</v>
      </c>
      <c r="J5" s="87">
        <v>93621053551.940903</v>
      </c>
      <c r="K5" s="87">
        <v>57914620367.008102</v>
      </c>
      <c r="L5" s="87">
        <v>24682950703.7943</v>
      </c>
      <c r="M5" s="87">
        <v>7021024221.73246</v>
      </c>
      <c r="N5" s="88">
        <v>283283033619.39221</v>
      </c>
      <c r="O5" s="41"/>
    </row>
    <row r="6" spans="2:15" ht="15.75" customHeight="1">
      <c r="B6" s="42" t="s">
        <v>59</v>
      </c>
      <c r="C6" s="160" t="s">
        <v>107</v>
      </c>
      <c r="D6" s="161"/>
      <c r="E6" s="161"/>
      <c r="F6" s="162"/>
      <c r="G6" s="89">
        <v>653652802.40312505</v>
      </c>
      <c r="H6" s="89">
        <v>1710025952.2761199</v>
      </c>
      <c r="I6" s="89">
        <v>86556355283.352402</v>
      </c>
      <c r="J6" s="89">
        <v>82451043780.934296</v>
      </c>
      <c r="K6" s="89">
        <v>50013562593.607597</v>
      </c>
      <c r="L6" s="89">
        <v>20723740971.755402</v>
      </c>
      <c r="M6" s="89">
        <v>5672362601.8725796</v>
      </c>
      <c r="N6" s="90">
        <v>247780743986.20154</v>
      </c>
      <c r="O6" s="91">
        <v>1</v>
      </c>
    </row>
    <row r="7" spans="2:15" ht="15.75" customHeight="1">
      <c r="B7" s="43" t="s">
        <v>60</v>
      </c>
      <c r="C7" s="146" t="s">
        <v>61</v>
      </c>
      <c r="D7" s="147"/>
      <c r="E7" s="147"/>
      <c r="F7" s="148"/>
      <c r="G7" s="89">
        <v>73751973.649279997</v>
      </c>
      <c r="H7" s="89">
        <v>208559213.29874</v>
      </c>
      <c r="I7" s="89">
        <v>12715866953.2192</v>
      </c>
      <c r="J7" s="89">
        <v>13302926316.1047</v>
      </c>
      <c r="K7" s="89">
        <v>9115598044.4306602</v>
      </c>
      <c r="L7" s="89">
        <v>4431987984.1175499</v>
      </c>
      <c r="M7" s="89">
        <v>1349613429.20189</v>
      </c>
      <c r="N7" s="90">
        <v>41198303914.022018</v>
      </c>
      <c r="O7" s="91">
        <v>0.16626919126659931</v>
      </c>
    </row>
    <row r="8" spans="2:15" ht="15.75" customHeight="1">
      <c r="B8" s="44" t="s">
        <v>62</v>
      </c>
      <c r="C8" s="146" t="s">
        <v>63</v>
      </c>
      <c r="D8" s="147"/>
      <c r="E8" s="147"/>
      <c r="F8" s="148"/>
      <c r="G8" s="92">
        <v>579900828.75384498</v>
      </c>
      <c r="H8" s="92">
        <v>1501466738.97738</v>
      </c>
      <c r="I8" s="92">
        <v>73840488330.133102</v>
      </c>
      <c r="J8" s="92">
        <v>69148117464.829498</v>
      </c>
      <c r="K8" s="92">
        <v>40897964549.177002</v>
      </c>
      <c r="L8" s="92">
        <v>16291752987.6378</v>
      </c>
      <c r="M8" s="92">
        <v>4322749172.6706896</v>
      </c>
      <c r="N8" s="90">
        <v>206582440072.17932</v>
      </c>
      <c r="O8" s="91">
        <v>0.83373080873339989</v>
      </c>
    </row>
    <row r="9" spans="2:15" ht="15.75" customHeight="1">
      <c r="B9" s="43" t="s">
        <v>64</v>
      </c>
      <c r="C9" s="146" t="s">
        <v>65</v>
      </c>
      <c r="D9" s="147"/>
      <c r="E9" s="147"/>
      <c r="F9" s="148"/>
      <c r="G9" s="92">
        <v>57448513.10684</v>
      </c>
      <c r="H9" s="92">
        <v>184406262.09646001</v>
      </c>
      <c r="I9" s="92">
        <v>9089672024.9359303</v>
      </c>
      <c r="J9" s="92">
        <v>9369824020.00951</v>
      </c>
      <c r="K9" s="92">
        <v>5818230579.5672798</v>
      </c>
      <c r="L9" s="92">
        <v>2425374883.0266199</v>
      </c>
      <c r="M9" s="92">
        <v>581441685.61224997</v>
      </c>
      <c r="N9" s="93">
        <v>27526397968.354893</v>
      </c>
      <c r="O9" s="94">
        <v>0.11109175606433641</v>
      </c>
    </row>
    <row r="10" spans="2:15" ht="15.75" customHeight="1">
      <c r="B10" s="45" t="s">
        <v>66</v>
      </c>
      <c r="C10" s="163" t="s">
        <v>151</v>
      </c>
      <c r="D10" s="164"/>
      <c r="E10" s="164"/>
      <c r="F10" s="165"/>
      <c r="G10" s="95" t="s">
        <v>124</v>
      </c>
      <c r="H10" s="95" t="s">
        <v>124</v>
      </c>
      <c r="I10" s="95" t="s">
        <v>124</v>
      </c>
      <c r="J10" s="95" t="s">
        <v>124</v>
      </c>
      <c r="K10" s="95" t="s">
        <v>124</v>
      </c>
      <c r="L10" s="95" t="s">
        <v>124</v>
      </c>
      <c r="M10" s="95" t="s">
        <v>124</v>
      </c>
      <c r="N10" s="96" t="s">
        <v>124</v>
      </c>
      <c r="O10" s="97" t="s">
        <v>124</v>
      </c>
    </row>
    <row r="11" spans="2:15" ht="15.75" customHeight="1">
      <c r="B11" s="46" t="s">
        <v>67</v>
      </c>
      <c r="C11" s="166" t="s">
        <v>152</v>
      </c>
      <c r="D11" s="167"/>
      <c r="E11" s="167"/>
      <c r="F11" s="168"/>
      <c r="G11" s="98" t="s">
        <v>124</v>
      </c>
      <c r="H11" s="98" t="s">
        <v>124</v>
      </c>
      <c r="I11" s="98" t="s">
        <v>124</v>
      </c>
      <c r="J11" s="98" t="s">
        <v>124</v>
      </c>
      <c r="K11" s="98" t="s">
        <v>124</v>
      </c>
      <c r="L11" s="98" t="s">
        <v>124</v>
      </c>
      <c r="M11" s="98" t="s">
        <v>124</v>
      </c>
      <c r="N11" s="99" t="s">
        <v>124</v>
      </c>
      <c r="O11" s="100" t="s">
        <v>124</v>
      </c>
    </row>
    <row r="12" spans="2:15" ht="15.75" customHeight="1">
      <c r="B12" s="42" t="s">
        <v>68</v>
      </c>
      <c r="C12" s="146" t="s">
        <v>69</v>
      </c>
      <c r="D12" s="147"/>
      <c r="E12" s="147"/>
      <c r="F12" s="148"/>
      <c r="G12" s="101">
        <v>522452315.64700502</v>
      </c>
      <c r="H12" s="101">
        <v>1317060476.8809199</v>
      </c>
      <c r="I12" s="101">
        <v>64750816305.197197</v>
      </c>
      <c r="J12" s="101">
        <v>59778293444.82</v>
      </c>
      <c r="K12" s="101">
        <v>35079733969.609703</v>
      </c>
      <c r="L12" s="101">
        <v>13866378104.6112</v>
      </c>
      <c r="M12" s="101">
        <v>3741307487.0584402</v>
      </c>
      <c r="N12" s="88">
        <v>179056042103.82446</v>
      </c>
      <c r="O12" s="102">
        <v>0.72263905266906359</v>
      </c>
    </row>
    <row r="13" spans="2:15" ht="15.75" customHeight="1">
      <c r="B13" s="42" t="s">
        <v>70</v>
      </c>
      <c r="C13" s="146" t="s">
        <v>153</v>
      </c>
      <c r="D13" s="147"/>
      <c r="E13" s="147"/>
      <c r="F13" s="148"/>
      <c r="G13" s="87" t="s">
        <v>124</v>
      </c>
      <c r="H13" s="87" t="s">
        <v>124</v>
      </c>
      <c r="I13" s="87" t="s">
        <v>124</v>
      </c>
      <c r="J13" s="87" t="s">
        <v>124</v>
      </c>
      <c r="K13" s="87" t="s">
        <v>124</v>
      </c>
      <c r="L13" s="87" t="s">
        <v>124</v>
      </c>
      <c r="M13" s="87" t="s">
        <v>124</v>
      </c>
      <c r="N13" s="90" t="s">
        <v>124</v>
      </c>
      <c r="O13" s="107"/>
    </row>
    <row r="14" spans="2:15" ht="15.75" customHeight="1" thickBot="1">
      <c r="B14" s="42" t="s">
        <v>71</v>
      </c>
      <c r="C14" s="146" t="s">
        <v>108</v>
      </c>
      <c r="D14" s="147"/>
      <c r="E14" s="147"/>
      <c r="F14" s="148"/>
      <c r="G14" s="103">
        <v>0.56213185997070814</v>
      </c>
      <c r="H14" s="103">
        <v>0.53073164529019967</v>
      </c>
      <c r="I14" s="103">
        <v>0.58314848195029734</v>
      </c>
      <c r="J14" s="103">
        <v>0.58673632968626577</v>
      </c>
      <c r="K14" s="103">
        <v>0.61039926692223689</v>
      </c>
      <c r="L14" s="103">
        <v>0.64631084426822871</v>
      </c>
      <c r="M14" s="103">
        <v>0.69889948704637961</v>
      </c>
      <c r="N14" s="47">
        <v>0.59946864497911356</v>
      </c>
      <c r="O14" s="86"/>
    </row>
    <row r="15" spans="2:15" s="2" customFormat="1" ht="13.5" customHeight="1">
      <c r="B15" s="30" t="s">
        <v>162</v>
      </c>
      <c r="C15" s="6"/>
      <c r="D15" s="6"/>
      <c r="E15" s="6"/>
      <c r="F15" s="6"/>
      <c r="G15" s="6"/>
      <c r="H15" s="6"/>
      <c r="I15" s="6"/>
      <c r="J15" s="6"/>
      <c r="K15" s="6"/>
      <c r="L15" s="6"/>
      <c r="M15" s="6"/>
      <c r="N15" s="6"/>
      <c r="O15" s="6"/>
    </row>
    <row r="16" spans="2:15" s="2" customFormat="1" ht="13.5" customHeight="1">
      <c r="B16" s="34" t="s">
        <v>97</v>
      </c>
      <c r="C16" s="6"/>
      <c r="D16" s="6"/>
      <c r="E16" s="6"/>
      <c r="F16" s="6"/>
      <c r="G16" s="6"/>
      <c r="H16" s="6"/>
      <c r="I16" s="6"/>
      <c r="J16" s="6"/>
      <c r="K16" s="6"/>
      <c r="L16" s="6"/>
      <c r="M16" s="6"/>
      <c r="N16" s="6"/>
      <c r="O16" s="6"/>
    </row>
    <row r="17" spans="2:15" s="2" customFormat="1" ht="13.5" customHeight="1">
      <c r="B17" s="34" t="s">
        <v>163</v>
      </c>
      <c r="C17" s="6"/>
      <c r="D17" s="6"/>
      <c r="E17" s="6"/>
      <c r="F17" s="6"/>
      <c r="G17" s="6"/>
      <c r="H17" s="6"/>
      <c r="I17" s="6"/>
      <c r="J17" s="6"/>
      <c r="K17" s="6"/>
      <c r="L17" s="6"/>
      <c r="M17" s="6"/>
      <c r="N17" s="6"/>
      <c r="O17" s="6"/>
    </row>
    <row r="18" spans="2:15" s="2" customFormat="1" ht="13.5" customHeight="1">
      <c r="B18" s="35" t="s">
        <v>109</v>
      </c>
      <c r="C18" s="3"/>
      <c r="D18" s="3"/>
      <c r="E18" s="3"/>
      <c r="F18" s="3"/>
      <c r="G18" s="3"/>
      <c r="H18" s="3"/>
      <c r="I18" s="3"/>
      <c r="J18" s="3"/>
      <c r="K18" s="3"/>
      <c r="L18" s="3"/>
      <c r="M18" s="3"/>
      <c r="N18" s="3"/>
      <c r="O18" s="3"/>
    </row>
    <row r="19" spans="2:15" s="7" customFormat="1" ht="13.5" customHeight="1">
      <c r="B19" s="105" t="s">
        <v>119</v>
      </c>
      <c r="C19" s="8"/>
      <c r="D19" s="8"/>
      <c r="E19" s="8"/>
      <c r="F19" s="8"/>
      <c r="G19" s="8"/>
      <c r="H19" s="8"/>
      <c r="I19" s="8"/>
      <c r="J19" s="8"/>
      <c r="K19" s="8"/>
      <c r="L19" s="8"/>
      <c r="M19" s="8"/>
      <c r="N19" s="8"/>
      <c r="O19" s="9"/>
    </row>
    <row r="20" spans="2:15" s="7" customFormat="1" ht="13.5" customHeight="1">
      <c r="B20" s="105" t="s">
        <v>120</v>
      </c>
      <c r="C20" s="8"/>
      <c r="D20" s="8"/>
      <c r="E20" s="8"/>
      <c r="F20" s="8"/>
      <c r="G20" s="8"/>
      <c r="H20" s="8"/>
      <c r="I20" s="8"/>
      <c r="J20" s="8"/>
      <c r="K20" s="8"/>
      <c r="L20" s="8"/>
      <c r="M20" s="8"/>
      <c r="N20" s="8"/>
      <c r="O20" s="9"/>
    </row>
    <row r="21" spans="2:15" s="7" customFormat="1" ht="13.5" customHeight="1">
      <c r="B21" s="36" t="s">
        <v>121</v>
      </c>
      <c r="G21" s="8"/>
      <c r="H21" s="8"/>
      <c r="I21" s="8"/>
      <c r="J21" s="8"/>
      <c r="K21" s="8"/>
      <c r="L21" s="8"/>
      <c r="M21" s="8"/>
      <c r="N21" s="8"/>
      <c r="O21" s="9"/>
    </row>
    <row r="22" spans="2:15" s="7" customFormat="1" ht="13.5" customHeight="1">
      <c r="B22" s="36"/>
      <c r="G22" s="8"/>
      <c r="H22" s="8"/>
      <c r="I22" s="8"/>
      <c r="J22" s="8"/>
      <c r="K22" s="8"/>
      <c r="L22" s="8"/>
      <c r="M22" s="8"/>
      <c r="N22" s="8"/>
      <c r="O22" s="9"/>
    </row>
    <row r="23" spans="2:15" s="10" customFormat="1" ht="13.5" customHeight="1"/>
    <row r="24" spans="2:15" s="7" customFormat="1" ht="16.5" customHeight="1">
      <c r="B24" s="2" t="s">
        <v>141</v>
      </c>
      <c r="C24" s="11"/>
      <c r="D24" s="11"/>
      <c r="E24" s="11"/>
      <c r="F24" s="11"/>
      <c r="G24" s="11"/>
      <c r="H24" s="11"/>
      <c r="I24" s="11"/>
      <c r="J24" s="11"/>
      <c r="K24" s="11"/>
      <c r="L24" s="11"/>
      <c r="M24" s="11"/>
      <c r="N24" s="11"/>
      <c r="O24" s="12"/>
    </row>
    <row r="25" spans="2:15" s="7" customFormat="1" ht="16.5" customHeight="1">
      <c r="B25" s="2" t="s">
        <v>142</v>
      </c>
      <c r="C25" s="13"/>
      <c r="D25" s="13"/>
      <c r="E25" s="13"/>
      <c r="F25" s="13"/>
      <c r="G25" s="13"/>
      <c r="H25" s="13"/>
      <c r="I25" s="13"/>
      <c r="J25" s="13"/>
      <c r="K25" s="13"/>
      <c r="L25" s="13"/>
      <c r="M25" s="13"/>
      <c r="N25" s="13"/>
      <c r="O25" s="14"/>
    </row>
    <row r="26" spans="2:15" s="10" customFormat="1" ht="15.75" customHeight="1"/>
    <row r="27" spans="2:15" s="7" customFormat="1" ht="15.75" customHeight="1">
      <c r="B27" s="15"/>
      <c r="C27" s="3"/>
      <c r="D27" s="3"/>
      <c r="E27" s="3"/>
      <c r="F27" s="3"/>
      <c r="G27" s="3"/>
      <c r="H27" s="3"/>
      <c r="I27" s="3"/>
      <c r="J27" s="3"/>
      <c r="K27" s="3"/>
      <c r="L27" s="3"/>
      <c r="M27" s="3"/>
      <c r="N27" s="3"/>
      <c r="O27" s="3"/>
    </row>
    <row r="28" spans="2:15" s="7" customFormat="1" ht="15.75" customHeight="1">
      <c r="B28" s="3"/>
      <c r="C28" s="4"/>
      <c r="D28" s="4"/>
      <c r="E28" s="4"/>
      <c r="F28" s="4"/>
      <c r="G28" s="4"/>
      <c r="H28" s="4"/>
      <c r="I28" s="4"/>
      <c r="J28" s="4"/>
      <c r="K28" s="4"/>
      <c r="L28" s="4"/>
      <c r="M28" s="4"/>
      <c r="N28" s="4"/>
      <c r="O28" s="4"/>
    </row>
    <row r="29" spans="2:15" s="7" customFormat="1" ht="15.75" customHeight="1">
      <c r="B29" s="3"/>
      <c r="C29" s="4"/>
      <c r="D29" s="4"/>
      <c r="E29" s="4"/>
      <c r="F29" s="4"/>
      <c r="G29" s="4"/>
      <c r="H29" s="4"/>
      <c r="I29" s="4"/>
      <c r="J29" s="4"/>
      <c r="K29" s="4"/>
      <c r="L29" s="4"/>
      <c r="M29" s="4"/>
      <c r="N29" s="4"/>
      <c r="O29" s="4"/>
    </row>
    <row r="30" spans="2:15" s="7" customFormat="1" ht="15.75" customHeight="1">
      <c r="B30" s="3"/>
      <c r="C30" s="4"/>
      <c r="D30" s="4"/>
      <c r="E30" s="4"/>
      <c r="F30" s="4"/>
      <c r="G30" s="4"/>
      <c r="H30" s="4"/>
      <c r="I30" s="4"/>
      <c r="J30" s="4"/>
      <c r="K30" s="4"/>
      <c r="L30" s="4"/>
      <c r="M30" s="4"/>
      <c r="N30" s="4"/>
      <c r="O30" s="4"/>
    </row>
    <row r="31" spans="2:15" s="7" customFormat="1" ht="15.75" customHeight="1">
      <c r="B31" s="3"/>
      <c r="C31" s="4"/>
      <c r="D31" s="4"/>
      <c r="E31" s="4"/>
      <c r="F31" s="4"/>
      <c r="G31" s="4"/>
      <c r="H31" s="4"/>
      <c r="I31" s="4"/>
      <c r="J31" s="4"/>
      <c r="K31" s="4"/>
      <c r="L31" s="4"/>
      <c r="M31" s="4"/>
      <c r="N31" s="4"/>
      <c r="O31" s="4"/>
    </row>
    <row r="32" spans="2:15" s="7" customFormat="1" ht="15.75" customHeight="1">
      <c r="B32" s="3"/>
      <c r="C32" s="4"/>
      <c r="D32" s="4"/>
      <c r="E32" s="4"/>
      <c r="F32" s="4"/>
      <c r="G32" s="4"/>
      <c r="H32" s="4"/>
      <c r="I32" s="4"/>
      <c r="J32" s="4"/>
      <c r="K32" s="4"/>
      <c r="L32" s="4"/>
      <c r="M32" s="4"/>
      <c r="N32" s="4"/>
      <c r="O32" s="4"/>
    </row>
    <row r="33" spans="2:15" s="7" customFormat="1" ht="15.75" customHeight="1">
      <c r="B33" s="3"/>
      <c r="C33" s="4"/>
      <c r="D33" s="4"/>
      <c r="E33" s="4"/>
      <c r="F33" s="4"/>
      <c r="G33" s="4"/>
      <c r="H33" s="4"/>
      <c r="I33" s="4"/>
      <c r="J33" s="4"/>
      <c r="K33" s="4"/>
      <c r="L33" s="4"/>
      <c r="M33" s="4"/>
      <c r="N33" s="4"/>
      <c r="O33" s="4"/>
    </row>
    <row r="34" spans="2:15" s="7" customFormat="1" ht="15.75" customHeight="1">
      <c r="B34" s="3"/>
      <c r="C34" s="4"/>
      <c r="D34" s="4"/>
      <c r="E34" s="4"/>
      <c r="F34" s="4"/>
      <c r="G34" s="4"/>
      <c r="H34" s="4"/>
      <c r="I34" s="4"/>
      <c r="J34" s="4"/>
      <c r="K34" s="4"/>
      <c r="L34" s="4"/>
      <c r="M34" s="4"/>
      <c r="N34" s="4"/>
      <c r="O34" s="4"/>
    </row>
    <row r="35" spans="2:15" s="7" customFormat="1" ht="15.75" customHeight="1">
      <c r="B35" s="3"/>
      <c r="C35" s="4"/>
      <c r="D35" s="4"/>
      <c r="E35" s="4"/>
      <c r="F35" s="4"/>
      <c r="G35" s="4"/>
      <c r="H35" s="4"/>
      <c r="I35" s="4"/>
      <c r="J35" s="4"/>
      <c r="K35" s="4"/>
      <c r="L35" s="4"/>
      <c r="M35" s="4"/>
      <c r="N35" s="4"/>
      <c r="O35" s="4"/>
    </row>
    <row r="36" spans="2:15" s="7" customFormat="1" ht="15.75" customHeight="1">
      <c r="B36" s="4"/>
      <c r="C36" s="4"/>
      <c r="D36" s="4"/>
      <c r="E36" s="4"/>
      <c r="F36" s="4"/>
      <c r="G36" s="4"/>
      <c r="H36" s="4"/>
      <c r="I36" s="4"/>
      <c r="J36" s="4"/>
      <c r="K36" s="4"/>
      <c r="L36" s="4"/>
      <c r="M36" s="4"/>
      <c r="N36" s="4"/>
      <c r="O36" s="4"/>
    </row>
    <row r="37" spans="2:15" s="7" customFormat="1" ht="15.75" customHeight="1">
      <c r="B37" s="4"/>
      <c r="C37" s="4"/>
      <c r="D37" s="4"/>
      <c r="E37" s="4"/>
      <c r="F37" s="4"/>
      <c r="G37" s="4"/>
      <c r="H37" s="4"/>
      <c r="I37" s="4"/>
      <c r="J37" s="4"/>
      <c r="K37" s="4"/>
      <c r="L37" s="4"/>
      <c r="M37" s="4"/>
      <c r="N37" s="4"/>
      <c r="O37" s="4"/>
    </row>
    <row r="38" spans="2:15" s="2" customFormat="1" ht="15.75" customHeight="1">
      <c r="B38" s="4"/>
      <c r="C38" s="4"/>
      <c r="D38" s="4"/>
      <c r="E38" s="4"/>
      <c r="F38" s="4"/>
      <c r="G38" s="4"/>
      <c r="H38" s="4"/>
      <c r="I38" s="4"/>
      <c r="J38" s="4"/>
      <c r="K38" s="4"/>
      <c r="L38" s="4"/>
      <c r="M38" s="4"/>
      <c r="N38" s="4"/>
      <c r="O38" s="4"/>
    </row>
    <row r="39" spans="2:15" s="2" customFormat="1" ht="15.75" customHeight="1">
      <c r="B39" s="4"/>
      <c r="C39" s="4"/>
      <c r="D39" s="4"/>
      <c r="E39" s="4"/>
      <c r="F39" s="4"/>
      <c r="G39" s="4"/>
      <c r="H39" s="4"/>
      <c r="I39" s="4"/>
      <c r="J39" s="4"/>
      <c r="K39" s="4"/>
      <c r="L39" s="4"/>
      <c r="M39" s="4"/>
      <c r="N39" s="4"/>
      <c r="O39" s="4"/>
    </row>
    <row r="40" spans="2:15" s="2" customFormat="1" ht="15.75" customHeight="1">
      <c r="B40" s="4"/>
      <c r="C40" s="4"/>
      <c r="D40" s="4"/>
      <c r="E40" s="4"/>
      <c r="F40" s="4"/>
      <c r="G40" s="4"/>
      <c r="H40" s="4"/>
      <c r="I40" s="4"/>
      <c r="J40" s="4"/>
      <c r="K40" s="4"/>
      <c r="L40" s="4"/>
      <c r="M40" s="4"/>
      <c r="N40" s="4"/>
      <c r="O40" s="4"/>
    </row>
    <row r="41" spans="2:15" s="2" customFormat="1" ht="15.75" customHeight="1">
      <c r="B41" s="3"/>
      <c r="C41" s="4"/>
      <c r="D41" s="4"/>
      <c r="E41" s="4"/>
      <c r="F41" s="4"/>
      <c r="G41" s="4"/>
      <c r="H41" s="4"/>
      <c r="I41" s="4"/>
      <c r="J41" s="4"/>
      <c r="K41" s="4"/>
      <c r="L41" s="4"/>
      <c r="M41" s="4"/>
      <c r="N41" s="4"/>
      <c r="O41" s="4"/>
    </row>
    <row r="42" spans="2:15" s="2" customFormat="1" ht="15.75" customHeight="1">
      <c r="B42" s="3"/>
      <c r="C42" s="4"/>
      <c r="D42" s="4"/>
      <c r="E42" s="4"/>
      <c r="F42" s="4"/>
      <c r="G42" s="4"/>
      <c r="H42" s="4"/>
      <c r="I42" s="4"/>
      <c r="J42" s="4"/>
      <c r="K42" s="4"/>
      <c r="L42" s="4"/>
      <c r="M42" s="4"/>
      <c r="N42" s="4"/>
      <c r="O42" s="4"/>
    </row>
    <row r="43" spans="2:15" s="7" customFormat="1" ht="15.75" customHeight="1">
      <c r="B43" s="3"/>
      <c r="C43" s="4"/>
      <c r="D43" s="4"/>
      <c r="E43" s="4"/>
      <c r="F43" s="4"/>
      <c r="G43" s="4"/>
      <c r="H43" s="4"/>
      <c r="I43" s="4"/>
      <c r="J43" s="4"/>
      <c r="K43" s="4"/>
      <c r="L43" s="4"/>
      <c r="M43" s="4"/>
      <c r="N43" s="4"/>
      <c r="O43" s="4"/>
    </row>
    <row r="44" spans="2:15" s="7" customFormat="1" ht="15.75" customHeight="1">
      <c r="B44" s="3"/>
      <c r="C44" s="4"/>
      <c r="D44" s="4"/>
      <c r="E44" s="4"/>
      <c r="F44" s="4"/>
      <c r="G44" s="4"/>
      <c r="H44" s="4"/>
      <c r="I44" s="4"/>
      <c r="J44" s="4"/>
      <c r="K44" s="4"/>
      <c r="L44" s="4"/>
      <c r="M44" s="4"/>
      <c r="N44" s="4"/>
      <c r="O44" s="4"/>
    </row>
    <row r="45" spans="2:15" s="10" customFormat="1" ht="15.75" customHeight="1">
      <c r="B45" s="4"/>
      <c r="C45" s="4"/>
      <c r="D45" s="4"/>
      <c r="E45" s="4"/>
      <c r="F45" s="4"/>
      <c r="G45" s="4"/>
      <c r="H45" s="4"/>
      <c r="I45" s="4"/>
      <c r="J45" s="4"/>
      <c r="K45" s="4"/>
      <c r="L45" s="4"/>
      <c r="M45" s="4"/>
      <c r="N45" s="4"/>
      <c r="O45" s="4"/>
    </row>
    <row r="46" spans="2:15" s="10" customFormat="1" ht="15.75" customHeight="1">
      <c r="B46" s="3"/>
      <c r="C46" s="4"/>
      <c r="D46" s="4"/>
      <c r="E46" s="4"/>
      <c r="F46" s="4"/>
      <c r="G46" s="4"/>
      <c r="H46" s="4"/>
      <c r="I46" s="4"/>
      <c r="J46" s="4"/>
      <c r="K46" s="4"/>
      <c r="L46" s="4"/>
      <c r="M46" s="4"/>
      <c r="N46" s="4"/>
      <c r="O46" s="4"/>
    </row>
    <row r="47" spans="2:15" s="7" customFormat="1" ht="15.75" customHeight="1">
      <c r="B47" s="3"/>
      <c r="C47" s="4"/>
      <c r="D47" s="4"/>
      <c r="E47" s="4"/>
      <c r="F47" s="4"/>
      <c r="G47" s="4"/>
      <c r="H47" s="4"/>
      <c r="I47" s="4"/>
      <c r="J47" s="4"/>
      <c r="K47" s="4"/>
      <c r="L47" s="4"/>
      <c r="M47" s="4"/>
      <c r="N47" s="4"/>
      <c r="O47" s="4"/>
    </row>
    <row r="48" spans="2:15" s="7" customFormat="1" ht="15.75" customHeight="1">
      <c r="B48" s="3"/>
      <c r="C48" s="4"/>
      <c r="D48" s="4"/>
      <c r="E48" s="4"/>
      <c r="F48" s="4"/>
      <c r="G48" s="4"/>
      <c r="H48" s="4"/>
      <c r="I48" s="4"/>
      <c r="J48" s="4"/>
      <c r="K48" s="4"/>
      <c r="L48" s="4"/>
      <c r="M48" s="4"/>
      <c r="N48" s="4"/>
      <c r="O48" s="4"/>
    </row>
    <row r="49" spans="2:15" ht="15.75" customHeight="1">
      <c r="B49" s="5"/>
      <c r="C49" s="6"/>
      <c r="D49" s="6"/>
      <c r="E49" s="6"/>
      <c r="F49" s="6"/>
      <c r="G49" s="6"/>
      <c r="H49" s="6"/>
      <c r="I49" s="6"/>
      <c r="J49" s="6"/>
      <c r="K49" s="6"/>
      <c r="L49" s="6"/>
      <c r="M49" s="6"/>
      <c r="N49" s="6"/>
      <c r="O49" s="6"/>
    </row>
    <row r="50" spans="2:15" s="2" customFormat="1" ht="15.75" customHeight="1">
      <c r="B50" s="5"/>
      <c r="C50" s="6"/>
      <c r="D50" s="6"/>
      <c r="E50" s="6"/>
      <c r="F50" s="6"/>
      <c r="G50" s="6"/>
      <c r="H50" s="6"/>
      <c r="I50" s="6"/>
      <c r="J50" s="6"/>
      <c r="K50" s="6"/>
      <c r="L50" s="6"/>
      <c r="M50" s="6"/>
      <c r="N50" s="6"/>
      <c r="O50" s="6"/>
    </row>
    <row r="51" spans="2:15" s="2" customFormat="1" ht="15.75" customHeight="1">
      <c r="B51" s="5"/>
      <c r="C51" s="6"/>
      <c r="D51" s="6"/>
      <c r="E51" s="6"/>
      <c r="F51" s="6"/>
      <c r="G51" s="6"/>
      <c r="H51" s="6"/>
      <c r="I51" s="6"/>
      <c r="J51" s="6"/>
      <c r="K51" s="6"/>
      <c r="L51" s="6"/>
      <c r="M51" s="6"/>
      <c r="N51" s="6"/>
      <c r="O51" s="6"/>
    </row>
    <row r="52" spans="2:15" s="2" customFormat="1" ht="15.75" customHeight="1">
      <c r="B52" s="5"/>
      <c r="C52" s="6"/>
      <c r="D52" s="6"/>
      <c r="E52" s="6"/>
      <c r="F52" s="6"/>
      <c r="G52" s="6"/>
      <c r="H52" s="6"/>
      <c r="I52" s="6"/>
      <c r="J52" s="6"/>
      <c r="K52" s="6"/>
      <c r="L52" s="6"/>
      <c r="M52" s="6"/>
      <c r="N52" s="6"/>
      <c r="O52" s="6"/>
    </row>
    <row r="53" spans="2:15" s="2" customFormat="1" ht="15.75" customHeight="1">
      <c r="B53" s="5"/>
      <c r="C53" s="6"/>
      <c r="D53" s="6"/>
      <c r="E53" s="6"/>
      <c r="F53" s="6"/>
      <c r="G53" s="6"/>
      <c r="H53" s="6"/>
      <c r="I53" s="6"/>
      <c r="J53" s="6"/>
      <c r="K53" s="6"/>
      <c r="L53" s="6"/>
      <c r="M53" s="6"/>
      <c r="N53" s="6"/>
      <c r="O53" s="6"/>
    </row>
    <row r="54" spans="2:15" s="2" customFormat="1" ht="15.75" customHeight="1">
      <c r="B54" s="5"/>
      <c r="C54" s="6"/>
      <c r="D54" s="6"/>
      <c r="E54" s="6"/>
      <c r="F54" s="6"/>
      <c r="G54" s="6"/>
      <c r="H54" s="6"/>
      <c r="I54" s="6"/>
      <c r="J54" s="6"/>
      <c r="K54" s="6"/>
      <c r="L54" s="6"/>
      <c r="M54" s="6"/>
      <c r="N54" s="6"/>
      <c r="O54" s="6"/>
    </row>
    <row r="55" spans="2:15" s="2" customFormat="1" ht="15.75" customHeight="1">
      <c r="B55" s="5"/>
      <c r="C55" s="6"/>
      <c r="D55" s="6"/>
      <c r="E55" s="6"/>
      <c r="F55" s="6"/>
      <c r="G55" s="6"/>
      <c r="H55" s="6"/>
      <c r="I55" s="6"/>
      <c r="J55" s="6"/>
      <c r="K55" s="6"/>
      <c r="L55" s="6"/>
      <c r="M55" s="6"/>
      <c r="N55" s="6"/>
      <c r="O55" s="6"/>
    </row>
    <row r="56" spans="2:15" s="2" customFormat="1" ht="15.75" customHeight="1">
      <c r="B56" s="5"/>
      <c r="C56" s="6"/>
      <c r="D56" s="6"/>
      <c r="E56" s="6"/>
      <c r="F56" s="6"/>
      <c r="G56" s="6"/>
      <c r="H56" s="6"/>
      <c r="I56" s="6"/>
      <c r="J56" s="6"/>
      <c r="K56" s="6"/>
      <c r="L56" s="6"/>
      <c r="M56" s="6"/>
      <c r="N56" s="6"/>
      <c r="O56" s="6"/>
    </row>
    <row r="57" spans="2:15" s="2" customFormat="1" ht="15.75" customHeight="1">
      <c r="B57" s="5"/>
      <c r="C57" s="6"/>
      <c r="D57" s="6"/>
      <c r="E57" s="6"/>
      <c r="F57" s="6"/>
      <c r="G57" s="6"/>
      <c r="H57" s="6"/>
      <c r="I57" s="6"/>
      <c r="J57" s="6"/>
      <c r="K57" s="6"/>
      <c r="L57" s="6"/>
      <c r="M57" s="6"/>
      <c r="N57" s="6"/>
      <c r="O57" s="6"/>
    </row>
    <row r="58" spans="2:15" s="2" customFormat="1" ht="15.75" customHeight="1">
      <c r="B58" s="5"/>
      <c r="C58" s="6"/>
      <c r="D58" s="6"/>
      <c r="E58" s="6"/>
      <c r="F58" s="6"/>
      <c r="G58" s="6"/>
      <c r="H58" s="6"/>
      <c r="I58" s="6"/>
      <c r="J58" s="6"/>
      <c r="K58" s="6"/>
      <c r="L58" s="6"/>
      <c r="M58" s="6"/>
      <c r="N58" s="6"/>
      <c r="O58" s="6"/>
    </row>
    <row r="59" spans="2:15" s="2" customFormat="1" ht="15.75" customHeight="1">
      <c r="B59" s="5"/>
      <c r="C59" s="6"/>
      <c r="D59" s="6"/>
      <c r="E59" s="6"/>
      <c r="F59" s="6"/>
      <c r="G59" s="6"/>
      <c r="H59" s="6"/>
      <c r="I59" s="6"/>
      <c r="J59" s="6"/>
      <c r="K59" s="6"/>
      <c r="L59" s="6"/>
      <c r="M59" s="6"/>
      <c r="N59" s="6"/>
      <c r="O59" s="6"/>
    </row>
    <row r="60" spans="2:15" s="2" customFormat="1" ht="15.75" customHeight="1">
      <c r="B60" s="5"/>
      <c r="C60" s="6"/>
      <c r="D60" s="6"/>
      <c r="E60" s="6"/>
      <c r="F60" s="6"/>
      <c r="G60" s="6"/>
      <c r="H60" s="6"/>
      <c r="I60" s="6"/>
      <c r="J60" s="6"/>
      <c r="K60" s="6"/>
      <c r="L60" s="6"/>
      <c r="M60" s="6"/>
      <c r="N60" s="6"/>
      <c r="O60" s="6"/>
    </row>
    <row r="61" spans="2:15" s="2" customFormat="1" ht="15.75" customHeight="1">
      <c r="B61" s="5"/>
      <c r="C61" s="6"/>
      <c r="D61" s="6"/>
      <c r="E61" s="6"/>
      <c r="F61" s="6"/>
      <c r="G61" s="6"/>
      <c r="H61" s="6"/>
      <c r="I61" s="6"/>
      <c r="J61" s="6"/>
      <c r="K61" s="6"/>
      <c r="L61" s="6"/>
      <c r="M61" s="6"/>
      <c r="N61" s="6"/>
      <c r="O61" s="6"/>
    </row>
    <row r="62" spans="2:15" s="2" customFormat="1" ht="13.5" customHeight="1">
      <c r="B62" s="30" t="s">
        <v>162</v>
      </c>
      <c r="C62" s="6"/>
      <c r="D62" s="6"/>
      <c r="E62" s="6"/>
      <c r="F62" s="6"/>
      <c r="G62" s="6"/>
      <c r="H62" s="6"/>
      <c r="I62" s="6"/>
      <c r="J62" s="6"/>
      <c r="K62" s="6"/>
      <c r="L62" s="6"/>
      <c r="M62" s="6"/>
      <c r="N62" s="6"/>
      <c r="O62" s="6"/>
    </row>
    <row r="63" spans="2:15" s="2" customFormat="1" ht="13.5" customHeight="1">
      <c r="B63" s="34" t="s">
        <v>97</v>
      </c>
      <c r="C63" s="6"/>
      <c r="D63" s="6"/>
      <c r="E63" s="6"/>
      <c r="F63" s="6"/>
      <c r="G63" s="6"/>
      <c r="H63" s="6"/>
      <c r="I63" s="6"/>
      <c r="J63" s="6"/>
      <c r="K63" s="6"/>
      <c r="L63" s="6"/>
      <c r="M63" s="6"/>
      <c r="N63" s="6"/>
      <c r="O63" s="6"/>
    </row>
    <row r="64" spans="2:15" s="2" customFormat="1" ht="13.5" customHeight="1">
      <c r="B64" s="34" t="s">
        <v>163</v>
      </c>
      <c r="C64" s="6"/>
      <c r="D64" s="6"/>
      <c r="E64" s="6"/>
      <c r="F64" s="6"/>
      <c r="G64" s="6"/>
      <c r="H64" s="6"/>
      <c r="I64" s="6"/>
      <c r="J64" s="6"/>
      <c r="K64" s="6"/>
      <c r="L64" s="6"/>
      <c r="M64" s="6"/>
      <c r="N64" s="6"/>
      <c r="O64" s="6"/>
    </row>
    <row r="65" spans="2:15" s="2" customFormat="1" ht="13.5" customHeight="1">
      <c r="B65" s="37" t="s">
        <v>114</v>
      </c>
      <c r="C65" s="3"/>
      <c r="D65" s="3"/>
      <c r="E65" s="3"/>
      <c r="F65" s="3"/>
      <c r="G65" s="3"/>
      <c r="H65" s="3"/>
      <c r="I65" s="3"/>
      <c r="J65" s="3"/>
      <c r="K65" s="3"/>
      <c r="L65" s="3"/>
      <c r="M65" s="3"/>
      <c r="N65" s="3"/>
      <c r="O65" s="3"/>
    </row>
  </sheetData>
  <mergeCells count="13">
    <mergeCell ref="C14:F14"/>
    <mergeCell ref="B3:F4"/>
    <mergeCell ref="N3:O3"/>
    <mergeCell ref="C5:F5"/>
    <mergeCell ref="C6:F6"/>
    <mergeCell ref="C7:F7"/>
    <mergeCell ref="C8:F8"/>
    <mergeCell ref="C9:F9"/>
    <mergeCell ref="C10:F10"/>
    <mergeCell ref="C11:F11"/>
    <mergeCell ref="C12:F12"/>
    <mergeCell ref="C13:F13"/>
    <mergeCell ref="G3:M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明朝,標準"&amp;12ジェネリック医薬品分析(全体)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0C3D3-DB0A-4BDB-97E0-249790848FC2}">
  <sheetPr codeName="Sheet4"/>
  <dimension ref="B1:J14"/>
  <sheetViews>
    <sheetView showGridLines="0" zoomScaleNormal="100" zoomScaleSheetLayoutView="100" workbookViewId="0"/>
  </sheetViews>
  <sheetFormatPr defaultColWidth="7.625" defaultRowHeight="15.75" customHeight="1"/>
  <cols>
    <col min="1" max="1" width="4.625" style="4" customWidth="1"/>
    <col min="2" max="2" width="5.625" style="3" customWidth="1"/>
    <col min="3" max="6" width="12.625" style="4" customWidth="1"/>
    <col min="7" max="10" width="15.625" style="4" customWidth="1"/>
    <col min="11" max="16384" width="7.625" style="4"/>
  </cols>
  <sheetData>
    <row r="1" spans="2:10" ht="16.5" customHeight="1">
      <c r="B1" s="2" t="s">
        <v>141</v>
      </c>
    </row>
    <row r="2" spans="2:10" s="2" customFormat="1" ht="16.5" customHeight="1" thickBot="1">
      <c r="B2" s="2" t="s">
        <v>143</v>
      </c>
      <c r="G2" s="112"/>
      <c r="H2" s="112"/>
    </row>
    <row r="3" spans="2:10" s="2" customFormat="1" ht="15.75" customHeight="1">
      <c r="B3" s="149"/>
      <c r="C3" s="150"/>
      <c r="D3" s="150"/>
      <c r="E3" s="150"/>
      <c r="F3" s="151"/>
      <c r="G3" s="172" t="s">
        <v>98</v>
      </c>
      <c r="H3" s="173"/>
      <c r="I3" s="155" t="s">
        <v>57</v>
      </c>
      <c r="J3" s="156"/>
    </row>
    <row r="4" spans="2:10" s="2" customFormat="1" ht="15.75" customHeight="1">
      <c r="B4" s="152"/>
      <c r="C4" s="153"/>
      <c r="D4" s="153"/>
      <c r="E4" s="153"/>
      <c r="F4" s="154"/>
      <c r="G4" s="118" t="s">
        <v>130</v>
      </c>
      <c r="H4" s="111" t="s">
        <v>131</v>
      </c>
      <c r="I4" s="39" t="s">
        <v>132</v>
      </c>
      <c r="J4" s="80" t="s">
        <v>116</v>
      </c>
    </row>
    <row r="5" spans="2:10" ht="15.75" customHeight="1">
      <c r="B5" s="40" t="s">
        <v>58</v>
      </c>
      <c r="C5" s="157" t="s">
        <v>106</v>
      </c>
      <c r="D5" s="158"/>
      <c r="E5" s="158"/>
      <c r="F5" s="159"/>
      <c r="G5" s="119">
        <v>132372153379.84479</v>
      </c>
      <c r="H5" s="113">
        <v>150910880239.54715</v>
      </c>
      <c r="I5" s="88">
        <f>'年齢階層別_普及率(金額)'!N5</f>
        <v>283283033619.39221</v>
      </c>
      <c r="J5" s="41"/>
    </row>
    <row r="6" spans="2:10" ht="15.75" customHeight="1">
      <c r="B6" s="42" t="s">
        <v>59</v>
      </c>
      <c r="C6" s="160" t="s">
        <v>107</v>
      </c>
      <c r="D6" s="161"/>
      <c r="E6" s="161"/>
      <c r="F6" s="162"/>
      <c r="G6" s="120">
        <v>116041744410.54247</v>
      </c>
      <c r="H6" s="114">
        <v>131738999575.65892</v>
      </c>
      <c r="I6" s="90">
        <f>'年齢階層別_普及率(金額)'!N6</f>
        <v>247780743986.20154</v>
      </c>
      <c r="J6" s="91">
        <f>'年齢階層別_普及率(金額)'!O6</f>
        <v>1</v>
      </c>
    </row>
    <row r="7" spans="2:10" ht="15.75" customHeight="1">
      <c r="B7" s="43" t="s">
        <v>60</v>
      </c>
      <c r="C7" s="146" t="s">
        <v>61</v>
      </c>
      <c r="D7" s="147"/>
      <c r="E7" s="147"/>
      <c r="F7" s="148"/>
      <c r="G7" s="120">
        <v>17579167265.52029</v>
      </c>
      <c r="H7" s="114">
        <v>23619136648.501827</v>
      </c>
      <c r="I7" s="90">
        <f>'年齢階層別_普及率(金額)'!N7</f>
        <v>41198303914.022018</v>
      </c>
      <c r="J7" s="91">
        <f>'年齢階層別_普及率(金額)'!O7</f>
        <v>0.16626919126659931</v>
      </c>
    </row>
    <row r="8" spans="2:10" ht="15.75" customHeight="1">
      <c r="B8" s="44" t="s">
        <v>62</v>
      </c>
      <c r="C8" s="146" t="s">
        <v>63</v>
      </c>
      <c r="D8" s="147"/>
      <c r="E8" s="147"/>
      <c r="F8" s="148"/>
      <c r="G8" s="120">
        <v>98462577145.022125</v>
      </c>
      <c r="H8" s="114">
        <v>108119862927.15712</v>
      </c>
      <c r="I8" s="90">
        <f>'年齢階層別_普及率(金額)'!N8</f>
        <v>206582440072.17932</v>
      </c>
      <c r="J8" s="91">
        <f>'年齢階層別_普及率(金額)'!O8</f>
        <v>0.83373080873339989</v>
      </c>
    </row>
    <row r="9" spans="2:10" ht="15.75" customHeight="1">
      <c r="B9" s="43" t="s">
        <v>64</v>
      </c>
      <c r="C9" s="146" t="s">
        <v>65</v>
      </c>
      <c r="D9" s="147"/>
      <c r="E9" s="147"/>
      <c r="F9" s="148"/>
      <c r="G9" s="121">
        <v>10485721088.75452</v>
      </c>
      <c r="H9" s="115">
        <v>17040676879.600361</v>
      </c>
      <c r="I9" s="93">
        <f>'年齢階層別_普及率(金額)'!N9</f>
        <v>27526397968.354893</v>
      </c>
      <c r="J9" s="94">
        <f>'年齢階層別_普及率(金額)'!O9</f>
        <v>0.11109175606433641</v>
      </c>
    </row>
    <row r="10" spans="2:10" ht="15.75" customHeight="1">
      <c r="B10" s="45" t="s">
        <v>66</v>
      </c>
      <c r="C10" s="163" t="s">
        <v>133</v>
      </c>
      <c r="D10" s="164"/>
      <c r="E10" s="164"/>
      <c r="F10" s="165"/>
      <c r="G10" s="122" t="s">
        <v>154</v>
      </c>
      <c r="H10" s="116" t="s">
        <v>154</v>
      </c>
      <c r="I10" s="96" t="str">
        <f>'年齢階層別_普及率(金額)'!N10</f>
        <v>-</v>
      </c>
      <c r="J10" s="97" t="str">
        <f>'年齢階層別_普及率(金額)'!O10</f>
        <v>-</v>
      </c>
    </row>
    <row r="11" spans="2:10" ht="15.75" customHeight="1">
      <c r="B11" s="46" t="s">
        <v>67</v>
      </c>
      <c r="C11" s="166" t="s">
        <v>134</v>
      </c>
      <c r="D11" s="167"/>
      <c r="E11" s="167"/>
      <c r="F11" s="168"/>
      <c r="G11" s="123" t="s">
        <v>154</v>
      </c>
      <c r="H11" s="117" t="s">
        <v>154</v>
      </c>
      <c r="I11" s="99" t="str">
        <f>'年齢階層別_普及率(金額)'!N11</f>
        <v>-</v>
      </c>
      <c r="J11" s="100" t="str">
        <f>'年齢階層別_普及率(金額)'!O11</f>
        <v>-</v>
      </c>
    </row>
    <row r="12" spans="2:10" ht="15.75" customHeight="1">
      <c r="B12" s="42" t="s">
        <v>68</v>
      </c>
      <c r="C12" s="146" t="s">
        <v>69</v>
      </c>
      <c r="D12" s="147"/>
      <c r="E12" s="147"/>
      <c r="F12" s="148"/>
      <c r="G12" s="119">
        <v>87976856056.267609</v>
      </c>
      <c r="H12" s="113">
        <v>91079186047.556747</v>
      </c>
      <c r="I12" s="88">
        <f>'年齢階層別_普及率(金額)'!N12</f>
        <v>179056042103.82446</v>
      </c>
      <c r="J12" s="102">
        <f>'年齢階層別_普及率(金額)'!O12</f>
        <v>0.72263905266906359</v>
      </c>
    </row>
    <row r="13" spans="2:10" ht="15.75" customHeight="1">
      <c r="B13" s="42" t="s">
        <v>70</v>
      </c>
      <c r="C13" s="146" t="s">
        <v>140</v>
      </c>
      <c r="D13" s="147"/>
      <c r="E13" s="147"/>
      <c r="F13" s="148"/>
      <c r="G13" s="120" t="s">
        <v>154</v>
      </c>
      <c r="H13" s="114" t="s">
        <v>154</v>
      </c>
      <c r="I13" s="90" t="str">
        <f>'年齢階層別_普及率(金額)'!N13</f>
        <v>-</v>
      </c>
      <c r="J13" s="107"/>
    </row>
    <row r="14" spans="2:10" ht="15.75" customHeight="1" thickBot="1">
      <c r="B14" s="42" t="s">
        <v>71</v>
      </c>
      <c r="C14" s="146" t="s">
        <v>108</v>
      </c>
      <c r="D14" s="147"/>
      <c r="E14" s="147"/>
      <c r="F14" s="148"/>
      <c r="G14" s="124">
        <v>0.62637581320870117</v>
      </c>
      <c r="H14" s="125">
        <v>0.58089633471086555</v>
      </c>
      <c r="I14" s="47">
        <f>'年齢階層別_普及率(金額)'!N14</f>
        <v>0.59946864497911356</v>
      </c>
      <c r="J14" s="86"/>
    </row>
  </sheetData>
  <mergeCells count="13">
    <mergeCell ref="C14:F14"/>
    <mergeCell ref="I3:J3"/>
    <mergeCell ref="C8:F8"/>
    <mergeCell ref="C9:F9"/>
    <mergeCell ref="C10:F10"/>
    <mergeCell ref="C11:F11"/>
    <mergeCell ref="C12:F12"/>
    <mergeCell ref="C13:F13"/>
    <mergeCell ref="B3:F4"/>
    <mergeCell ref="G3:H3"/>
    <mergeCell ref="C5:F5"/>
    <mergeCell ref="C6:F6"/>
    <mergeCell ref="C7:F7"/>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明朝,標準"&amp;12ジェネリック医薬品分析(全体)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O63"/>
  <sheetViews>
    <sheetView showGridLines="0" zoomScaleNormal="100" zoomScaleSheetLayoutView="100" workbookViewId="0"/>
  </sheetViews>
  <sheetFormatPr defaultColWidth="7.625" defaultRowHeight="15.75" customHeight="1"/>
  <cols>
    <col min="1" max="1" width="4.625" style="19" customWidth="1"/>
    <col min="2" max="2" width="5.625" style="22" customWidth="1"/>
    <col min="3" max="6" width="12.625" style="19" customWidth="1"/>
    <col min="7" max="15" width="15.625" style="19" customWidth="1"/>
    <col min="16" max="16" width="3.625" style="19" customWidth="1"/>
    <col min="17" max="16384" width="7.625" style="19"/>
  </cols>
  <sheetData>
    <row r="1" spans="2:15" s="4" customFormat="1" ht="16.5" customHeight="1">
      <c r="B1" s="2" t="s">
        <v>144</v>
      </c>
      <c r="C1" s="3"/>
    </row>
    <row r="2" spans="2:15" s="2" customFormat="1" ht="16.5" customHeight="1" thickBot="1">
      <c r="B2" s="2" t="s">
        <v>142</v>
      </c>
    </row>
    <row r="3" spans="2:15" ht="15.75" customHeight="1">
      <c r="B3" s="177"/>
      <c r="C3" s="178"/>
      <c r="D3" s="178"/>
      <c r="E3" s="178"/>
      <c r="F3" s="179"/>
      <c r="G3" s="169" t="s">
        <v>110</v>
      </c>
      <c r="H3" s="170"/>
      <c r="I3" s="170"/>
      <c r="J3" s="170"/>
      <c r="K3" s="170"/>
      <c r="L3" s="170"/>
      <c r="M3" s="171"/>
      <c r="N3" s="155" t="s">
        <v>72</v>
      </c>
      <c r="O3" s="156"/>
    </row>
    <row r="4" spans="2:15" ht="15.75" customHeight="1">
      <c r="B4" s="180"/>
      <c r="C4" s="181"/>
      <c r="D4" s="181"/>
      <c r="E4" s="181"/>
      <c r="F4" s="182"/>
      <c r="G4" s="79" t="s">
        <v>99</v>
      </c>
      <c r="H4" s="79" t="s">
        <v>100</v>
      </c>
      <c r="I4" s="79" t="s">
        <v>101</v>
      </c>
      <c r="J4" s="79" t="s">
        <v>102</v>
      </c>
      <c r="K4" s="79" t="s">
        <v>103</v>
      </c>
      <c r="L4" s="79" t="s">
        <v>104</v>
      </c>
      <c r="M4" s="79" t="s">
        <v>105</v>
      </c>
      <c r="N4" s="39" t="s">
        <v>126</v>
      </c>
      <c r="O4" s="80" t="s">
        <v>116</v>
      </c>
    </row>
    <row r="5" spans="2:15" ht="15.75" customHeight="1">
      <c r="B5" s="48" t="s">
        <v>58</v>
      </c>
      <c r="C5" s="183" t="s">
        <v>111</v>
      </c>
      <c r="D5" s="184"/>
      <c r="E5" s="184"/>
      <c r="F5" s="185"/>
      <c r="G5" s="87">
        <v>16077833.933940001</v>
      </c>
      <c r="H5" s="87">
        <v>50263887.878380001</v>
      </c>
      <c r="I5" s="87">
        <v>1795725928.4586401</v>
      </c>
      <c r="J5" s="87">
        <v>2140819157.9201701</v>
      </c>
      <c r="K5" s="87">
        <v>1810874645.20155</v>
      </c>
      <c r="L5" s="87">
        <v>1197908206.5401599</v>
      </c>
      <c r="M5" s="87">
        <v>564064948.86262</v>
      </c>
      <c r="N5" s="88">
        <v>7575734608.7954607</v>
      </c>
      <c r="O5" s="41"/>
    </row>
    <row r="6" spans="2:15" ht="15.75" customHeight="1">
      <c r="B6" s="49" t="s">
        <v>59</v>
      </c>
      <c r="C6" s="186" t="s">
        <v>112</v>
      </c>
      <c r="D6" s="187"/>
      <c r="E6" s="187"/>
      <c r="F6" s="188"/>
      <c r="G6" s="89">
        <v>13027258.64504</v>
      </c>
      <c r="H6" s="89">
        <v>40445531.508000001</v>
      </c>
      <c r="I6" s="89">
        <v>1399120417.4663301</v>
      </c>
      <c r="J6" s="89">
        <v>1697066222.9318299</v>
      </c>
      <c r="K6" s="89">
        <v>1466856134.5371001</v>
      </c>
      <c r="L6" s="89">
        <v>996009502.10116005</v>
      </c>
      <c r="M6" s="89">
        <v>480975620.00107002</v>
      </c>
      <c r="N6" s="90">
        <v>6093500687.1905298</v>
      </c>
      <c r="O6" s="91">
        <v>1</v>
      </c>
    </row>
    <row r="7" spans="2:15" ht="15.75" customHeight="1">
      <c r="B7" s="50" t="s">
        <v>60</v>
      </c>
      <c r="C7" s="174" t="s">
        <v>73</v>
      </c>
      <c r="D7" s="175"/>
      <c r="E7" s="175"/>
      <c r="F7" s="176"/>
      <c r="G7" s="89">
        <v>3966069.2593</v>
      </c>
      <c r="H7" s="89">
        <v>11278861.523879999</v>
      </c>
      <c r="I7" s="89">
        <v>700265163.90078998</v>
      </c>
      <c r="J7" s="89">
        <v>764589180.95578003</v>
      </c>
      <c r="K7" s="89">
        <v>547338945.90419996</v>
      </c>
      <c r="L7" s="89">
        <v>277470787.38704997</v>
      </c>
      <c r="M7" s="89">
        <v>89030136.477280006</v>
      </c>
      <c r="N7" s="90">
        <v>2393939145.4082804</v>
      </c>
      <c r="O7" s="91">
        <v>0.39286762540959524</v>
      </c>
    </row>
    <row r="8" spans="2:15" ht="15.75" customHeight="1">
      <c r="B8" s="51" t="s">
        <v>62</v>
      </c>
      <c r="C8" s="174" t="s">
        <v>74</v>
      </c>
      <c r="D8" s="175"/>
      <c r="E8" s="175"/>
      <c r="F8" s="176"/>
      <c r="G8" s="92">
        <v>9061189.3857400008</v>
      </c>
      <c r="H8" s="92">
        <v>29166669.98412</v>
      </c>
      <c r="I8" s="92">
        <v>698855253.56553996</v>
      </c>
      <c r="J8" s="92">
        <v>932477041.97605002</v>
      </c>
      <c r="K8" s="92">
        <v>919517188.6329</v>
      </c>
      <c r="L8" s="92">
        <v>718538714.71411002</v>
      </c>
      <c r="M8" s="92">
        <v>391945483.52379</v>
      </c>
      <c r="N8" s="90">
        <v>3699561541.7822495</v>
      </c>
      <c r="O8" s="91">
        <v>0.6071323745904047</v>
      </c>
    </row>
    <row r="9" spans="2:15" ht="15.75" customHeight="1">
      <c r="B9" s="52" t="s">
        <v>64</v>
      </c>
      <c r="C9" s="174" t="s">
        <v>75</v>
      </c>
      <c r="D9" s="175"/>
      <c r="E9" s="175"/>
      <c r="F9" s="176"/>
      <c r="G9" s="92">
        <v>782965.46917000005</v>
      </c>
      <c r="H9" s="92">
        <v>2408299.2124800002</v>
      </c>
      <c r="I9" s="92">
        <v>151096007.96596</v>
      </c>
      <c r="J9" s="92">
        <v>171458314.40202999</v>
      </c>
      <c r="K9" s="92">
        <v>116839768.96888</v>
      </c>
      <c r="L9" s="92">
        <v>51793398.712650001</v>
      </c>
      <c r="M9" s="92">
        <v>13194182.512870001</v>
      </c>
      <c r="N9" s="93">
        <v>507572937.24404001</v>
      </c>
      <c r="O9" s="94">
        <v>8.3297428407784702E-2</v>
      </c>
    </row>
    <row r="10" spans="2:15" ht="15.75" customHeight="1">
      <c r="B10" s="53" t="s">
        <v>66</v>
      </c>
      <c r="C10" s="189" t="s">
        <v>155</v>
      </c>
      <c r="D10" s="190"/>
      <c r="E10" s="190"/>
      <c r="F10" s="191"/>
      <c r="G10" s="95" t="s">
        <v>124</v>
      </c>
      <c r="H10" s="95" t="s">
        <v>124</v>
      </c>
      <c r="I10" s="95" t="s">
        <v>124</v>
      </c>
      <c r="J10" s="95" t="s">
        <v>124</v>
      </c>
      <c r="K10" s="95" t="s">
        <v>124</v>
      </c>
      <c r="L10" s="95" t="s">
        <v>124</v>
      </c>
      <c r="M10" s="95" t="s">
        <v>124</v>
      </c>
      <c r="N10" s="96" t="s">
        <v>124</v>
      </c>
      <c r="O10" s="97" t="s">
        <v>124</v>
      </c>
    </row>
    <row r="11" spans="2:15" ht="15.75" customHeight="1">
      <c r="B11" s="54" t="s">
        <v>67</v>
      </c>
      <c r="C11" s="192" t="s">
        <v>156</v>
      </c>
      <c r="D11" s="193"/>
      <c r="E11" s="193"/>
      <c r="F11" s="194"/>
      <c r="G11" s="98" t="s">
        <v>124</v>
      </c>
      <c r="H11" s="98" t="s">
        <v>124</v>
      </c>
      <c r="I11" s="98" t="s">
        <v>124</v>
      </c>
      <c r="J11" s="98" t="s">
        <v>124</v>
      </c>
      <c r="K11" s="98" t="s">
        <v>124</v>
      </c>
      <c r="L11" s="98" t="s">
        <v>124</v>
      </c>
      <c r="M11" s="98" t="s">
        <v>124</v>
      </c>
      <c r="N11" s="99" t="s">
        <v>124</v>
      </c>
      <c r="O11" s="100" t="s">
        <v>124</v>
      </c>
    </row>
    <row r="12" spans="2:15" ht="15.75" customHeight="1">
      <c r="B12" s="49" t="s">
        <v>68</v>
      </c>
      <c r="C12" s="174" t="s">
        <v>76</v>
      </c>
      <c r="D12" s="175"/>
      <c r="E12" s="175"/>
      <c r="F12" s="176"/>
      <c r="G12" s="101">
        <v>8278223.9165700004</v>
      </c>
      <c r="H12" s="101">
        <v>26758370.771639999</v>
      </c>
      <c r="I12" s="101">
        <v>547759245.59958005</v>
      </c>
      <c r="J12" s="101">
        <v>761018727.57402003</v>
      </c>
      <c r="K12" s="101">
        <v>802677419.66401994</v>
      </c>
      <c r="L12" s="101">
        <v>666745316.00145996</v>
      </c>
      <c r="M12" s="101">
        <v>378751301.01091999</v>
      </c>
      <c r="N12" s="104">
        <v>3191988604.5382104</v>
      </c>
      <c r="O12" s="102">
        <v>0.52383494618262016</v>
      </c>
    </row>
    <row r="13" spans="2:15" ht="15.75" customHeight="1" thickBot="1">
      <c r="B13" s="52" t="s">
        <v>71</v>
      </c>
      <c r="C13" s="174" t="s">
        <v>113</v>
      </c>
      <c r="D13" s="175"/>
      <c r="E13" s="175"/>
      <c r="F13" s="176"/>
      <c r="G13" s="103">
        <v>0.83513166065596478</v>
      </c>
      <c r="H13" s="103">
        <v>0.82404683784546029</v>
      </c>
      <c r="I13" s="103">
        <v>0.82252419659372411</v>
      </c>
      <c r="J13" s="103">
        <v>0.81682733488166759</v>
      </c>
      <c r="K13" s="103">
        <v>0.82408384015858238</v>
      </c>
      <c r="L13" s="103">
        <v>0.84269956800899337</v>
      </c>
      <c r="M13" s="103">
        <v>0.87092912290135827</v>
      </c>
      <c r="N13" s="47">
        <v>0.82506606114834469</v>
      </c>
      <c r="O13" s="55"/>
    </row>
    <row r="14" spans="2:15" s="2" customFormat="1" ht="13.5" customHeight="1">
      <c r="B14" s="30" t="s">
        <v>162</v>
      </c>
      <c r="C14" s="6"/>
      <c r="D14" s="6"/>
      <c r="E14" s="6"/>
      <c r="F14" s="6"/>
      <c r="G14" s="6"/>
      <c r="H14" s="6"/>
      <c r="I14" s="6"/>
      <c r="J14" s="6"/>
      <c r="K14" s="6"/>
      <c r="L14" s="6"/>
      <c r="M14" s="6"/>
      <c r="N14" s="6"/>
      <c r="O14" s="6"/>
    </row>
    <row r="15" spans="2:15" s="2" customFormat="1" ht="13.5" customHeight="1">
      <c r="B15" s="34" t="s">
        <v>97</v>
      </c>
      <c r="C15" s="6"/>
      <c r="D15" s="6"/>
      <c r="E15" s="6"/>
      <c r="F15" s="6"/>
      <c r="G15" s="6"/>
      <c r="H15" s="6"/>
      <c r="I15" s="6"/>
      <c r="J15" s="6"/>
      <c r="K15" s="6"/>
      <c r="L15" s="6"/>
      <c r="M15" s="6"/>
      <c r="N15" s="6"/>
      <c r="O15" s="6"/>
    </row>
    <row r="16" spans="2:15" s="25" customFormat="1" ht="13.5" customHeight="1">
      <c r="B16" s="34" t="s">
        <v>163</v>
      </c>
    </row>
    <row r="17" spans="2:15" s="20" customFormat="1" ht="13.5" customHeight="1">
      <c r="B17" s="38" t="s">
        <v>109</v>
      </c>
    </row>
    <row r="18" spans="2:15" s="20" customFormat="1" ht="13.5" customHeight="1">
      <c r="B18" s="106" t="s">
        <v>122</v>
      </c>
    </row>
    <row r="19" spans="2:15" s="20" customFormat="1" ht="13.5" customHeight="1">
      <c r="B19" s="106" t="s">
        <v>123</v>
      </c>
    </row>
    <row r="20" spans="2:15" s="20" customFormat="1" ht="13.5" customHeight="1">
      <c r="B20" s="106"/>
    </row>
    <row r="21" spans="2:15" s="20" customFormat="1" ht="13.5" customHeight="1">
      <c r="B21" s="29"/>
      <c r="C21" s="26"/>
      <c r="D21" s="26"/>
      <c r="E21" s="26"/>
      <c r="F21" s="26"/>
      <c r="G21" s="26"/>
      <c r="H21" s="26"/>
      <c r="I21" s="26"/>
      <c r="J21" s="26"/>
      <c r="K21" s="26"/>
      <c r="L21" s="26"/>
      <c r="M21" s="26"/>
      <c r="N21" s="26"/>
      <c r="O21" s="27"/>
    </row>
    <row r="22" spans="2:15" s="4" customFormat="1" ht="16.5" customHeight="1">
      <c r="B22" s="2" t="s">
        <v>144</v>
      </c>
      <c r="C22" s="3"/>
    </row>
    <row r="23" spans="2:15" s="2" customFormat="1" ht="16.5" customHeight="1">
      <c r="B23" s="2" t="s">
        <v>142</v>
      </c>
    </row>
    <row r="24" spans="2:15" s="20" customFormat="1" ht="15.75" customHeight="1">
      <c r="B24" s="22"/>
      <c r="C24" s="19"/>
      <c r="D24" s="19"/>
      <c r="E24" s="19"/>
      <c r="F24" s="19"/>
      <c r="G24" s="19"/>
      <c r="H24" s="19"/>
      <c r="I24" s="19"/>
      <c r="J24" s="19"/>
      <c r="K24" s="19"/>
      <c r="L24" s="19"/>
      <c r="M24" s="19"/>
      <c r="N24" s="19"/>
      <c r="O24" s="19"/>
    </row>
    <row r="25" spans="2:15" s="20" customFormat="1" ht="15.75" customHeight="1">
      <c r="B25" s="22"/>
      <c r="C25" s="19"/>
      <c r="D25" s="19"/>
      <c r="E25" s="19"/>
      <c r="F25" s="19"/>
      <c r="G25" s="19"/>
      <c r="H25" s="19"/>
      <c r="I25" s="19"/>
      <c r="J25" s="19"/>
      <c r="K25" s="19"/>
      <c r="L25" s="19"/>
      <c r="M25" s="19"/>
      <c r="N25" s="19"/>
      <c r="O25" s="19"/>
    </row>
    <row r="26" spans="2:15" s="20" customFormat="1" ht="15.75" customHeight="1">
      <c r="B26" s="22"/>
      <c r="C26" s="19"/>
      <c r="D26" s="19"/>
      <c r="E26" s="19"/>
      <c r="F26" s="19"/>
      <c r="G26" s="19"/>
      <c r="H26" s="19"/>
      <c r="I26" s="19"/>
      <c r="J26" s="19"/>
      <c r="K26" s="19"/>
      <c r="L26" s="19"/>
      <c r="M26" s="19"/>
      <c r="N26" s="19"/>
      <c r="O26" s="19"/>
    </row>
    <row r="27" spans="2:15" s="20" customFormat="1" ht="15.75" customHeight="1">
      <c r="B27" s="22"/>
      <c r="C27" s="19"/>
      <c r="D27" s="19"/>
      <c r="E27" s="19"/>
      <c r="F27" s="19"/>
      <c r="G27" s="19"/>
      <c r="H27" s="19"/>
      <c r="I27" s="19"/>
      <c r="J27" s="19"/>
      <c r="K27" s="19"/>
      <c r="L27" s="19"/>
      <c r="M27" s="19"/>
      <c r="N27" s="19"/>
      <c r="O27" s="19"/>
    </row>
    <row r="28" spans="2:15" s="20" customFormat="1" ht="15.75" customHeight="1">
      <c r="B28" s="22"/>
      <c r="C28" s="19"/>
      <c r="D28" s="19"/>
      <c r="E28" s="19"/>
      <c r="F28" s="19"/>
      <c r="G28" s="19"/>
      <c r="H28" s="19"/>
      <c r="I28" s="19"/>
      <c r="J28" s="19"/>
      <c r="K28" s="19"/>
      <c r="L28" s="19"/>
      <c r="M28" s="19"/>
      <c r="N28" s="19"/>
      <c r="O28" s="19"/>
    </row>
    <row r="29" spans="2:15" s="20" customFormat="1" ht="15.75" customHeight="1">
      <c r="B29" s="22"/>
      <c r="C29" s="19"/>
      <c r="D29" s="19"/>
      <c r="E29" s="19"/>
      <c r="F29" s="19"/>
      <c r="G29" s="19"/>
      <c r="H29" s="19"/>
      <c r="I29" s="19"/>
      <c r="J29" s="19"/>
      <c r="K29" s="19"/>
      <c r="L29" s="19"/>
      <c r="M29" s="19"/>
      <c r="N29" s="19"/>
      <c r="O29" s="19"/>
    </row>
    <row r="30" spans="2:15" s="20" customFormat="1" ht="15.75" customHeight="1">
      <c r="B30" s="22"/>
      <c r="C30" s="19"/>
      <c r="D30" s="19"/>
      <c r="E30" s="19"/>
      <c r="F30" s="19"/>
      <c r="G30" s="19"/>
      <c r="H30" s="19"/>
      <c r="I30" s="19"/>
      <c r="J30" s="19"/>
      <c r="K30" s="19"/>
      <c r="L30" s="19"/>
      <c r="M30" s="19"/>
      <c r="N30" s="19"/>
      <c r="O30" s="19"/>
    </row>
    <row r="31" spans="2:15" s="20" customFormat="1" ht="15.75" customHeight="1">
      <c r="B31" s="22"/>
      <c r="C31" s="19"/>
      <c r="D31" s="19"/>
      <c r="E31" s="19"/>
      <c r="F31" s="19"/>
      <c r="G31" s="19"/>
      <c r="H31" s="19"/>
      <c r="I31" s="19"/>
      <c r="J31" s="19"/>
      <c r="K31" s="19"/>
      <c r="L31" s="19"/>
      <c r="M31" s="19"/>
      <c r="N31" s="19"/>
      <c r="O31" s="19"/>
    </row>
    <row r="33" spans="2:15" s="21" customFormat="1" ht="15.75" customHeight="1">
      <c r="B33" s="22"/>
      <c r="C33" s="19"/>
      <c r="D33" s="19"/>
      <c r="E33" s="19"/>
      <c r="F33" s="19"/>
      <c r="G33" s="19"/>
      <c r="H33" s="19"/>
      <c r="I33" s="19"/>
      <c r="J33" s="19"/>
      <c r="K33" s="19"/>
      <c r="L33" s="19"/>
      <c r="M33" s="19"/>
      <c r="N33" s="19"/>
      <c r="O33" s="19"/>
    </row>
    <row r="34" spans="2:15" s="20" customFormat="1" ht="15.75" customHeight="1">
      <c r="B34" s="22"/>
      <c r="C34" s="19"/>
      <c r="D34" s="19"/>
      <c r="E34" s="19"/>
      <c r="F34" s="19"/>
      <c r="G34" s="19"/>
      <c r="H34" s="19"/>
      <c r="I34" s="19"/>
      <c r="J34" s="19"/>
      <c r="K34" s="19"/>
      <c r="L34" s="19"/>
      <c r="M34" s="19"/>
      <c r="N34" s="19"/>
      <c r="O34" s="19"/>
    </row>
    <row r="35" spans="2:15" s="28" customFormat="1" ht="15.75" customHeight="1">
      <c r="B35" s="22"/>
      <c r="C35" s="19"/>
      <c r="D35" s="19"/>
      <c r="E35" s="19"/>
      <c r="F35" s="19"/>
      <c r="G35" s="19"/>
      <c r="H35" s="19"/>
      <c r="I35" s="19"/>
      <c r="J35" s="19"/>
      <c r="K35" s="19"/>
      <c r="L35" s="19"/>
      <c r="M35" s="19"/>
      <c r="N35" s="19"/>
      <c r="O35" s="19"/>
    </row>
    <row r="36" spans="2:15" s="28" customFormat="1" ht="15.75" customHeight="1">
      <c r="B36" s="22"/>
      <c r="C36" s="19"/>
      <c r="D36" s="19"/>
      <c r="E36" s="19"/>
      <c r="F36" s="19"/>
      <c r="G36" s="19"/>
      <c r="H36" s="19"/>
      <c r="I36" s="19"/>
      <c r="J36" s="19"/>
      <c r="K36" s="19"/>
      <c r="L36" s="19"/>
      <c r="M36" s="19"/>
      <c r="N36" s="19"/>
      <c r="O36" s="19"/>
    </row>
    <row r="37" spans="2:15" s="28" customFormat="1" ht="15.75" customHeight="1">
      <c r="B37" s="22"/>
      <c r="C37" s="19"/>
      <c r="D37" s="19"/>
      <c r="E37" s="19"/>
      <c r="F37" s="19"/>
      <c r="G37" s="19"/>
      <c r="H37" s="19"/>
      <c r="I37" s="19"/>
      <c r="J37" s="19"/>
      <c r="K37" s="19"/>
      <c r="L37" s="19"/>
      <c r="M37" s="19"/>
      <c r="N37" s="19"/>
      <c r="O37" s="19"/>
    </row>
    <row r="38" spans="2:15" s="28" customFormat="1" ht="15.75" customHeight="1">
      <c r="B38" s="22"/>
      <c r="C38" s="19"/>
      <c r="D38" s="19"/>
      <c r="E38" s="19"/>
      <c r="F38" s="19"/>
      <c r="G38" s="19"/>
      <c r="H38" s="19"/>
      <c r="I38" s="19"/>
      <c r="J38" s="19"/>
      <c r="K38" s="19"/>
      <c r="L38" s="19"/>
      <c r="M38" s="19"/>
      <c r="N38" s="19"/>
      <c r="O38" s="19"/>
    </row>
    <row r="46" spans="2:15" ht="15.75" customHeight="1">
      <c r="B46" s="5"/>
      <c r="C46" s="23"/>
      <c r="D46" s="23"/>
      <c r="E46" s="23"/>
      <c r="F46" s="23"/>
      <c r="G46" s="23"/>
      <c r="H46" s="23"/>
      <c r="I46" s="23"/>
      <c r="J46" s="23"/>
      <c r="K46" s="23"/>
      <c r="L46" s="23"/>
      <c r="M46" s="23"/>
      <c r="N46" s="23"/>
      <c r="O46" s="23"/>
    </row>
    <row r="47" spans="2:15" s="2" customFormat="1" ht="15.75" customHeight="1">
      <c r="B47" s="5"/>
      <c r="C47" s="6"/>
      <c r="D47" s="6"/>
      <c r="E47" s="6"/>
      <c r="F47" s="6"/>
      <c r="G47" s="6"/>
      <c r="H47" s="6"/>
      <c r="I47" s="6"/>
      <c r="J47" s="6"/>
      <c r="K47" s="6"/>
      <c r="L47" s="6"/>
      <c r="M47" s="6"/>
      <c r="N47" s="6"/>
      <c r="O47" s="6"/>
    </row>
    <row r="48" spans="2:15" s="2" customFormat="1" ht="15.75" customHeight="1">
      <c r="B48" s="5"/>
      <c r="C48" s="6"/>
      <c r="D48" s="6"/>
      <c r="E48" s="6"/>
      <c r="F48" s="6"/>
      <c r="G48" s="6"/>
      <c r="H48" s="6"/>
      <c r="I48" s="6"/>
      <c r="J48" s="6"/>
      <c r="K48" s="6"/>
      <c r="L48" s="6"/>
      <c r="M48" s="6"/>
      <c r="N48" s="6"/>
      <c r="O48" s="6"/>
    </row>
    <row r="49" spans="2:15" s="2" customFormat="1" ht="15.75" customHeight="1">
      <c r="B49" s="5"/>
      <c r="C49" s="6"/>
      <c r="D49" s="6"/>
      <c r="E49" s="6"/>
      <c r="F49" s="6"/>
      <c r="G49" s="6"/>
      <c r="H49" s="6"/>
      <c r="I49" s="6"/>
      <c r="J49" s="6"/>
      <c r="K49" s="6"/>
      <c r="L49" s="6"/>
      <c r="M49" s="6"/>
      <c r="N49" s="6"/>
      <c r="O49" s="6"/>
    </row>
    <row r="50" spans="2:15" s="2" customFormat="1" ht="15.75" customHeight="1">
      <c r="B50" s="5"/>
      <c r="C50" s="6"/>
      <c r="D50" s="6"/>
      <c r="E50" s="6"/>
      <c r="F50" s="6"/>
      <c r="G50" s="6"/>
      <c r="H50" s="6"/>
      <c r="I50" s="6"/>
      <c r="J50" s="6"/>
      <c r="K50" s="6"/>
      <c r="L50" s="6"/>
      <c r="M50" s="6"/>
      <c r="N50" s="6"/>
      <c r="O50" s="6"/>
    </row>
    <row r="51" spans="2:15" s="2" customFormat="1" ht="15.75" customHeight="1">
      <c r="B51" s="5"/>
      <c r="C51" s="6"/>
      <c r="D51" s="6"/>
      <c r="E51" s="6"/>
      <c r="F51" s="6"/>
      <c r="G51" s="6"/>
      <c r="H51" s="6"/>
      <c r="I51" s="6"/>
      <c r="J51" s="6"/>
      <c r="K51" s="6"/>
      <c r="L51" s="6"/>
      <c r="M51" s="6"/>
      <c r="N51" s="6"/>
      <c r="O51" s="6"/>
    </row>
    <row r="52" spans="2:15" s="2" customFormat="1" ht="15.75" customHeight="1">
      <c r="B52" s="5"/>
      <c r="C52" s="6"/>
      <c r="D52" s="6"/>
      <c r="E52" s="6"/>
      <c r="F52" s="6"/>
      <c r="G52" s="6"/>
      <c r="H52" s="6"/>
      <c r="I52" s="6"/>
      <c r="J52" s="6"/>
      <c r="K52" s="6"/>
      <c r="L52" s="6"/>
      <c r="M52" s="6"/>
      <c r="N52" s="6"/>
      <c r="O52" s="6"/>
    </row>
    <row r="53" spans="2:15" s="2" customFormat="1" ht="15.75" customHeight="1">
      <c r="B53" s="5"/>
      <c r="C53" s="6"/>
      <c r="D53" s="6"/>
      <c r="E53" s="6"/>
      <c r="F53" s="6"/>
      <c r="G53" s="6"/>
      <c r="H53" s="6"/>
      <c r="I53" s="6"/>
      <c r="J53" s="6"/>
      <c r="K53" s="6"/>
      <c r="L53" s="6"/>
      <c r="M53" s="6"/>
      <c r="N53" s="6"/>
      <c r="O53" s="6"/>
    </row>
    <row r="54" spans="2:15" s="2" customFormat="1" ht="15.75" customHeight="1">
      <c r="B54" s="5"/>
      <c r="C54" s="6"/>
      <c r="D54" s="6"/>
      <c r="E54" s="6"/>
      <c r="F54" s="6"/>
      <c r="G54" s="6"/>
      <c r="H54" s="6"/>
      <c r="I54" s="6"/>
      <c r="J54" s="6"/>
      <c r="K54" s="6"/>
      <c r="L54" s="6"/>
      <c r="M54" s="6"/>
      <c r="N54" s="6"/>
      <c r="O54" s="6"/>
    </row>
    <row r="55" spans="2:15" s="2" customFormat="1" ht="15.75" customHeight="1">
      <c r="B55" s="5"/>
      <c r="C55" s="6"/>
      <c r="D55" s="6"/>
      <c r="E55" s="6"/>
      <c r="F55" s="6"/>
      <c r="G55" s="6"/>
      <c r="H55" s="6"/>
      <c r="I55" s="6"/>
      <c r="J55" s="6"/>
      <c r="K55" s="6"/>
      <c r="L55" s="6"/>
      <c r="M55" s="6"/>
      <c r="N55" s="6"/>
      <c r="O55" s="6"/>
    </row>
    <row r="56" spans="2:15" s="2" customFormat="1" ht="15.75" customHeight="1">
      <c r="B56" s="5"/>
      <c r="C56" s="6"/>
      <c r="D56" s="6"/>
      <c r="E56" s="6"/>
      <c r="F56" s="6"/>
      <c r="G56" s="6"/>
      <c r="H56" s="6"/>
      <c r="I56" s="6"/>
      <c r="J56" s="6"/>
      <c r="K56" s="6"/>
      <c r="L56" s="6"/>
      <c r="M56" s="6"/>
      <c r="N56" s="6"/>
      <c r="O56" s="6"/>
    </row>
    <row r="57" spans="2:15" s="2" customFormat="1" ht="15.75" customHeight="1">
      <c r="B57" s="5"/>
      <c r="C57" s="6"/>
      <c r="D57" s="6"/>
      <c r="E57" s="6"/>
      <c r="F57" s="6"/>
      <c r="G57" s="6"/>
      <c r="H57" s="6"/>
      <c r="I57" s="6"/>
      <c r="J57" s="6"/>
      <c r="K57" s="6"/>
      <c r="L57" s="6"/>
      <c r="M57" s="6"/>
      <c r="N57" s="6"/>
      <c r="O57" s="6"/>
    </row>
    <row r="60" spans="2:15" s="2" customFormat="1" ht="13.5" customHeight="1">
      <c r="B60" s="30" t="s">
        <v>162</v>
      </c>
      <c r="C60" s="6"/>
      <c r="D60" s="6"/>
      <c r="E60" s="6"/>
      <c r="F60" s="6"/>
      <c r="G60" s="6"/>
      <c r="H60" s="6"/>
      <c r="I60" s="6"/>
      <c r="J60" s="6"/>
      <c r="K60" s="6"/>
      <c r="L60" s="6"/>
      <c r="M60" s="6"/>
      <c r="N60" s="6"/>
      <c r="O60" s="6"/>
    </row>
    <row r="61" spans="2:15" s="25" customFormat="1" ht="13.5" customHeight="1">
      <c r="B61" s="34" t="s">
        <v>97</v>
      </c>
    </row>
    <row r="62" spans="2:15" s="7" customFormat="1" ht="13.5" customHeight="1">
      <c r="B62" s="34" t="s">
        <v>163</v>
      </c>
      <c r="C62" s="6"/>
      <c r="D62" s="6"/>
      <c r="E62" s="6"/>
      <c r="F62" s="6"/>
      <c r="G62" s="6"/>
      <c r="H62" s="6"/>
      <c r="I62" s="6"/>
      <c r="J62" s="6"/>
      <c r="K62" s="6"/>
      <c r="L62" s="6"/>
      <c r="M62" s="6"/>
      <c r="N62" s="6"/>
      <c r="O62" s="6"/>
    </row>
    <row r="63" spans="2:15" ht="13.5" customHeight="1">
      <c r="B63" s="37" t="s">
        <v>77</v>
      </c>
      <c r="C63" s="24"/>
      <c r="D63" s="24"/>
      <c r="E63" s="24"/>
      <c r="F63" s="24"/>
      <c r="G63" s="24"/>
      <c r="H63" s="24"/>
      <c r="I63" s="24"/>
      <c r="J63" s="24"/>
      <c r="K63" s="24"/>
      <c r="L63" s="24"/>
      <c r="M63" s="24"/>
      <c r="N63" s="24"/>
      <c r="O63" s="24"/>
    </row>
  </sheetData>
  <mergeCells count="12">
    <mergeCell ref="C9:F9"/>
    <mergeCell ref="C10:F10"/>
    <mergeCell ref="C11:F11"/>
    <mergeCell ref="C12:F12"/>
    <mergeCell ref="C13:F13"/>
    <mergeCell ref="C8:F8"/>
    <mergeCell ref="B3:F4"/>
    <mergeCell ref="N3:O3"/>
    <mergeCell ref="C5:F5"/>
    <mergeCell ref="C6:F6"/>
    <mergeCell ref="C7:F7"/>
    <mergeCell ref="G3:M3"/>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明朝,標準"&amp;12ジェネリック医薬品分析(全体)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D690-4194-48E0-AA86-C219E43FBB31}">
  <sheetPr codeName="Sheet6"/>
  <dimension ref="B1:J13"/>
  <sheetViews>
    <sheetView showGridLines="0" zoomScaleNormal="100" zoomScaleSheetLayoutView="100" workbookViewId="0"/>
  </sheetViews>
  <sheetFormatPr defaultColWidth="7.625" defaultRowHeight="15.75" customHeight="1"/>
  <cols>
    <col min="1" max="1" width="4.625" style="19" customWidth="1"/>
    <col min="2" max="2" width="5.625" style="22" customWidth="1"/>
    <col min="3" max="6" width="12.625" style="19" customWidth="1"/>
    <col min="7" max="10" width="15.625" style="19" customWidth="1"/>
    <col min="11" max="16384" width="7.625" style="19"/>
  </cols>
  <sheetData>
    <row r="1" spans="2:10" s="4" customFormat="1" ht="16.5" customHeight="1">
      <c r="B1" s="2" t="s">
        <v>144</v>
      </c>
      <c r="C1" s="3"/>
    </row>
    <row r="2" spans="2:10" s="2" customFormat="1" ht="16.5" customHeight="1" thickBot="1">
      <c r="B2" s="2" t="s">
        <v>143</v>
      </c>
      <c r="G2" s="112"/>
      <c r="H2" s="112"/>
    </row>
    <row r="3" spans="2:10" ht="15.75" customHeight="1">
      <c r="B3" s="177"/>
      <c r="C3" s="178"/>
      <c r="D3" s="178"/>
      <c r="E3" s="178"/>
      <c r="F3" s="179"/>
      <c r="G3" s="172" t="s">
        <v>137</v>
      </c>
      <c r="H3" s="173"/>
      <c r="I3" s="155" t="s">
        <v>72</v>
      </c>
      <c r="J3" s="156"/>
    </row>
    <row r="4" spans="2:10" ht="15.75" customHeight="1">
      <c r="B4" s="180"/>
      <c r="C4" s="181"/>
      <c r="D4" s="181"/>
      <c r="E4" s="181"/>
      <c r="F4" s="182"/>
      <c r="G4" s="118" t="s">
        <v>130</v>
      </c>
      <c r="H4" s="111" t="s">
        <v>131</v>
      </c>
      <c r="I4" s="39" t="s">
        <v>138</v>
      </c>
      <c r="J4" s="80" t="s">
        <v>116</v>
      </c>
    </row>
    <row r="5" spans="2:10" ht="15.75" customHeight="1">
      <c r="B5" s="48" t="s">
        <v>58</v>
      </c>
      <c r="C5" s="183" t="s">
        <v>111</v>
      </c>
      <c r="D5" s="184"/>
      <c r="E5" s="184"/>
      <c r="F5" s="185"/>
      <c r="G5" s="119">
        <v>2804241846.8014503</v>
      </c>
      <c r="H5" s="113">
        <v>4771492761.99401</v>
      </c>
      <c r="I5" s="88">
        <f>'年齢階層別_普及率(数量)'!N5</f>
        <v>7575734608.7954607</v>
      </c>
      <c r="J5" s="41"/>
    </row>
    <row r="6" spans="2:10" ht="15.75" customHeight="1">
      <c r="B6" s="49" t="s">
        <v>59</v>
      </c>
      <c r="C6" s="186" t="s">
        <v>112</v>
      </c>
      <c r="D6" s="187"/>
      <c r="E6" s="187"/>
      <c r="F6" s="188"/>
      <c r="G6" s="120">
        <v>2254507961.2600698</v>
      </c>
      <c r="H6" s="114">
        <v>3838992725.9304595</v>
      </c>
      <c r="I6" s="90">
        <f>'年齢階層別_普及率(数量)'!N6</f>
        <v>6093500687.1905298</v>
      </c>
      <c r="J6" s="91">
        <f>'年齢階層別_普及率(数量)'!O6</f>
        <v>1</v>
      </c>
    </row>
    <row r="7" spans="2:10" ht="15.75" customHeight="1">
      <c r="B7" s="50" t="s">
        <v>60</v>
      </c>
      <c r="C7" s="174" t="s">
        <v>73</v>
      </c>
      <c r="D7" s="175"/>
      <c r="E7" s="175"/>
      <c r="F7" s="176"/>
      <c r="G7" s="120">
        <v>967758166.94958019</v>
      </c>
      <c r="H7" s="114">
        <v>1426180978.4586999</v>
      </c>
      <c r="I7" s="90">
        <f>'年齢階層別_普及率(数量)'!N7</f>
        <v>2393939145.4082804</v>
      </c>
      <c r="J7" s="91">
        <f>'年齢階層別_普及率(数量)'!O7</f>
        <v>0.39286762540959524</v>
      </c>
    </row>
    <row r="8" spans="2:10" ht="15.75" customHeight="1">
      <c r="B8" s="51" t="s">
        <v>62</v>
      </c>
      <c r="C8" s="174" t="s">
        <v>74</v>
      </c>
      <c r="D8" s="175"/>
      <c r="E8" s="175"/>
      <c r="F8" s="176"/>
      <c r="G8" s="120">
        <v>1286749794.3104901</v>
      </c>
      <c r="H8" s="114">
        <v>2412811747.4717603</v>
      </c>
      <c r="I8" s="90">
        <f>'年齢階層別_普及率(数量)'!N8</f>
        <v>3699561541.7822495</v>
      </c>
      <c r="J8" s="91">
        <f>'年齢階層別_普及率(数量)'!O8</f>
        <v>0.6071323745904047</v>
      </c>
    </row>
    <row r="9" spans="2:10" ht="15.75" customHeight="1">
      <c r="B9" s="52" t="s">
        <v>64</v>
      </c>
      <c r="C9" s="174" t="s">
        <v>75</v>
      </c>
      <c r="D9" s="175"/>
      <c r="E9" s="175"/>
      <c r="F9" s="176"/>
      <c r="G9" s="121">
        <v>182164601.74443001</v>
      </c>
      <c r="H9" s="115">
        <v>325408335.49960995</v>
      </c>
      <c r="I9" s="93">
        <f>'年齢階層別_普及率(数量)'!N9</f>
        <v>507572937.24404001</v>
      </c>
      <c r="J9" s="94">
        <f>'年齢階層別_普及率(数量)'!O9</f>
        <v>8.3297428407784702E-2</v>
      </c>
    </row>
    <row r="10" spans="2:10" ht="15.75" customHeight="1">
      <c r="B10" s="53" t="s">
        <v>66</v>
      </c>
      <c r="C10" s="189" t="s">
        <v>135</v>
      </c>
      <c r="D10" s="190"/>
      <c r="E10" s="190"/>
      <c r="F10" s="191"/>
      <c r="G10" s="122" t="s">
        <v>154</v>
      </c>
      <c r="H10" s="116" t="s">
        <v>154</v>
      </c>
      <c r="I10" s="96" t="str">
        <f>'年齢階層別_普及率(数量)'!N10</f>
        <v>-</v>
      </c>
      <c r="J10" s="97" t="str">
        <f>'年齢階層別_普及率(数量)'!O10</f>
        <v>-</v>
      </c>
    </row>
    <row r="11" spans="2:10" ht="15.75" customHeight="1">
      <c r="B11" s="54" t="s">
        <v>67</v>
      </c>
      <c r="C11" s="192" t="s">
        <v>136</v>
      </c>
      <c r="D11" s="193"/>
      <c r="E11" s="193"/>
      <c r="F11" s="194"/>
      <c r="G11" s="123" t="s">
        <v>154</v>
      </c>
      <c r="H11" s="117" t="s">
        <v>154</v>
      </c>
      <c r="I11" s="99" t="str">
        <f>'年齢階層別_普及率(数量)'!N11</f>
        <v>-</v>
      </c>
      <c r="J11" s="100" t="str">
        <f>'年齢階層別_普及率(数量)'!O11</f>
        <v>-</v>
      </c>
    </row>
    <row r="12" spans="2:10" ht="15.75" customHeight="1">
      <c r="B12" s="49" t="s">
        <v>68</v>
      </c>
      <c r="C12" s="174" t="s">
        <v>76</v>
      </c>
      <c r="D12" s="175"/>
      <c r="E12" s="175"/>
      <c r="F12" s="176"/>
      <c r="G12" s="127">
        <v>1104585192.5660601</v>
      </c>
      <c r="H12" s="126">
        <v>2087403411.9721498</v>
      </c>
      <c r="I12" s="104">
        <f>'年齢階層別_普及率(数量)'!N12</f>
        <v>3191988604.5382104</v>
      </c>
      <c r="J12" s="102">
        <f>'年齢階層別_普及率(数量)'!O12</f>
        <v>0.52383494618262016</v>
      </c>
    </row>
    <row r="13" spans="2:10" ht="15.75" customHeight="1" thickBot="1">
      <c r="B13" s="52" t="s">
        <v>139</v>
      </c>
      <c r="C13" s="174" t="s">
        <v>113</v>
      </c>
      <c r="D13" s="175"/>
      <c r="E13" s="175"/>
      <c r="F13" s="175"/>
      <c r="G13" s="124">
        <v>0.84158535972696846</v>
      </c>
      <c r="H13" s="128">
        <v>0.81422110028506656</v>
      </c>
      <c r="I13" s="47">
        <f>'年齢階層別_普及率(数量)'!N13</f>
        <v>0.82506606114834469</v>
      </c>
      <c r="J13" s="55"/>
    </row>
  </sheetData>
  <mergeCells count="12">
    <mergeCell ref="I3:J3"/>
    <mergeCell ref="C8:F8"/>
    <mergeCell ref="C9:F9"/>
    <mergeCell ref="C10:F10"/>
    <mergeCell ref="C11:F11"/>
    <mergeCell ref="C12:F12"/>
    <mergeCell ref="C13:F13"/>
    <mergeCell ref="B3:F4"/>
    <mergeCell ref="G3:H3"/>
    <mergeCell ref="C5:F5"/>
    <mergeCell ref="C6:F6"/>
    <mergeCell ref="C7:F7"/>
  </mergeCells>
  <phoneticPr fontId="3"/>
  <pageMargins left="0.70866141732283472" right="0.70866141732283472" top="0.74803149606299213" bottom="0.74803149606299213" header="0.31496062992125984" footer="0.31496062992125984"/>
  <pageSetup paperSize="8" scale="75" orientation="landscape" r:id="rId1"/>
  <headerFooter>
    <oddHeader>&amp;R&amp;"ＭＳ 明朝,標準"&amp;12ジェネリック医薬品分析(全体)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AF80"/>
  <sheetViews>
    <sheetView showGridLines="0" zoomScaleNormal="100" zoomScaleSheetLayoutView="100" workbookViewId="0"/>
  </sheetViews>
  <sheetFormatPr defaultColWidth="9" defaultRowHeight="13.5"/>
  <cols>
    <col min="1" max="1" width="4.625" style="18" customWidth="1"/>
    <col min="2" max="2" width="3.625" style="18" customWidth="1"/>
    <col min="3" max="3" width="13" style="18" customWidth="1"/>
    <col min="4" max="7" width="10.625" style="18" customWidth="1"/>
    <col min="8" max="9" width="9" style="18"/>
    <col min="10" max="10" width="3.625" style="18" customWidth="1"/>
    <col min="11" max="11" width="13" style="18" customWidth="1"/>
    <col min="12" max="15" width="10.625" style="18" customWidth="1"/>
    <col min="16" max="16" width="9" style="18"/>
    <col min="17" max="25" width="10.375" style="18" customWidth="1"/>
    <col min="26" max="26" width="14.125" style="31" bestFit="1" customWidth="1"/>
    <col min="27" max="28" width="14.125" style="31" customWidth="1"/>
    <col min="29" max="29" width="14.125" style="31" bestFit="1" customWidth="1"/>
    <col min="30" max="31" width="14.125" style="31" customWidth="1"/>
    <col min="32" max="32" width="9" style="31"/>
    <col min="33" max="16384" width="9" style="18"/>
  </cols>
  <sheetData>
    <row r="1" spans="2:32" ht="16.5" customHeight="1">
      <c r="B1" s="16" t="s">
        <v>145</v>
      </c>
    </row>
    <row r="2" spans="2:32" ht="16.5" customHeight="1">
      <c r="B2" s="16" t="s">
        <v>146</v>
      </c>
      <c r="J2" s="1" t="s">
        <v>166</v>
      </c>
    </row>
    <row r="3" spans="2:32" ht="16.5" customHeight="1">
      <c r="B3" s="211"/>
      <c r="C3" s="212" t="s">
        <v>96</v>
      </c>
      <c r="D3" s="213" t="s">
        <v>164</v>
      </c>
      <c r="E3" s="213"/>
      <c r="F3" s="212" t="s">
        <v>165</v>
      </c>
      <c r="G3" s="212"/>
      <c r="J3" s="214"/>
      <c r="K3" s="215" t="s">
        <v>96</v>
      </c>
      <c r="L3" s="216" t="s">
        <v>167</v>
      </c>
      <c r="M3" s="216"/>
      <c r="N3" s="217" t="s">
        <v>168</v>
      </c>
      <c r="O3" s="217"/>
      <c r="Q3" s="60" t="s">
        <v>115</v>
      </c>
      <c r="R3" s="56"/>
      <c r="S3" s="108"/>
      <c r="T3" s="108"/>
      <c r="W3" s="108"/>
      <c r="X3" s="108"/>
    </row>
    <row r="4" spans="2:32" ht="16.5" customHeight="1">
      <c r="B4" s="211"/>
      <c r="C4" s="212"/>
      <c r="D4" s="207" t="s">
        <v>117</v>
      </c>
      <c r="E4" s="209" t="s">
        <v>118</v>
      </c>
      <c r="F4" s="207" t="s">
        <v>117</v>
      </c>
      <c r="G4" s="209" t="s">
        <v>118</v>
      </c>
      <c r="J4" s="214"/>
      <c r="K4" s="215"/>
      <c r="L4" s="195" t="s">
        <v>117</v>
      </c>
      <c r="M4" s="199" t="s">
        <v>118</v>
      </c>
      <c r="N4" s="195" t="s">
        <v>117</v>
      </c>
      <c r="O4" s="199" t="s">
        <v>118</v>
      </c>
      <c r="Q4" s="195" t="s">
        <v>169</v>
      </c>
      <c r="R4" s="195"/>
      <c r="S4" s="195"/>
      <c r="T4" s="195"/>
      <c r="U4" s="195" t="s">
        <v>170</v>
      </c>
      <c r="V4" s="195"/>
      <c r="W4" s="195"/>
      <c r="X4" s="195"/>
      <c r="Z4" s="196" t="s">
        <v>128</v>
      </c>
      <c r="AA4" s="197"/>
      <c r="AB4" s="198"/>
      <c r="AC4" s="196" t="s">
        <v>129</v>
      </c>
      <c r="AD4" s="197"/>
      <c r="AE4" s="198"/>
      <c r="AF4" s="201"/>
    </row>
    <row r="5" spans="2:32" ht="33" customHeight="1">
      <c r="B5" s="211"/>
      <c r="C5" s="212"/>
      <c r="D5" s="208"/>
      <c r="E5" s="210"/>
      <c r="F5" s="208"/>
      <c r="G5" s="210"/>
      <c r="J5" s="214"/>
      <c r="K5" s="215"/>
      <c r="L5" s="195"/>
      <c r="M5" s="200"/>
      <c r="N5" s="195"/>
      <c r="O5" s="200"/>
      <c r="Q5" s="109" t="s">
        <v>147</v>
      </c>
      <c r="R5" s="109" t="s">
        <v>172</v>
      </c>
      <c r="S5" s="109" t="s">
        <v>159</v>
      </c>
      <c r="T5" s="109" t="s">
        <v>173</v>
      </c>
      <c r="U5" s="129" t="s">
        <v>147</v>
      </c>
      <c r="V5" s="109" t="s">
        <v>171</v>
      </c>
      <c r="W5" s="109" t="s">
        <v>158</v>
      </c>
      <c r="X5" s="109" t="s">
        <v>174</v>
      </c>
      <c r="Z5" s="109" t="s">
        <v>175</v>
      </c>
      <c r="AA5" s="109" t="s">
        <v>176</v>
      </c>
      <c r="AB5" s="109" t="s">
        <v>127</v>
      </c>
      <c r="AC5" s="109" t="s">
        <v>171</v>
      </c>
      <c r="AD5" s="109" t="s">
        <v>158</v>
      </c>
      <c r="AE5" s="109" t="s">
        <v>127</v>
      </c>
      <c r="AF5" s="202"/>
    </row>
    <row r="6" spans="2:32" s="61" customFormat="1" ht="13.5" customHeight="1">
      <c r="B6" s="81">
        <v>1</v>
      </c>
      <c r="C6" s="59" t="s">
        <v>50</v>
      </c>
      <c r="D6" s="140">
        <v>0.64632651895035609</v>
      </c>
      <c r="E6" s="141">
        <v>0.85557411473757528</v>
      </c>
      <c r="F6" s="140">
        <v>0.60209676766032205</v>
      </c>
      <c r="G6" s="141">
        <v>0.82763919122693375</v>
      </c>
      <c r="J6" s="130">
        <v>1</v>
      </c>
      <c r="K6" s="59" t="s">
        <v>50</v>
      </c>
      <c r="L6" s="131">
        <v>0.53642534059112124</v>
      </c>
      <c r="M6" s="131">
        <v>0.79482355882466693</v>
      </c>
      <c r="N6" s="131">
        <v>0.52579772895012722</v>
      </c>
      <c r="O6" s="131">
        <v>0.78663899537077431</v>
      </c>
      <c r="Q6" s="58" t="str">
        <f>INDEX($C$6:$C$79,MATCH(R6,F$6:F$79,0))</f>
        <v>田尻町</v>
      </c>
      <c r="R6" s="78">
        <f>LARGE(F$6:F$79,ROW(A1))</f>
        <v>0.70924735355823454</v>
      </c>
      <c r="S6" s="78">
        <f>VLOOKUP(Q6,$K$6:$O$79,4,FALSE)</f>
        <v>0.62266805387625801</v>
      </c>
      <c r="T6" s="110">
        <f>(ROUND(R6,3)-ROUND(S6,3))*100</f>
        <v>8.5999999999999961</v>
      </c>
      <c r="U6" s="58" t="str">
        <f>INDEX($C$6:$C$79,MATCH(V6,G$6:G$79,0))</f>
        <v>能勢町</v>
      </c>
      <c r="V6" s="78">
        <f>LARGE(G$6:G$79,ROW(A1))</f>
        <v>0.88593837125624075</v>
      </c>
      <c r="W6" s="78">
        <f>VLOOKUP(U6,$K$6:$O$79,5,FALSE)</f>
        <v>0.84871267339873968</v>
      </c>
      <c r="X6" s="110">
        <f>(ROUND(V6,3)-ROUND(W6,3))*100</f>
        <v>3.7000000000000033</v>
      </c>
      <c r="Y6" s="57"/>
      <c r="Z6" s="78">
        <f>$F$80</f>
        <v>0.59946864497911356</v>
      </c>
      <c r="AA6" s="78">
        <f>$N$80</f>
        <v>0.52070379287511614</v>
      </c>
      <c r="AB6" s="110">
        <f>(ROUND(Z6,3)-ROUND(AA6,3))*100</f>
        <v>7.7999999999999954</v>
      </c>
      <c r="AC6" s="78">
        <f>$G$80</f>
        <v>0.82506606114834469</v>
      </c>
      <c r="AD6" s="78">
        <f>$O$80</f>
        <v>0.78268200245435593</v>
      </c>
      <c r="AE6" s="110">
        <f>(ROUND(AC6,3)-ROUND(AD6,3))*100</f>
        <v>4.1999999999999922</v>
      </c>
      <c r="AF6" s="83">
        <v>0</v>
      </c>
    </row>
    <row r="7" spans="2:32" s="61" customFormat="1" ht="13.5" customHeight="1">
      <c r="B7" s="81">
        <v>2</v>
      </c>
      <c r="C7" s="59" t="s">
        <v>78</v>
      </c>
      <c r="D7" s="140">
        <v>0.66005307797667834</v>
      </c>
      <c r="E7" s="141">
        <v>0.85859129602740858</v>
      </c>
      <c r="F7" s="140">
        <v>0.61454084070407689</v>
      </c>
      <c r="G7" s="141">
        <v>0.8308658078660397</v>
      </c>
      <c r="J7" s="130">
        <v>2</v>
      </c>
      <c r="K7" s="59" t="s">
        <v>78</v>
      </c>
      <c r="L7" s="131">
        <v>0.5462845397227587</v>
      </c>
      <c r="M7" s="131">
        <v>0.79983114069029959</v>
      </c>
      <c r="N7" s="131">
        <v>0.53994713007129624</v>
      </c>
      <c r="O7" s="131">
        <v>0.79501592959982748</v>
      </c>
      <c r="Q7" s="58" t="str">
        <f t="shared" ref="Q7:Q70" si="0">INDEX($C$6:$C$79,MATCH(R7,F$6:F$79,0))</f>
        <v>岬町</v>
      </c>
      <c r="R7" s="78">
        <f>LARGE(F$6:F$79,ROW(A2))</f>
        <v>0.66468997278671549</v>
      </c>
      <c r="S7" s="78">
        <f t="shared" ref="S7:S70" si="1">VLOOKUP(Q7,$K$6:$O$79,4,FALSE)</f>
        <v>0.58358021060740406</v>
      </c>
      <c r="T7" s="110">
        <f t="shared" ref="T7:T70" si="2">(ROUND(R7,3)-ROUND(S7,3))*100</f>
        <v>8.1000000000000068</v>
      </c>
      <c r="U7" s="58" t="str">
        <f t="shared" ref="U7:U70" si="3">INDEX($C$6:$C$79,MATCH(V7,G$6:G$79,0))</f>
        <v>西淀川区</v>
      </c>
      <c r="V7" s="78">
        <f>LARGE(G$6:G$79,ROW(A2))</f>
        <v>0.8733153358295106</v>
      </c>
      <c r="W7" s="78">
        <f t="shared" ref="W7:W70" si="4">VLOOKUP(U7,$K$6:$O$79,5,FALSE)</f>
        <v>0.8412550753048581</v>
      </c>
      <c r="X7" s="110">
        <f t="shared" ref="X7:X70" si="5">(ROUND(V7,3)-ROUND(W7,3))*100</f>
        <v>3.2000000000000028</v>
      </c>
      <c r="Y7" s="57"/>
      <c r="Z7" s="78">
        <f t="shared" ref="Z7:Z70" si="6">$F$80</f>
        <v>0.59946864497911356</v>
      </c>
      <c r="AA7" s="78">
        <f t="shared" ref="AA7:AA70" si="7">$N$80</f>
        <v>0.52070379287511614</v>
      </c>
      <c r="AB7" s="110">
        <f t="shared" ref="AB7:AB70" si="8">(ROUND(Z7,3)-ROUND(AA7,3))*100</f>
        <v>7.7999999999999954</v>
      </c>
      <c r="AC7" s="78">
        <f t="shared" ref="AC7:AC70" si="9">$G$80</f>
        <v>0.82506606114834469</v>
      </c>
      <c r="AD7" s="78">
        <f t="shared" ref="AD7:AD70" si="10">$O$80</f>
        <v>0.78268200245435593</v>
      </c>
      <c r="AE7" s="110">
        <f t="shared" ref="AE7:AE70" si="11">(ROUND(AC7,3)-ROUND(AD7,3))*100</f>
        <v>4.1999999999999922</v>
      </c>
      <c r="AF7" s="83">
        <v>0</v>
      </c>
    </row>
    <row r="8" spans="2:32" s="61" customFormat="1" ht="13.5" customHeight="1">
      <c r="B8" s="81">
        <v>3</v>
      </c>
      <c r="C8" s="59" t="s">
        <v>79</v>
      </c>
      <c r="D8" s="140">
        <v>0.64299217793625529</v>
      </c>
      <c r="E8" s="141">
        <v>0.82858422635356976</v>
      </c>
      <c r="F8" s="140">
        <v>0.58014111161987314</v>
      </c>
      <c r="G8" s="141">
        <v>0.79949853194879883</v>
      </c>
      <c r="J8" s="130">
        <v>3</v>
      </c>
      <c r="K8" s="59" t="s">
        <v>79</v>
      </c>
      <c r="L8" s="131">
        <v>0.493900461923301</v>
      </c>
      <c r="M8" s="131">
        <v>0.76005723444931861</v>
      </c>
      <c r="N8" s="131">
        <v>0.49078161960355693</v>
      </c>
      <c r="O8" s="131">
        <v>0.75585280110514297</v>
      </c>
      <c r="Q8" s="58" t="str">
        <f t="shared" si="0"/>
        <v>東淀川区</v>
      </c>
      <c r="R8" s="78">
        <f t="shared" ref="R8:R37" si="12">LARGE(F$6:F$79,ROW(A3))</f>
        <v>0.65455372025098368</v>
      </c>
      <c r="S8" s="78">
        <f t="shared" si="1"/>
        <v>0.59066314177482404</v>
      </c>
      <c r="T8" s="110">
        <f t="shared" si="2"/>
        <v>6.4000000000000057</v>
      </c>
      <c r="U8" s="58" t="str">
        <f t="shared" si="3"/>
        <v>摂津市</v>
      </c>
      <c r="V8" s="78">
        <f t="shared" ref="V8:V37" si="13">LARGE(G$6:G$79,ROW(A3))</f>
        <v>0.87253288421426567</v>
      </c>
      <c r="W8" s="78">
        <f t="shared" si="4"/>
        <v>0.83668149449880469</v>
      </c>
      <c r="X8" s="110">
        <f t="shared" si="5"/>
        <v>3.6000000000000032</v>
      </c>
      <c r="Y8" s="57"/>
      <c r="Z8" s="78">
        <f t="shared" si="6"/>
        <v>0.59946864497911356</v>
      </c>
      <c r="AA8" s="78">
        <f t="shared" si="7"/>
        <v>0.52070379287511614</v>
      </c>
      <c r="AB8" s="110">
        <f t="shared" si="8"/>
        <v>7.7999999999999954</v>
      </c>
      <c r="AC8" s="78">
        <f t="shared" si="9"/>
        <v>0.82506606114834469</v>
      </c>
      <c r="AD8" s="78">
        <f t="shared" si="10"/>
        <v>0.78268200245435593</v>
      </c>
      <c r="AE8" s="110">
        <f t="shared" si="11"/>
        <v>4.1999999999999922</v>
      </c>
      <c r="AF8" s="83">
        <v>0</v>
      </c>
    </row>
    <row r="9" spans="2:32" s="61" customFormat="1" ht="13.5" customHeight="1">
      <c r="B9" s="81">
        <v>4</v>
      </c>
      <c r="C9" s="59" t="s">
        <v>80</v>
      </c>
      <c r="D9" s="140">
        <v>0.63207189756078741</v>
      </c>
      <c r="E9" s="141">
        <v>0.86875267434427328</v>
      </c>
      <c r="F9" s="140">
        <v>0.61478486413892597</v>
      </c>
      <c r="G9" s="141">
        <v>0.84299150773822806</v>
      </c>
      <c r="J9" s="130">
        <v>4</v>
      </c>
      <c r="K9" s="59" t="s">
        <v>80</v>
      </c>
      <c r="L9" s="131">
        <v>0.5531116570347071</v>
      </c>
      <c r="M9" s="131">
        <v>0.81256394987214076</v>
      </c>
      <c r="N9" s="131">
        <v>0.54798881096148422</v>
      </c>
      <c r="O9" s="131">
        <v>0.80547900049832366</v>
      </c>
      <c r="Q9" s="58" t="str">
        <f t="shared" si="0"/>
        <v>摂津市</v>
      </c>
      <c r="R9" s="78">
        <f t="shared" si="12"/>
        <v>0.65318260571435638</v>
      </c>
      <c r="S9" s="78">
        <f t="shared" si="1"/>
        <v>0.57463554504409164</v>
      </c>
      <c r="T9" s="110">
        <f t="shared" si="2"/>
        <v>7.8000000000000069</v>
      </c>
      <c r="U9" s="58" t="str">
        <f t="shared" si="3"/>
        <v>港区</v>
      </c>
      <c r="V9" s="78">
        <f t="shared" si="13"/>
        <v>0.87092244812671782</v>
      </c>
      <c r="W9" s="78">
        <f t="shared" si="4"/>
        <v>0.83803996591398122</v>
      </c>
      <c r="X9" s="110">
        <f t="shared" si="5"/>
        <v>3.3000000000000029</v>
      </c>
      <c r="Y9" s="57"/>
      <c r="Z9" s="78">
        <f t="shared" si="6"/>
        <v>0.59946864497911356</v>
      </c>
      <c r="AA9" s="78">
        <f t="shared" si="7"/>
        <v>0.52070379287511614</v>
      </c>
      <c r="AB9" s="110">
        <f t="shared" si="8"/>
        <v>7.7999999999999954</v>
      </c>
      <c r="AC9" s="78">
        <f t="shared" si="9"/>
        <v>0.82506606114834469</v>
      </c>
      <c r="AD9" s="78">
        <f t="shared" si="10"/>
        <v>0.78268200245435593</v>
      </c>
      <c r="AE9" s="110">
        <f t="shared" si="11"/>
        <v>4.1999999999999922</v>
      </c>
      <c r="AF9" s="83">
        <v>0</v>
      </c>
    </row>
    <row r="10" spans="2:32" s="61" customFormat="1" ht="13.5" customHeight="1">
      <c r="B10" s="81">
        <v>5</v>
      </c>
      <c r="C10" s="59" t="s">
        <v>81</v>
      </c>
      <c r="D10" s="140">
        <v>0.65059921734171178</v>
      </c>
      <c r="E10" s="141">
        <v>0.86010709731098745</v>
      </c>
      <c r="F10" s="140">
        <v>0.62380857855933569</v>
      </c>
      <c r="G10" s="141">
        <v>0.83578294065410297</v>
      </c>
      <c r="J10" s="130">
        <v>5</v>
      </c>
      <c r="K10" s="59" t="s">
        <v>81</v>
      </c>
      <c r="L10" s="131">
        <v>0.55538895593480087</v>
      </c>
      <c r="M10" s="131">
        <v>0.80495314180024269</v>
      </c>
      <c r="N10" s="131">
        <v>0.54417299831159716</v>
      </c>
      <c r="O10" s="131">
        <v>0.79147318071385075</v>
      </c>
      <c r="Q10" s="58" t="str">
        <f t="shared" si="0"/>
        <v>高槻市</v>
      </c>
      <c r="R10" s="78">
        <f t="shared" si="12"/>
        <v>0.65105213271961704</v>
      </c>
      <c r="S10" s="78">
        <f t="shared" si="1"/>
        <v>0.57056814687502255</v>
      </c>
      <c r="T10" s="110">
        <f t="shared" si="2"/>
        <v>8.0000000000000071</v>
      </c>
      <c r="U10" s="58" t="str">
        <f t="shared" si="3"/>
        <v>岬町</v>
      </c>
      <c r="V10" s="78">
        <f t="shared" si="13"/>
        <v>0.87032732587945272</v>
      </c>
      <c r="W10" s="78">
        <f t="shared" si="4"/>
        <v>0.82197264020028382</v>
      </c>
      <c r="X10" s="110">
        <f t="shared" si="5"/>
        <v>4.8000000000000043</v>
      </c>
      <c r="Y10" s="57"/>
      <c r="Z10" s="78">
        <f t="shared" si="6"/>
        <v>0.59946864497911356</v>
      </c>
      <c r="AA10" s="78">
        <f t="shared" si="7"/>
        <v>0.52070379287511614</v>
      </c>
      <c r="AB10" s="110">
        <f t="shared" si="8"/>
        <v>7.7999999999999954</v>
      </c>
      <c r="AC10" s="78">
        <f t="shared" si="9"/>
        <v>0.82506606114834469</v>
      </c>
      <c r="AD10" s="78">
        <f t="shared" si="10"/>
        <v>0.78268200245435593</v>
      </c>
      <c r="AE10" s="110">
        <f t="shared" si="11"/>
        <v>4.1999999999999922</v>
      </c>
      <c r="AF10" s="83">
        <v>0</v>
      </c>
    </row>
    <row r="11" spans="2:32" s="61" customFormat="1" ht="13.5" customHeight="1">
      <c r="B11" s="81">
        <v>6</v>
      </c>
      <c r="C11" s="59" t="s">
        <v>82</v>
      </c>
      <c r="D11" s="140">
        <v>0.69509011392151632</v>
      </c>
      <c r="E11" s="141">
        <v>0.89359189970104747</v>
      </c>
      <c r="F11" s="140">
        <v>0.64669161579818846</v>
      </c>
      <c r="G11" s="141">
        <v>0.87092244812671782</v>
      </c>
      <c r="J11" s="130">
        <v>6</v>
      </c>
      <c r="K11" s="59" t="s">
        <v>82</v>
      </c>
      <c r="L11" s="131">
        <v>0.607070414035495</v>
      </c>
      <c r="M11" s="131">
        <v>0.8450023379774011</v>
      </c>
      <c r="N11" s="131">
        <v>0.59278220323252739</v>
      </c>
      <c r="O11" s="131">
        <v>0.83803996591398122</v>
      </c>
      <c r="Q11" s="58" t="str">
        <f t="shared" si="0"/>
        <v>寝屋川市</v>
      </c>
      <c r="R11" s="78">
        <f t="shared" si="12"/>
        <v>0.65022028121055153</v>
      </c>
      <c r="S11" s="78">
        <f t="shared" si="1"/>
        <v>0.5891194449261774</v>
      </c>
      <c r="T11" s="110">
        <f t="shared" si="2"/>
        <v>6.100000000000005</v>
      </c>
      <c r="U11" s="58" t="str">
        <f t="shared" si="3"/>
        <v>東淀川区</v>
      </c>
      <c r="V11" s="78">
        <f t="shared" si="13"/>
        <v>0.85957936701771365</v>
      </c>
      <c r="W11" s="78">
        <f t="shared" si="4"/>
        <v>0.82226943548849429</v>
      </c>
      <c r="X11" s="110">
        <f t="shared" si="5"/>
        <v>3.8000000000000034</v>
      </c>
      <c r="Y11" s="57"/>
      <c r="Z11" s="78">
        <f t="shared" si="6"/>
        <v>0.59946864497911356</v>
      </c>
      <c r="AA11" s="78">
        <f t="shared" si="7"/>
        <v>0.52070379287511614</v>
      </c>
      <c r="AB11" s="110">
        <f t="shared" si="8"/>
        <v>7.7999999999999954</v>
      </c>
      <c r="AC11" s="78">
        <f t="shared" si="9"/>
        <v>0.82506606114834469</v>
      </c>
      <c r="AD11" s="78">
        <f t="shared" si="10"/>
        <v>0.78268200245435593</v>
      </c>
      <c r="AE11" s="110">
        <f t="shared" si="11"/>
        <v>4.1999999999999922</v>
      </c>
      <c r="AF11" s="83">
        <v>0</v>
      </c>
    </row>
    <row r="12" spans="2:32" s="61" customFormat="1" ht="13.5" customHeight="1">
      <c r="B12" s="81">
        <v>7</v>
      </c>
      <c r="C12" s="59" t="s">
        <v>83</v>
      </c>
      <c r="D12" s="142">
        <v>0.58173047181657978</v>
      </c>
      <c r="E12" s="143">
        <v>0.82567813115385946</v>
      </c>
      <c r="F12" s="142">
        <v>0.5428999565601621</v>
      </c>
      <c r="G12" s="143">
        <v>0.80479992511342491</v>
      </c>
      <c r="J12" s="130">
        <v>7</v>
      </c>
      <c r="K12" s="59" t="s">
        <v>83</v>
      </c>
      <c r="L12" s="131">
        <v>0.47961135874628275</v>
      </c>
      <c r="M12" s="131">
        <v>0.78107584773664074</v>
      </c>
      <c r="N12" s="131">
        <v>0.47207795842886352</v>
      </c>
      <c r="O12" s="131">
        <v>0.77467999290489453</v>
      </c>
      <c r="Q12" s="58" t="str">
        <f t="shared" si="0"/>
        <v>浪速区</v>
      </c>
      <c r="R12" s="78">
        <f t="shared" si="12"/>
        <v>0.64783907894826087</v>
      </c>
      <c r="S12" s="78">
        <f t="shared" si="1"/>
        <v>0.54506277236606593</v>
      </c>
      <c r="T12" s="110">
        <f t="shared" si="2"/>
        <v>10.299999999999997</v>
      </c>
      <c r="U12" s="58" t="str">
        <f t="shared" si="3"/>
        <v>高槻市</v>
      </c>
      <c r="V12" s="78">
        <f t="shared" si="13"/>
        <v>0.85835850234589839</v>
      </c>
      <c r="W12" s="78">
        <f t="shared" si="4"/>
        <v>0.82296501051525572</v>
      </c>
      <c r="X12" s="110">
        <f t="shared" si="5"/>
        <v>3.5000000000000031</v>
      </c>
      <c r="Y12" s="57"/>
      <c r="Z12" s="78">
        <f t="shared" si="6"/>
        <v>0.59946864497911356</v>
      </c>
      <c r="AA12" s="78">
        <f t="shared" si="7"/>
        <v>0.52070379287511614</v>
      </c>
      <c r="AB12" s="110">
        <f t="shared" si="8"/>
        <v>7.7999999999999954</v>
      </c>
      <c r="AC12" s="78">
        <f t="shared" si="9"/>
        <v>0.82506606114834469</v>
      </c>
      <c r="AD12" s="78">
        <f t="shared" si="10"/>
        <v>0.78268200245435593</v>
      </c>
      <c r="AE12" s="110">
        <f t="shared" si="11"/>
        <v>4.1999999999999922</v>
      </c>
      <c r="AF12" s="83">
        <v>0</v>
      </c>
    </row>
    <row r="13" spans="2:32" s="61" customFormat="1" ht="13.5" customHeight="1">
      <c r="B13" s="81">
        <v>8</v>
      </c>
      <c r="C13" s="59" t="s">
        <v>51</v>
      </c>
      <c r="D13" s="144">
        <v>0.55271775631014741</v>
      </c>
      <c r="E13" s="145">
        <v>0.80654732944133201</v>
      </c>
      <c r="F13" s="144">
        <v>0.50101893502183603</v>
      </c>
      <c r="G13" s="145">
        <v>0.77366072812680819</v>
      </c>
      <c r="J13" s="130">
        <v>8</v>
      </c>
      <c r="K13" s="59" t="s">
        <v>51</v>
      </c>
      <c r="L13" s="131">
        <v>0.45261380464063578</v>
      </c>
      <c r="M13" s="131">
        <v>0.73251778442825877</v>
      </c>
      <c r="N13" s="131">
        <v>0.44901767461532122</v>
      </c>
      <c r="O13" s="131">
        <v>0.72340998928755318</v>
      </c>
      <c r="Q13" s="58" t="str">
        <f t="shared" si="0"/>
        <v>港区</v>
      </c>
      <c r="R13" s="78">
        <f t="shared" si="12"/>
        <v>0.64669161579818846</v>
      </c>
      <c r="S13" s="78">
        <f t="shared" si="1"/>
        <v>0.59278220323252739</v>
      </c>
      <c r="T13" s="110">
        <f t="shared" si="2"/>
        <v>5.4000000000000048</v>
      </c>
      <c r="U13" s="58" t="str">
        <f t="shared" si="3"/>
        <v>寝屋川市</v>
      </c>
      <c r="V13" s="78">
        <f t="shared" si="13"/>
        <v>0.85711076459165036</v>
      </c>
      <c r="W13" s="78">
        <f t="shared" si="4"/>
        <v>0.82456194265499494</v>
      </c>
      <c r="X13" s="110">
        <f t="shared" si="5"/>
        <v>3.2000000000000028</v>
      </c>
      <c r="Y13" s="57"/>
      <c r="Z13" s="78">
        <f t="shared" si="6"/>
        <v>0.59946864497911356</v>
      </c>
      <c r="AA13" s="78">
        <f t="shared" si="7"/>
        <v>0.52070379287511614</v>
      </c>
      <c r="AB13" s="110">
        <f t="shared" si="8"/>
        <v>7.7999999999999954</v>
      </c>
      <c r="AC13" s="78">
        <f t="shared" si="9"/>
        <v>0.82506606114834469</v>
      </c>
      <c r="AD13" s="78">
        <f t="shared" si="10"/>
        <v>0.78268200245435593</v>
      </c>
      <c r="AE13" s="110">
        <f t="shared" si="11"/>
        <v>4.1999999999999922</v>
      </c>
      <c r="AF13" s="83">
        <v>0</v>
      </c>
    </row>
    <row r="14" spans="2:32" s="61" customFormat="1" ht="13.5" customHeight="1">
      <c r="B14" s="81">
        <v>9</v>
      </c>
      <c r="C14" s="59" t="s">
        <v>84</v>
      </c>
      <c r="D14" s="140">
        <v>0.6872982663161229</v>
      </c>
      <c r="E14" s="141">
        <v>0.86240566220469073</v>
      </c>
      <c r="F14" s="140">
        <v>0.64783907894826087</v>
      </c>
      <c r="G14" s="141">
        <v>0.83970140614723499</v>
      </c>
      <c r="J14" s="130">
        <v>9</v>
      </c>
      <c r="K14" s="59" t="s">
        <v>84</v>
      </c>
      <c r="L14" s="131">
        <v>0.5509781501355101</v>
      </c>
      <c r="M14" s="131">
        <v>0.80442152393820598</v>
      </c>
      <c r="N14" s="131">
        <v>0.54506277236606593</v>
      </c>
      <c r="O14" s="131">
        <v>0.80014015684070461</v>
      </c>
      <c r="Q14" s="58" t="str">
        <f t="shared" si="0"/>
        <v>住之江区</v>
      </c>
      <c r="R14" s="78">
        <f t="shared" si="12"/>
        <v>0.64542183032317979</v>
      </c>
      <c r="S14" s="78">
        <f t="shared" si="1"/>
        <v>0.55215429674845873</v>
      </c>
      <c r="T14" s="110">
        <f t="shared" si="2"/>
        <v>9.2999999999999972</v>
      </c>
      <c r="U14" s="58" t="str">
        <f t="shared" si="3"/>
        <v>住之江区</v>
      </c>
      <c r="V14" s="78">
        <f t="shared" si="13"/>
        <v>0.85391442737101053</v>
      </c>
      <c r="W14" s="78">
        <f t="shared" si="4"/>
        <v>0.81345702424490596</v>
      </c>
      <c r="X14" s="110">
        <f t="shared" si="5"/>
        <v>4.1000000000000032</v>
      </c>
      <c r="Z14" s="78">
        <f t="shared" si="6"/>
        <v>0.59946864497911356</v>
      </c>
      <c r="AA14" s="78">
        <f t="shared" si="7"/>
        <v>0.52070379287511614</v>
      </c>
      <c r="AB14" s="110">
        <f t="shared" si="8"/>
        <v>7.7999999999999954</v>
      </c>
      <c r="AC14" s="78">
        <f t="shared" si="9"/>
        <v>0.82506606114834469</v>
      </c>
      <c r="AD14" s="78">
        <f t="shared" si="10"/>
        <v>0.78268200245435593</v>
      </c>
      <c r="AE14" s="110">
        <f t="shared" si="11"/>
        <v>4.1999999999999922</v>
      </c>
      <c r="AF14" s="83">
        <v>0</v>
      </c>
    </row>
    <row r="15" spans="2:32" s="61" customFormat="1" ht="13.5" customHeight="1">
      <c r="B15" s="81">
        <v>10</v>
      </c>
      <c r="C15" s="59" t="s">
        <v>52</v>
      </c>
      <c r="D15" s="140">
        <v>0.67567726060897237</v>
      </c>
      <c r="E15" s="141">
        <v>0.89754000251011745</v>
      </c>
      <c r="F15" s="140">
        <v>0.63240971424965298</v>
      </c>
      <c r="G15" s="141">
        <v>0.8733153358295106</v>
      </c>
      <c r="J15" s="130">
        <v>10</v>
      </c>
      <c r="K15" s="59" t="s">
        <v>52</v>
      </c>
      <c r="L15" s="131">
        <v>0.57437438763605764</v>
      </c>
      <c r="M15" s="131">
        <v>0.85040668180634771</v>
      </c>
      <c r="N15" s="131">
        <v>0.57571218308009764</v>
      </c>
      <c r="O15" s="131">
        <v>0.8412550753048581</v>
      </c>
      <c r="Q15" s="58" t="str">
        <f t="shared" si="0"/>
        <v>八尾市</v>
      </c>
      <c r="R15" s="78">
        <f t="shared" si="12"/>
        <v>0.64354854139613049</v>
      </c>
      <c r="S15" s="78">
        <f t="shared" si="1"/>
        <v>0.55557112336944325</v>
      </c>
      <c r="T15" s="110">
        <f t="shared" si="2"/>
        <v>8.7999999999999972</v>
      </c>
      <c r="U15" s="58" t="str">
        <f t="shared" si="3"/>
        <v>平野区</v>
      </c>
      <c r="V15" s="78">
        <f t="shared" si="13"/>
        <v>0.85336502488446908</v>
      </c>
      <c r="W15" s="78">
        <f t="shared" si="4"/>
        <v>0.80832329107973311</v>
      </c>
      <c r="X15" s="110">
        <f t="shared" si="5"/>
        <v>4.4999999999999929</v>
      </c>
      <c r="Z15" s="78">
        <f t="shared" si="6"/>
        <v>0.59946864497911356</v>
      </c>
      <c r="AA15" s="78">
        <f t="shared" si="7"/>
        <v>0.52070379287511614</v>
      </c>
      <c r="AB15" s="110">
        <f t="shared" si="8"/>
        <v>7.7999999999999954</v>
      </c>
      <c r="AC15" s="78">
        <f t="shared" si="9"/>
        <v>0.82506606114834469</v>
      </c>
      <c r="AD15" s="78">
        <f t="shared" si="10"/>
        <v>0.78268200245435593</v>
      </c>
      <c r="AE15" s="110">
        <f t="shared" si="11"/>
        <v>4.1999999999999922</v>
      </c>
      <c r="AF15" s="83">
        <v>0</v>
      </c>
    </row>
    <row r="16" spans="2:32" s="61" customFormat="1" ht="13.5" customHeight="1">
      <c r="B16" s="81">
        <v>11</v>
      </c>
      <c r="C16" s="59" t="s">
        <v>53</v>
      </c>
      <c r="D16" s="140">
        <v>0.70249578993392536</v>
      </c>
      <c r="E16" s="141">
        <v>0.88460000935864003</v>
      </c>
      <c r="F16" s="140">
        <v>0.65455372025098368</v>
      </c>
      <c r="G16" s="141">
        <v>0.85957936701771365</v>
      </c>
      <c r="J16" s="130">
        <v>11</v>
      </c>
      <c r="K16" s="59" t="s">
        <v>53</v>
      </c>
      <c r="L16" s="131">
        <v>0.59641450588635181</v>
      </c>
      <c r="M16" s="131">
        <v>0.82684368941459319</v>
      </c>
      <c r="N16" s="131">
        <v>0.59066314177482404</v>
      </c>
      <c r="O16" s="131">
        <v>0.82226943548849429</v>
      </c>
      <c r="Q16" s="58" t="str">
        <f t="shared" si="0"/>
        <v>淀川区</v>
      </c>
      <c r="R16" s="78">
        <f t="shared" si="12"/>
        <v>0.63812586635847357</v>
      </c>
      <c r="S16" s="78">
        <f t="shared" si="1"/>
        <v>0.57949802869781575</v>
      </c>
      <c r="T16" s="110">
        <f t="shared" si="2"/>
        <v>5.9000000000000057</v>
      </c>
      <c r="U16" s="58" t="str">
        <f t="shared" si="3"/>
        <v>熊取町</v>
      </c>
      <c r="V16" s="78">
        <f t="shared" si="13"/>
        <v>0.85170219307052952</v>
      </c>
      <c r="W16" s="78">
        <f t="shared" si="4"/>
        <v>0.81856410817162317</v>
      </c>
      <c r="X16" s="110">
        <f t="shared" si="5"/>
        <v>3.3000000000000029</v>
      </c>
      <c r="Z16" s="78">
        <f t="shared" si="6"/>
        <v>0.59946864497911356</v>
      </c>
      <c r="AA16" s="78">
        <f t="shared" si="7"/>
        <v>0.52070379287511614</v>
      </c>
      <c r="AB16" s="110">
        <f t="shared" si="8"/>
        <v>7.7999999999999954</v>
      </c>
      <c r="AC16" s="78">
        <f t="shared" si="9"/>
        <v>0.82506606114834469</v>
      </c>
      <c r="AD16" s="78">
        <f t="shared" si="10"/>
        <v>0.78268200245435593</v>
      </c>
      <c r="AE16" s="110">
        <f t="shared" si="11"/>
        <v>4.1999999999999922</v>
      </c>
      <c r="AF16" s="83">
        <v>0</v>
      </c>
    </row>
    <row r="17" spans="2:32" s="61" customFormat="1" ht="13.5" customHeight="1">
      <c r="B17" s="81">
        <v>12</v>
      </c>
      <c r="C17" s="59" t="s">
        <v>85</v>
      </c>
      <c r="D17" s="140">
        <v>0.61001368059210115</v>
      </c>
      <c r="E17" s="141">
        <v>0.82486303334667455</v>
      </c>
      <c r="F17" s="140">
        <v>0.56329655786764077</v>
      </c>
      <c r="G17" s="141">
        <v>0.79383975541963625</v>
      </c>
      <c r="J17" s="130">
        <v>12</v>
      </c>
      <c r="K17" s="59" t="s">
        <v>85</v>
      </c>
      <c r="L17" s="131">
        <v>0.50021164012096098</v>
      </c>
      <c r="M17" s="131">
        <v>0.76412883248866803</v>
      </c>
      <c r="N17" s="131">
        <v>0.49147555094001666</v>
      </c>
      <c r="O17" s="131">
        <v>0.75211660412957215</v>
      </c>
      <c r="Q17" s="58" t="str">
        <f t="shared" si="0"/>
        <v>豊能町</v>
      </c>
      <c r="R17" s="78">
        <f t="shared" si="12"/>
        <v>0.6356523320748303</v>
      </c>
      <c r="S17" s="78">
        <f t="shared" si="1"/>
        <v>0.55926618588116539</v>
      </c>
      <c r="T17" s="110">
        <f t="shared" si="2"/>
        <v>7.6999999999999957</v>
      </c>
      <c r="U17" s="58" t="str">
        <f t="shared" si="3"/>
        <v>堺市美原区</v>
      </c>
      <c r="V17" s="78">
        <f t="shared" si="13"/>
        <v>0.85167953763426696</v>
      </c>
      <c r="W17" s="78">
        <f t="shared" si="4"/>
        <v>0.79991466535625289</v>
      </c>
      <c r="X17" s="110">
        <f t="shared" si="5"/>
        <v>5.199999999999994</v>
      </c>
      <c r="Z17" s="78">
        <f t="shared" si="6"/>
        <v>0.59946864497911356</v>
      </c>
      <c r="AA17" s="78">
        <f t="shared" si="7"/>
        <v>0.52070379287511614</v>
      </c>
      <c r="AB17" s="110">
        <f t="shared" si="8"/>
        <v>7.7999999999999954</v>
      </c>
      <c r="AC17" s="78">
        <f t="shared" si="9"/>
        <v>0.82506606114834469</v>
      </c>
      <c r="AD17" s="78">
        <f t="shared" si="10"/>
        <v>0.78268200245435593</v>
      </c>
      <c r="AE17" s="110">
        <f t="shared" si="11"/>
        <v>4.1999999999999922</v>
      </c>
      <c r="AF17" s="83">
        <v>0</v>
      </c>
    </row>
    <row r="18" spans="2:32" s="61" customFormat="1" ht="13.5" customHeight="1">
      <c r="B18" s="81">
        <v>13</v>
      </c>
      <c r="C18" s="59" t="s">
        <v>86</v>
      </c>
      <c r="D18" s="140">
        <v>0.62453009536398929</v>
      </c>
      <c r="E18" s="141">
        <v>0.84153000640796183</v>
      </c>
      <c r="F18" s="140">
        <v>0.57149208797132578</v>
      </c>
      <c r="G18" s="141">
        <v>0.80745117338278027</v>
      </c>
      <c r="J18" s="130">
        <v>13</v>
      </c>
      <c r="K18" s="59" t="s">
        <v>86</v>
      </c>
      <c r="L18" s="131">
        <v>0.50860515859463196</v>
      </c>
      <c r="M18" s="131">
        <v>0.77348542336619064</v>
      </c>
      <c r="N18" s="131">
        <v>0.49012861360839866</v>
      </c>
      <c r="O18" s="131">
        <v>0.76040380545985864</v>
      </c>
      <c r="Q18" s="58" t="str">
        <f t="shared" si="0"/>
        <v>能勢町</v>
      </c>
      <c r="R18" s="78">
        <f t="shared" si="12"/>
        <v>0.63288645651879871</v>
      </c>
      <c r="S18" s="78">
        <f t="shared" si="1"/>
        <v>0.58915338940796969</v>
      </c>
      <c r="T18" s="110">
        <f t="shared" si="2"/>
        <v>4.4000000000000039</v>
      </c>
      <c r="U18" s="58" t="str">
        <f t="shared" si="3"/>
        <v>淀川区</v>
      </c>
      <c r="V18" s="78">
        <f t="shared" si="13"/>
        <v>0.85134648569998617</v>
      </c>
      <c r="W18" s="78">
        <f t="shared" si="4"/>
        <v>0.81821352863203789</v>
      </c>
      <c r="X18" s="110">
        <f t="shared" si="5"/>
        <v>3.3000000000000029</v>
      </c>
      <c r="Z18" s="78">
        <f t="shared" si="6"/>
        <v>0.59946864497911356</v>
      </c>
      <c r="AA18" s="78">
        <f t="shared" si="7"/>
        <v>0.52070379287511614</v>
      </c>
      <c r="AB18" s="110">
        <f t="shared" si="8"/>
        <v>7.7999999999999954</v>
      </c>
      <c r="AC18" s="78">
        <f t="shared" si="9"/>
        <v>0.82506606114834469</v>
      </c>
      <c r="AD18" s="78">
        <f t="shared" si="10"/>
        <v>0.78268200245435593</v>
      </c>
      <c r="AE18" s="110">
        <f t="shared" si="11"/>
        <v>4.1999999999999922</v>
      </c>
      <c r="AF18" s="83">
        <v>0</v>
      </c>
    </row>
    <row r="19" spans="2:32" s="61" customFormat="1" ht="13.5" customHeight="1">
      <c r="B19" s="81">
        <v>14</v>
      </c>
      <c r="C19" s="59" t="s">
        <v>87</v>
      </c>
      <c r="D19" s="140">
        <v>0.6167469545144002</v>
      </c>
      <c r="E19" s="141">
        <v>0.83420563990767282</v>
      </c>
      <c r="F19" s="140">
        <v>0.56783695208662677</v>
      </c>
      <c r="G19" s="141">
        <v>0.80040605345684479</v>
      </c>
      <c r="J19" s="130">
        <v>14</v>
      </c>
      <c r="K19" s="59" t="s">
        <v>87</v>
      </c>
      <c r="L19" s="131">
        <v>0.49900720154132833</v>
      </c>
      <c r="M19" s="131">
        <v>0.76081043424984696</v>
      </c>
      <c r="N19" s="131">
        <v>0.49054426430491332</v>
      </c>
      <c r="O19" s="131">
        <v>0.75540086348391988</v>
      </c>
      <c r="Q19" s="58" t="str">
        <f t="shared" si="0"/>
        <v>西淀川区</v>
      </c>
      <c r="R19" s="78">
        <f t="shared" si="12"/>
        <v>0.63240971424965298</v>
      </c>
      <c r="S19" s="78">
        <f t="shared" si="1"/>
        <v>0.57571218308009764</v>
      </c>
      <c r="T19" s="110">
        <f t="shared" si="2"/>
        <v>5.600000000000005</v>
      </c>
      <c r="U19" s="58" t="str">
        <f t="shared" si="3"/>
        <v>忠岡町</v>
      </c>
      <c r="V19" s="78">
        <f t="shared" si="13"/>
        <v>0.85071908495638937</v>
      </c>
      <c r="W19" s="78">
        <f t="shared" si="4"/>
        <v>0.79679858826160233</v>
      </c>
      <c r="X19" s="110">
        <f t="shared" si="5"/>
        <v>5.3999999999999932</v>
      </c>
      <c r="Z19" s="78">
        <f t="shared" si="6"/>
        <v>0.59946864497911356</v>
      </c>
      <c r="AA19" s="78">
        <f t="shared" si="7"/>
        <v>0.52070379287511614</v>
      </c>
      <c r="AB19" s="110">
        <f t="shared" si="8"/>
        <v>7.7999999999999954</v>
      </c>
      <c r="AC19" s="78">
        <f t="shared" si="9"/>
        <v>0.82506606114834469</v>
      </c>
      <c r="AD19" s="78">
        <f t="shared" si="10"/>
        <v>0.78268200245435593</v>
      </c>
      <c r="AE19" s="110">
        <f t="shared" si="11"/>
        <v>4.1999999999999922</v>
      </c>
      <c r="AF19" s="83">
        <v>0</v>
      </c>
    </row>
    <row r="20" spans="2:32" s="61" customFormat="1" ht="13.5" customHeight="1">
      <c r="B20" s="81">
        <v>15</v>
      </c>
      <c r="C20" s="59" t="s">
        <v>88</v>
      </c>
      <c r="D20" s="142">
        <v>0.65759259309564433</v>
      </c>
      <c r="E20" s="143">
        <v>0.8613075203224968</v>
      </c>
      <c r="F20" s="142">
        <v>0.61696833474199753</v>
      </c>
      <c r="G20" s="143">
        <v>0.83734955469251215</v>
      </c>
      <c r="J20" s="130">
        <v>15</v>
      </c>
      <c r="K20" s="59" t="s">
        <v>88</v>
      </c>
      <c r="L20" s="131">
        <v>0.55953324003874461</v>
      </c>
      <c r="M20" s="131">
        <v>0.81094998479257407</v>
      </c>
      <c r="N20" s="131">
        <v>0.54461686379210628</v>
      </c>
      <c r="O20" s="131">
        <v>0.80118449528570868</v>
      </c>
      <c r="Q20" s="58" t="str">
        <f t="shared" si="0"/>
        <v>太子町</v>
      </c>
      <c r="R20" s="78">
        <f t="shared" si="12"/>
        <v>0.63141993389523732</v>
      </c>
      <c r="S20" s="78">
        <f t="shared" si="1"/>
        <v>0.48357098691731282</v>
      </c>
      <c r="T20" s="110">
        <f t="shared" si="2"/>
        <v>14.700000000000003</v>
      </c>
      <c r="U20" s="58" t="str">
        <f t="shared" si="3"/>
        <v>太子町</v>
      </c>
      <c r="V20" s="78">
        <f t="shared" si="13"/>
        <v>0.84943892065464222</v>
      </c>
      <c r="W20" s="78">
        <f t="shared" si="4"/>
        <v>0.7117413932804274</v>
      </c>
      <c r="X20" s="110">
        <f t="shared" si="5"/>
        <v>13.700000000000001</v>
      </c>
      <c r="Z20" s="78">
        <f t="shared" si="6"/>
        <v>0.59946864497911356</v>
      </c>
      <c r="AA20" s="78">
        <f t="shared" si="7"/>
        <v>0.52070379287511614</v>
      </c>
      <c r="AB20" s="110">
        <f t="shared" si="8"/>
        <v>7.7999999999999954</v>
      </c>
      <c r="AC20" s="78">
        <f t="shared" si="9"/>
        <v>0.82506606114834469</v>
      </c>
      <c r="AD20" s="78">
        <f t="shared" si="10"/>
        <v>0.78268200245435593</v>
      </c>
      <c r="AE20" s="110">
        <f t="shared" si="11"/>
        <v>4.1999999999999922</v>
      </c>
      <c r="AF20" s="83">
        <v>0</v>
      </c>
    </row>
    <row r="21" spans="2:32" s="61" customFormat="1" ht="13.5" customHeight="1">
      <c r="B21" s="81">
        <v>16</v>
      </c>
      <c r="C21" s="59" t="s">
        <v>54</v>
      </c>
      <c r="D21" s="144">
        <v>0.58204361049714926</v>
      </c>
      <c r="E21" s="145">
        <v>0.79411433963847611</v>
      </c>
      <c r="F21" s="144">
        <v>0.53168547879209005</v>
      </c>
      <c r="G21" s="145">
        <v>0.75392205591528683</v>
      </c>
      <c r="J21" s="130">
        <v>16</v>
      </c>
      <c r="K21" s="59" t="s">
        <v>54</v>
      </c>
      <c r="L21" s="131">
        <v>0.43925072700322154</v>
      </c>
      <c r="M21" s="131">
        <v>0.70490765695506019</v>
      </c>
      <c r="N21" s="131">
        <v>0.43374473453835827</v>
      </c>
      <c r="O21" s="131">
        <v>0.69343761015635863</v>
      </c>
      <c r="Q21" s="58" t="str">
        <f t="shared" si="0"/>
        <v>松原市</v>
      </c>
      <c r="R21" s="78">
        <f t="shared" si="12"/>
        <v>0.63062144172075874</v>
      </c>
      <c r="S21" s="78">
        <f t="shared" si="1"/>
        <v>0.5296440175964684</v>
      </c>
      <c r="T21" s="110">
        <f t="shared" si="2"/>
        <v>10.099999999999998</v>
      </c>
      <c r="U21" s="58" t="str">
        <f t="shared" si="3"/>
        <v>田尻町</v>
      </c>
      <c r="V21" s="78">
        <f t="shared" si="13"/>
        <v>0.84511737474090476</v>
      </c>
      <c r="W21" s="78">
        <f t="shared" si="4"/>
        <v>0.82925077867931152</v>
      </c>
      <c r="X21" s="110">
        <f t="shared" si="5"/>
        <v>1.6000000000000014</v>
      </c>
      <c r="Z21" s="78">
        <f t="shared" si="6"/>
        <v>0.59946864497911356</v>
      </c>
      <c r="AA21" s="78">
        <f t="shared" si="7"/>
        <v>0.52070379287511614</v>
      </c>
      <c r="AB21" s="110">
        <f t="shared" si="8"/>
        <v>7.7999999999999954</v>
      </c>
      <c r="AC21" s="78">
        <f t="shared" si="9"/>
        <v>0.82506606114834469</v>
      </c>
      <c r="AD21" s="78">
        <f t="shared" si="10"/>
        <v>0.78268200245435593</v>
      </c>
      <c r="AE21" s="110">
        <f t="shared" si="11"/>
        <v>4.1999999999999922</v>
      </c>
      <c r="AF21" s="83">
        <v>0</v>
      </c>
    </row>
    <row r="22" spans="2:32" s="61" customFormat="1" ht="13.5" customHeight="1">
      <c r="B22" s="81">
        <v>17</v>
      </c>
      <c r="C22" s="59" t="s">
        <v>89</v>
      </c>
      <c r="D22" s="140">
        <v>0.63380132275024914</v>
      </c>
      <c r="E22" s="141">
        <v>0.84209977586153806</v>
      </c>
      <c r="F22" s="140">
        <v>0.6014233778127428</v>
      </c>
      <c r="G22" s="141">
        <v>0.81116491546657665</v>
      </c>
      <c r="J22" s="130">
        <v>17</v>
      </c>
      <c r="K22" s="59" t="s">
        <v>89</v>
      </c>
      <c r="L22" s="131">
        <v>0.52254889064282628</v>
      </c>
      <c r="M22" s="131">
        <v>0.77597787696305442</v>
      </c>
      <c r="N22" s="131">
        <v>0.51597148979287966</v>
      </c>
      <c r="O22" s="131">
        <v>0.76742936499472558</v>
      </c>
      <c r="Q22" s="58" t="str">
        <f t="shared" si="0"/>
        <v>堺市堺区</v>
      </c>
      <c r="R22" s="78">
        <f t="shared" si="12"/>
        <v>0.63013372521680011</v>
      </c>
      <c r="S22" s="78">
        <f t="shared" si="1"/>
        <v>0.56189992484300078</v>
      </c>
      <c r="T22" s="110">
        <f t="shared" si="2"/>
        <v>6.7999999999999954</v>
      </c>
      <c r="U22" s="58" t="str">
        <f t="shared" si="3"/>
        <v>羽曳野市</v>
      </c>
      <c r="V22" s="78">
        <f t="shared" si="13"/>
        <v>0.84446766021339892</v>
      </c>
      <c r="W22" s="78">
        <f t="shared" si="4"/>
        <v>0.79367599887087426</v>
      </c>
      <c r="X22" s="110">
        <f t="shared" si="5"/>
        <v>4.9999999999999929</v>
      </c>
      <c r="Z22" s="78">
        <f t="shared" si="6"/>
        <v>0.59946864497911356</v>
      </c>
      <c r="AA22" s="78">
        <f t="shared" si="7"/>
        <v>0.52070379287511614</v>
      </c>
      <c r="AB22" s="110">
        <f t="shared" si="8"/>
        <v>7.7999999999999954</v>
      </c>
      <c r="AC22" s="78">
        <f t="shared" si="9"/>
        <v>0.82506606114834469</v>
      </c>
      <c r="AD22" s="78">
        <f t="shared" si="10"/>
        <v>0.78268200245435593</v>
      </c>
      <c r="AE22" s="110">
        <f t="shared" si="11"/>
        <v>4.1999999999999922</v>
      </c>
      <c r="AF22" s="83">
        <v>0</v>
      </c>
    </row>
    <row r="23" spans="2:32" s="61" customFormat="1" ht="13.5" customHeight="1">
      <c r="B23" s="81">
        <v>18</v>
      </c>
      <c r="C23" s="59" t="s">
        <v>55</v>
      </c>
      <c r="D23" s="140">
        <v>0.6500054968698129</v>
      </c>
      <c r="E23" s="141">
        <v>0.84889357957028866</v>
      </c>
      <c r="F23" s="140">
        <v>0.59086224156441114</v>
      </c>
      <c r="G23" s="141">
        <v>0.81669648589912591</v>
      </c>
      <c r="J23" s="130">
        <v>18</v>
      </c>
      <c r="K23" s="59" t="s">
        <v>55</v>
      </c>
      <c r="L23" s="131">
        <v>0.52697491043318268</v>
      </c>
      <c r="M23" s="131">
        <v>0.78109088473887078</v>
      </c>
      <c r="N23" s="131">
        <v>0.50820431979259484</v>
      </c>
      <c r="O23" s="131">
        <v>0.77268081822313395</v>
      </c>
      <c r="Q23" s="58" t="str">
        <f t="shared" si="0"/>
        <v>西成区</v>
      </c>
      <c r="R23" s="78">
        <f t="shared" si="12"/>
        <v>0.62927493438935567</v>
      </c>
      <c r="S23" s="78">
        <f t="shared" si="1"/>
        <v>0.54588834200992786</v>
      </c>
      <c r="T23" s="110">
        <f t="shared" si="2"/>
        <v>8.2999999999999972</v>
      </c>
      <c r="U23" s="58" t="str">
        <f t="shared" si="3"/>
        <v>此花区</v>
      </c>
      <c r="V23" s="78">
        <f t="shared" si="13"/>
        <v>0.84299150773822806</v>
      </c>
      <c r="W23" s="78">
        <f t="shared" si="4"/>
        <v>0.80547900049832366</v>
      </c>
      <c r="X23" s="110">
        <f t="shared" si="5"/>
        <v>3.7999999999999923</v>
      </c>
      <c r="Z23" s="78">
        <f t="shared" si="6"/>
        <v>0.59946864497911356</v>
      </c>
      <c r="AA23" s="78">
        <f t="shared" si="7"/>
        <v>0.52070379287511614</v>
      </c>
      <c r="AB23" s="110">
        <f t="shared" si="8"/>
        <v>7.7999999999999954</v>
      </c>
      <c r="AC23" s="78">
        <f t="shared" si="9"/>
        <v>0.82506606114834469</v>
      </c>
      <c r="AD23" s="78">
        <f t="shared" si="10"/>
        <v>0.78268200245435593</v>
      </c>
      <c r="AE23" s="110">
        <f t="shared" si="11"/>
        <v>4.1999999999999922</v>
      </c>
      <c r="AF23" s="83">
        <v>0</v>
      </c>
    </row>
    <row r="24" spans="2:32" s="61" customFormat="1" ht="13.5" customHeight="1">
      <c r="B24" s="81">
        <v>19</v>
      </c>
      <c r="C24" s="59" t="s">
        <v>90</v>
      </c>
      <c r="D24" s="140">
        <v>0.66678713906791676</v>
      </c>
      <c r="E24" s="141">
        <v>0.86941020912622435</v>
      </c>
      <c r="F24" s="140">
        <v>0.62927493438935567</v>
      </c>
      <c r="G24" s="141">
        <v>0.84229905181294673</v>
      </c>
      <c r="J24" s="130">
        <v>19</v>
      </c>
      <c r="K24" s="59" t="s">
        <v>90</v>
      </c>
      <c r="L24" s="131">
        <v>0.56248708893772137</v>
      </c>
      <c r="M24" s="131">
        <v>0.81398210597139431</v>
      </c>
      <c r="N24" s="131">
        <v>0.54588834200992786</v>
      </c>
      <c r="O24" s="131">
        <v>0.80747793098527154</v>
      </c>
      <c r="Q24" s="58" t="str">
        <f t="shared" si="0"/>
        <v>茨木市</v>
      </c>
      <c r="R24" s="78">
        <f t="shared" si="12"/>
        <v>0.62772050563674631</v>
      </c>
      <c r="S24" s="78">
        <f t="shared" si="1"/>
        <v>0.54229236214829957</v>
      </c>
      <c r="T24" s="110">
        <f t="shared" si="2"/>
        <v>8.5999999999999961</v>
      </c>
      <c r="U24" s="58" t="str">
        <f t="shared" si="3"/>
        <v>枚方市</v>
      </c>
      <c r="V24" s="78">
        <f t="shared" si="13"/>
        <v>0.84245761154183774</v>
      </c>
      <c r="W24" s="78">
        <f t="shared" si="4"/>
        <v>0.80467198961643449</v>
      </c>
      <c r="X24" s="110">
        <f t="shared" si="5"/>
        <v>3.6999999999999922</v>
      </c>
      <c r="Z24" s="78">
        <f t="shared" si="6"/>
        <v>0.59946864497911356</v>
      </c>
      <c r="AA24" s="78">
        <f t="shared" si="7"/>
        <v>0.52070379287511614</v>
      </c>
      <c r="AB24" s="110">
        <f t="shared" si="8"/>
        <v>7.7999999999999954</v>
      </c>
      <c r="AC24" s="78">
        <f t="shared" si="9"/>
        <v>0.82506606114834469</v>
      </c>
      <c r="AD24" s="78">
        <f t="shared" si="10"/>
        <v>0.78268200245435593</v>
      </c>
      <c r="AE24" s="110">
        <f t="shared" si="11"/>
        <v>4.1999999999999922</v>
      </c>
      <c r="AF24" s="83">
        <v>0</v>
      </c>
    </row>
    <row r="25" spans="2:32" s="61" customFormat="1" ht="13.5" customHeight="1">
      <c r="B25" s="81">
        <v>20</v>
      </c>
      <c r="C25" s="59" t="s">
        <v>91</v>
      </c>
      <c r="D25" s="140">
        <v>0.68311403008969807</v>
      </c>
      <c r="E25" s="141">
        <v>0.87556884651629385</v>
      </c>
      <c r="F25" s="140">
        <v>0.63812586635847357</v>
      </c>
      <c r="G25" s="141">
        <v>0.85134648569998617</v>
      </c>
      <c r="J25" s="130">
        <v>20</v>
      </c>
      <c r="K25" s="59" t="s">
        <v>91</v>
      </c>
      <c r="L25" s="131">
        <v>0.58090472594964326</v>
      </c>
      <c r="M25" s="131">
        <v>0.8256451340223242</v>
      </c>
      <c r="N25" s="131">
        <v>0.57949802869781575</v>
      </c>
      <c r="O25" s="131">
        <v>0.81821352863203789</v>
      </c>
      <c r="Q25" s="58" t="str">
        <f t="shared" si="0"/>
        <v>西区</v>
      </c>
      <c r="R25" s="78">
        <f t="shared" si="12"/>
        <v>0.62380857855933569</v>
      </c>
      <c r="S25" s="78">
        <f t="shared" si="1"/>
        <v>0.54417299831159716</v>
      </c>
      <c r="T25" s="110">
        <f t="shared" si="2"/>
        <v>7.9999999999999964</v>
      </c>
      <c r="U25" s="58" t="str">
        <f t="shared" si="3"/>
        <v>西成区</v>
      </c>
      <c r="V25" s="78">
        <f t="shared" si="13"/>
        <v>0.84229905181294673</v>
      </c>
      <c r="W25" s="78">
        <f t="shared" si="4"/>
        <v>0.80747793098527154</v>
      </c>
      <c r="X25" s="110">
        <f t="shared" si="5"/>
        <v>3.499999999999992</v>
      </c>
      <c r="Z25" s="78">
        <f t="shared" si="6"/>
        <v>0.59946864497911356</v>
      </c>
      <c r="AA25" s="78">
        <f t="shared" si="7"/>
        <v>0.52070379287511614</v>
      </c>
      <c r="AB25" s="110">
        <f t="shared" si="8"/>
        <v>7.7999999999999954</v>
      </c>
      <c r="AC25" s="78">
        <f t="shared" si="9"/>
        <v>0.82506606114834469</v>
      </c>
      <c r="AD25" s="78">
        <f t="shared" si="10"/>
        <v>0.78268200245435593</v>
      </c>
      <c r="AE25" s="110">
        <f t="shared" si="11"/>
        <v>4.1999999999999922</v>
      </c>
      <c r="AF25" s="83">
        <v>0</v>
      </c>
    </row>
    <row r="26" spans="2:32" s="61" customFormat="1" ht="13.5" customHeight="1">
      <c r="B26" s="81">
        <v>21</v>
      </c>
      <c r="C26" s="59" t="s">
        <v>92</v>
      </c>
      <c r="D26" s="140">
        <v>0.63690193957757268</v>
      </c>
      <c r="E26" s="141">
        <v>0.86083037519173145</v>
      </c>
      <c r="F26" s="140">
        <v>0.60077951548998465</v>
      </c>
      <c r="G26" s="141">
        <v>0.83228975814725192</v>
      </c>
      <c r="J26" s="130">
        <v>21</v>
      </c>
      <c r="K26" s="59" t="s">
        <v>92</v>
      </c>
      <c r="L26" s="131">
        <v>0.55093550137285618</v>
      </c>
      <c r="M26" s="131">
        <v>0.79568243932777349</v>
      </c>
      <c r="N26" s="131">
        <v>0.53313706112881687</v>
      </c>
      <c r="O26" s="131">
        <v>0.78715009745386844</v>
      </c>
      <c r="Q26" s="58" t="str">
        <f t="shared" si="0"/>
        <v>枚方市</v>
      </c>
      <c r="R26" s="78">
        <f t="shared" si="12"/>
        <v>0.62324857831426839</v>
      </c>
      <c r="S26" s="78">
        <f t="shared" si="1"/>
        <v>0.54903524808693238</v>
      </c>
      <c r="T26" s="110">
        <f t="shared" si="2"/>
        <v>7.399999999999995</v>
      </c>
      <c r="U26" s="58" t="str">
        <f t="shared" si="3"/>
        <v>浪速区</v>
      </c>
      <c r="V26" s="78">
        <f t="shared" si="13"/>
        <v>0.83970140614723499</v>
      </c>
      <c r="W26" s="78">
        <f t="shared" si="4"/>
        <v>0.80014015684070461</v>
      </c>
      <c r="X26" s="110">
        <f t="shared" si="5"/>
        <v>3.9999999999999925</v>
      </c>
      <c r="Z26" s="78">
        <f t="shared" si="6"/>
        <v>0.59946864497911356</v>
      </c>
      <c r="AA26" s="78">
        <f t="shared" si="7"/>
        <v>0.52070379287511614</v>
      </c>
      <c r="AB26" s="110">
        <f t="shared" si="8"/>
        <v>7.7999999999999954</v>
      </c>
      <c r="AC26" s="78">
        <f t="shared" si="9"/>
        <v>0.82506606114834469</v>
      </c>
      <c r="AD26" s="78">
        <f t="shared" si="10"/>
        <v>0.78268200245435593</v>
      </c>
      <c r="AE26" s="110">
        <f t="shared" si="11"/>
        <v>4.1999999999999922</v>
      </c>
      <c r="AF26" s="83">
        <v>0</v>
      </c>
    </row>
    <row r="27" spans="2:32" s="61" customFormat="1" ht="13.5" customHeight="1">
      <c r="B27" s="81">
        <v>22</v>
      </c>
      <c r="C27" s="59" t="s">
        <v>56</v>
      </c>
      <c r="D27" s="140">
        <v>0.70577554203847392</v>
      </c>
      <c r="E27" s="141">
        <v>0.88023725278777643</v>
      </c>
      <c r="F27" s="140">
        <v>0.64542183032317979</v>
      </c>
      <c r="G27" s="141">
        <v>0.85391442737101053</v>
      </c>
      <c r="J27" s="130">
        <v>22</v>
      </c>
      <c r="K27" s="59" t="s">
        <v>56</v>
      </c>
      <c r="L27" s="131">
        <v>0.57312698735566336</v>
      </c>
      <c r="M27" s="131">
        <v>0.82054491886491265</v>
      </c>
      <c r="N27" s="131">
        <v>0.55215429674845873</v>
      </c>
      <c r="O27" s="131">
        <v>0.81345702424490596</v>
      </c>
      <c r="Q27" s="58" t="str">
        <f t="shared" si="0"/>
        <v>藤井寺市</v>
      </c>
      <c r="R27" s="78">
        <f t="shared" si="12"/>
        <v>0.62311610720662847</v>
      </c>
      <c r="S27" s="78">
        <f t="shared" si="1"/>
        <v>0.50886433180310997</v>
      </c>
      <c r="T27" s="110">
        <f t="shared" si="2"/>
        <v>11.399999999999999</v>
      </c>
      <c r="U27" s="58" t="str">
        <f t="shared" si="3"/>
        <v>堺市堺区</v>
      </c>
      <c r="V27" s="78">
        <f t="shared" si="13"/>
        <v>0.83917249174783692</v>
      </c>
      <c r="W27" s="78">
        <f t="shared" si="4"/>
        <v>0.79870212847806321</v>
      </c>
      <c r="X27" s="110">
        <f t="shared" si="5"/>
        <v>3.9999999999999925</v>
      </c>
      <c r="Z27" s="78">
        <f t="shared" si="6"/>
        <v>0.59946864497911356</v>
      </c>
      <c r="AA27" s="78">
        <f t="shared" si="7"/>
        <v>0.52070379287511614</v>
      </c>
      <c r="AB27" s="110">
        <f t="shared" si="8"/>
        <v>7.7999999999999954</v>
      </c>
      <c r="AC27" s="78">
        <f t="shared" si="9"/>
        <v>0.82506606114834469</v>
      </c>
      <c r="AD27" s="78">
        <f t="shared" si="10"/>
        <v>0.78268200245435593</v>
      </c>
      <c r="AE27" s="110">
        <f t="shared" si="11"/>
        <v>4.1999999999999922</v>
      </c>
      <c r="AF27" s="83">
        <v>0</v>
      </c>
    </row>
    <row r="28" spans="2:32" s="61" customFormat="1" ht="13.5" customHeight="1">
      <c r="B28" s="81">
        <v>23</v>
      </c>
      <c r="C28" s="59" t="s">
        <v>93</v>
      </c>
      <c r="D28" s="142">
        <v>0.65710896595259827</v>
      </c>
      <c r="E28" s="143">
        <v>0.87799084359489232</v>
      </c>
      <c r="F28" s="142">
        <v>0.61760926406776706</v>
      </c>
      <c r="G28" s="143">
        <v>0.85336502488446908</v>
      </c>
      <c r="J28" s="130">
        <v>23</v>
      </c>
      <c r="K28" s="59" t="s">
        <v>93</v>
      </c>
      <c r="L28" s="131">
        <v>0.54602060276427766</v>
      </c>
      <c r="M28" s="131">
        <v>0.8175600582117809</v>
      </c>
      <c r="N28" s="131">
        <v>0.53750158032585349</v>
      </c>
      <c r="O28" s="131">
        <v>0.80832329107973311</v>
      </c>
      <c r="Q28" s="58" t="str">
        <f t="shared" si="0"/>
        <v>羽曳野市</v>
      </c>
      <c r="R28" s="78">
        <f t="shared" si="12"/>
        <v>0.62204282962104562</v>
      </c>
      <c r="S28" s="78">
        <f t="shared" si="1"/>
        <v>0.54010293471494142</v>
      </c>
      <c r="T28" s="110">
        <f t="shared" si="2"/>
        <v>8.1999999999999957</v>
      </c>
      <c r="U28" s="58" t="str">
        <f t="shared" si="3"/>
        <v>松原市</v>
      </c>
      <c r="V28" s="78">
        <f t="shared" si="13"/>
        <v>0.83868095801225495</v>
      </c>
      <c r="W28" s="78">
        <f t="shared" si="4"/>
        <v>0.78813147830424957</v>
      </c>
      <c r="X28" s="110">
        <f t="shared" si="5"/>
        <v>5.0999999999999934</v>
      </c>
      <c r="Z28" s="78">
        <f t="shared" si="6"/>
        <v>0.59946864497911356</v>
      </c>
      <c r="AA28" s="78">
        <f t="shared" si="7"/>
        <v>0.52070379287511614</v>
      </c>
      <c r="AB28" s="110">
        <f t="shared" si="8"/>
        <v>7.7999999999999954</v>
      </c>
      <c r="AC28" s="78">
        <f t="shared" si="9"/>
        <v>0.82506606114834469</v>
      </c>
      <c r="AD28" s="78">
        <f t="shared" si="10"/>
        <v>0.78268200245435593</v>
      </c>
      <c r="AE28" s="110">
        <f t="shared" si="11"/>
        <v>4.1999999999999922</v>
      </c>
      <c r="AF28" s="83">
        <v>0</v>
      </c>
    </row>
    <row r="29" spans="2:32" s="61" customFormat="1" ht="13.5" customHeight="1">
      <c r="B29" s="81">
        <v>24</v>
      </c>
      <c r="C29" s="59" t="s">
        <v>94</v>
      </c>
      <c r="D29" s="144">
        <v>0.6008466790263054</v>
      </c>
      <c r="E29" s="145">
        <v>0.81500823793300092</v>
      </c>
      <c r="F29" s="144">
        <v>0.56205332757484627</v>
      </c>
      <c r="G29" s="145">
        <v>0.78236964324445424</v>
      </c>
      <c r="J29" s="130">
        <v>24</v>
      </c>
      <c r="K29" s="59" t="s">
        <v>94</v>
      </c>
      <c r="L29" s="131">
        <v>0.49957241619347059</v>
      </c>
      <c r="M29" s="131">
        <v>0.74481204141567303</v>
      </c>
      <c r="N29" s="131">
        <v>0.48295350869345122</v>
      </c>
      <c r="O29" s="131">
        <v>0.73850766206688534</v>
      </c>
      <c r="Q29" s="58" t="str">
        <f t="shared" si="0"/>
        <v>門真市</v>
      </c>
      <c r="R29" s="78">
        <f t="shared" si="12"/>
        <v>0.61830217528358922</v>
      </c>
      <c r="S29" s="78">
        <f t="shared" si="1"/>
        <v>0.54903940213837077</v>
      </c>
      <c r="T29" s="110">
        <f t="shared" si="2"/>
        <v>6.899999999999995</v>
      </c>
      <c r="U29" s="58" t="str">
        <f t="shared" si="3"/>
        <v>茨木市</v>
      </c>
      <c r="V29" s="78">
        <f t="shared" si="13"/>
        <v>0.83795417577487363</v>
      </c>
      <c r="W29" s="78">
        <f t="shared" si="4"/>
        <v>0.79388171705570365</v>
      </c>
      <c r="X29" s="110">
        <f t="shared" si="5"/>
        <v>4.3999999999999932</v>
      </c>
      <c r="Z29" s="78">
        <f t="shared" si="6"/>
        <v>0.59946864497911356</v>
      </c>
      <c r="AA29" s="78">
        <f t="shared" si="7"/>
        <v>0.52070379287511614</v>
      </c>
      <c r="AB29" s="110">
        <f t="shared" si="8"/>
        <v>7.7999999999999954</v>
      </c>
      <c r="AC29" s="78">
        <f t="shared" si="9"/>
        <v>0.82506606114834469</v>
      </c>
      <c r="AD29" s="78">
        <f t="shared" si="10"/>
        <v>0.78268200245435593</v>
      </c>
      <c r="AE29" s="110">
        <f t="shared" si="11"/>
        <v>4.1999999999999922</v>
      </c>
      <c r="AF29" s="83">
        <v>0</v>
      </c>
    </row>
    <row r="30" spans="2:32" s="61" customFormat="1" ht="13.5" customHeight="1">
      <c r="B30" s="81">
        <v>25</v>
      </c>
      <c r="C30" s="59" t="s">
        <v>95</v>
      </c>
      <c r="D30" s="140">
        <v>0.60538141044611671</v>
      </c>
      <c r="E30" s="141">
        <v>0.8290698619390795</v>
      </c>
      <c r="F30" s="140">
        <v>0.57144725134495578</v>
      </c>
      <c r="G30" s="141">
        <v>0.80204614478499825</v>
      </c>
      <c r="J30" s="130">
        <v>25</v>
      </c>
      <c r="K30" s="59" t="s">
        <v>95</v>
      </c>
      <c r="L30" s="131">
        <v>0.50980694675186811</v>
      </c>
      <c r="M30" s="131">
        <v>0.77205689428484503</v>
      </c>
      <c r="N30" s="131">
        <v>0.49353818975344249</v>
      </c>
      <c r="O30" s="131">
        <v>0.76487560240987928</v>
      </c>
      <c r="Q30" s="58" t="str">
        <f t="shared" si="0"/>
        <v>交野市</v>
      </c>
      <c r="R30" s="78">
        <f t="shared" si="12"/>
        <v>0.6177180655507799</v>
      </c>
      <c r="S30" s="78">
        <f t="shared" si="1"/>
        <v>0.54665762187723055</v>
      </c>
      <c r="T30" s="110">
        <f t="shared" si="2"/>
        <v>7.0999999999999952</v>
      </c>
      <c r="U30" s="58" t="str">
        <f t="shared" si="3"/>
        <v>城東区</v>
      </c>
      <c r="V30" s="78">
        <f t="shared" si="13"/>
        <v>0.83734955469251215</v>
      </c>
      <c r="W30" s="78">
        <f t="shared" si="4"/>
        <v>0.80118449528570868</v>
      </c>
      <c r="X30" s="110">
        <f t="shared" si="5"/>
        <v>3.5999999999999921</v>
      </c>
      <c r="Z30" s="78">
        <f t="shared" si="6"/>
        <v>0.59946864497911356</v>
      </c>
      <c r="AA30" s="78">
        <f t="shared" si="7"/>
        <v>0.52070379287511614</v>
      </c>
      <c r="AB30" s="110">
        <f t="shared" si="8"/>
        <v>7.7999999999999954</v>
      </c>
      <c r="AC30" s="78">
        <f t="shared" si="9"/>
        <v>0.82506606114834469</v>
      </c>
      <c r="AD30" s="78">
        <f t="shared" si="10"/>
        <v>0.78268200245435593</v>
      </c>
      <c r="AE30" s="110">
        <f t="shared" si="11"/>
        <v>4.1999999999999922</v>
      </c>
      <c r="AF30" s="83">
        <v>0</v>
      </c>
    </row>
    <row r="31" spans="2:32" s="61" customFormat="1" ht="13.5" customHeight="1">
      <c r="B31" s="81">
        <v>26</v>
      </c>
      <c r="C31" s="59" t="s">
        <v>30</v>
      </c>
      <c r="D31" s="140">
        <v>0.63824038909212255</v>
      </c>
      <c r="E31" s="141">
        <v>0.85545642009027567</v>
      </c>
      <c r="F31" s="140">
        <v>0.59772126286723481</v>
      </c>
      <c r="G31" s="141">
        <v>0.82556086223628389</v>
      </c>
      <c r="J31" s="130">
        <v>26</v>
      </c>
      <c r="K31" s="59" t="s">
        <v>30</v>
      </c>
      <c r="L31" s="131">
        <v>0.52356715680488053</v>
      </c>
      <c r="M31" s="131">
        <v>0.7891987626075726</v>
      </c>
      <c r="N31" s="131">
        <v>0.51720638997200652</v>
      </c>
      <c r="O31" s="131">
        <v>0.78121120127235089</v>
      </c>
      <c r="Q31" s="58" t="str">
        <f t="shared" si="0"/>
        <v>平野区</v>
      </c>
      <c r="R31" s="78">
        <f t="shared" si="12"/>
        <v>0.61760926406776706</v>
      </c>
      <c r="S31" s="78">
        <f t="shared" si="1"/>
        <v>0.53750158032585349</v>
      </c>
      <c r="T31" s="110">
        <f t="shared" si="2"/>
        <v>7.9999999999999964</v>
      </c>
      <c r="U31" s="58" t="str">
        <f t="shared" si="3"/>
        <v>八尾市</v>
      </c>
      <c r="V31" s="78">
        <f t="shared" si="13"/>
        <v>0.8371918103234911</v>
      </c>
      <c r="W31" s="78">
        <f t="shared" si="4"/>
        <v>0.7995885641982905</v>
      </c>
      <c r="X31" s="110">
        <f t="shared" si="5"/>
        <v>3.6999999999999922</v>
      </c>
      <c r="Z31" s="78">
        <f t="shared" si="6"/>
        <v>0.59946864497911356</v>
      </c>
      <c r="AA31" s="78">
        <f t="shared" si="7"/>
        <v>0.52070379287511614</v>
      </c>
      <c r="AB31" s="110">
        <f t="shared" si="8"/>
        <v>7.7999999999999954</v>
      </c>
      <c r="AC31" s="78">
        <f t="shared" si="9"/>
        <v>0.82506606114834469</v>
      </c>
      <c r="AD31" s="78">
        <f t="shared" si="10"/>
        <v>0.78268200245435593</v>
      </c>
      <c r="AE31" s="110">
        <f t="shared" si="11"/>
        <v>4.1999999999999922</v>
      </c>
      <c r="AF31" s="83">
        <v>0</v>
      </c>
    </row>
    <row r="32" spans="2:32" s="61" customFormat="1" ht="13.5" customHeight="1">
      <c r="B32" s="81">
        <v>27</v>
      </c>
      <c r="C32" s="59" t="s">
        <v>31</v>
      </c>
      <c r="D32" s="140">
        <v>0.688557990037728</v>
      </c>
      <c r="E32" s="141">
        <v>0.87361969371788661</v>
      </c>
      <c r="F32" s="140">
        <v>0.63013372521680011</v>
      </c>
      <c r="G32" s="141">
        <v>0.83917249174783692</v>
      </c>
      <c r="J32" s="130">
        <v>27</v>
      </c>
      <c r="K32" s="59" t="s">
        <v>31</v>
      </c>
      <c r="L32" s="131">
        <v>0.55546730987179516</v>
      </c>
      <c r="M32" s="131">
        <v>0.80297482297588862</v>
      </c>
      <c r="N32" s="131">
        <v>0.56189992484300078</v>
      </c>
      <c r="O32" s="131">
        <v>0.79870212847806321</v>
      </c>
      <c r="Q32" s="58" t="str">
        <f t="shared" si="0"/>
        <v>城東区</v>
      </c>
      <c r="R32" s="78">
        <f t="shared" si="12"/>
        <v>0.61696833474199753</v>
      </c>
      <c r="S32" s="78">
        <f t="shared" si="1"/>
        <v>0.54461686379210628</v>
      </c>
      <c r="T32" s="110">
        <f t="shared" si="2"/>
        <v>7.1999999999999957</v>
      </c>
      <c r="U32" s="58" t="str">
        <f t="shared" si="3"/>
        <v>豊能町</v>
      </c>
      <c r="V32" s="78">
        <f t="shared" si="13"/>
        <v>0.83681122643656081</v>
      </c>
      <c r="W32" s="78">
        <f t="shared" si="4"/>
        <v>0.80142856371356441</v>
      </c>
      <c r="X32" s="110">
        <f t="shared" si="5"/>
        <v>3.5999999999999921</v>
      </c>
      <c r="Z32" s="78">
        <f t="shared" si="6"/>
        <v>0.59946864497911356</v>
      </c>
      <c r="AA32" s="78">
        <f t="shared" si="7"/>
        <v>0.52070379287511614</v>
      </c>
      <c r="AB32" s="110">
        <f t="shared" si="8"/>
        <v>7.7999999999999954</v>
      </c>
      <c r="AC32" s="78">
        <f t="shared" si="9"/>
        <v>0.82506606114834469</v>
      </c>
      <c r="AD32" s="78">
        <f t="shared" si="10"/>
        <v>0.78268200245435593</v>
      </c>
      <c r="AE32" s="110">
        <f t="shared" si="11"/>
        <v>4.1999999999999922</v>
      </c>
      <c r="AF32" s="83">
        <v>0</v>
      </c>
    </row>
    <row r="33" spans="2:32" s="61" customFormat="1" ht="13.5" customHeight="1">
      <c r="B33" s="81">
        <v>28</v>
      </c>
      <c r="C33" s="59" t="s">
        <v>32</v>
      </c>
      <c r="D33" s="140">
        <v>0.6330849180521495</v>
      </c>
      <c r="E33" s="141">
        <v>0.85467367029517349</v>
      </c>
      <c r="F33" s="140">
        <v>0.59914030894716419</v>
      </c>
      <c r="G33" s="141">
        <v>0.82658260068153333</v>
      </c>
      <c r="J33" s="130">
        <v>28</v>
      </c>
      <c r="K33" s="59" t="s">
        <v>32</v>
      </c>
      <c r="L33" s="131">
        <v>0.53800122214976442</v>
      </c>
      <c r="M33" s="131">
        <v>0.78927751271897351</v>
      </c>
      <c r="N33" s="131">
        <v>0.51785765992081456</v>
      </c>
      <c r="O33" s="131">
        <v>0.77965826408914496</v>
      </c>
      <c r="Q33" s="58" t="str">
        <f t="shared" si="0"/>
        <v>此花区</v>
      </c>
      <c r="R33" s="78">
        <f t="shared" si="12"/>
        <v>0.61478486413892597</v>
      </c>
      <c r="S33" s="78">
        <f t="shared" si="1"/>
        <v>0.54798881096148422</v>
      </c>
      <c r="T33" s="110">
        <f t="shared" si="2"/>
        <v>6.6999999999999948</v>
      </c>
      <c r="U33" s="58" t="str">
        <f t="shared" si="3"/>
        <v>交野市</v>
      </c>
      <c r="V33" s="78">
        <f t="shared" si="13"/>
        <v>0.83655125054838042</v>
      </c>
      <c r="W33" s="78">
        <f t="shared" si="4"/>
        <v>0.79309708082801433</v>
      </c>
      <c r="X33" s="110">
        <f t="shared" si="5"/>
        <v>4.3999999999999932</v>
      </c>
      <c r="Z33" s="78">
        <f t="shared" si="6"/>
        <v>0.59946864497911356</v>
      </c>
      <c r="AA33" s="78">
        <f t="shared" si="7"/>
        <v>0.52070379287511614</v>
      </c>
      <c r="AB33" s="110">
        <f t="shared" si="8"/>
        <v>7.7999999999999954</v>
      </c>
      <c r="AC33" s="78">
        <f t="shared" si="9"/>
        <v>0.82506606114834469</v>
      </c>
      <c r="AD33" s="78">
        <f t="shared" si="10"/>
        <v>0.78268200245435593</v>
      </c>
      <c r="AE33" s="110">
        <f t="shared" si="11"/>
        <v>4.1999999999999922</v>
      </c>
      <c r="AF33" s="83">
        <v>0</v>
      </c>
    </row>
    <row r="34" spans="2:32" s="61" customFormat="1" ht="13.5" customHeight="1">
      <c r="B34" s="81">
        <v>29</v>
      </c>
      <c r="C34" s="59" t="s">
        <v>33</v>
      </c>
      <c r="D34" s="140">
        <v>0.62860477313702323</v>
      </c>
      <c r="E34" s="141">
        <v>0.85713514623462683</v>
      </c>
      <c r="F34" s="140">
        <v>0.59385515178083581</v>
      </c>
      <c r="G34" s="141">
        <v>0.82919949773889667</v>
      </c>
      <c r="J34" s="130">
        <v>29</v>
      </c>
      <c r="K34" s="59" t="s">
        <v>33</v>
      </c>
      <c r="L34" s="131">
        <v>0.52372668970187475</v>
      </c>
      <c r="M34" s="131">
        <v>0.79559747291652094</v>
      </c>
      <c r="N34" s="131">
        <v>0.51868807385834503</v>
      </c>
      <c r="O34" s="131">
        <v>0.78897308113195463</v>
      </c>
      <c r="Q34" s="58" t="str">
        <f t="shared" si="0"/>
        <v>池田市</v>
      </c>
      <c r="R34" s="78">
        <f t="shared" si="12"/>
        <v>0.61458636146591794</v>
      </c>
      <c r="S34" s="78">
        <f t="shared" si="1"/>
        <v>0.5241650648023185</v>
      </c>
      <c r="T34" s="110">
        <f t="shared" si="2"/>
        <v>9.0999999999999979</v>
      </c>
      <c r="U34" s="58" t="str">
        <f t="shared" si="3"/>
        <v>西区</v>
      </c>
      <c r="V34" s="78">
        <f t="shared" si="13"/>
        <v>0.83578294065410297</v>
      </c>
      <c r="W34" s="78">
        <f t="shared" si="4"/>
        <v>0.79147318071385075</v>
      </c>
      <c r="X34" s="110">
        <f t="shared" si="5"/>
        <v>4.4999999999999929</v>
      </c>
      <c r="Z34" s="78">
        <f t="shared" si="6"/>
        <v>0.59946864497911356</v>
      </c>
      <c r="AA34" s="78">
        <f t="shared" si="7"/>
        <v>0.52070379287511614</v>
      </c>
      <c r="AB34" s="110">
        <f t="shared" si="8"/>
        <v>7.7999999999999954</v>
      </c>
      <c r="AC34" s="78">
        <f t="shared" si="9"/>
        <v>0.82506606114834469</v>
      </c>
      <c r="AD34" s="78">
        <f t="shared" si="10"/>
        <v>0.78268200245435593</v>
      </c>
      <c r="AE34" s="110">
        <f t="shared" si="11"/>
        <v>4.1999999999999922</v>
      </c>
      <c r="AF34" s="83">
        <v>0</v>
      </c>
    </row>
    <row r="35" spans="2:32" s="61" customFormat="1" ht="13.5" customHeight="1">
      <c r="B35" s="81">
        <v>30</v>
      </c>
      <c r="C35" s="59" t="s">
        <v>34</v>
      </c>
      <c r="D35" s="140">
        <v>0.64950625447384491</v>
      </c>
      <c r="E35" s="141">
        <v>0.85777280430070924</v>
      </c>
      <c r="F35" s="140">
        <v>0.61041417452618696</v>
      </c>
      <c r="G35" s="141">
        <v>0.83065743694076843</v>
      </c>
      <c r="J35" s="130">
        <v>30</v>
      </c>
      <c r="K35" s="59" t="s">
        <v>34</v>
      </c>
      <c r="L35" s="131">
        <v>0.54667406255315998</v>
      </c>
      <c r="M35" s="131">
        <v>0.80045325655791544</v>
      </c>
      <c r="N35" s="131">
        <v>0.5336200288744356</v>
      </c>
      <c r="O35" s="131">
        <v>0.7935008266257626</v>
      </c>
      <c r="Q35" s="58" t="str">
        <f t="shared" si="0"/>
        <v>都島区</v>
      </c>
      <c r="R35" s="78">
        <f t="shared" si="12"/>
        <v>0.61454084070407689</v>
      </c>
      <c r="S35" s="78">
        <f t="shared" si="1"/>
        <v>0.53994713007129624</v>
      </c>
      <c r="T35" s="110">
        <f t="shared" si="2"/>
        <v>7.4999999999999956</v>
      </c>
      <c r="U35" s="58" t="str">
        <f t="shared" si="3"/>
        <v>門真市</v>
      </c>
      <c r="V35" s="78">
        <f t="shared" si="13"/>
        <v>0.83409799552844799</v>
      </c>
      <c r="W35" s="78">
        <f t="shared" si="4"/>
        <v>0.80156955242107264</v>
      </c>
      <c r="X35" s="110">
        <f t="shared" si="5"/>
        <v>3.1999999999999917</v>
      </c>
      <c r="Z35" s="78">
        <f t="shared" si="6"/>
        <v>0.59946864497911356</v>
      </c>
      <c r="AA35" s="78">
        <f t="shared" si="7"/>
        <v>0.52070379287511614</v>
      </c>
      <c r="AB35" s="110">
        <f t="shared" si="8"/>
        <v>7.7999999999999954</v>
      </c>
      <c r="AC35" s="78">
        <f t="shared" si="9"/>
        <v>0.82506606114834469</v>
      </c>
      <c r="AD35" s="78">
        <f t="shared" si="10"/>
        <v>0.78268200245435593</v>
      </c>
      <c r="AE35" s="110">
        <f t="shared" si="11"/>
        <v>4.1999999999999922</v>
      </c>
      <c r="AF35" s="83">
        <v>0</v>
      </c>
    </row>
    <row r="36" spans="2:32" s="61" customFormat="1" ht="13.5" customHeight="1">
      <c r="B36" s="81">
        <v>31</v>
      </c>
      <c r="C36" s="59" t="s">
        <v>35</v>
      </c>
      <c r="D36" s="142">
        <v>0.59934415893022652</v>
      </c>
      <c r="E36" s="143">
        <v>0.83982265511424325</v>
      </c>
      <c r="F36" s="142">
        <v>0.56024070271224047</v>
      </c>
      <c r="G36" s="143">
        <v>0.80964399423550826</v>
      </c>
      <c r="J36" s="130">
        <v>31</v>
      </c>
      <c r="K36" s="59" t="s">
        <v>35</v>
      </c>
      <c r="L36" s="131">
        <v>0.47563368007179158</v>
      </c>
      <c r="M36" s="131">
        <v>0.76651012762369197</v>
      </c>
      <c r="N36" s="131">
        <v>0.47111116667747499</v>
      </c>
      <c r="O36" s="131">
        <v>0.75566384099859363</v>
      </c>
      <c r="Q36" s="58" t="str">
        <f t="shared" si="0"/>
        <v>堺市美原区</v>
      </c>
      <c r="R36" s="78">
        <f t="shared" si="12"/>
        <v>0.611793308186527</v>
      </c>
      <c r="S36" s="78">
        <f t="shared" si="1"/>
        <v>0.5153741251831957</v>
      </c>
      <c r="T36" s="110">
        <f t="shared" si="2"/>
        <v>9.6999999999999975</v>
      </c>
      <c r="U36" s="58" t="str">
        <f t="shared" si="3"/>
        <v>泉佐野市</v>
      </c>
      <c r="V36" s="78">
        <f t="shared" si="13"/>
        <v>0.83259748838126346</v>
      </c>
      <c r="W36" s="78">
        <f t="shared" si="4"/>
        <v>0.80434081490476872</v>
      </c>
      <c r="X36" s="110">
        <f t="shared" si="5"/>
        <v>2.8999999999999915</v>
      </c>
      <c r="Z36" s="78">
        <f t="shared" si="6"/>
        <v>0.59946864497911356</v>
      </c>
      <c r="AA36" s="78">
        <f t="shared" si="7"/>
        <v>0.52070379287511614</v>
      </c>
      <c r="AB36" s="110">
        <f t="shared" si="8"/>
        <v>7.7999999999999954</v>
      </c>
      <c r="AC36" s="78">
        <f t="shared" si="9"/>
        <v>0.82506606114834469</v>
      </c>
      <c r="AD36" s="78">
        <f t="shared" si="10"/>
        <v>0.78268200245435593</v>
      </c>
      <c r="AE36" s="110">
        <f t="shared" si="11"/>
        <v>4.1999999999999922</v>
      </c>
      <c r="AF36" s="83">
        <v>0</v>
      </c>
    </row>
    <row r="37" spans="2:32" s="61" customFormat="1" ht="13.5" customHeight="1">
      <c r="B37" s="81">
        <v>32</v>
      </c>
      <c r="C37" s="59" t="s">
        <v>36</v>
      </c>
      <c r="D37" s="142">
        <v>0.63451805968238417</v>
      </c>
      <c r="E37" s="143">
        <v>0.84555550145516722</v>
      </c>
      <c r="F37" s="142">
        <v>0.59764264122077537</v>
      </c>
      <c r="G37" s="143">
        <v>0.81478793543727457</v>
      </c>
      <c r="J37" s="130">
        <v>32</v>
      </c>
      <c r="K37" s="59" t="s">
        <v>36</v>
      </c>
      <c r="L37" s="131">
        <v>0.52216516446582939</v>
      </c>
      <c r="M37" s="131">
        <v>0.78108244206751176</v>
      </c>
      <c r="N37" s="131">
        <v>0.51684610879586212</v>
      </c>
      <c r="O37" s="131">
        <v>0.77277631211553943</v>
      </c>
      <c r="Q37" s="58" t="str">
        <f t="shared" si="0"/>
        <v>堺市西区</v>
      </c>
      <c r="R37" s="78">
        <f t="shared" si="12"/>
        <v>0.61041417452618696</v>
      </c>
      <c r="S37" s="78">
        <f t="shared" si="1"/>
        <v>0.5336200288744356</v>
      </c>
      <c r="T37" s="110">
        <f t="shared" si="2"/>
        <v>7.5999999999999961</v>
      </c>
      <c r="U37" s="58" t="str">
        <f t="shared" si="3"/>
        <v>鶴見区</v>
      </c>
      <c r="V37" s="78">
        <f t="shared" si="13"/>
        <v>0.83228975814725192</v>
      </c>
      <c r="W37" s="78">
        <f t="shared" si="4"/>
        <v>0.78715009745386844</v>
      </c>
      <c r="X37" s="110">
        <f t="shared" si="5"/>
        <v>4.4999999999999929</v>
      </c>
      <c r="Z37" s="78">
        <f t="shared" si="6"/>
        <v>0.59946864497911356</v>
      </c>
      <c r="AA37" s="78">
        <f t="shared" si="7"/>
        <v>0.52070379287511614</v>
      </c>
      <c r="AB37" s="110">
        <f t="shared" si="8"/>
        <v>7.7999999999999954</v>
      </c>
      <c r="AC37" s="78">
        <f t="shared" si="9"/>
        <v>0.82506606114834469</v>
      </c>
      <c r="AD37" s="78">
        <f t="shared" si="10"/>
        <v>0.78268200245435593</v>
      </c>
      <c r="AE37" s="110">
        <f t="shared" si="11"/>
        <v>4.1999999999999922</v>
      </c>
      <c r="AF37" s="83">
        <v>0</v>
      </c>
    </row>
    <row r="38" spans="2:32" s="61" customFormat="1" ht="13.5" customHeight="1">
      <c r="B38" s="81">
        <v>33</v>
      </c>
      <c r="C38" s="59" t="s">
        <v>37</v>
      </c>
      <c r="D38" s="140">
        <v>0.648249203190985</v>
      </c>
      <c r="E38" s="141">
        <v>0.88072451754363068</v>
      </c>
      <c r="F38" s="140">
        <v>0.611793308186527</v>
      </c>
      <c r="G38" s="141">
        <v>0.85167953763426696</v>
      </c>
      <c r="J38" s="130">
        <v>33</v>
      </c>
      <c r="K38" s="59" t="s">
        <v>37</v>
      </c>
      <c r="L38" s="131">
        <v>0.51800617500795809</v>
      </c>
      <c r="M38" s="131">
        <v>0.80902986644918207</v>
      </c>
      <c r="N38" s="131">
        <v>0.5153741251831957</v>
      </c>
      <c r="O38" s="131">
        <v>0.79991466535625289</v>
      </c>
      <c r="Q38" s="58" t="str">
        <f t="shared" si="0"/>
        <v>忠岡町</v>
      </c>
      <c r="R38" s="78">
        <f t="shared" ref="R38:R69" si="14">LARGE(F$6:F$79,ROW(A33))</f>
        <v>0.60773304697421116</v>
      </c>
      <c r="S38" s="78">
        <f t="shared" si="1"/>
        <v>0.51761057169031321</v>
      </c>
      <c r="T38" s="110">
        <f t="shared" si="2"/>
        <v>8.9999999999999964</v>
      </c>
      <c r="U38" s="58" t="str">
        <f t="shared" si="3"/>
        <v>都島区</v>
      </c>
      <c r="V38" s="78">
        <f t="shared" ref="V38:V69" si="15">LARGE(G$6:G$79,ROW(A33))</f>
        <v>0.8308658078660397</v>
      </c>
      <c r="W38" s="78">
        <f t="shared" si="4"/>
        <v>0.79501592959982748</v>
      </c>
      <c r="X38" s="110">
        <f t="shared" si="5"/>
        <v>3.5999999999999921</v>
      </c>
      <c r="Z38" s="78">
        <f t="shared" si="6"/>
        <v>0.59946864497911356</v>
      </c>
      <c r="AA38" s="78">
        <f t="shared" si="7"/>
        <v>0.52070379287511614</v>
      </c>
      <c r="AB38" s="110">
        <f t="shared" si="8"/>
        <v>7.7999999999999954</v>
      </c>
      <c r="AC38" s="78">
        <f t="shared" si="9"/>
        <v>0.82506606114834469</v>
      </c>
      <c r="AD38" s="78">
        <f t="shared" si="10"/>
        <v>0.78268200245435593</v>
      </c>
      <c r="AE38" s="110">
        <f t="shared" si="11"/>
        <v>4.1999999999999922</v>
      </c>
      <c r="AF38" s="83">
        <v>0</v>
      </c>
    </row>
    <row r="39" spans="2:32" s="61" customFormat="1" ht="13.5" customHeight="1">
      <c r="B39" s="81">
        <v>34</v>
      </c>
      <c r="C39" s="59" t="s">
        <v>38</v>
      </c>
      <c r="D39" s="140">
        <v>0.62377752585754764</v>
      </c>
      <c r="E39" s="141">
        <v>0.85075801817657837</v>
      </c>
      <c r="F39" s="140">
        <v>0.5750884500809631</v>
      </c>
      <c r="G39" s="141">
        <v>0.82076796664114526</v>
      </c>
      <c r="J39" s="130">
        <v>34</v>
      </c>
      <c r="K39" s="59" t="s">
        <v>38</v>
      </c>
      <c r="L39" s="131">
        <v>0.5018568146884711</v>
      </c>
      <c r="M39" s="131">
        <v>0.78764418951894954</v>
      </c>
      <c r="N39" s="131">
        <v>0.49413528088680986</v>
      </c>
      <c r="O39" s="131">
        <v>0.77911061657895198</v>
      </c>
      <c r="Q39" s="58" t="str">
        <f t="shared" si="0"/>
        <v>泉大津市</v>
      </c>
      <c r="R39" s="78">
        <f t="shared" si="14"/>
        <v>0.60734534497910098</v>
      </c>
      <c r="S39" s="78">
        <f t="shared" si="1"/>
        <v>0.5015406538434225</v>
      </c>
      <c r="T39" s="110">
        <f t="shared" si="2"/>
        <v>10.499999999999998</v>
      </c>
      <c r="U39" s="58" t="str">
        <f t="shared" si="3"/>
        <v>堺市西区</v>
      </c>
      <c r="V39" s="78">
        <f t="shared" si="15"/>
        <v>0.83065743694076843</v>
      </c>
      <c r="W39" s="78">
        <f t="shared" si="4"/>
        <v>0.7935008266257626</v>
      </c>
      <c r="X39" s="110">
        <f t="shared" si="5"/>
        <v>3.6999999999999922</v>
      </c>
      <c r="Z39" s="78">
        <f t="shared" si="6"/>
        <v>0.59946864497911356</v>
      </c>
      <c r="AA39" s="78">
        <f t="shared" si="7"/>
        <v>0.52070379287511614</v>
      </c>
      <c r="AB39" s="110">
        <f t="shared" si="8"/>
        <v>7.7999999999999954</v>
      </c>
      <c r="AC39" s="78">
        <f t="shared" si="9"/>
        <v>0.82506606114834469</v>
      </c>
      <c r="AD39" s="78">
        <f t="shared" si="10"/>
        <v>0.78268200245435593</v>
      </c>
      <c r="AE39" s="110">
        <f t="shared" si="11"/>
        <v>4.1999999999999922</v>
      </c>
      <c r="AF39" s="83">
        <v>0</v>
      </c>
    </row>
    <row r="40" spans="2:32" s="61" customFormat="1" ht="13.5" customHeight="1">
      <c r="B40" s="81">
        <v>35</v>
      </c>
      <c r="C40" s="59" t="s">
        <v>1</v>
      </c>
      <c r="D40" s="140">
        <v>0.64480134381913845</v>
      </c>
      <c r="E40" s="141">
        <v>0.84317263045835933</v>
      </c>
      <c r="F40" s="140">
        <v>0.59226458312147778</v>
      </c>
      <c r="G40" s="141">
        <v>0.80711749666060872</v>
      </c>
      <c r="J40" s="130">
        <v>35</v>
      </c>
      <c r="K40" s="59" t="s">
        <v>1</v>
      </c>
      <c r="L40" s="131">
        <v>0.50703467600966357</v>
      </c>
      <c r="M40" s="131">
        <v>0.76325782209609716</v>
      </c>
      <c r="N40" s="131">
        <v>0.50205396006608394</v>
      </c>
      <c r="O40" s="131">
        <v>0.75570063334948412</v>
      </c>
      <c r="Q40" s="58" t="str">
        <f t="shared" si="0"/>
        <v>柏原市</v>
      </c>
      <c r="R40" s="78">
        <f t="shared" si="14"/>
        <v>0.60445918942352528</v>
      </c>
      <c r="S40" s="78">
        <f t="shared" si="1"/>
        <v>0.52305056483168788</v>
      </c>
      <c r="T40" s="110">
        <f t="shared" si="2"/>
        <v>8.0999999999999961</v>
      </c>
      <c r="U40" s="58" t="str">
        <f t="shared" si="3"/>
        <v>堺市東区</v>
      </c>
      <c r="V40" s="78">
        <f t="shared" si="15"/>
        <v>0.82919949773889667</v>
      </c>
      <c r="W40" s="78">
        <f t="shared" si="4"/>
        <v>0.78897308113195463</v>
      </c>
      <c r="X40" s="110">
        <f t="shared" si="5"/>
        <v>3.9999999999999925</v>
      </c>
      <c r="Z40" s="78">
        <f t="shared" si="6"/>
        <v>0.59946864497911356</v>
      </c>
      <c r="AA40" s="78">
        <f t="shared" si="7"/>
        <v>0.52070379287511614</v>
      </c>
      <c r="AB40" s="110">
        <f t="shared" si="8"/>
        <v>7.7999999999999954</v>
      </c>
      <c r="AC40" s="78">
        <f t="shared" si="9"/>
        <v>0.82506606114834469</v>
      </c>
      <c r="AD40" s="78">
        <f t="shared" si="10"/>
        <v>0.78268200245435593</v>
      </c>
      <c r="AE40" s="110">
        <f t="shared" si="11"/>
        <v>4.1999999999999922</v>
      </c>
      <c r="AF40" s="83">
        <v>0</v>
      </c>
    </row>
    <row r="41" spans="2:32" s="61" customFormat="1" ht="13.5" customHeight="1">
      <c r="B41" s="81">
        <v>36</v>
      </c>
      <c r="C41" s="59" t="s">
        <v>2</v>
      </c>
      <c r="D41" s="140">
        <v>0.69226173051378515</v>
      </c>
      <c r="E41" s="141">
        <v>0.85662260480376373</v>
      </c>
      <c r="F41" s="140">
        <v>0.61458636146591794</v>
      </c>
      <c r="G41" s="141">
        <v>0.82128987281891486</v>
      </c>
      <c r="J41" s="130">
        <v>36</v>
      </c>
      <c r="K41" s="59" t="s">
        <v>2</v>
      </c>
      <c r="L41" s="131">
        <v>0.5259786019556274</v>
      </c>
      <c r="M41" s="131">
        <v>0.79052338334428429</v>
      </c>
      <c r="N41" s="131">
        <v>0.5241650648023185</v>
      </c>
      <c r="O41" s="131">
        <v>0.77766891802873928</v>
      </c>
      <c r="Q41" s="58" t="str">
        <f t="shared" si="0"/>
        <v>河南町</v>
      </c>
      <c r="R41" s="78">
        <f t="shared" si="14"/>
        <v>0.6035444293360589</v>
      </c>
      <c r="S41" s="78">
        <f t="shared" si="1"/>
        <v>0.51558379147068378</v>
      </c>
      <c r="T41" s="110">
        <f t="shared" si="2"/>
        <v>8.7999999999999972</v>
      </c>
      <c r="U41" s="58" t="str">
        <f t="shared" si="3"/>
        <v>大阪市</v>
      </c>
      <c r="V41" s="78">
        <f t="shared" si="15"/>
        <v>0.82763919122693375</v>
      </c>
      <c r="W41" s="78">
        <f t="shared" si="4"/>
        <v>0.78663899537077431</v>
      </c>
      <c r="X41" s="110">
        <f t="shared" si="5"/>
        <v>4.0999999999999925</v>
      </c>
      <c r="Z41" s="78">
        <f t="shared" si="6"/>
        <v>0.59946864497911356</v>
      </c>
      <c r="AA41" s="78">
        <f t="shared" si="7"/>
        <v>0.52070379287511614</v>
      </c>
      <c r="AB41" s="110">
        <f t="shared" si="8"/>
        <v>7.7999999999999954</v>
      </c>
      <c r="AC41" s="78">
        <f t="shared" si="9"/>
        <v>0.82506606114834469</v>
      </c>
      <c r="AD41" s="78">
        <f t="shared" si="10"/>
        <v>0.78268200245435593</v>
      </c>
      <c r="AE41" s="110">
        <f t="shared" si="11"/>
        <v>4.1999999999999922</v>
      </c>
      <c r="AF41" s="83">
        <v>0</v>
      </c>
    </row>
    <row r="42" spans="2:32" s="61" customFormat="1" ht="13.5" customHeight="1">
      <c r="B42" s="81">
        <v>37</v>
      </c>
      <c r="C42" s="59" t="s">
        <v>3</v>
      </c>
      <c r="D42" s="140">
        <v>0.64898831100474497</v>
      </c>
      <c r="E42" s="141">
        <v>0.85190714438938597</v>
      </c>
      <c r="F42" s="140">
        <v>0.58535681824248986</v>
      </c>
      <c r="G42" s="141">
        <v>0.81849769272793615</v>
      </c>
      <c r="J42" s="130">
        <v>37</v>
      </c>
      <c r="K42" s="59" t="s">
        <v>3</v>
      </c>
      <c r="L42" s="131">
        <v>0.51397394802630048</v>
      </c>
      <c r="M42" s="131">
        <v>0.77853909775922503</v>
      </c>
      <c r="N42" s="131">
        <v>0.50664197991083926</v>
      </c>
      <c r="O42" s="131">
        <v>0.77181875979269732</v>
      </c>
      <c r="Q42" s="58" t="str">
        <f t="shared" si="0"/>
        <v>大阪市</v>
      </c>
      <c r="R42" s="78">
        <f t="shared" si="14"/>
        <v>0.60209676766032205</v>
      </c>
      <c r="S42" s="78">
        <f t="shared" si="1"/>
        <v>0.52579772895012722</v>
      </c>
      <c r="T42" s="110">
        <f t="shared" si="2"/>
        <v>7.5999999999999961</v>
      </c>
      <c r="U42" s="58" t="str">
        <f t="shared" si="3"/>
        <v>柏原市</v>
      </c>
      <c r="V42" s="78">
        <f t="shared" si="15"/>
        <v>0.82697031984740954</v>
      </c>
      <c r="W42" s="78">
        <f t="shared" si="4"/>
        <v>0.77047321153545545</v>
      </c>
      <c r="X42" s="110">
        <f t="shared" si="5"/>
        <v>5.699999999999994</v>
      </c>
      <c r="Z42" s="78">
        <f t="shared" si="6"/>
        <v>0.59946864497911356</v>
      </c>
      <c r="AA42" s="78">
        <f t="shared" si="7"/>
        <v>0.52070379287511614</v>
      </c>
      <c r="AB42" s="110">
        <f t="shared" si="8"/>
        <v>7.7999999999999954</v>
      </c>
      <c r="AC42" s="78">
        <f t="shared" si="9"/>
        <v>0.82506606114834469</v>
      </c>
      <c r="AD42" s="78">
        <f t="shared" si="10"/>
        <v>0.78268200245435593</v>
      </c>
      <c r="AE42" s="110">
        <f t="shared" si="11"/>
        <v>4.1999999999999922</v>
      </c>
      <c r="AF42" s="83">
        <v>0</v>
      </c>
    </row>
    <row r="43" spans="2:32" s="61" customFormat="1" ht="13.5" customHeight="1">
      <c r="B43" s="81">
        <v>38</v>
      </c>
      <c r="C43" s="82" t="s">
        <v>39</v>
      </c>
      <c r="D43" s="140">
        <v>0.64647360799990561</v>
      </c>
      <c r="E43" s="141">
        <v>0.86069334903854133</v>
      </c>
      <c r="F43" s="140">
        <v>0.60734534497910098</v>
      </c>
      <c r="G43" s="141">
        <v>0.82497220941824223</v>
      </c>
      <c r="J43" s="130">
        <v>38</v>
      </c>
      <c r="K43" s="82" t="s">
        <v>39</v>
      </c>
      <c r="L43" s="131">
        <v>0.51943369561971042</v>
      </c>
      <c r="M43" s="131">
        <v>0.78185452794224786</v>
      </c>
      <c r="N43" s="131">
        <v>0.5015406538434225</v>
      </c>
      <c r="O43" s="131">
        <v>0.77302923098633181</v>
      </c>
      <c r="Q43" s="58" t="str">
        <f t="shared" si="0"/>
        <v>四條畷市</v>
      </c>
      <c r="R43" s="78">
        <f t="shared" si="14"/>
        <v>0.60178031571635815</v>
      </c>
      <c r="S43" s="78">
        <f t="shared" si="1"/>
        <v>0.51328672935454644</v>
      </c>
      <c r="T43" s="110">
        <f t="shared" si="2"/>
        <v>8.8999999999999968</v>
      </c>
      <c r="U43" s="58" t="str">
        <f t="shared" si="3"/>
        <v>堺市中区</v>
      </c>
      <c r="V43" s="78">
        <f t="shared" si="15"/>
        <v>0.82658260068153333</v>
      </c>
      <c r="W43" s="78">
        <f t="shared" si="4"/>
        <v>0.77965826408914496</v>
      </c>
      <c r="X43" s="110">
        <f t="shared" si="5"/>
        <v>4.6999999999999931</v>
      </c>
      <c r="Z43" s="78">
        <f t="shared" si="6"/>
        <v>0.59946864497911356</v>
      </c>
      <c r="AA43" s="78">
        <f t="shared" si="7"/>
        <v>0.52070379287511614</v>
      </c>
      <c r="AB43" s="110">
        <f t="shared" si="8"/>
        <v>7.7999999999999954</v>
      </c>
      <c r="AC43" s="78">
        <f t="shared" si="9"/>
        <v>0.82506606114834469</v>
      </c>
      <c r="AD43" s="78">
        <f t="shared" si="10"/>
        <v>0.78268200245435593</v>
      </c>
      <c r="AE43" s="110">
        <f t="shared" si="11"/>
        <v>4.1999999999999922</v>
      </c>
      <c r="AF43" s="83">
        <v>0</v>
      </c>
    </row>
    <row r="44" spans="2:32" s="61" customFormat="1" ht="13.5" customHeight="1">
      <c r="B44" s="81">
        <v>39</v>
      </c>
      <c r="C44" s="82" t="s">
        <v>7</v>
      </c>
      <c r="D44" s="142">
        <v>0.69860146081589547</v>
      </c>
      <c r="E44" s="143">
        <v>0.88394360679204997</v>
      </c>
      <c r="F44" s="142">
        <v>0.65105213271961704</v>
      </c>
      <c r="G44" s="143">
        <v>0.85835850234589839</v>
      </c>
      <c r="J44" s="130">
        <v>39</v>
      </c>
      <c r="K44" s="82" t="s">
        <v>7</v>
      </c>
      <c r="L44" s="131">
        <v>0.57384044413961288</v>
      </c>
      <c r="M44" s="131">
        <v>0.82893764453029062</v>
      </c>
      <c r="N44" s="131">
        <v>0.57056814687502255</v>
      </c>
      <c r="O44" s="131">
        <v>0.82296501051525572</v>
      </c>
      <c r="Q44" s="58" t="str">
        <f t="shared" si="0"/>
        <v>住吉区</v>
      </c>
      <c r="R44" s="78">
        <f t="shared" si="14"/>
        <v>0.6014233778127428</v>
      </c>
      <c r="S44" s="78">
        <f t="shared" si="1"/>
        <v>0.51597148979287966</v>
      </c>
      <c r="T44" s="110">
        <f t="shared" si="2"/>
        <v>8.4999999999999964</v>
      </c>
      <c r="U44" s="58" t="str">
        <f t="shared" si="3"/>
        <v>河南町</v>
      </c>
      <c r="V44" s="78">
        <f t="shared" si="15"/>
        <v>0.82642458218078119</v>
      </c>
      <c r="W44" s="78">
        <f t="shared" si="4"/>
        <v>0.77652880195797724</v>
      </c>
      <c r="X44" s="110">
        <f t="shared" si="5"/>
        <v>4.8999999999999932</v>
      </c>
      <c r="Z44" s="78">
        <f t="shared" si="6"/>
        <v>0.59946864497911356</v>
      </c>
      <c r="AA44" s="78">
        <f t="shared" si="7"/>
        <v>0.52070379287511614</v>
      </c>
      <c r="AB44" s="110">
        <f t="shared" si="8"/>
        <v>7.7999999999999954</v>
      </c>
      <c r="AC44" s="78">
        <f t="shared" si="9"/>
        <v>0.82506606114834469</v>
      </c>
      <c r="AD44" s="78">
        <f t="shared" si="10"/>
        <v>0.78268200245435593</v>
      </c>
      <c r="AE44" s="110">
        <f t="shared" si="11"/>
        <v>4.1999999999999922</v>
      </c>
      <c r="AF44" s="83">
        <v>0</v>
      </c>
    </row>
    <row r="45" spans="2:32" s="61" customFormat="1" ht="13.5" customHeight="1">
      <c r="B45" s="81">
        <v>40</v>
      </c>
      <c r="C45" s="82" t="s">
        <v>40</v>
      </c>
      <c r="D45" s="144">
        <v>0.63504773908432888</v>
      </c>
      <c r="E45" s="145">
        <v>0.84729495123777143</v>
      </c>
      <c r="F45" s="144">
        <v>0.5834614060741633</v>
      </c>
      <c r="G45" s="145">
        <v>0.81526321788242007</v>
      </c>
      <c r="J45" s="130">
        <v>40</v>
      </c>
      <c r="K45" s="82" t="s">
        <v>40</v>
      </c>
      <c r="L45" s="131">
        <v>0.51439680299294144</v>
      </c>
      <c r="M45" s="131">
        <v>0.7788041651782609</v>
      </c>
      <c r="N45" s="131">
        <v>0.49191889038049247</v>
      </c>
      <c r="O45" s="131">
        <v>0.7724607514523506</v>
      </c>
      <c r="Q45" s="58" t="str">
        <f t="shared" si="0"/>
        <v>鶴見区</v>
      </c>
      <c r="R45" s="78">
        <f t="shared" si="14"/>
        <v>0.60077951548998465</v>
      </c>
      <c r="S45" s="78">
        <f t="shared" si="1"/>
        <v>0.53313706112881687</v>
      </c>
      <c r="T45" s="110">
        <f t="shared" si="2"/>
        <v>6.7999999999999954</v>
      </c>
      <c r="U45" s="58" t="str">
        <f t="shared" si="3"/>
        <v>藤井寺市</v>
      </c>
      <c r="V45" s="78">
        <f t="shared" si="15"/>
        <v>0.82589553500031443</v>
      </c>
      <c r="W45" s="78">
        <f t="shared" si="4"/>
        <v>0.76472937107375805</v>
      </c>
      <c r="X45" s="110">
        <f t="shared" si="5"/>
        <v>6.0999999999999943</v>
      </c>
      <c r="Z45" s="78">
        <f t="shared" si="6"/>
        <v>0.59946864497911356</v>
      </c>
      <c r="AA45" s="78">
        <f t="shared" si="7"/>
        <v>0.52070379287511614</v>
      </c>
      <c r="AB45" s="110">
        <f t="shared" si="8"/>
        <v>7.7999999999999954</v>
      </c>
      <c r="AC45" s="78">
        <f t="shared" si="9"/>
        <v>0.82506606114834469</v>
      </c>
      <c r="AD45" s="78">
        <f t="shared" si="10"/>
        <v>0.78268200245435593</v>
      </c>
      <c r="AE45" s="110">
        <f t="shared" si="11"/>
        <v>4.1999999999999922</v>
      </c>
      <c r="AF45" s="83">
        <v>0</v>
      </c>
    </row>
    <row r="46" spans="2:32" s="61" customFormat="1" ht="13.5" customHeight="1">
      <c r="B46" s="81">
        <v>41</v>
      </c>
      <c r="C46" s="82" t="s">
        <v>11</v>
      </c>
      <c r="D46" s="140">
        <v>0.63062955887417282</v>
      </c>
      <c r="E46" s="141">
        <v>0.84287024446890968</v>
      </c>
      <c r="F46" s="140">
        <v>0.58673498486175168</v>
      </c>
      <c r="G46" s="141">
        <v>0.81679281992163655</v>
      </c>
      <c r="J46" s="130">
        <v>41</v>
      </c>
      <c r="K46" s="82" t="s">
        <v>11</v>
      </c>
      <c r="L46" s="131">
        <v>0.53695751669932379</v>
      </c>
      <c r="M46" s="131">
        <v>0.79034163503532306</v>
      </c>
      <c r="N46" s="131">
        <v>0.52052931316446649</v>
      </c>
      <c r="O46" s="131">
        <v>0.78334906046317565</v>
      </c>
      <c r="Q46" s="58" t="str">
        <f t="shared" si="0"/>
        <v>泉佐野市</v>
      </c>
      <c r="R46" s="78">
        <f t="shared" si="14"/>
        <v>0.59993003657764843</v>
      </c>
      <c r="S46" s="78">
        <f t="shared" si="1"/>
        <v>0.53924118193307669</v>
      </c>
      <c r="T46" s="110">
        <f t="shared" si="2"/>
        <v>6.0999999999999943</v>
      </c>
      <c r="U46" s="58" t="str">
        <f t="shared" si="3"/>
        <v>堺市</v>
      </c>
      <c r="V46" s="78">
        <f t="shared" si="15"/>
        <v>0.82556086223628389</v>
      </c>
      <c r="W46" s="78">
        <f t="shared" si="4"/>
        <v>0.78121120127235089</v>
      </c>
      <c r="X46" s="110">
        <f t="shared" si="5"/>
        <v>4.4999999999999929</v>
      </c>
      <c r="Z46" s="78">
        <f t="shared" si="6"/>
        <v>0.59946864497911356</v>
      </c>
      <c r="AA46" s="78">
        <f t="shared" si="7"/>
        <v>0.52070379287511614</v>
      </c>
      <c r="AB46" s="110">
        <f t="shared" si="8"/>
        <v>7.7999999999999954</v>
      </c>
      <c r="AC46" s="78">
        <f t="shared" si="9"/>
        <v>0.82506606114834469</v>
      </c>
      <c r="AD46" s="78">
        <f t="shared" si="10"/>
        <v>0.78268200245435593</v>
      </c>
      <c r="AE46" s="110">
        <f t="shared" si="11"/>
        <v>4.1999999999999922</v>
      </c>
      <c r="AF46" s="83">
        <v>0</v>
      </c>
    </row>
    <row r="47" spans="2:32" s="61" customFormat="1" ht="13.5" customHeight="1">
      <c r="B47" s="81">
        <v>42</v>
      </c>
      <c r="C47" s="82" t="s">
        <v>12</v>
      </c>
      <c r="D47" s="140">
        <v>0.66287245771030434</v>
      </c>
      <c r="E47" s="141">
        <v>0.86926615155779818</v>
      </c>
      <c r="F47" s="140">
        <v>0.62324857831426839</v>
      </c>
      <c r="G47" s="141">
        <v>0.84245761154183774</v>
      </c>
      <c r="J47" s="130">
        <v>42</v>
      </c>
      <c r="K47" s="82" t="s">
        <v>12</v>
      </c>
      <c r="L47" s="131">
        <v>0.56391056481132151</v>
      </c>
      <c r="M47" s="131">
        <v>0.81033217808726721</v>
      </c>
      <c r="N47" s="131">
        <v>0.54903524808693238</v>
      </c>
      <c r="O47" s="131">
        <v>0.80467198961643449</v>
      </c>
      <c r="Q47" s="58" t="str">
        <f t="shared" si="0"/>
        <v>堺市中区</v>
      </c>
      <c r="R47" s="78">
        <f t="shared" si="14"/>
        <v>0.59914030894716419</v>
      </c>
      <c r="S47" s="78">
        <f t="shared" si="1"/>
        <v>0.51785765992081456</v>
      </c>
      <c r="T47" s="110">
        <f t="shared" si="2"/>
        <v>8.0999999999999961</v>
      </c>
      <c r="U47" s="58" t="str">
        <f t="shared" si="3"/>
        <v>富田林市</v>
      </c>
      <c r="V47" s="78">
        <f t="shared" si="15"/>
        <v>0.82540285797385926</v>
      </c>
      <c r="W47" s="78">
        <f t="shared" si="4"/>
        <v>0.78947819542644593</v>
      </c>
      <c r="X47" s="110">
        <f t="shared" si="5"/>
        <v>3.5999999999999921</v>
      </c>
      <c r="Z47" s="78">
        <f t="shared" si="6"/>
        <v>0.59946864497911356</v>
      </c>
      <c r="AA47" s="78">
        <f t="shared" si="7"/>
        <v>0.52070379287511614</v>
      </c>
      <c r="AB47" s="110">
        <f t="shared" si="8"/>
        <v>7.7999999999999954</v>
      </c>
      <c r="AC47" s="78">
        <f t="shared" si="9"/>
        <v>0.82506606114834469</v>
      </c>
      <c r="AD47" s="78">
        <f t="shared" si="10"/>
        <v>0.78268200245435593</v>
      </c>
      <c r="AE47" s="110">
        <f t="shared" si="11"/>
        <v>4.1999999999999922</v>
      </c>
      <c r="AF47" s="83">
        <v>0</v>
      </c>
    </row>
    <row r="48" spans="2:32" s="61" customFormat="1" ht="13.5" customHeight="1">
      <c r="B48" s="81">
        <v>43</v>
      </c>
      <c r="C48" s="82" t="s">
        <v>8</v>
      </c>
      <c r="D48" s="140">
        <v>0.68890494662486013</v>
      </c>
      <c r="E48" s="141">
        <v>0.86695101910087113</v>
      </c>
      <c r="F48" s="140">
        <v>0.62772050563674631</v>
      </c>
      <c r="G48" s="141">
        <v>0.83795417577487363</v>
      </c>
      <c r="J48" s="130">
        <v>43</v>
      </c>
      <c r="K48" s="82" t="s">
        <v>8</v>
      </c>
      <c r="L48" s="131">
        <v>0.55366230184069087</v>
      </c>
      <c r="M48" s="131">
        <v>0.80057218728708779</v>
      </c>
      <c r="N48" s="131">
        <v>0.54229236214829957</v>
      </c>
      <c r="O48" s="131">
        <v>0.79388171705570365</v>
      </c>
      <c r="Q48" s="58" t="str">
        <f t="shared" si="0"/>
        <v>箕面市</v>
      </c>
      <c r="R48" s="78">
        <f t="shared" si="14"/>
        <v>0.59844181703690591</v>
      </c>
      <c r="S48" s="78">
        <f t="shared" si="1"/>
        <v>0.51293102898983922</v>
      </c>
      <c r="T48" s="110">
        <f t="shared" si="2"/>
        <v>8.4999999999999964</v>
      </c>
      <c r="U48" s="58" t="str">
        <f t="shared" si="3"/>
        <v>泉大津市</v>
      </c>
      <c r="V48" s="78">
        <f t="shared" si="15"/>
        <v>0.82497220941824223</v>
      </c>
      <c r="W48" s="78">
        <f t="shared" si="4"/>
        <v>0.77302923098633181</v>
      </c>
      <c r="X48" s="110">
        <f t="shared" si="5"/>
        <v>5.199999999999994</v>
      </c>
      <c r="Z48" s="78">
        <f t="shared" si="6"/>
        <v>0.59946864497911356</v>
      </c>
      <c r="AA48" s="78">
        <f t="shared" si="7"/>
        <v>0.52070379287511614</v>
      </c>
      <c r="AB48" s="110">
        <f t="shared" si="8"/>
        <v>7.7999999999999954</v>
      </c>
      <c r="AC48" s="78">
        <f t="shared" si="9"/>
        <v>0.82506606114834469</v>
      </c>
      <c r="AD48" s="78">
        <f t="shared" si="10"/>
        <v>0.78268200245435593</v>
      </c>
      <c r="AE48" s="110">
        <f t="shared" si="11"/>
        <v>4.1999999999999922</v>
      </c>
      <c r="AF48" s="83">
        <v>0</v>
      </c>
    </row>
    <row r="49" spans="2:32" s="61" customFormat="1" ht="13.5" customHeight="1">
      <c r="B49" s="81">
        <v>44</v>
      </c>
      <c r="C49" s="82" t="s">
        <v>18</v>
      </c>
      <c r="D49" s="140">
        <v>0.69155206894790111</v>
      </c>
      <c r="E49" s="141">
        <v>0.86309747795897762</v>
      </c>
      <c r="F49" s="140">
        <v>0.64354854139613049</v>
      </c>
      <c r="G49" s="141">
        <v>0.8371918103234911</v>
      </c>
      <c r="J49" s="130">
        <v>44</v>
      </c>
      <c r="K49" s="82" t="s">
        <v>18</v>
      </c>
      <c r="L49" s="131">
        <v>0.58426381129300398</v>
      </c>
      <c r="M49" s="131">
        <v>0.81094540180453845</v>
      </c>
      <c r="N49" s="131">
        <v>0.55557112336944325</v>
      </c>
      <c r="O49" s="131">
        <v>0.7995885641982905</v>
      </c>
      <c r="Q49" s="58" t="str">
        <f t="shared" si="0"/>
        <v>堺市</v>
      </c>
      <c r="R49" s="78">
        <f t="shared" si="14"/>
        <v>0.59772126286723481</v>
      </c>
      <c r="S49" s="78">
        <f t="shared" si="1"/>
        <v>0.51720638997200652</v>
      </c>
      <c r="T49" s="110">
        <f t="shared" si="2"/>
        <v>8.0999999999999961</v>
      </c>
      <c r="U49" s="58" t="str">
        <f t="shared" si="3"/>
        <v>池田市</v>
      </c>
      <c r="V49" s="78">
        <f t="shared" si="15"/>
        <v>0.82128987281891486</v>
      </c>
      <c r="W49" s="78">
        <f t="shared" si="4"/>
        <v>0.77766891802873928</v>
      </c>
      <c r="X49" s="110">
        <f t="shared" si="5"/>
        <v>4.2999999999999927</v>
      </c>
      <c r="Z49" s="78">
        <f t="shared" si="6"/>
        <v>0.59946864497911356</v>
      </c>
      <c r="AA49" s="78">
        <f t="shared" si="7"/>
        <v>0.52070379287511614</v>
      </c>
      <c r="AB49" s="110">
        <f t="shared" si="8"/>
        <v>7.7999999999999954</v>
      </c>
      <c r="AC49" s="78">
        <f t="shared" si="9"/>
        <v>0.82506606114834469</v>
      </c>
      <c r="AD49" s="78">
        <f t="shared" si="10"/>
        <v>0.78268200245435593</v>
      </c>
      <c r="AE49" s="110">
        <f t="shared" si="11"/>
        <v>4.1999999999999922</v>
      </c>
      <c r="AF49" s="83">
        <v>0</v>
      </c>
    </row>
    <row r="50" spans="2:32" s="61" customFormat="1" ht="13.5" customHeight="1">
      <c r="B50" s="81">
        <v>45</v>
      </c>
      <c r="C50" s="82" t="s">
        <v>41</v>
      </c>
      <c r="D50" s="140">
        <v>0.65294852876180787</v>
      </c>
      <c r="E50" s="141">
        <v>0.85842054467462447</v>
      </c>
      <c r="F50" s="140">
        <v>0.59993003657764843</v>
      </c>
      <c r="G50" s="141">
        <v>0.83259748838126346</v>
      </c>
      <c r="J50" s="130">
        <v>45</v>
      </c>
      <c r="K50" s="82" t="s">
        <v>41</v>
      </c>
      <c r="L50" s="131">
        <v>0.54304452143142012</v>
      </c>
      <c r="M50" s="131">
        <v>0.80600196150952896</v>
      </c>
      <c r="N50" s="131">
        <v>0.53924118193307669</v>
      </c>
      <c r="O50" s="131">
        <v>0.80434081490476872</v>
      </c>
      <c r="Q50" s="58" t="str">
        <f t="shared" si="0"/>
        <v>堺市北区</v>
      </c>
      <c r="R50" s="78">
        <f t="shared" si="14"/>
        <v>0.59764264122077537</v>
      </c>
      <c r="S50" s="78">
        <f t="shared" si="1"/>
        <v>0.51684610879586212</v>
      </c>
      <c r="T50" s="110">
        <f t="shared" si="2"/>
        <v>8.0999999999999961</v>
      </c>
      <c r="U50" s="58" t="str">
        <f t="shared" si="3"/>
        <v>岸和田市</v>
      </c>
      <c r="V50" s="78">
        <f t="shared" si="15"/>
        <v>0.82076796664114526</v>
      </c>
      <c r="W50" s="78">
        <f t="shared" si="4"/>
        <v>0.77911061657895198</v>
      </c>
      <c r="X50" s="110">
        <f t="shared" si="5"/>
        <v>4.1999999999999922</v>
      </c>
      <c r="Z50" s="78">
        <f t="shared" si="6"/>
        <v>0.59946864497911356</v>
      </c>
      <c r="AA50" s="78">
        <f t="shared" si="7"/>
        <v>0.52070379287511614</v>
      </c>
      <c r="AB50" s="110">
        <f t="shared" si="8"/>
        <v>7.7999999999999954</v>
      </c>
      <c r="AC50" s="78">
        <f t="shared" si="9"/>
        <v>0.82506606114834469</v>
      </c>
      <c r="AD50" s="78">
        <f t="shared" si="10"/>
        <v>0.78268200245435593</v>
      </c>
      <c r="AE50" s="110">
        <f t="shared" si="11"/>
        <v>4.1999999999999922</v>
      </c>
      <c r="AF50" s="83">
        <v>0</v>
      </c>
    </row>
    <row r="51" spans="2:32" s="61" customFormat="1" ht="13.5" customHeight="1">
      <c r="B51" s="81">
        <v>46</v>
      </c>
      <c r="C51" s="82" t="s">
        <v>21</v>
      </c>
      <c r="D51" s="140">
        <v>0.61758538338711966</v>
      </c>
      <c r="E51" s="141">
        <v>0.84762033983896212</v>
      </c>
      <c r="F51" s="140">
        <v>0.5894353832238457</v>
      </c>
      <c r="G51" s="141">
        <v>0.82540285797385926</v>
      </c>
      <c r="J51" s="130">
        <v>46</v>
      </c>
      <c r="K51" s="82" t="s">
        <v>21</v>
      </c>
      <c r="L51" s="131">
        <v>0.53202943865055308</v>
      </c>
      <c r="M51" s="131">
        <v>0.79698333293190293</v>
      </c>
      <c r="N51" s="131">
        <v>0.5165410680621525</v>
      </c>
      <c r="O51" s="131">
        <v>0.78947819542644593</v>
      </c>
      <c r="Q51" s="58" t="str">
        <f t="shared" si="0"/>
        <v>堺市東区</v>
      </c>
      <c r="R51" s="78">
        <f t="shared" si="14"/>
        <v>0.59385515178083581</v>
      </c>
      <c r="S51" s="78">
        <f t="shared" si="1"/>
        <v>0.51868807385834503</v>
      </c>
      <c r="T51" s="110">
        <f t="shared" si="2"/>
        <v>7.4999999999999956</v>
      </c>
      <c r="U51" s="58" t="str">
        <f t="shared" si="3"/>
        <v>吹田市</v>
      </c>
      <c r="V51" s="78">
        <f t="shared" si="15"/>
        <v>0.81849769272793615</v>
      </c>
      <c r="W51" s="78">
        <f t="shared" si="4"/>
        <v>0.77181875979269732</v>
      </c>
      <c r="X51" s="110">
        <f t="shared" si="5"/>
        <v>4.5999999999999925</v>
      </c>
      <c r="Z51" s="78">
        <f t="shared" si="6"/>
        <v>0.59946864497911356</v>
      </c>
      <c r="AA51" s="78">
        <f t="shared" si="7"/>
        <v>0.52070379287511614</v>
      </c>
      <c r="AB51" s="110">
        <f t="shared" si="8"/>
        <v>7.7999999999999954</v>
      </c>
      <c r="AC51" s="78">
        <f t="shared" si="9"/>
        <v>0.82506606114834469</v>
      </c>
      <c r="AD51" s="78">
        <f t="shared" si="10"/>
        <v>0.78268200245435593</v>
      </c>
      <c r="AE51" s="110">
        <f t="shared" si="11"/>
        <v>4.1999999999999922</v>
      </c>
      <c r="AF51" s="83">
        <v>0</v>
      </c>
    </row>
    <row r="52" spans="2:32" s="61" customFormat="1" ht="13.5" customHeight="1">
      <c r="B52" s="81">
        <v>47</v>
      </c>
      <c r="C52" s="82" t="s">
        <v>13</v>
      </c>
      <c r="D52" s="140">
        <v>0.68531863003139404</v>
      </c>
      <c r="E52" s="141">
        <v>0.87780575776866443</v>
      </c>
      <c r="F52" s="140">
        <v>0.65022028121055153</v>
      </c>
      <c r="G52" s="141">
        <v>0.85711076459165036</v>
      </c>
      <c r="J52" s="130">
        <v>47</v>
      </c>
      <c r="K52" s="82" t="s">
        <v>13</v>
      </c>
      <c r="L52" s="131">
        <v>0.58333154565790224</v>
      </c>
      <c r="M52" s="131">
        <v>0.82861350200299289</v>
      </c>
      <c r="N52" s="131">
        <v>0.5891194449261774</v>
      </c>
      <c r="O52" s="131">
        <v>0.82456194265499494</v>
      </c>
      <c r="Q52" s="58" t="str">
        <f t="shared" si="0"/>
        <v>島本町</v>
      </c>
      <c r="R52" s="78">
        <f t="shared" si="14"/>
        <v>0.59252061870189665</v>
      </c>
      <c r="S52" s="78">
        <f t="shared" si="1"/>
        <v>0.51023703509149831</v>
      </c>
      <c r="T52" s="110">
        <f t="shared" si="2"/>
        <v>8.2999999999999972</v>
      </c>
      <c r="U52" s="58" t="str">
        <f t="shared" si="3"/>
        <v>四條畷市</v>
      </c>
      <c r="V52" s="78">
        <f t="shared" si="15"/>
        <v>0.81843179298752977</v>
      </c>
      <c r="W52" s="78">
        <f t="shared" si="4"/>
        <v>0.77499434375675957</v>
      </c>
      <c r="X52" s="110">
        <f t="shared" si="5"/>
        <v>4.2999999999999927</v>
      </c>
      <c r="Z52" s="78">
        <f t="shared" si="6"/>
        <v>0.59946864497911356</v>
      </c>
      <c r="AA52" s="78">
        <f t="shared" si="7"/>
        <v>0.52070379287511614</v>
      </c>
      <c r="AB52" s="110">
        <f t="shared" si="8"/>
        <v>7.7999999999999954</v>
      </c>
      <c r="AC52" s="78">
        <f t="shared" si="9"/>
        <v>0.82506606114834469</v>
      </c>
      <c r="AD52" s="78">
        <f t="shared" si="10"/>
        <v>0.78268200245435593</v>
      </c>
      <c r="AE52" s="110">
        <f t="shared" si="11"/>
        <v>4.1999999999999922</v>
      </c>
      <c r="AF52" s="83">
        <v>0</v>
      </c>
    </row>
    <row r="53" spans="2:32" s="61" customFormat="1" ht="13.5" customHeight="1">
      <c r="B53" s="81">
        <v>48</v>
      </c>
      <c r="C53" s="82" t="s">
        <v>22</v>
      </c>
      <c r="D53" s="140">
        <v>0.60319793501784946</v>
      </c>
      <c r="E53" s="141">
        <v>0.82730559490944278</v>
      </c>
      <c r="F53" s="140">
        <v>0.54309100700058155</v>
      </c>
      <c r="G53" s="141">
        <v>0.79006571206765919</v>
      </c>
      <c r="J53" s="130">
        <v>48</v>
      </c>
      <c r="K53" s="82" t="s">
        <v>22</v>
      </c>
      <c r="L53" s="131">
        <v>0.46417619403760862</v>
      </c>
      <c r="M53" s="131">
        <v>0.7409804693043619</v>
      </c>
      <c r="N53" s="131">
        <v>0.45952940242408963</v>
      </c>
      <c r="O53" s="131">
        <v>0.73551479278429865</v>
      </c>
      <c r="Q53" s="58" t="str">
        <f t="shared" si="0"/>
        <v>豊中市</v>
      </c>
      <c r="R53" s="78">
        <f t="shared" si="14"/>
        <v>0.59226458312147778</v>
      </c>
      <c r="S53" s="78">
        <f t="shared" si="1"/>
        <v>0.50205396006608394</v>
      </c>
      <c r="T53" s="110">
        <f t="shared" si="2"/>
        <v>8.9999999999999964</v>
      </c>
      <c r="U53" s="58" t="str">
        <f t="shared" si="3"/>
        <v>島本町</v>
      </c>
      <c r="V53" s="78">
        <f t="shared" si="15"/>
        <v>0.81810629866003404</v>
      </c>
      <c r="W53" s="78">
        <f t="shared" si="4"/>
        <v>0.77113963392860641</v>
      </c>
      <c r="X53" s="110">
        <f t="shared" si="5"/>
        <v>4.6999999999999931</v>
      </c>
      <c r="Z53" s="78">
        <f t="shared" si="6"/>
        <v>0.59946864497911356</v>
      </c>
      <c r="AA53" s="78">
        <f t="shared" si="7"/>
        <v>0.52070379287511614</v>
      </c>
      <c r="AB53" s="110">
        <f t="shared" si="8"/>
        <v>7.7999999999999954</v>
      </c>
      <c r="AC53" s="78">
        <f t="shared" si="9"/>
        <v>0.82506606114834469</v>
      </c>
      <c r="AD53" s="78">
        <f t="shared" si="10"/>
        <v>0.78268200245435593</v>
      </c>
      <c r="AE53" s="110">
        <f t="shared" si="11"/>
        <v>4.1999999999999922</v>
      </c>
      <c r="AF53" s="83">
        <v>0</v>
      </c>
    </row>
    <row r="54" spans="2:32" s="61" customFormat="1" ht="13.5" customHeight="1">
      <c r="B54" s="81">
        <v>49</v>
      </c>
      <c r="C54" s="82" t="s">
        <v>23</v>
      </c>
      <c r="D54" s="140">
        <v>0.6981387056498437</v>
      </c>
      <c r="E54" s="141">
        <v>0.87302072913887252</v>
      </c>
      <c r="F54" s="140">
        <v>0.63062144172075874</v>
      </c>
      <c r="G54" s="141">
        <v>0.83868095801225495</v>
      </c>
      <c r="J54" s="130">
        <v>49</v>
      </c>
      <c r="K54" s="82" t="s">
        <v>23</v>
      </c>
      <c r="L54" s="131">
        <v>0.55558002513938654</v>
      </c>
      <c r="M54" s="131">
        <v>0.80206044459374226</v>
      </c>
      <c r="N54" s="131">
        <v>0.5296440175964684</v>
      </c>
      <c r="O54" s="131">
        <v>0.78813147830424957</v>
      </c>
      <c r="Q54" s="58" t="str">
        <f t="shared" si="0"/>
        <v>東住吉区</v>
      </c>
      <c r="R54" s="78">
        <f t="shared" si="14"/>
        <v>0.59086224156441114</v>
      </c>
      <c r="S54" s="78">
        <f t="shared" si="1"/>
        <v>0.50820431979259484</v>
      </c>
      <c r="T54" s="110">
        <f t="shared" si="2"/>
        <v>8.2999999999999972</v>
      </c>
      <c r="U54" s="58" t="str">
        <f t="shared" si="3"/>
        <v>守口市</v>
      </c>
      <c r="V54" s="78">
        <f t="shared" si="15"/>
        <v>0.81679281992163655</v>
      </c>
      <c r="W54" s="78">
        <f t="shared" si="4"/>
        <v>0.78334906046317565</v>
      </c>
      <c r="X54" s="110">
        <f t="shared" si="5"/>
        <v>3.3999999999999919</v>
      </c>
      <c r="Z54" s="78">
        <f t="shared" si="6"/>
        <v>0.59946864497911356</v>
      </c>
      <c r="AA54" s="78">
        <f t="shared" si="7"/>
        <v>0.52070379287511614</v>
      </c>
      <c r="AB54" s="110">
        <f t="shared" si="8"/>
        <v>7.7999999999999954</v>
      </c>
      <c r="AC54" s="78">
        <f t="shared" si="9"/>
        <v>0.82506606114834469</v>
      </c>
      <c r="AD54" s="78">
        <f t="shared" si="10"/>
        <v>0.78268200245435593</v>
      </c>
      <c r="AE54" s="110">
        <f t="shared" si="11"/>
        <v>4.1999999999999922</v>
      </c>
      <c r="AF54" s="83">
        <v>0</v>
      </c>
    </row>
    <row r="55" spans="2:32" s="61" customFormat="1" ht="13.5" customHeight="1">
      <c r="B55" s="81">
        <v>50</v>
      </c>
      <c r="C55" s="82" t="s">
        <v>14</v>
      </c>
      <c r="D55" s="142">
        <v>0.53859465428683673</v>
      </c>
      <c r="E55" s="143">
        <v>0.78286947682776598</v>
      </c>
      <c r="F55" s="142">
        <v>0.49863134727546482</v>
      </c>
      <c r="G55" s="143">
        <v>0.75658734198797017</v>
      </c>
      <c r="J55" s="130">
        <v>50</v>
      </c>
      <c r="K55" s="82" t="s">
        <v>14</v>
      </c>
      <c r="L55" s="131">
        <v>0.44564902243582083</v>
      </c>
      <c r="M55" s="131">
        <v>0.72686754224779382</v>
      </c>
      <c r="N55" s="131">
        <v>0.44306705408622804</v>
      </c>
      <c r="O55" s="131">
        <v>0.72233359167426403</v>
      </c>
      <c r="Q55" s="58" t="str">
        <f t="shared" si="0"/>
        <v>富田林市</v>
      </c>
      <c r="R55" s="78">
        <f t="shared" si="14"/>
        <v>0.5894353832238457</v>
      </c>
      <c r="S55" s="78">
        <f t="shared" si="1"/>
        <v>0.5165410680621525</v>
      </c>
      <c r="T55" s="110">
        <f t="shared" si="2"/>
        <v>7.1999999999999957</v>
      </c>
      <c r="U55" s="58" t="str">
        <f t="shared" si="3"/>
        <v>東住吉区</v>
      </c>
      <c r="V55" s="78">
        <f t="shared" si="15"/>
        <v>0.81669648589912591</v>
      </c>
      <c r="W55" s="78">
        <f t="shared" si="4"/>
        <v>0.77268081822313395</v>
      </c>
      <c r="X55" s="110">
        <f t="shared" si="5"/>
        <v>4.3999999999999932</v>
      </c>
      <c r="Z55" s="78">
        <f t="shared" si="6"/>
        <v>0.59946864497911356</v>
      </c>
      <c r="AA55" s="78">
        <f t="shared" si="7"/>
        <v>0.52070379287511614</v>
      </c>
      <c r="AB55" s="110">
        <f t="shared" si="8"/>
        <v>7.7999999999999954</v>
      </c>
      <c r="AC55" s="78">
        <f t="shared" si="9"/>
        <v>0.82506606114834469</v>
      </c>
      <c r="AD55" s="78">
        <f t="shared" si="10"/>
        <v>0.78268200245435593</v>
      </c>
      <c r="AE55" s="110">
        <f t="shared" si="11"/>
        <v>4.1999999999999922</v>
      </c>
      <c r="AF55" s="83">
        <v>0</v>
      </c>
    </row>
    <row r="56" spans="2:32" s="61" customFormat="1" ht="13.5" customHeight="1">
      <c r="B56" s="81">
        <v>51</v>
      </c>
      <c r="C56" s="82" t="s">
        <v>42</v>
      </c>
      <c r="D56" s="144">
        <v>0.61828033561237761</v>
      </c>
      <c r="E56" s="145">
        <v>0.84904400168901539</v>
      </c>
      <c r="F56" s="144">
        <v>0.56235809591437269</v>
      </c>
      <c r="G56" s="145">
        <v>0.81101163640366836</v>
      </c>
      <c r="J56" s="130">
        <v>51</v>
      </c>
      <c r="K56" s="82" t="s">
        <v>42</v>
      </c>
      <c r="L56" s="131">
        <v>0.48702340180934173</v>
      </c>
      <c r="M56" s="131">
        <v>0.77089158185714413</v>
      </c>
      <c r="N56" s="131">
        <v>0.47464226029407397</v>
      </c>
      <c r="O56" s="131">
        <v>0.7548401508992213</v>
      </c>
      <c r="Q56" s="58" t="str">
        <f t="shared" si="0"/>
        <v>高石市</v>
      </c>
      <c r="R56" s="78">
        <f t="shared" si="14"/>
        <v>0.58903761068381377</v>
      </c>
      <c r="S56" s="78">
        <f t="shared" si="1"/>
        <v>0.48249313443096942</v>
      </c>
      <c r="T56" s="110">
        <f t="shared" si="2"/>
        <v>10.7</v>
      </c>
      <c r="U56" s="58" t="str">
        <f t="shared" si="3"/>
        <v>貝塚市</v>
      </c>
      <c r="V56" s="78">
        <f t="shared" si="15"/>
        <v>0.81526321788242007</v>
      </c>
      <c r="W56" s="78">
        <f t="shared" si="4"/>
        <v>0.7724607514523506</v>
      </c>
      <c r="X56" s="110">
        <f t="shared" si="5"/>
        <v>4.2999999999999927</v>
      </c>
      <c r="Z56" s="78">
        <f t="shared" si="6"/>
        <v>0.59946864497911356</v>
      </c>
      <c r="AA56" s="78">
        <f t="shared" si="7"/>
        <v>0.52070379287511614</v>
      </c>
      <c r="AB56" s="110">
        <f t="shared" si="8"/>
        <v>7.7999999999999954</v>
      </c>
      <c r="AC56" s="78">
        <f t="shared" si="9"/>
        <v>0.82506606114834469</v>
      </c>
      <c r="AD56" s="78">
        <f t="shared" si="10"/>
        <v>0.78268200245435593</v>
      </c>
      <c r="AE56" s="110">
        <f t="shared" si="11"/>
        <v>4.1999999999999922</v>
      </c>
      <c r="AF56" s="83">
        <v>0</v>
      </c>
    </row>
    <row r="57" spans="2:32" s="61" customFormat="1" ht="13.5" customHeight="1">
      <c r="B57" s="81">
        <v>52</v>
      </c>
      <c r="C57" s="82" t="s">
        <v>4</v>
      </c>
      <c r="D57" s="140">
        <v>0.65709714712166478</v>
      </c>
      <c r="E57" s="141">
        <v>0.84225184816296583</v>
      </c>
      <c r="F57" s="140">
        <v>0.59844181703690591</v>
      </c>
      <c r="G57" s="141">
        <v>0.81317866339694811</v>
      </c>
      <c r="J57" s="130">
        <v>52</v>
      </c>
      <c r="K57" s="82" t="s">
        <v>4</v>
      </c>
      <c r="L57" s="131">
        <v>0.51811048013415695</v>
      </c>
      <c r="M57" s="131">
        <v>0.77686013291130573</v>
      </c>
      <c r="N57" s="131">
        <v>0.51293102898983922</v>
      </c>
      <c r="O57" s="131">
        <v>0.76980941929180913</v>
      </c>
      <c r="Q57" s="58" t="str">
        <f t="shared" si="0"/>
        <v>守口市</v>
      </c>
      <c r="R57" s="78">
        <f t="shared" si="14"/>
        <v>0.58673498486175168</v>
      </c>
      <c r="S57" s="78">
        <f t="shared" si="1"/>
        <v>0.52052931316446649</v>
      </c>
      <c r="T57" s="110">
        <f t="shared" si="2"/>
        <v>6.5999999999999943</v>
      </c>
      <c r="U57" s="58" t="str">
        <f t="shared" si="3"/>
        <v>堺市北区</v>
      </c>
      <c r="V57" s="78">
        <f t="shared" si="15"/>
        <v>0.81478793543727457</v>
      </c>
      <c r="W57" s="78">
        <f t="shared" si="4"/>
        <v>0.77277631211553943</v>
      </c>
      <c r="X57" s="110">
        <f t="shared" si="5"/>
        <v>4.1999999999999922</v>
      </c>
      <c r="Z57" s="78">
        <f t="shared" si="6"/>
        <v>0.59946864497911356</v>
      </c>
      <c r="AA57" s="78">
        <f t="shared" si="7"/>
        <v>0.52070379287511614</v>
      </c>
      <c r="AB57" s="110">
        <f t="shared" si="8"/>
        <v>7.7999999999999954</v>
      </c>
      <c r="AC57" s="78">
        <f t="shared" si="9"/>
        <v>0.82506606114834469</v>
      </c>
      <c r="AD57" s="78">
        <f t="shared" si="10"/>
        <v>0.78268200245435593</v>
      </c>
      <c r="AE57" s="110">
        <f t="shared" si="11"/>
        <v>4.1999999999999922</v>
      </c>
      <c r="AF57" s="83">
        <v>0</v>
      </c>
    </row>
    <row r="58" spans="2:32" s="61" customFormat="1" ht="13.5" customHeight="1">
      <c r="B58" s="81">
        <v>53</v>
      </c>
      <c r="C58" s="82" t="s">
        <v>19</v>
      </c>
      <c r="D58" s="140">
        <v>0.66451212162588791</v>
      </c>
      <c r="E58" s="141">
        <v>0.86456984766893952</v>
      </c>
      <c r="F58" s="140">
        <v>0.60445918942352528</v>
      </c>
      <c r="G58" s="141">
        <v>0.82697031984740954</v>
      </c>
      <c r="J58" s="130">
        <v>53</v>
      </c>
      <c r="K58" s="82" t="s">
        <v>19</v>
      </c>
      <c r="L58" s="131">
        <v>0.52994883793998526</v>
      </c>
      <c r="M58" s="131">
        <v>0.78238386185148967</v>
      </c>
      <c r="N58" s="131">
        <v>0.52305056483168788</v>
      </c>
      <c r="O58" s="131">
        <v>0.77047321153545545</v>
      </c>
      <c r="Q58" s="58" t="str">
        <f t="shared" si="0"/>
        <v>吹田市</v>
      </c>
      <c r="R58" s="78">
        <f t="shared" si="14"/>
        <v>0.58535681824248986</v>
      </c>
      <c r="S58" s="78">
        <f t="shared" si="1"/>
        <v>0.50664197991083926</v>
      </c>
      <c r="T58" s="110">
        <f t="shared" si="2"/>
        <v>7.7999999999999954</v>
      </c>
      <c r="U58" s="58" t="str">
        <f t="shared" si="3"/>
        <v>箕面市</v>
      </c>
      <c r="V58" s="78">
        <f t="shared" si="15"/>
        <v>0.81317866339694811</v>
      </c>
      <c r="W58" s="78">
        <f t="shared" si="4"/>
        <v>0.76980941929180913</v>
      </c>
      <c r="X58" s="110">
        <f t="shared" si="5"/>
        <v>4.2999999999999927</v>
      </c>
      <c r="Z58" s="78">
        <f t="shared" si="6"/>
        <v>0.59946864497911356</v>
      </c>
      <c r="AA58" s="78">
        <f t="shared" si="7"/>
        <v>0.52070379287511614</v>
      </c>
      <c r="AB58" s="110">
        <f t="shared" si="8"/>
        <v>7.7999999999999954</v>
      </c>
      <c r="AC58" s="78">
        <f t="shared" si="9"/>
        <v>0.82506606114834469</v>
      </c>
      <c r="AD58" s="78">
        <f t="shared" si="10"/>
        <v>0.78268200245435593</v>
      </c>
      <c r="AE58" s="110">
        <f t="shared" si="11"/>
        <v>4.1999999999999922</v>
      </c>
      <c r="AF58" s="83">
        <v>0</v>
      </c>
    </row>
    <row r="59" spans="2:32" s="61" customFormat="1" ht="13.5" customHeight="1">
      <c r="B59" s="81">
        <v>54</v>
      </c>
      <c r="C59" s="82" t="s">
        <v>24</v>
      </c>
      <c r="D59" s="142">
        <v>0.67784786638139249</v>
      </c>
      <c r="E59" s="143">
        <v>0.87088222142617178</v>
      </c>
      <c r="F59" s="142">
        <v>0.62204282962104562</v>
      </c>
      <c r="G59" s="143">
        <v>0.84446766021339892</v>
      </c>
      <c r="J59" s="130">
        <v>54</v>
      </c>
      <c r="K59" s="82" t="s">
        <v>24</v>
      </c>
      <c r="L59" s="131">
        <v>0.54142587728413583</v>
      </c>
      <c r="M59" s="131">
        <v>0.81163700797397376</v>
      </c>
      <c r="N59" s="131">
        <v>0.54010293471494142</v>
      </c>
      <c r="O59" s="131">
        <v>0.79367599887087426</v>
      </c>
      <c r="Q59" s="58" t="str">
        <f t="shared" si="0"/>
        <v>泉南市</v>
      </c>
      <c r="R59" s="78">
        <f t="shared" si="14"/>
        <v>0.58514300179460377</v>
      </c>
      <c r="S59" s="78">
        <f t="shared" si="1"/>
        <v>0.50695832597373014</v>
      </c>
      <c r="T59" s="110">
        <f t="shared" si="2"/>
        <v>7.7999999999999954</v>
      </c>
      <c r="U59" s="58" t="str">
        <f t="shared" si="3"/>
        <v>住吉区</v>
      </c>
      <c r="V59" s="78">
        <f t="shared" si="15"/>
        <v>0.81116491546657665</v>
      </c>
      <c r="W59" s="78">
        <f t="shared" si="4"/>
        <v>0.76742936499472558</v>
      </c>
      <c r="X59" s="110">
        <f t="shared" si="5"/>
        <v>4.4000000000000039</v>
      </c>
      <c r="Z59" s="78">
        <f t="shared" si="6"/>
        <v>0.59946864497911356</v>
      </c>
      <c r="AA59" s="78">
        <f t="shared" si="7"/>
        <v>0.52070379287511614</v>
      </c>
      <c r="AB59" s="110">
        <f t="shared" si="8"/>
        <v>7.7999999999999954</v>
      </c>
      <c r="AC59" s="78">
        <f t="shared" si="9"/>
        <v>0.82506606114834469</v>
      </c>
      <c r="AD59" s="78">
        <f t="shared" si="10"/>
        <v>0.78268200245435593</v>
      </c>
      <c r="AE59" s="110">
        <f t="shared" si="11"/>
        <v>4.1999999999999922</v>
      </c>
      <c r="AF59" s="83">
        <v>0</v>
      </c>
    </row>
    <row r="60" spans="2:32" s="61" customFormat="1" ht="13.5" customHeight="1">
      <c r="B60" s="81">
        <v>55</v>
      </c>
      <c r="C60" s="82" t="s">
        <v>15</v>
      </c>
      <c r="D60" s="142">
        <v>0.65084877990482137</v>
      </c>
      <c r="E60" s="143">
        <v>0.85588948413946697</v>
      </c>
      <c r="F60" s="142">
        <v>0.61830217528358922</v>
      </c>
      <c r="G60" s="143">
        <v>0.83409799552844799</v>
      </c>
      <c r="J60" s="130">
        <v>55</v>
      </c>
      <c r="K60" s="82" t="s">
        <v>15</v>
      </c>
      <c r="L60" s="131">
        <v>0.55657843518178929</v>
      </c>
      <c r="M60" s="131">
        <v>0.8077501347489292</v>
      </c>
      <c r="N60" s="131">
        <v>0.54903940213837077</v>
      </c>
      <c r="O60" s="131">
        <v>0.80156955242107264</v>
      </c>
      <c r="Q60" s="58" t="str">
        <f t="shared" si="0"/>
        <v>貝塚市</v>
      </c>
      <c r="R60" s="78">
        <f t="shared" si="14"/>
        <v>0.5834614060741633</v>
      </c>
      <c r="S60" s="78">
        <f t="shared" si="1"/>
        <v>0.49191889038049247</v>
      </c>
      <c r="T60" s="110">
        <f t="shared" si="2"/>
        <v>9.0999999999999979</v>
      </c>
      <c r="U60" s="58" t="str">
        <f t="shared" si="3"/>
        <v>和泉市</v>
      </c>
      <c r="V60" s="78">
        <f t="shared" si="15"/>
        <v>0.81101163640366836</v>
      </c>
      <c r="W60" s="78">
        <f t="shared" si="4"/>
        <v>0.7548401508992213</v>
      </c>
      <c r="X60" s="110">
        <f t="shared" si="5"/>
        <v>5.600000000000005</v>
      </c>
      <c r="Z60" s="78">
        <f t="shared" si="6"/>
        <v>0.59946864497911356</v>
      </c>
      <c r="AA60" s="78">
        <f t="shared" si="7"/>
        <v>0.52070379287511614</v>
      </c>
      <c r="AB60" s="110">
        <f t="shared" si="8"/>
        <v>7.7999999999999954</v>
      </c>
      <c r="AC60" s="78">
        <f t="shared" si="9"/>
        <v>0.82506606114834469</v>
      </c>
      <c r="AD60" s="78">
        <f t="shared" si="10"/>
        <v>0.78268200245435593</v>
      </c>
      <c r="AE60" s="110">
        <f t="shared" si="11"/>
        <v>4.1999999999999922</v>
      </c>
      <c r="AF60" s="83">
        <v>0</v>
      </c>
    </row>
    <row r="61" spans="2:32" s="61" customFormat="1" ht="13.5" customHeight="1">
      <c r="B61" s="81">
        <v>56</v>
      </c>
      <c r="C61" s="82" t="s">
        <v>9</v>
      </c>
      <c r="D61" s="140">
        <v>0.72410640478568766</v>
      </c>
      <c r="E61" s="141">
        <v>0.90042079793787133</v>
      </c>
      <c r="F61" s="140">
        <v>0.65318260571435638</v>
      </c>
      <c r="G61" s="141">
        <v>0.87253288421426567</v>
      </c>
      <c r="J61" s="130">
        <v>56</v>
      </c>
      <c r="K61" s="82" t="s">
        <v>9</v>
      </c>
      <c r="L61" s="131">
        <v>0.59245471086653689</v>
      </c>
      <c r="M61" s="131">
        <v>0.84525058375226048</v>
      </c>
      <c r="N61" s="131">
        <v>0.57463554504409164</v>
      </c>
      <c r="O61" s="131">
        <v>0.83668149449880469</v>
      </c>
      <c r="Q61" s="58" t="str">
        <f t="shared" si="0"/>
        <v>福島区</v>
      </c>
      <c r="R61" s="78">
        <f t="shared" si="14"/>
        <v>0.58014111161987314</v>
      </c>
      <c r="S61" s="78">
        <f t="shared" si="1"/>
        <v>0.49078161960355693</v>
      </c>
      <c r="T61" s="110">
        <f t="shared" si="2"/>
        <v>8.8999999999999968</v>
      </c>
      <c r="U61" s="58" t="str">
        <f t="shared" si="3"/>
        <v>堺市南区</v>
      </c>
      <c r="V61" s="78">
        <f t="shared" si="15"/>
        <v>0.80964399423550826</v>
      </c>
      <c r="W61" s="78">
        <f t="shared" si="4"/>
        <v>0.75566384099859363</v>
      </c>
      <c r="X61" s="110">
        <f t="shared" si="5"/>
        <v>5.4000000000000048</v>
      </c>
      <c r="Z61" s="78">
        <f t="shared" si="6"/>
        <v>0.59946864497911356</v>
      </c>
      <c r="AA61" s="78">
        <f t="shared" si="7"/>
        <v>0.52070379287511614</v>
      </c>
      <c r="AB61" s="110">
        <f t="shared" si="8"/>
        <v>7.7999999999999954</v>
      </c>
      <c r="AC61" s="78">
        <f t="shared" si="9"/>
        <v>0.82506606114834469</v>
      </c>
      <c r="AD61" s="78">
        <f t="shared" si="10"/>
        <v>0.78268200245435593</v>
      </c>
      <c r="AE61" s="110">
        <f t="shared" si="11"/>
        <v>4.1999999999999922</v>
      </c>
      <c r="AF61" s="83">
        <v>0</v>
      </c>
    </row>
    <row r="62" spans="2:32" s="61" customFormat="1" ht="13.5" customHeight="1">
      <c r="B62" s="81">
        <v>57</v>
      </c>
      <c r="C62" s="82" t="s">
        <v>43</v>
      </c>
      <c r="D62" s="142">
        <v>0.65753884359307235</v>
      </c>
      <c r="E62" s="143">
        <v>0.84514569393158123</v>
      </c>
      <c r="F62" s="142">
        <v>0.58903761068381377</v>
      </c>
      <c r="G62" s="143">
        <v>0.80239216980766914</v>
      </c>
      <c r="J62" s="130">
        <v>57</v>
      </c>
      <c r="K62" s="82" t="s">
        <v>43</v>
      </c>
      <c r="L62" s="131">
        <v>0.49279682967998201</v>
      </c>
      <c r="M62" s="131">
        <v>0.75791318992538037</v>
      </c>
      <c r="N62" s="131">
        <v>0.48249313443096942</v>
      </c>
      <c r="O62" s="131">
        <v>0.75205481017369979</v>
      </c>
      <c r="Q62" s="58" t="str">
        <f t="shared" si="0"/>
        <v>岸和田市</v>
      </c>
      <c r="R62" s="78">
        <f t="shared" si="14"/>
        <v>0.5750884500809631</v>
      </c>
      <c r="S62" s="78">
        <f t="shared" si="1"/>
        <v>0.49413528088680986</v>
      </c>
      <c r="T62" s="110">
        <f t="shared" si="2"/>
        <v>8.0999999999999961</v>
      </c>
      <c r="U62" s="58" t="str">
        <f t="shared" si="3"/>
        <v>泉南市</v>
      </c>
      <c r="V62" s="78">
        <f t="shared" si="15"/>
        <v>0.80765813678928089</v>
      </c>
      <c r="W62" s="78">
        <f t="shared" si="4"/>
        <v>0.75947510638604432</v>
      </c>
      <c r="X62" s="110">
        <f t="shared" si="5"/>
        <v>4.9000000000000039</v>
      </c>
      <c r="Z62" s="78">
        <f t="shared" si="6"/>
        <v>0.59946864497911356</v>
      </c>
      <c r="AA62" s="78">
        <f t="shared" si="7"/>
        <v>0.52070379287511614</v>
      </c>
      <c r="AB62" s="110">
        <f t="shared" si="8"/>
        <v>7.7999999999999954</v>
      </c>
      <c r="AC62" s="78">
        <f t="shared" si="9"/>
        <v>0.82506606114834469</v>
      </c>
      <c r="AD62" s="78">
        <f t="shared" si="10"/>
        <v>0.78268200245435593</v>
      </c>
      <c r="AE62" s="110">
        <f t="shared" si="11"/>
        <v>4.1999999999999922</v>
      </c>
      <c r="AF62" s="83">
        <v>0</v>
      </c>
    </row>
    <row r="63" spans="2:32" s="61" customFormat="1" ht="13.5" customHeight="1">
      <c r="B63" s="81">
        <v>58</v>
      </c>
      <c r="C63" s="82" t="s">
        <v>25</v>
      </c>
      <c r="D63" s="144">
        <v>0.69294820929613654</v>
      </c>
      <c r="E63" s="145">
        <v>0.85918568075457769</v>
      </c>
      <c r="F63" s="144">
        <v>0.62311610720662847</v>
      </c>
      <c r="G63" s="145">
        <v>0.82589553500031443</v>
      </c>
      <c r="J63" s="130">
        <v>58</v>
      </c>
      <c r="K63" s="82" t="s">
        <v>25</v>
      </c>
      <c r="L63" s="131">
        <v>0.51361384008132183</v>
      </c>
      <c r="M63" s="131">
        <v>0.78159514317731937</v>
      </c>
      <c r="N63" s="131">
        <v>0.50886433180310997</v>
      </c>
      <c r="O63" s="131">
        <v>0.76472937107375805</v>
      </c>
      <c r="Q63" s="58" t="str">
        <f t="shared" si="0"/>
        <v>生野区</v>
      </c>
      <c r="R63" s="78">
        <f t="shared" si="14"/>
        <v>0.57149208797132578</v>
      </c>
      <c r="S63" s="78">
        <f t="shared" si="1"/>
        <v>0.49012861360839866</v>
      </c>
      <c r="T63" s="110">
        <f t="shared" si="2"/>
        <v>8.0999999999999961</v>
      </c>
      <c r="U63" s="58" t="str">
        <f t="shared" si="3"/>
        <v>生野区</v>
      </c>
      <c r="V63" s="78">
        <f t="shared" si="15"/>
        <v>0.80745117338278027</v>
      </c>
      <c r="W63" s="78">
        <f t="shared" si="4"/>
        <v>0.76040380545985864</v>
      </c>
      <c r="X63" s="110">
        <f t="shared" si="5"/>
        <v>4.7000000000000046</v>
      </c>
      <c r="Z63" s="78">
        <f t="shared" si="6"/>
        <v>0.59946864497911356</v>
      </c>
      <c r="AA63" s="78">
        <f t="shared" si="7"/>
        <v>0.52070379287511614</v>
      </c>
      <c r="AB63" s="110">
        <f t="shared" si="8"/>
        <v>7.7999999999999954</v>
      </c>
      <c r="AC63" s="78">
        <f t="shared" si="9"/>
        <v>0.82506606114834469</v>
      </c>
      <c r="AD63" s="78">
        <f t="shared" si="10"/>
        <v>0.78268200245435593</v>
      </c>
      <c r="AE63" s="110">
        <f t="shared" si="11"/>
        <v>4.1999999999999922</v>
      </c>
      <c r="AF63" s="83">
        <v>0</v>
      </c>
    </row>
    <row r="64" spans="2:32" s="61" customFormat="1" ht="13.5" customHeight="1">
      <c r="B64" s="81">
        <v>59</v>
      </c>
      <c r="C64" s="82" t="s">
        <v>20</v>
      </c>
      <c r="D64" s="140">
        <v>0.57139459807857751</v>
      </c>
      <c r="E64" s="141">
        <v>0.81388962139817111</v>
      </c>
      <c r="F64" s="140">
        <v>0.53730662550801489</v>
      </c>
      <c r="G64" s="141">
        <v>0.78739319562287557</v>
      </c>
      <c r="J64" s="130">
        <v>59</v>
      </c>
      <c r="K64" s="82" t="s">
        <v>20</v>
      </c>
      <c r="L64" s="131">
        <v>0.4747887823850066</v>
      </c>
      <c r="M64" s="131">
        <v>0.75552960488174092</v>
      </c>
      <c r="N64" s="131">
        <v>0.47226689104331265</v>
      </c>
      <c r="O64" s="131">
        <v>0.74740297895496777</v>
      </c>
      <c r="Q64" s="58" t="str">
        <f t="shared" si="0"/>
        <v>中央区</v>
      </c>
      <c r="R64" s="78">
        <f t="shared" si="14"/>
        <v>0.57144725134495578</v>
      </c>
      <c r="S64" s="78">
        <f t="shared" si="1"/>
        <v>0.49353818975344249</v>
      </c>
      <c r="T64" s="110">
        <f t="shared" si="2"/>
        <v>7.6999999999999957</v>
      </c>
      <c r="U64" s="58" t="str">
        <f t="shared" si="3"/>
        <v>豊中市</v>
      </c>
      <c r="V64" s="78">
        <f t="shared" si="15"/>
        <v>0.80711749666060872</v>
      </c>
      <c r="W64" s="78">
        <f t="shared" si="4"/>
        <v>0.75570063334948412</v>
      </c>
      <c r="X64" s="110">
        <f t="shared" si="5"/>
        <v>5.100000000000005</v>
      </c>
      <c r="Z64" s="78">
        <f t="shared" si="6"/>
        <v>0.59946864497911356</v>
      </c>
      <c r="AA64" s="78">
        <f t="shared" si="7"/>
        <v>0.52070379287511614</v>
      </c>
      <c r="AB64" s="110">
        <f t="shared" si="8"/>
        <v>7.7999999999999954</v>
      </c>
      <c r="AC64" s="78">
        <f t="shared" si="9"/>
        <v>0.82506606114834469</v>
      </c>
      <c r="AD64" s="78">
        <f t="shared" si="10"/>
        <v>0.78268200245435593</v>
      </c>
      <c r="AE64" s="110">
        <f t="shared" si="11"/>
        <v>4.1999999999999922</v>
      </c>
      <c r="AF64" s="83">
        <v>0</v>
      </c>
    </row>
    <row r="65" spans="2:32" s="61" customFormat="1" ht="13.5" customHeight="1">
      <c r="B65" s="81">
        <v>60</v>
      </c>
      <c r="C65" s="82" t="s">
        <v>44</v>
      </c>
      <c r="D65" s="140">
        <v>0.63025627043197119</v>
      </c>
      <c r="E65" s="141">
        <v>0.83568855153932353</v>
      </c>
      <c r="F65" s="140">
        <v>0.58514300179460377</v>
      </c>
      <c r="G65" s="141">
        <v>0.80765813678928089</v>
      </c>
      <c r="J65" s="130">
        <v>60</v>
      </c>
      <c r="K65" s="82" t="s">
        <v>44</v>
      </c>
      <c r="L65" s="131">
        <v>0.50482912493113641</v>
      </c>
      <c r="M65" s="131">
        <v>0.76641193054797363</v>
      </c>
      <c r="N65" s="131">
        <v>0.50695832597373014</v>
      </c>
      <c r="O65" s="131">
        <v>0.75947510638604432</v>
      </c>
      <c r="Q65" s="58" t="str">
        <f t="shared" si="0"/>
        <v>熊取町</v>
      </c>
      <c r="R65" s="78">
        <f t="shared" si="14"/>
        <v>0.56980703138021915</v>
      </c>
      <c r="S65" s="78">
        <f t="shared" si="1"/>
        <v>0.50280642923318553</v>
      </c>
      <c r="T65" s="110">
        <f t="shared" si="2"/>
        <v>6.6999999999999948</v>
      </c>
      <c r="U65" s="58" t="str">
        <f t="shared" si="3"/>
        <v>大正区</v>
      </c>
      <c r="V65" s="78">
        <f t="shared" si="15"/>
        <v>0.80479992511342491</v>
      </c>
      <c r="W65" s="78">
        <f t="shared" si="4"/>
        <v>0.77467999290489453</v>
      </c>
      <c r="X65" s="110">
        <f t="shared" si="5"/>
        <v>3.0000000000000027</v>
      </c>
      <c r="Z65" s="78">
        <f t="shared" si="6"/>
        <v>0.59946864497911356</v>
      </c>
      <c r="AA65" s="78">
        <f t="shared" si="7"/>
        <v>0.52070379287511614</v>
      </c>
      <c r="AB65" s="110">
        <f t="shared" si="8"/>
        <v>7.7999999999999954</v>
      </c>
      <c r="AC65" s="78">
        <f t="shared" si="9"/>
        <v>0.82506606114834469</v>
      </c>
      <c r="AD65" s="78">
        <f t="shared" si="10"/>
        <v>0.78268200245435593</v>
      </c>
      <c r="AE65" s="110">
        <f t="shared" si="11"/>
        <v>4.1999999999999922</v>
      </c>
      <c r="AF65" s="83">
        <v>0</v>
      </c>
    </row>
    <row r="66" spans="2:32" s="61" customFormat="1" ht="13.5" customHeight="1">
      <c r="B66" s="81">
        <v>61</v>
      </c>
      <c r="C66" s="82" t="s">
        <v>16</v>
      </c>
      <c r="D66" s="142">
        <v>0.6290296378221899</v>
      </c>
      <c r="E66" s="143">
        <v>0.84316352808430906</v>
      </c>
      <c r="F66" s="142">
        <v>0.60178031571635815</v>
      </c>
      <c r="G66" s="143">
        <v>0.81843179298752977</v>
      </c>
      <c r="J66" s="130">
        <v>61</v>
      </c>
      <c r="K66" s="82" t="s">
        <v>16</v>
      </c>
      <c r="L66" s="131">
        <v>0.51426580960122781</v>
      </c>
      <c r="M66" s="131">
        <v>0.7791295274392086</v>
      </c>
      <c r="N66" s="131">
        <v>0.51328672935454644</v>
      </c>
      <c r="O66" s="131">
        <v>0.77499434375675957</v>
      </c>
      <c r="Q66" s="58" t="str">
        <f t="shared" si="0"/>
        <v>旭区</v>
      </c>
      <c r="R66" s="78">
        <f t="shared" si="14"/>
        <v>0.56783695208662677</v>
      </c>
      <c r="S66" s="78">
        <f t="shared" si="1"/>
        <v>0.49054426430491332</v>
      </c>
      <c r="T66" s="110">
        <f t="shared" si="2"/>
        <v>7.6999999999999957</v>
      </c>
      <c r="U66" s="58" t="str">
        <f t="shared" si="3"/>
        <v>高石市</v>
      </c>
      <c r="V66" s="78">
        <f t="shared" si="15"/>
        <v>0.80239216980766914</v>
      </c>
      <c r="W66" s="78">
        <f t="shared" si="4"/>
        <v>0.75205481017369979</v>
      </c>
      <c r="X66" s="110">
        <f t="shared" si="5"/>
        <v>5.0000000000000044</v>
      </c>
      <c r="Z66" s="78">
        <f t="shared" si="6"/>
        <v>0.59946864497911356</v>
      </c>
      <c r="AA66" s="78">
        <f t="shared" si="7"/>
        <v>0.52070379287511614</v>
      </c>
      <c r="AB66" s="110">
        <f t="shared" si="8"/>
        <v>7.7999999999999954</v>
      </c>
      <c r="AC66" s="78">
        <f t="shared" si="9"/>
        <v>0.82506606114834469</v>
      </c>
      <c r="AD66" s="78">
        <f t="shared" si="10"/>
        <v>0.78268200245435593</v>
      </c>
      <c r="AE66" s="110">
        <f t="shared" si="11"/>
        <v>4.1999999999999922</v>
      </c>
      <c r="AF66" s="83">
        <v>0</v>
      </c>
    </row>
    <row r="67" spans="2:32" s="61" customFormat="1" ht="13.5" customHeight="1">
      <c r="B67" s="81">
        <v>62</v>
      </c>
      <c r="C67" s="82" t="s">
        <v>17</v>
      </c>
      <c r="D67" s="142">
        <v>0.68539023635001584</v>
      </c>
      <c r="E67" s="143">
        <v>0.87523322748384391</v>
      </c>
      <c r="F67" s="142">
        <v>0.6177180655507799</v>
      </c>
      <c r="G67" s="143">
        <v>0.83655125054838042</v>
      </c>
      <c r="J67" s="130">
        <v>62</v>
      </c>
      <c r="K67" s="82" t="s">
        <v>17</v>
      </c>
      <c r="L67" s="131">
        <v>0.55388770629608319</v>
      </c>
      <c r="M67" s="131">
        <v>0.79825468485506579</v>
      </c>
      <c r="N67" s="131">
        <v>0.54665762187723055</v>
      </c>
      <c r="O67" s="131">
        <v>0.79309708082801433</v>
      </c>
      <c r="Q67" s="58" t="str">
        <f t="shared" si="0"/>
        <v>東成区</v>
      </c>
      <c r="R67" s="78">
        <f t="shared" si="14"/>
        <v>0.56329655786764077</v>
      </c>
      <c r="S67" s="78">
        <f t="shared" si="1"/>
        <v>0.49147555094001666</v>
      </c>
      <c r="T67" s="110">
        <f t="shared" si="2"/>
        <v>7.1999999999999957</v>
      </c>
      <c r="U67" s="58" t="str">
        <f t="shared" si="3"/>
        <v>中央区</v>
      </c>
      <c r="V67" s="78">
        <f t="shared" si="15"/>
        <v>0.80204614478499825</v>
      </c>
      <c r="W67" s="78">
        <f t="shared" si="4"/>
        <v>0.76487560240987928</v>
      </c>
      <c r="X67" s="110">
        <f t="shared" si="5"/>
        <v>3.7000000000000033</v>
      </c>
      <c r="Z67" s="78">
        <f t="shared" si="6"/>
        <v>0.59946864497911356</v>
      </c>
      <c r="AA67" s="78">
        <f t="shared" si="7"/>
        <v>0.52070379287511614</v>
      </c>
      <c r="AB67" s="110">
        <f t="shared" si="8"/>
        <v>7.7999999999999954</v>
      </c>
      <c r="AC67" s="78">
        <f t="shared" si="9"/>
        <v>0.82506606114834469</v>
      </c>
      <c r="AD67" s="78">
        <f t="shared" si="10"/>
        <v>0.78268200245435593</v>
      </c>
      <c r="AE67" s="110">
        <f t="shared" si="11"/>
        <v>4.1999999999999922</v>
      </c>
      <c r="AF67" s="83">
        <v>0</v>
      </c>
    </row>
    <row r="68" spans="2:32" s="61" customFormat="1" ht="13.5" customHeight="1">
      <c r="B68" s="81">
        <v>63</v>
      </c>
      <c r="C68" s="82" t="s">
        <v>26</v>
      </c>
      <c r="D68" s="140">
        <v>0.55667028191906454</v>
      </c>
      <c r="E68" s="141">
        <v>0.79764576541354781</v>
      </c>
      <c r="F68" s="140">
        <v>0.50788244040146602</v>
      </c>
      <c r="G68" s="141">
        <v>0.77054270280345627</v>
      </c>
      <c r="J68" s="130">
        <v>63</v>
      </c>
      <c r="K68" s="82" t="s">
        <v>26</v>
      </c>
      <c r="L68" s="131">
        <v>0.4331202142664739</v>
      </c>
      <c r="M68" s="131">
        <v>0.73982572928991175</v>
      </c>
      <c r="N68" s="131">
        <v>0.41483131921458127</v>
      </c>
      <c r="O68" s="131">
        <v>0.72831500669542593</v>
      </c>
      <c r="Q68" s="58" t="str">
        <f t="shared" si="0"/>
        <v>和泉市</v>
      </c>
      <c r="R68" s="78">
        <f t="shared" si="14"/>
        <v>0.56235809591437269</v>
      </c>
      <c r="S68" s="78">
        <f t="shared" si="1"/>
        <v>0.47464226029407397</v>
      </c>
      <c r="T68" s="110">
        <f t="shared" si="2"/>
        <v>8.7000000000000082</v>
      </c>
      <c r="U68" s="58" t="str">
        <f t="shared" si="3"/>
        <v>阪南市</v>
      </c>
      <c r="V68" s="78">
        <f t="shared" si="15"/>
        <v>0.80201260987722378</v>
      </c>
      <c r="W68" s="78">
        <f t="shared" si="4"/>
        <v>0.74295228547789405</v>
      </c>
      <c r="X68" s="110">
        <f t="shared" si="5"/>
        <v>5.9000000000000057</v>
      </c>
      <c r="Z68" s="78">
        <f t="shared" si="6"/>
        <v>0.59946864497911356</v>
      </c>
      <c r="AA68" s="78">
        <f t="shared" si="7"/>
        <v>0.52070379287511614</v>
      </c>
      <c r="AB68" s="110">
        <f t="shared" si="8"/>
        <v>7.7999999999999954</v>
      </c>
      <c r="AC68" s="78">
        <f t="shared" si="9"/>
        <v>0.82506606114834469</v>
      </c>
      <c r="AD68" s="78">
        <f t="shared" si="10"/>
        <v>0.78268200245435593</v>
      </c>
      <c r="AE68" s="110">
        <f t="shared" si="11"/>
        <v>4.1999999999999922</v>
      </c>
      <c r="AF68" s="83">
        <v>0</v>
      </c>
    </row>
    <row r="69" spans="2:32" s="61" customFormat="1" ht="13.5" customHeight="1">
      <c r="B69" s="81">
        <v>64</v>
      </c>
      <c r="C69" s="82" t="s">
        <v>45</v>
      </c>
      <c r="D69" s="142">
        <v>0.59148637682426253</v>
      </c>
      <c r="E69" s="143">
        <v>0.83392566826717895</v>
      </c>
      <c r="F69" s="142">
        <v>0.56171860045640321</v>
      </c>
      <c r="G69" s="143">
        <v>0.80201260987722378</v>
      </c>
      <c r="J69" s="130">
        <v>64</v>
      </c>
      <c r="K69" s="82" t="s">
        <v>45</v>
      </c>
      <c r="L69" s="131">
        <v>0.46944533562827917</v>
      </c>
      <c r="M69" s="131">
        <v>0.75964855626871497</v>
      </c>
      <c r="N69" s="131">
        <v>0.47501221998061127</v>
      </c>
      <c r="O69" s="131">
        <v>0.74295228547789405</v>
      </c>
      <c r="Q69" s="58" t="str">
        <f t="shared" si="0"/>
        <v>北区</v>
      </c>
      <c r="R69" s="78">
        <f t="shared" si="14"/>
        <v>0.56205332757484627</v>
      </c>
      <c r="S69" s="78">
        <f t="shared" si="1"/>
        <v>0.48295350869345122</v>
      </c>
      <c r="T69" s="110">
        <f t="shared" si="2"/>
        <v>7.9000000000000075</v>
      </c>
      <c r="U69" s="58" t="str">
        <f t="shared" si="3"/>
        <v>旭区</v>
      </c>
      <c r="V69" s="78">
        <f t="shared" si="15"/>
        <v>0.80040605345684479</v>
      </c>
      <c r="W69" s="78">
        <f t="shared" si="4"/>
        <v>0.75540086348391988</v>
      </c>
      <c r="X69" s="110">
        <f t="shared" si="5"/>
        <v>4.5000000000000036</v>
      </c>
      <c r="Z69" s="78">
        <f t="shared" si="6"/>
        <v>0.59946864497911356</v>
      </c>
      <c r="AA69" s="78">
        <f t="shared" si="7"/>
        <v>0.52070379287511614</v>
      </c>
      <c r="AB69" s="110">
        <f t="shared" si="8"/>
        <v>7.7999999999999954</v>
      </c>
      <c r="AC69" s="78">
        <f t="shared" si="9"/>
        <v>0.82506606114834469</v>
      </c>
      <c r="AD69" s="78">
        <f t="shared" si="10"/>
        <v>0.78268200245435593</v>
      </c>
      <c r="AE69" s="110">
        <f t="shared" si="11"/>
        <v>4.1999999999999922</v>
      </c>
      <c r="AF69" s="83">
        <v>0</v>
      </c>
    </row>
    <row r="70" spans="2:32" s="61" customFormat="1" ht="13.5" customHeight="1">
      <c r="B70" s="81">
        <v>65</v>
      </c>
      <c r="C70" s="82" t="s">
        <v>10</v>
      </c>
      <c r="D70" s="144">
        <v>0.65393186380531565</v>
      </c>
      <c r="E70" s="145">
        <v>0.85440747793243776</v>
      </c>
      <c r="F70" s="144">
        <v>0.59252061870189665</v>
      </c>
      <c r="G70" s="145">
        <v>0.81810629866003404</v>
      </c>
      <c r="J70" s="130">
        <v>65</v>
      </c>
      <c r="K70" s="82" t="s">
        <v>10</v>
      </c>
      <c r="L70" s="131">
        <v>0.50796667064386303</v>
      </c>
      <c r="M70" s="131">
        <v>0.77971228161253914</v>
      </c>
      <c r="N70" s="131">
        <v>0.51023703509149831</v>
      </c>
      <c r="O70" s="131">
        <v>0.77113963392860641</v>
      </c>
      <c r="Q70" s="58" t="str">
        <f t="shared" si="0"/>
        <v>阪南市</v>
      </c>
      <c r="R70" s="78">
        <f t="shared" ref="R70:R79" si="16">LARGE(F$6:F$79,ROW(A65))</f>
        <v>0.56171860045640321</v>
      </c>
      <c r="S70" s="78">
        <f t="shared" si="1"/>
        <v>0.47501221998061127</v>
      </c>
      <c r="T70" s="110">
        <f t="shared" si="2"/>
        <v>8.7000000000000082</v>
      </c>
      <c r="U70" s="58" t="str">
        <f t="shared" si="3"/>
        <v>福島区</v>
      </c>
      <c r="V70" s="78">
        <f t="shared" ref="V70" si="17">LARGE(G$6:G$79,ROW(A65))</f>
        <v>0.79949853194879883</v>
      </c>
      <c r="W70" s="78">
        <f t="shared" si="4"/>
        <v>0.75585280110514297</v>
      </c>
      <c r="X70" s="110">
        <f t="shared" si="5"/>
        <v>4.3000000000000043</v>
      </c>
      <c r="Z70" s="78">
        <f t="shared" si="6"/>
        <v>0.59946864497911356</v>
      </c>
      <c r="AA70" s="78">
        <f t="shared" si="7"/>
        <v>0.52070379287511614</v>
      </c>
      <c r="AB70" s="110">
        <f t="shared" si="8"/>
        <v>7.7999999999999954</v>
      </c>
      <c r="AC70" s="78">
        <f t="shared" si="9"/>
        <v>0.82506606114834469</v>
      </c>
      <c r="AD70" s="78">
        <f t="shared" si="10"/>
        <v>0.78268200245435593</v>
      </c>
      <c r="AE70" s="110">
        <f t="shared" si="11"/>
        <v>4.1999999999999922</v>
      </c>
      <c r="AF70" s="83">
        <v>0</v>
      </c>
    </row>
    <row r="71" spans="2:32" s="61" customFormat="1" ht="13.5" customHeight="1">
      <c r="B71" s="81">
        <v>66</v>
      </c>
      <c r="C71" s="82" t="s">
        <v>5</v>
      </c>
      <c r="D71" s="140">
        <v>0.69843598983075517</v>
      </c>
      <c r="E71" s="141">
        <v>0.86614449182333664</v>
      </c>
      <c r="F71" s="140">
        <v>0.6356523320748303</v>
      </c>
      <c r="G71" s="141">
        <v>0.83681122643656081</v>
      </c>
      <c r="J71" s="130">
        <v>66</v>
      </c>
      <c r="K71" s="82" t="s">
        <v>5</v>
      </c>
      <c r="L71" s="131">
        <v>0.55617008385037314</v>
      </c>
      <c r="M71" s="131">
        <v>0.80953186398947907</v>
      </c>
      <c r="N71" s="131">
        <v>0.55926618588116539</v>
      </c>
      <c r="O71" s="131">
        <v>0.80142856371356441</v>
      </c>
      <c r="Q71" s="58" t="str">
        <f t="shared" ref="Q71:Q79" si="18">INDEX($C$6:$C$79,MATCH(R71,F$6:F$79,0))</f>
        <v>堺市南区</v>
      </c>
      <c r="R71" s="78">
        <f t="shared" si="16"/>
        <v>0.56024070271224047</v>
      </c>
      <c r="S71" s="78">
        <f t="shared" ref="S71:S79" si="19">VLOOKUP(Q71,$K$6:$O$79,4,FALSE)</f>
        <v>0.47111116667747499</v>
      </c>
      <c r="T71" s="110">
        <f t="shared" ref="T71:T79" si="20">(ROUND(R71,3)-ROUND(S71,3))*100</f>
        <v>8.9000000000000075</v>
      </c>
      <c r="U71" s="58" t="str">
        <f t="shared" ref="U71:U79" si="21">INDEX($C$6:$C$79,MATCH(V71,G$6:G$79,0))</f>
        <v>東成区</v>
      </c>
      <c r="V71" s="78">
        <f t="shared" ref="V71:V79" si="22">LARGE(G$6:G$79,ROW(A66))</f>
        <v>0.79383975541963625</v>
      </c>
      <c r="W71" s="78">
        <f t="shared" ref="W71:W79" si="23">VLOOKUP(U71,$K$6:$O$79,5,FALSE)</f>
        <v>0.75211660412957215</v>
      </c>
      <c r="X71" s="110">
        <f t="shared" ref="X71:X79" si="24">(ROUND(V71,3)-ROUND(W71,3))*100</f>
        <v>4.2000000000000037</v>
      </c>
      <c r="Z71" s="78">
        <f t="shared" ref="Z71:Z79" si="25">$F$80</f>
        <v>0.59946864497911356</v>
      </c>
      <c r="AA71" s="78">
        <f t="shared" ref="AA71:AA79" si="26">$N$80</f>
        <v>0.52070379287511614</v>
      </c>
      <c r="AB71" s="110">
        <f t="shared" ref="AB71:AB79" si="27">(ROUND(Z71,3)-ROUND(AA71,3))*100</f>
        <v>7.7999999999999954</v>
      </c>
      <c r="AC71" s="78">
        <f t="shared" ref="AC71:AC79" si="28">$G$80</f>
        <v>0.82506606114834469</v>
      </c>
      <c r="AD71" s="78">
        <f t="shared" ref="AD71:AD79" si="29">$O$80</f>
        <v>0.78268200245435593</v>
      </c>
      <c r="AE71" s="110">
        <f t="shared" ref="AE71:AE79" si="30">(ROUND(AC71,3)-ROUND(AD71,3))*100</f>
        <v>4.1999999999999922</v>
      </c>
      <c r="AF71" s="83">
        <v>0</v>
      </c>
    </row>
    <row r="72" spans="2:32" s="61" customFormat="1" ht="13.5" customHeight="1">
      <c r="B72" s="81">
        <v>67</v>
      </c>
      <c r="C72" s="82" t="s">
        <v>6</v>
      </c>
      <c r="D72" s="140">
        <v>0.63126555972678866</v>
      </c>
      <c r="E72" s="141">
        <v>0.9135451478163501</v>
      </c>
      <c r="F72" s="140">
        <v>0.63288645651879871</v>
      </c>
      <c r="G72" s="141">
        <v>0.88593837125624075</v>
      </c>
      <c r="J72" s="130">
        <v>67</v>
      </c>
      <c r="K72" s="82" t="s">
        <v>6</v>
      </c>
      <c r="L72" s="131">
        <v>0.5877550669826398</v>
      </c>
      <c r="M72" s="131">
        <v>0.84519183765177941</v>
      </c>
      <c r="N72" s="131">
        <v>0.58915338940796969</v>
      </c>
      <c r="O72" s="131">
        <v>0.84871267339873968</v>
      </c>
      <c r="Q72" s="58" t="str">
        <f t="shared" si="18"/>
        <v>河内長野市</v>
      </c>
      <c r="R72" s="78">
        <f t="shared" si="16"/>
        <v>0.54309100700058155</v>
      </c>
      <c r="S72" s="78">
        <f t="shared" si="19"/>
        <v>0.45952940242408963</v>
      </c>
      <c r="T72" s="110">
        <f t="shared" si="20"/>
        <v>8.3000000000000025</v>
      </c>
      <c r="U72" s="58" t="str">
        <f t="shared" si="21"/>
        <v>河内長野市</v>
      </c>
      <c r="V72" s="78">
        <f t="shared" si="22"/>
        <v>0.79006571206765919</v>
      </c>
      <c r="W72" s="78">
        <f t="shared" si="23"/>
        <v>0.73551479278429865</v>
      </c>
      <c r="X72" s="110">
        <f t="shared" si="24"/>
        <v>5.4000000000000048</v>
      </c>
      <c r="Z72" s="78">
        <f t="shared" si="25"/>
        <v>0.59946864497911356</v>
      </c>
      <c r="AA72" s="78">
        <f t="shared" si="26"/>
        <v>0.52070379287511614</v>
      </c>
      <c r="AB72" s="110">
        <f t="shared" si="27"/>
        <v>7.7999999999999954</v>
      </c>
      <c r="AC72" s="78">
        <f t="shared" si="28"/>
        <v>0.82506606114834469</v>
      </c>
      <c r="AD72" s="78">
        <f t="shared" si="29"/>
        <v>0.78268200245435593</v>
      </c>
      <c r="AE72" s="110">
        <f t="shared" si="30"/>
        <v>4.1999999999999922</v>
      </c>
      <c r="AF72" s="83">
        <v>0</v>
      </c>
    </row>
    <row r="73" spans="2:32" s="61" customFormat="1" ht="13.5" customHeight="1">
      <c r="B73" s="81">
        <v>68</v>
      </c>
      <c r="C73" s="82" t="s">
        <v>46</v>
      </c>
      <c r="D73" s="142">
        <v>0.67642343138400074</v>
      </c>
      <c r="E73" s="143">
        <v>0.88647615869695551</v>
      </c>
      <c r="F73" s="142">
        <v>0.60773304697421116</v>
      </c>
      <c r="G73" s="143">
        <v>0.85071908495638937</v>
      </c>
      <c r="J73" s="130">
        <v>68</v>
      </c>
      <c r="K73" s="82" t="s">
        <v>46</v>
      </c>
      <c r="L73" s="131">
        <v>0.54251536188791738</v>
      </c>
      <c r="M73" s="131">
        <v>0.80981486301941741</v>
      </c>
      <c r="N73" s="131">
        <v>0.51761057169031321</v>
      </c>
      <c r="O73" s="131">
        <v>0.79679858826160233</v>
      </c>
      <c r="Q73" s="58" t="str">
        <f t="shared" si="18"/>
        <v>大正区</v>
      </c>
      <c r="R73" s="78">
        <f t="shared" si="16"/>
        <v>0.5428999565601621</v>
      </c>
      <c r="S73" s="78">
        <f t="shared" si="19"/>
        <v>0.47207795842886352</v>
      </c>
      <c r="T73" s="110">
        <f t="shared" si="20"/>
        <v>7.1000000000000068</v>
      </c>
      <c r="U73" s="58" t="str">
        <f t="shared" si="21"/>
        <v>東大阪市</v>
      </c>
      <c r="V73" s="78">
        <f t="shared" si="22"/>
        <v>0.78739319562287557</v>
      </c>
      <c r="W73" s="78">
        <f t="shared" si="23"/>
        <v>0.74740297895496777</v>
      </c>
      <c r="X73" s="110">
        <f t="shared" si="24"/>
        <v>4.0000000000000036</v>
      </c>
      <c r="Z73" s="78">
        <f t="shared" si="25"/>
        <v>0.59946864497911356</v>
      </c>
      <c r="AA73" s="78">
        <f t="shared" si="26"/>
        <v>0.52070379287511614</v>
      </c>
      <c r="AB73" s="110">
        <f t="shared" si="27"/>
        <v>7.7999999999999954</v>
      </c>
      <c r="AC73" s="78">
        <f t="shared" si="28"/>
        <v>0.82506606114834469</v>
      </c>
      <c r="AD73" s="78">
        <f t="shared" si="29"/>
        <v>0.78268200245435593</v>
      </c>
      <c r="AE73" s="110">
        <f t="shared" si="30"/>
        <v>4.1999999999999922</v>
      </c>
      <c r="AF73" s="83">
        <v>0</v>
      </c>
    </row>
    <row r="74" spans="2:32" s="61" customFormat="1" ht="13.5" customHeight="1">
      <c r="B74" s="81">
        <v>69</v>
      </c>
      <c r="C74" s="82" t="s">
        <v>47</v>
      </c>
      <c r="D74" s="140">
        <v>0.62406911597365056</v>
      </c>
      <c r="E74" s="141">
        <v>0.86990594917791808</v>
      </c>
      <c r="F74" s="140">
        <v>0.56980703138021915</v>
      </c>
      <c r="G74" s="141">
        <v>0.85170219307052952</v>
      </c>
      <c r="J74" s="130">
        <v>69</v>
      </c>
      <c r="K74" s="82" t="s">
        <v>47</v>
      </c>
      <c r="L74" s="131">
        <v>0.50854155319287109</v>
      </c>
      <c r="M74" s="131">
        <v>0.82731617883246278</v>
      </c>
      <c r="N74" s="131">
        <v>0.50280642923318553</v>
      </c>
      <c r="O74" s="131">
        <v>0.81856410817162317</v>
      </c>
      <c r="Q74" s="58" t="str">
        <f t="shared" si="18"/>
        <v>東大阪市</v>
      </c>
      <c r="R74" s="78">
        <f t="shared" si="16"/>
        <v>0.53730662550801489</v>
      </c>
      <c r="S74" s="78">
        <f t="shared" si="19"/>
        <v>0.47226689104331265</v>
      </c>
      <c r="T74" s="110">
        <f t="shared" si="20"/>
        <v>6.5000000000000053</v>
      </c>
      <c r="U74" s="58" t="str">
        <f t="shared" si="21"/>
        <v>北区</v>
      </c>
      <c r="V74" s="78">
        <f t="shared" si="22"/>
        <v>0.78236964324445424</v>
      </c>
      <c r="W74" s="78">
        <f t="shared" si="23"/>
        <v>0.73850766206688534</v>
      </c>
      <c r="X74" s="110">
        <f t="shared" si="24"/>
        <v>4.3000000000000043</v>
      </c>
      <c r="Z74" s="78">
        <f t="shared" si="25"/>
        <v>0.59946864497911356</v>
      </c>
      <c r="AA74" s="78">
        <f t="shared" si="26"/>
        <v>0.52070379287511614</v>
      </c>
      <c r="AB74" s="110">
        <f t="shared" si="27"/>
        <v>7.7999999999999954</v>
      </c>
      <c r="AC74" s="78">
        <f t="shared" si="28"/>
        <v>0.82506606114834469</v>
      </c>
      <c r="AD74" s="78">
        <f t="shared" si="29"/>
        <v>0.78268200245435593</v>
      </c>
      <c r="AE74" s="110">
        <f t="shared" si="30"/>
        <v>4.1999999999999922</v>
      </c>
      <c r="AF74" s="83">
        <v>0</v>
      </c>
    </row>
    <row r="75" spans="2:32" s="61" customFormat="1" ht="13.5" customHeight="1">
      <c r="B75" s="81">
        <v>70</v>
      </c>
      <c r="C75" s="82" t="s">
        <v>48</v>
      </c>
      <c r="D75" s="142">
        <v>0.75338212532052751</v>
      </c>
      <c r="E75" s="143">
        <v>0.83519375871476198</v>
      </c>
      <c r="F75" s="142">
        <v>0.70924735355823454</v>
      </c>
      <c r="G75" s="143">
        <v>0.84511737474090476</v>
      </c>
      <c r="J75" s="130">
        <v>70</v>
      </c>
      <c r="K75" s="82" t="s">
        <v>48</v>
      </c>
      <c r="L75" s="131">
        <v>0.6592000102682064</v>
      </c>
      <c r="M75" s="131">
        <v>0.83932912298300644</v>
      </c>
      <c r="N75" s="131">
        <v>0.62266805387625801</v>
      </c>
      <c r="O75" s="131">
        <v>0.82925077867931152</v>
      </c>
      <c r="Q75" s="58" t="str">
        <f t="shared" si="18"/>
        <v>阿倍野区</v>
      </c>
      <c r="R75" s="78">
        <f t="shared" si="16"/>
        <v>0.53168547879209005</v>
      </c>
      <c r="S75" s="78">
        <f t="shared" si="19"/>
        <v>0.43374473453835827</v>
      </c>
      <c r="T75" s="110">
        <f t="shared" si="20"/>
        <v>9.8000000000000025</v>
      </c>
      <c r="U75" s="58" t="str">
        <f t="shared" si="21"/>
        <v>天王寺区</v>
      </c>
      <c r="V75" s="78">
        <f t="shared" si="22"/>
        <v>0.77366072812680819</v>
      </c>
      <c r="W75" s="78">
        <f t="shared" si="23"/>
        <v>0.72340998928755318</v>
      </c>
      <c r="X75" s="110">
        <f t="shared" si="24"/>
        <v>5.100000000000005</v>
      </c>
      <c r="Z75" s="78">
        <f t="shared" si="25"/>
        <v>0.59946864497911356</v>
      </c>
      <c r="AA75" s="78">
        <f t="shared" si="26"/>
        <v>0.52070379287511614</v>
      </c>
      <c r="AB75" s="110">
        <f t="shared" si="27"/>
        <v>7.7999999999999954</v>
      </c>
      <c r="AC75" s="78">
        <f t="shared" si="28"/>
        <v>0.82506606114834469</v>
      </c>
      <c r="AD75" s="78">
        <f t="shared" si="29"/>
        <v>0.78268200245435593</v>
      </c>
      <c r="AE75" s="110">
        <f t="shared" si="30"/>
        <v>4.1999999999999922</v>
      </c>
      <c r="AF75" s="83">
        <v>0</v>
      </c>
    </row>
    <row r="76" spans="2:32" s="61" customFormat="1" ht="13.5" customHeight="1">
      <c r="B76" s="81">
        <v>71</v>
      </c>
      <c r="C76" s="82" t="s">
        <v>49</v>
      </c>
      <c r="D76" s="142">
        <v>0.72926980568605937</v>
      </c>
      <c r="E76" s="143">
        <v>0.90298479021096811</v>
      </c>
      <c r="F76" s="142">
        <v>0.66468997278671549</v>
      </c>
      <c r="G76" s="143">
        <v>0.87032732587945272</v>
      </c>
      <c r="J76" s="130">
        <v>71</v>
      </c>
      <c r="K76" s="82" t="s">
        <v>49</v>
      </c>
      <c r="L76" s="131">
        <v>0.63564861044003729</v>
      </c>
      <c r="M76" s="131">
        <v>0.83432783684383938</v>
      </c>
      <c r="N76" s="131">
        <v>0.58358021060740406</v>
      </c>
      <c r="O76" s="131">
        <v>0.82197264020028382</v>
      </c>
      <c r="Q76" s="58" t="str">
        <f t="shared" si="18"/>
        <v>大阪狭山市</v>
      </c>
      <c r="R76" s="78">
        <f t="shared" si="16"/>
        <v>0.50788244040146602</v>
      </c>
      <c r="S76" s="78">
        <f t="shared" si="19"/>
        <v>0.41483131921458127</v>
      </c>
      <c r="T76" s="110">
        <f t="shared" si="20"/>
        <v>9.3000000000000025</v>
      </c>
      <c r="U76" s="58" t="str">
        <f t="shared" si="21"/>
        <v>大阪狭山市</v>
      </c>
      <c r="V76" s="78">
        <f t="shared" si="22"/>
        <v>0.77054270280345627</v>
      </c>
      <c r="W76" s="78">
        <f t="shared" si="23"/>
        <v>0.72831500669542593</v>
      </c>
      <c r="X76" s="110">
        <f t="shared" si="24"/>
        <v>4.3000000000000043</v>
      </c>
      <c r="Z76" s="78">
        <f t="shared" si="25"/>
        <v>0.59946864497911356</v>
      </c>
      <c r="AA76" s="78">
        <f t="shared" si="26"/>
        <v>0.52070379287511614</v>
      </c>
      <c r="AB76" s="110">
        <f t="shared" si="27"/>
        <v>7.7999999999999954</v>
      </c>
      <c r="AC76" s="78">
        <f t="shared" si="28"/>
        <v>0.82506606114834469</v>
      </c>
      <c r="AD76" s="78">
        <f t="shared" si="29"/>
        <v>0.78268200245435593</v>
      </c>
      <c r="AE76" s="110">
        <f t="shared" si="30"/>
        <v>4.1999999999999922</v>
      </c>
      <c r="AF76" s="83">
        <v>0</v>
      </c>
    </row>
    <row r="77" spans="2:32" s="61" customFormat="1" ht="13.5" customHeight="1">
      <c r="B77" s="81">
        <v>72</v>
      </c>
      <c r="C77" s="82" t="s">
        <v>27</v>
      </c>
      <c r="D77" s="140">
        <v>0.68466980511436637</v>
      </c>
      <c r="E77" s="141">
        <v>0.87357681074666327</v>
      </c>
      <c r="F77" s="140">
        <v>0.63141993389523732</v>
      </c>
      <c r="G77" s="141">
        <v>0.84943892065464222</v>
      </c>
      <c r="J77" s="130">
        <v>72</v>
      </c>
      <c r="K77" s="82" t="s">
        <v>27</v>
      </c>
      <c r="L77" s="131">
        <v>0.44947699609201586</v>
      </c>
      <c r="M77" s="131">
        <v>0.65608061374353421</v>
      </c>
      <c r="N77" s="131">
        <v>0.48357098691731282</v>
      </c>
      <c r="O77" s="131">
        <v>0.7117413932804274</v>
      </c>
      <c r="Q77" s="58" t="str">
        <f t="shared" si="18"/>
        <v>千早赤阪村</v>
      </c>
      <c r="R77" s="78">
        <f t="shared" si="16"/>
        <v>0.50261409398063706</v>
      </c>
      <c r="S77" s="78">
        <f t="shared" si="19"/>
        <v>0.43114756802754933</v>
      </c>
      <c r="T77" s="110">
        <f t="shared" si="20"/>
        <v>7.2000000000000011</v>
      </c>
      <c r="U77" s="58" t="str">
        <f t="shared" si="21"/>
        <v>大東市</v>
      </c>
      <c r="V77" s="78">
        <f t="shared" si="22"/>
        <v>0.75658734198797017</v>
      </c>
      <c r="W77" s="78">
        <f t="shared" si="23"/>
        <v>0.72233359167426403</v>
      </c>
      <c r="X77" s="110">
        <f t="shared" si="24"/>
        <v>3.5000000000000031</v>
      </c>
      <c r="Z77" s="78">
        <f t="shared" si="25"/>
        <v>0.59946864497911356</v>
      </c>
      <c r="AA77" s="78">
        <f t="shared" si="26"/>
        <v>0.52070379287511614</v>
      </c>
      <c r="AB77" s="110">
        <f t="shared" si="27"/>
        <v>7.7999999999999954</v>
      </c>
      <c r="AC77" s="78">
        <f t="shared" si="28"/>
        <v>0.82506606114834469</v>
      </c>
      <c r="AD77" s="78">
        <f t="shared" si="29"/>
        <v>0.78268200245435593</v>
      </c>
      <c r="AE77" s="110">
        <f t="shared" si="30"/>
        <v>4.1999999999999922</v>
      </c>
      <c r="AF77" s="83">
        <v>0</v>
      </c>
    </row>
    <row r="78" spans="2:32" s="61" customFormat="1" ht="13.5" customHeight="1">
      <c r="B78" s="81">
        <v>73</v>
      </c>
      <c r="C78" s="82" t="s">
        <v>28</v>
      </c>
      <c r="D78" s="140">
        <v>0.64458922894964554</v>
      </c>
      <c r="E78" s="141">
        <v>0.85660070165758884</v>
      </c>
      <c r="F78" s="140">
        <v>0.6035444293360589</v>
      </c>
      <c r="G78" s="141">
        <v>0.82642458218078119</v>
      </c>
      <c r="J78" s="130">
        <v>73</v>
      </c>
      <c r="K78" s="82" t="s">
        <v>28</v>
      </c>
      <c r="L78" s="131">
        <v>0.52214117935067594</v>
      </c>
      <c r="M78" s="131">
        <v>0.79264469891982836</v>
      </c>
      <c r="N78" s="131">
        <v>0.51558379147068378</v>
      </c>
      <c r="O78" s="131">
        <v>0.77652880195797724</v>
      </c>
      <c r="Q78" s="58" t="str">
        <f t="shared" si="18"/>
        <v>天王寺区</v>
      </c>
      <c r="R78" s="78">
        <f t="shared" si="16"/>
        <v>0.50101893502183603</v>
      </c>
      <c r="S78" s="78">
        <f t="shared" si="19"/>
        <v>0.44901767461532122</v>
      </c>
      <c r="T78" s="110">
        <f t="shared" si="20"/>
        <v>5.1999999999999993</v>
      </c>
      <c r="U78" s="58" t="str">
        <f t="shared" si="21"/>
        <v>阿倍野区</v>
      </c>
      <c r="V78" s="78">
        <f t="shared" si="22"/>
        <v>0.75392205591528683</v>
      </c>
      <c r="W78" s="78">
        <f t="shared" si="23"/>
        <v>0.69343761015635863</v>
      </c>
      <c r="X78" s="110">
        <f t="shared" si="24"/>
        <v>6.100000000000005</v>
      </c>
      <c r="Z78" s="78">
        <f t="shared" si="25"/>
        <v>0.59946864497911356</v>
      </c>
      <c r="AA78" s="78">
        <f t="shared" si="26"/>
        <v>0.52070379287511614</v>
      </c>
      <c r="AB78" s="110">
        <f t="shared" si="27"/>
        <v>7.7999999999999954</v>
      </c>
      <c r="AC78" s="78">
        <f t="shared" si="28"/>
        <v>0.82506606114834469</v>
      </c>
      <c r="AD78" s="78">
        <f t="shared" si="29"/>
        <v>0.78268200245435593</v>
      </c>
      <c r="AE78" s="110">
        <f t="shared" si="30"/>
        <v>4.1999999999999922</v>
      </c>
      <c r="AF78" s="83">
        <v>0</v>
      </c>
    </row>
    <row r="79" spans="2:32" s="61" customFormat="1" ht="13.5" customHeight="1" thickBot="1">
      <c r="B79" s="81">
        <v>74</v>
      </c>
      <c r="C79" s="82" t="s">
        <v>29</v>
      </c>
      <c r="D79" s="140">
        <v>0.53855318336726776</v>
      </c>
      <c r="E79" s="141">
        <v>0.75954043251190695</v>
      </c>
      <c r="F79" s="140">
        <v>0.50261409398063706</v>
      </c>
      <c r="G79" s="141">
        <v>0.7237800963907165</v>
      </c>
      <c r="J79" s="130">
        <v>74</v>
      </c>
      <c r="K79" s="82" t="s">
        <v>29</v>
      </c>
      <c r="L79" s="131">
        <v>0.4237433858341515</v>
      </c>
      <c r="M79" s="131">
        <v>0.66039501064433248</v>
      </c>
      <c r="N79" s="131">
        <v>0.43114756802754933</v>
      </c>
      <c r="O79" s="131">
        <v>0.66225991236615711</v>
      </c>
      <c r="Q79" s="58" t="str">
        <f t="shared" si="18"/>
        <v>大東市</v>
      </c>
      <c r="R79" s="78">
        <f t="shared" si="16"/>
        <v>0.49863134727546482</v>
      </c>
      <c r="S79" s="78">
        <f t="shared" si="19"/>
        <v>0.44306705408622804</v>
      </c>
      <c r="T79" s="110">
        <f t="shared" si="20"/>
        <v>5.6</v>
      </c>
      <c r="U79" s="58" t="str">
        <f t="shared" si="21"/>
        <v>千早赤阪村</v>
      </c>
      <c r="V79" s="78">
        <f t="shared" si="22"/>
        <v>0.7237800963907165</v>
      </c>
      <c r="W79" s="78">
        <f t="shared" si="23"/>
        <v>0.66225991236615711</v>
      </c>
      <c r="X79" s="110">
        <f t="shared" si="24"/>
        <v>6.199999999999994</v>
      </c>
      <c r="Z79" s="78">
        <f t="shared" si="25"/>
        <v>0.59946864497911356</v>
      </c>
      <c r="AA79" s="78">
        <f t="shared" si="26"/>
        <v>0.52070379287511614</v>
      </c>
      <c r="AB79" s="110">
        <f t="shared" si="27"/>
        <v>7.7999999999999954</v>
      </c>
      <c r="AC79" s="78">
        <f t="shared" si="28"/>
        <v>0.82506606114834469</v>
      </c>
      <c r="AD79" s="78">
        <f t="shared" si="29"/>
        <v>0.78268200245435593</v>
      </c>
      <c r="AE79" s="110">
        <f t="shared" si="30"/>
        <v>4.1999999999999922</v>
      </c>
      <c r="AF79" s="83">
        <v>9999</v>
      </c>
    </row>
    <row r="80" spans="2:32" s="61" customFormat="1" ht="13.5" customHeight="1" thickTop="1">
      <c r="B80" s="205" t="s">
        <v>0</v>
      </c>
      <c r="C80" s="206"/>
      <c r="D80" s="32">
        <v>0.64623382142586672</v>
      </c>
      <c r="E80" s="33">
        <v>0.85398711549365869</v>
      </c>
      <c r="F80" s="32">
        <f>'年齢階層別_普及率(金額)'!N14</f>
        <v>0.59946864497911356</v>
      </c>
      <c r="G80" s="33">
        <f>'年齢階層別_普及率(数量)'!N13</f>
        <v>0.82506606114834469</v>
      </c>
      <c r="J80" s="203" t="s">
        <v>0</v>
      </c>
      <c r="K80" s="204"/>
      <c r="L80" s="131">
        <v>0.52936772285202616</v>
      </c>
      <c r="M80" s="131">
        <v>0.7906350161271325</v>
      </c>
      <c r="N80" s="131">
        <v>0.52070379287511614</v>
      </c>
      <c r="O80" s="131">
        <v>0.78268200245435593</v>
      </c>
      <c r="Z80" s="84"/>
      <c r="AA80" s="84"/>
      <c r="AB80" s="84"/>
      <c r="AC80" s="84"/>
      <c r="AD80" s="84"/>
      <c r="AE80" s="84"/>
      <c r="AF80" s="85"/>
    </row>
  </sheetData>
  <mergeCells count="23">
    <mergeCell ref="AF4:AF5"/>
    <mergeCell ref="J80:K80"/>
    <mergeCell ref="Q4:T4"/>
    <mergeCell ref="B80:C80"/>
    <mergeCell ref="D4:D5"/>
    <mergeCell ref="E4:E5"/>
    <mergeCell ref="F4:F5"/>
    <mergeCell ref="G4:G5"/>
    <mergeCell ref="B3:B5"/>
    <mergeCell ref="C3:C5"/>
    <mergeCell ref="D3:E3"/>
    <mergeCell ref="F3:G3"/>
    <mergeCell ref="J3:J5"/>
    <mergeCell ref="K3:K5"/>
    <mergeCell ref="L3:M3"/>
    <mergeCell ref="N3:O3"/>
    <mergeCell ref="L4:L5"/>
    <mergeCell ref="U4:X4"/>
    <mergeCell ref="Z4:AB4"/>
    <mergeCell ref="AC4:AE4"/>
    <mergeCell ref="M4:M5"/>
    <mergeCell ref="N4:N5"/>
    <mergeCell ref="O4:O5"/>
  </mergeCells>
  <phoneticPr fontId="3"/>
  <pageMargins left="0.70866141732283472" right="0.70866141732283472" top="0.74803149606299213" bottom="0.74803149606299213" header="0.31496062992125984" footer="0.31496062992125984"/>
  <pageSetup paperSize="8" scale="73" fitToWidth="0" fitToHeight="0" orientation="landscape" r:id="rId1"/>
  <headerFooter>
    <oddHeader>&amp;R&amp;"ＭＳ 明朝,標準"&amp;12ジェネリック医薬品分析(全体)</oddHeader>
  </headerFooter>
  <ignoredErrors>
    <ignoredError sqref="R6:R79 V6:V79"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J80"/>
  <sheetViews>
    <sheetView showGridLines="0" zoomScaleNormal="100" zoomScaleSheetLayoutView="32" workbookViewId="0"/>
  </sheetViews>
  <sheetFormatPr defaultColWidth="9" defaultRowHeight="13.5"/>
  <cols>
    <col min="1" max="1" width="4.625" style="17" customWidth="1"/>
    <col min="2" max="9" width="15.375" style="17" customWidth="1"/>
    <col min="10" max="12" width="20.625" style="17" customWidth="1"/>
    <col min="13" max="13" width="6.625" style="17" customWidth="1"/>
    <col min="14" max="16384" width="9" style="17"/>
  </cols>
  <sheetData>
    <row r="1" spans="2:10" ht="16.5" customHeight="1">
      <c r="B1" s="17" t="s">
        <v>177</v>
      </c>
      <c r="J1" s="17" t="s">
        <v>178</v>
      </c>
    </row>
    <row r="2" spans="2:10" ht="16.5" customHeight="1">
      <c r="B2" s="17" t="s">
        <v>148</v>
      </c>
      <c r="J2" s="17" t="s">
        <v>149</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明朝,標準"&amp;12ジェネリック医薬品分析(全体)</oddHeader>
  </headerFooter>
  <rowBreaks count="1" manualBreakCount="1">
    <brk id="78"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5D7C-7B22-48C7-BAC7-2384891FFFF0}">
  <dimension ref="A1:V121"/>
  <sheetViews>
    <sheetView showGridLines="0" zoomScaleNormal="100" zoomScaleSheetLayoutView="100" workbookViewId="0"/>
  </sheetViews>
  <sheetFormatPr defaultColWidth="9" defaultRowHeight="13.5"/>
  <cols>
    <col min="1" max="1" width="4.625" style="31" customWidth="1"/>
    <col min="2" max="2" width="2.125" style="31" customWidth="1"/>
    <col min="3" max="3" width="8.375" style="31" customWidth="1"/>
    <col min="4" max="4" width="11.625" style="31" customWidth="1"/>
    <col min="5" max="5" width="5.5" style="31" bestFit="1" customWidth="1"/>
    <col min="6" max="6" width="11.625" style="31" customWidth="1"/>
    <col min="7" max="7" width="5.5" style="31" customWidth="1"/>
    <col min="8" max="15" width="8.875" style="31" customWidth="1"/>
    <col min="16" max="22" width="9" style="18"/>
    <col min="23" max="23" width="4.625" style="18" customWidth="1"/>
    <col min="24" max="16384" width="9" style="18"/>
  </cols>
  <sheetData>
    <row r="1" spans="1:22" ht="16.5" customHeight="1">
      <c r="A1" s="132"/>
      <c r="B1" s="31" t="s">
        <v>177</v>
      </c>
      <c r="C1" s="132"/>
      <c r="D1" s="132"/>
      <c r="E1" s="132"/>
      <c r="F1" s="132"/>
      <c r="G1" s="132"/>
      <c r="H1" s="132"/>
      <c r="I1" s="132"/>
      <c r="J1" s="132"/>
      <c r="K1" s="132"/>
      <c r="L1" s="132"/>
      <c r="M1" s="132"/>
      <c r="N1" s="132"/>
      <c r="O1" s="132"/>
    </row>
    <row r="2" spans="1:22" ht="16.5" customHeight="1">
      <c r="A2" s="132"/>
      <c r="B2" s="31" t="s">
        <v>146</v>
      </c>
      <c r="C2" s="132"/>
      <c r="D2" s="132"/>
      <c r="E2" s="132"/>
      <c r="F2" s="132"/>
      <c r="G2" s="132"/>
      <c r="H2" s="132"/>
      <c r="I2" s="132"/>
      <c r="J2" s="132"/>
      <c r="K2" s="132"/>
      <c r="L2" s="132"/>
      <c r="M2" s="132"/>
      <c r="N2" s="132"/>
      <c r="O2" s="132"/>
    </row>
    <row r="3" spans="1:22">
      <c r="A3" s="132"/>
      <c r="B3" s="132"/>
      <c r="C3" s="132"/>
      <c r="D3" s="132"/>
      <c r="E3" s="132"/>
      <c r="F3" s="132"/>
      <c r="G3" s="132"/>
      <c r="H3" s="132"/>
      <c r="I3" s="132"/>
      <c r="J3" s="132"/>
      <c r="K3" s="132"/>
      <c r="L3" s="132"/>
      <c r="M3" s="132"/>
      <c r="N3" s="132"/>
      <c r="O3" s="132"/>
    </row>
    <row r="4" spans="1:22" ht="13.5" customHeight="1">
      <c r="A4" s="132"/>
      <c r="B4" s="62"/>
      <c r="C4" s="63"/>
      <c r="D4" s="63"/>
      <c r="E4" s="63"/>
      <c r="F4" s="63"/>
      <c r="G4" s="64"/>
      <c r="H4" s="132"/>
      <c r="I4" s="132"/>
      <c r="J4" s="132"/>
      <c r="K4" s="132"/>
      <c r="L4" s="132"/>
      <c r="M4" s="132"/>
      <c r="N4" s="132"/>
      <c r="O4" s="132"/>
    </row>
    <row r="5" spans="1:22" ht="13.5" customHeight="1">
      <c r="A5" s="132"/>
      <c r="B5" s="65"/>
      <c r="C5" s="66"/>
      <c r="D5" s="67">
        <v>0.65000000000000013</v>
      </c>
      <c r="E5" s="68" t="s">
        <v>157</v>
      </c>
      <c r="F5" s="69">
        <v>0.71</v>
      </c>
      <c r="G5" s="70" t="s">
        <v>160</v>
      </c>
      <c r="H5" s="132"/>
      <c r="I5" s="132"/>
      <c r="J5" s="132"/>
      <c r="K5" s="132"/>
      <c r="L5" s="132"/>
      <c r="M5" s="132"/>
      <c r="N5" s="132"/>
      <c r="O5" s="132"/>
    </row>
    <row r="6" spans="1:22">
      <c r="A6" s="132"/>
      <c r="B6" s="65"/>
      <c r="D6" s="67"/>
      <c r="E6" s="68"/>
      <c r="F6" s="69"/>
      <c r="G6" s="70"/>
      <c r="H6" s="132"/>
      <c r="I6" s="132"/>
      <c r="J6" s="132"/>
      <c r="K6" s="132"/>
      <c r="L6" s="132"/>
      <c r="M6" s="132"/>
      <c r="N6" s="132"/>
      <c r="O6" s="132"/>
    </row>
    <row r="7" spans="1:22">
      <c r="A7" s="132"/>
      <c r="B7" s="65"/>
      <c r="C7" s="71"/>
      <c r="D7" s="67">
        <v>0.6100000000000001</v>
      </c>
      <c r="E7" s="68" t="s">
        <v>157</v>
      </c>
      <c r="F7" s="69">
        <v>0.65000000000000013</v>
      </c>
      <c r="G7" s="70" t="s">
        <v>161</v>
      </c>
      <c r="H7" s="132"/>
      <c r="I7" s="132"/>
      <c r="J7" s="132"/>
      <c r="K7" s="132"/>
      <c r="L7" s="132"/>
      <c r="M7" s="132"/>
      <c r="N7" s="132"/>
      <c r="O7" s="132"/>
    </row>
    <row r="8" spans="1:22">
      <c r="A8" s="132"/>
      <c r="B8" s="65"/>
      <c r="D8" s="67"/>
      <c r="E8" s="68"/>
      <c r="F8" s="69"/>
      <c r="G8" s="70"/>
      <c r="H8" s="132"/>
      <c r="I8" s="132"/>
      <c r="J8" s="132"/>
      <c r="K8" s="132"/>
      <c r="L8" s="132"/>
      <c r="M8" s="132"/>
      <c r="N8" s="132"/>
      <c r="O8" s="132"/>
    </row>
    <row r="9" spans="1:22">
      <c r="A9" s="132"/>
      <c r="B9" s="65"/>
      <c r="C9" s="72"/>
      <c r="D9" s="67">
        <v>0.57000000000000006</v>
      </c>
      <c r="E9" s="68" t="s">
        <v>157</v>
      </c>
      <c r="F9" s="69">
        <v>0.6100000000000001</v>
      </c>
      <c r="G9" s="70" t="s">
        <v>161</v>
      </c>
      <c r="H9" s="132"/>
      <c r="I9" s="132"/>
      <c r="J9" s="132"/>
      <c r="K9" s="132"/>
      <c r="L9" s="132"/>
      <c r="M9" s="132"/>
      <c r="N9" s="132"/>
      <c r="O9" s="132"/>
    </row>
    <row r="10" spans="1:22">
      <c r="A10" s="132"/>
      <c r="B10" s="65"/>
      <c r="D10" s="67"/>
      <c r="E10" s="68"/>
      <c r="F10" s="69"/>
      <c r="G10" s="70"/>
      <c r="H10" s="132"/>
      <c r="I10" s="132"/>
      <c r="J10" s="132"/>
      <c r="K10" s="132"/>
      <c r="L10" s="132"/>
      <c r="M10" s="132"/>
      <c r="N10" s="132"/>
      <c r="O10" s="132"/>
    </row>
    <row r="11" spans="1:22">
      <c r="A11" s="132"/>
      <c r="B11" s="65"/>
      <c r="C11" s="73"/>
      <c r="D11" s="67">
        <v>0.53</v>
      </c>
      <c r="E11" s="68" t="s">
        <v>157</v>
      </c>
      <c r="F11" s="69">
        <v>0.57000000000000006</v>
      </c>
      <c r="G11" s="70" t="s">
        <v>161</v>
      </c>
      <c r="H11" s="132"/>
      <c r="I11" s="132"/>
      <c r="J11" s="132"/>
      <c r="K11" s="132"/>
      <c r="L11" s="132"/>
      <c r="M11" s="132"/>
      <c r="N11" s="132"/>
      <c r="O11" s="132"/>
    </row>
    <row r="12" spans="1:22">
      <c r="A12" s="132"/>
      <c r="B12" s="65"/>
      <c r="D12" s="67"/>
      <c r="E12" s="68"/>
      <c r="F12" s="69"/>
      <c r="G12" s="70"/>
      <c r="H12" s="132"/>
      <c r="I12" s="132"/>
      <c r="J12" s="132"/>
      <c r="K12" s="132"/>
      <c r="L12" s="132"/>
      <c r="M12" s="132"/>
      <c r="N12" s="132"/>
      <c r="O12" s="132"/>
    </row>
    <row r="13" spans="1:22">
      <c r="A13" s="132"/>
      <c r="B13" s="65"/>
      <c r="C13" s="74"/>
      <c r="D13" s="67">
        <v>0.49</v>
      </c>
      <c r="E13" s="68" t="s">
        <v>157</v>
      </c>
      <c r="F13" s="69">
        <v>0.53</v>
      </c>
      <c r="G13" s="70" t="s">
        <v>161</v>
      </c>
      <c r="H13" s="132"/>
      <c r="I13" s="132"/>
      <c r="J13" s="132"/>
      <c r="K13" s="132"/>
      <c r="L13" s="132"/>
      <c r="M13" s="132"/>
      <c r="N13" s="132"/>
      <c r="O13" s="132"/>
    </row>
    <row r="14" spans="1:22">
      <c r="A14" s="132"/>
      <c r="B14" s="75"/>
      <c r="C14" s="76"/>
      <c r="D14" s="76"/>
      <c r="E14" s="76"/>
      <c r="F14" s="76"/>
      <c r="G14" s="77"/>
      <c r="H14" s="132"/>
      <c r="I14" s="132"/>
      <c r="J14" s="132"/>
      <c r="K14" s="132"/>
      <c r="L14" s="132"/>
      <c r="M14" s="132"/>
      <c r="N14" s="132"/>
      <c r="O14" s="132"/>
    </row>
    <row r="15" spans="1:22">
      <c r="A15" s="132"/>
      <c r="B15" s="132"/>
      <c r="C15" s="132"/>
      <c r="D15" s="132"/>
      <c r="E15" s="132"/>
      <c r="F15" s="132"/>
      <c r="G15" s="132"/>
      <c r="H15" s="132"/>
      <c r="I15" s="132"/>
      <c r="J15" s="132"/>
      <c r="K15" s="132"/>
      <c r="L15" s="132"/>
      <c r="M15" s="132"/>
      <c r="N15" s="132"/>
      <c r="O15" s="132"/>
    </row>
    <row r="16" spans="1:22">
      <c r="A16" s="132"/>
      <c r="B16" s="133"/>
      <c r="C16" s="134"/>
      <c r="D16" s="134"/>
      <c r="E16" s="134"/>
      <c r="F16" s="134"/>
      <c r="G16" s="134"/>
      <c r="H16" s="134"/>
      <c r="I16" s="134"/>
      <c r="J16" s="134"/>
      <c r="K16" s="134"/>
      <c r="L16" s="134"/>
      <c r="M16" s="134"/>
      <c r="N16" s="134"/>
      <c r="O16" s="134"/>
      <c r="P16" s="63"/>
      <c r="Q16" s="63"/>
      <c r="R16" s="63"/>
      <c r="S16" s="63"/>
      <c r="T16" s="63"/>
      <c r="U16" s="63"/>
      <c r="V16" s="64"/>
    </row>
    <row r="17" spans="1:22">
      <c r="A17" s="132"/>
      <c r="B17" s="135"/>
      <c r="C17" s="132"/>
      <c r="D17" s="132"/>
      <c r="E17" s="132"/>
      <c r="F17" s="132"/>
      <c r="G17" s="132"/>
      <c r="H17" s="132"/>
      <c r="I17" s="132"/>
      <c r="J17" s="132"/>
      <c r="K17" s="132"/>
      <c r="L17" s="132"/>
      <c r="M17" s="132"/>
      <c r="N17" s="132"/>
      <c r="O17" s="132"/>
      <c r="P17" s="31"/>
      <c r="Q17" s="31"/>
      <c r="R17" s="31"/>
      <c r="S17" s="31"/>
      <c r="T17" s="31"/>
      <c r="U17" s="136"/>
      <c r="V17" s="137" t="s">
        <v>181</v>
      </c>
    </row>
    <row r="18" spans="1:22">
      <c r="A18" s="132"/>
      <c r="B18" s="135"/>
      <c r="C18" s="132"/>
      <c r="D18" s="132"/>
      <c r="E18" s="132"/>
      <c r="F18" s="132"/>
      <c r="G18" s="132"/>
      <c r="H18" s="132"/>
      <c r="I18" s="132"/>
      <c r="J18" s="132"/>
      <c r="K18" s="132"/>
      <c r="L18" s="132"/>
      <c r="M18" s="132"/>
      <c r="N18" s="132"/>
      <c r="O18" s="132"/>
      <c r="P18" s="31"/>
      <c r="Q18" s="31"/>
      <c r="R18" s="31"/>
      <c r="S18" s="31"/>
      <c r="T18" s="31"/>
      <c r="U18" s="138"/>
      <c r="V18" s="137" t="s">
        <v>182</v>
      </c>
    </row>
    <row r="19" spans="1:22">
      <c r="A19" s="132"/>
      <c r="B19" s="135"/>
      <c r="C19" s="132"/>
      <c r="D19" s="132"/>
      <c r="E19" s="132"/>
      <c r="F19" s="132"/>
      <c r="G19" s="132"/>
      <c r="H19" s="132"/>
      <c r="I19" s="132"/>
      <c r="J19" s="132"/>
      <c r="K19" s="132"/>
      <c r="L19" s="132"/>
      <c r="M19" s="132"/>
      <c r="N19" s="132"/>
      <c r="O19" s="132"/>
      <c r="P19" s="31"/>
      <c r="Q19" s="31"/>
      <c r="R19" s="31"/>
      <c r="S19" s="31"/>
      <c r="T19" s="31"/>
      <c r="U19" s="31"/>
      <c r="V19" s="137"/>
    </row>
    <row r="20" spans="1:22">
      <c r="A20" s="132"/>
      <c r="B20" s="135"/>
      <c r="C20" s="132"/>
      <c r="D20" s="132"/>
      <c r="E20" s="132"/>
      <c r="F20" s="132"/>
      <c r="G20" s="132"/>
      <c r="H20" s="132"/>
      <c r="I20" s="132"/>
      <c r="J20" s="132"/>
      <c r="K20" s="132"/>
      <c r="L20" s="132"/>
      <c r="M20" s="132"/>
      <c r="N20" s="132"/>
      <c r="O20" s="132"/>
      <c r="P20" s="31"/>
      <c r="Q20" s="31"/>
      <c r="R20" s="31"/>
      <c r="S20" s="31"/>
      <c r="T20" s="31"/>
      <c r="U20" s="31"/>
      <c r="V20" s="137"/>
    </row>
    <row r="21" spans="1:22">
      <c r="A21" s="132"/>
      <c r="B21" s="135"/>
      <c r="C21" s="132"/>
      <c r="D21" s="132"/>
      <c r="E21" s="132"/>
      <c r="F21" s="132"/>
      <c r="G21" s="132"/>
      <c r="H21" s="132"/>
      <c r="I21" s="132"/>
      <c r="J21" s="132"/>
      <c r="K21" s="132"/>
      <c r="L21" s="132"/>
      <c r="M21" s="132"/>
      <c r="N21" s="132"/>
      <c r="O21" s="132"/>
      <c r="P21" s="31"/>
      <c r="Q21" s="31"/>
      <c r="R21" s="31"/>
      <c r="S21" s="31"/>
      <c r="T21" s="31"/>
      <c r="U21" s="31"/>
      <c r="V21" s="137"/>
    </row>
    <row r="22" spans="1:22">
      <c r="A22" s="132"/>
      <c r="B22" s="135"/>
      <c r="C22" s="132"/>
      <c r="D22" s="132"/>
      <c r="E22" s="132"/>
      <c r="F22" s="132"/>
      <c r="G22" s="132"/>
      <c r="H22" s="132"/>
      <c r="I22" s="132"/>
      <c r="J22" s="132"/>
      <c r="K22" s="132"/>
      <c r="L22" s="132"/>
      <c r="M22" s="132"/>
      <c r="N22" s="132"/>
      <c r="O22" s="132"/>
      <c r="P22" s="31"/>
      <c r="Q22" s="31"/>
      <c r="R22" s="31"/>
      <c r="S22" s="31"/>
      <c r="T22" s="31"/>
      <c r="U22" s="31"/>
      <c r="V22" s="137"/>
    </row>
    <row r="23" spans="1:22">
      <c r="A23" s="132"/>
      <c r="B23" s="135"/>
      <c r="C23" s="132"/>
      <c r="D23" s="132"/>
      <c r="E23" s="132"/>
      <c r="F23" s="132"/>
      <c r="G23" s="132"/>
      <c r="H23" s="132"/>
      <c r="I23" s="132"/>
      <c r="J23" s="132"/>
      <c r="K23" s="132"/>
      <c r="L23" s="132"/>
      <c r="M23" s="132"/>
      <c r="N23" s="132"/>
      <c r="O23" s="132"/>
      <c r="P23" s="31"/>
      <c r="Q23" s="31"/>
      <c r="R23" s="31"/>
      <c r="S23" s="31"/>
      <c r="T23" s="31"/>
      <c r="U23" s="31"/>
      <c r="V23" s="137"/>
    </row>
    <row r="24" spans="1:22">
      <c r="A24" s="132"/>
      <c r="B24" s="135"/>
      <c r="C24" s="132"/>
      <c r="D24" s="132"/>
      <c r="E24" s="132"/>
      <c r="F24" s="132"/>
      <c r="G24" s="132"/>
      <c r="H24" s="132"/>
      <c r="I24" s="132"/>
      <c r="J24" s="132"/>
      <c r="K24" s="132"/>
      <c r="L24" s="132"/>
      <c r="M24" s="132"/>
      <c r="N24" s="132"/>
      <c r="O24" s="132"/>
      <c r="P24" s="31"/>
      <c r="Q24" s="31"/>
      <c r="R24" s="31"/>
      <c r="S24" s="31"/>
      <c r="T24" s="31"/>
      <c r="U24" s="31"/>
      <c r="V24" s="137"/>
    </row>
    <row r="25" spans="1:22">
      <c r="A25" s="132"/>
      <c r="B25" s="135"/>
      <c r="C25" s="132"/>
      <c r="D25" s="132"/>
      <c r="E25" s="132"/>
      <c r="F25" s="132"/>
      <c r="G25" s="132"/>
      <c r="H25" s="132"/>
      <c r="I25" s="132"/>
      <c r="J25" s="132"/>
      <c r="K25" s="132"/>
      <c r="L25" s="132"/>
      <c r="M25" s="132"/>
      <c r="N25" s="132"/>
      <c r="O25" s="132"/>
      <c r="P25" s="31"/>
      <c r="Q25" s="31"/>
      <c r="R25" s="31"/>
      <c r="S25" s="31"/>
      <c r="T25" s="31"/>
      <c r="U25" s="31"/>
      <c r="V25" s="137"/>
    </row>
    <row r="26" spans="1:22">
      <c r="A26" s="132"/>
      <c r="B26" s="135"/>
      <c r="C26" s="132"/>
      <c r="D26" s="132"/>
      <c r="E26" s="132"/>
      <c r="F26" s="132"/>
      <c r="G26" s="132"/>
      <c r="H26" s="132"/>
      <c r="I26" s="132"/>
      <c r="J26" s="132"/>
      <c r="K26" s="132"/>
      <c r="L26" s="132"/>
      <c r="M26" s="132"/>
      <c r="N26" s="132"/>
      <c r="O26" s="132"/>
      <c r="P26" s="31"/>
      <c r="Q26" s="31"/>
      <c r="R26" s="31"/>
      <c r="S26" s="31"/>
      <c r="T26" s="31"/>
      <c r="U26" s="31"/>
      <c r="V26" s="137"/>
    </row>
    <row r="27" spans="1:22">
      <c r="A27" s="132"/>
      <c r="B27" s="135"/>
      <c r="C27" s="132"/>
      <c r="D27" s="132"/>
      <c r="E27" s="132"/>
      <c r="F27" s="132"/>
      <c r="G27" s="132"/>
      <c r="H27" s="132"/>
      <c r="I27" s="132"/>
      <c r="J27" s="132"/>
      <c r="K27" s="132"/>
      <c r="L27" s="132"/>
      <c r="M27" s="132"/>
      <c r="N27" s="132"/>
      <c r="O27" s="132"/>
      <c r="P27" s="31"/>
      <c r="Q27" s="31"/>
      <c r="R27" s="31"/>
      <c r="S27" s="31"/>
      <c r="T27" s="31"/>
      <c r="U27" s="31"/>
      <c r="V27" s="137"/>
    </row>
    <row r="28" spans="1:22">
      <c r="A28" s="132"/>
      <c r="B28" s="135"/>
      <c r="C28" s="132"/>
      <c r="D28" s="132"/>
      <c r="E28" s="132"/>
      <c r="F28" s="132"/>
      <c r="G28" s="132"/>
      <c r="H28" s="132"/>
      <c r="I28" s="132"/>
      <c r="J28" s="132"/>
      <c r="K28" s="132"/>
      <c r="L28" s="132"/>
      <c r="M28" s="132"/>
      <c r="N28" s="132"/>
      <c r="O28" s="132"/>
      <c r="P28" s="31"/>
      <c r="Q28" s="31"/>
      <c r="R28" s="31"/>
      <c r="S28" s="31"/>
      <c r="T28" s="31"/>
      <c r="U28" s="31"/>
      <c r="V28" s="137"/>
    </row>
    <row r="29" spans="1:22">
      <c r="A29" s="132"/>
      <c r="B29" s="135"/>
      <c r="C29" s="132"/>
      <c r="D29" s="132"/>
      <c r="E29" s="132"/>
      <c r="F29" s="132"/>
      <c r="G29" s="132"/>
      <c r="H29" s="132"/>
      <c r="I29" s="132"/>
      <c r="J29" s="132"/>
      <c r="K29" s="132"/>
      <c r="L29" s="132"/>
      <c r="M29" s="132"/>
      <c r="N29" s="132"/>
      <c r="O29" s="132"/>
      <c r="P29" s="31"/>
      <c r="Q29" s="31"/>
      <c r="R29" s="31"/>
      <c r="S29" s="31"/>
      <c r="T29" s="31"/>
      <c r="U29" s="31"/>
      <c r="V29" s="137"/>
    </row>
    <row r="30" spans="1:22">
      <c r="A30" s="132"/>
      <c r="B30" s="135"/>
      <c r="C30" s="132"/>
      <c r="D30" s="132"/>
      <c r="E30" s="132"/>
      <c r="F30" s="132"/>
      <c r="G30" s="132"/>
      <c r="H30" s="132"/>
      <c r="I30" s="132"/>
      <c r="J30" s="132"/>
      <c r="K30" s="132"/>
      <c r="L30" s="132"/>
      <c r="M30" s="132"/>
      <c r="N30" s="132"/>
      <c r="O30" s="132"/>
      <c r="P30" s="31"/>
      <c r="Q30" s="31"/>
      <c r="R30" s="31"/>
      <c r="S30" s="31"/>
      <c r="T30" s="31"/>
      <c r="U30" s="31"/>
      <c r="V30" s="137"/>
    </row>
    <row r="31" spans="1:22">
      <c r="A31" s="132"/>
      <c r="B31" s="135"/>
      <c r="C31" s="132"/>
      <c r="D31" s="132"/>
      <c r="E31" s="132"/>
      <c r="F31" s="132"/>
      <c r="G31" s="132"/>
      <c r="H31" s="132"/>
      <c r="I31" s="132"/>
      <c r="J31" s="132"/>
      <c r="K31" s="132"/>
      <c r="L31" s="132"/>
      <c r="M31" s="132"/>
      <c r="N31" s="132"/>
      <c r="O31" s="132"/>
      <c r="P31" s="31"/>
      <c r="Q31" s="31"/>
      <c r="R31" s="31"/>
      <c r="S31" s="31"/>
      <c r="T31" s="31"/>
      <c r="U31" s="31"/>
      <c r="V31" s="137"/>
    </row>
    <row r="32" spans="1:22">
      <c r="A32" s="132"/>
      <c r="B32" s="135"/>
      <c r="C32" s="132"/>
      <c r="D32" s="132"/>
      <c r="E32" s="132"/>
      <c r="F32" s="132"/>
      <c r="G32" s="132"/>
      <c r="H32" s="132"/>
      <c r="I32" s="132"/>
      <c r="J32" s="132"/>
      <c r="K32" s="132"/>
      <c r="L32" s="132"/>
      <c r="M32" s="132"/>
      <c r="N32" s="132"/>
      <c r="O32" s="132"/>
      <c r="P32" s="31"/>
      <c r="Q32" s="31"/>
      <c r="R32" s="31"/>
      <c r="S32" s="31"/>
      <c r="T32" s="31"/>
      <c r="U32" s="31"/>
      <c r="V32" s="137"/>
    </row>
    <row r="33" spans="1:22">
      <c r="A33" s="132"/>
      <c r="B33" s="135"/>
      <c r="C33" s="132"/>
      <c r="D33" s="132"/>
      <c r="E33" s="132"/>
      <c r="F33" s="132"/>
      <c r="G33" s="132"/>
      <c r="H33" s="132"/>
      <c r="I33" s="132"/>
      <c r="J33" s="132"/>
      <c r="K33" s="132"/>
      <c r="L33" s="132"/>
      <c r="M33" s="132"/>
      <c r="N33" s="132"/>
      <c r="O33" s="132"/>
      <c r="P33" s="31"/>
      <c r="Q33" s="31"/>
      <c r="R33" s="31"/>
      <c r="S33" s="31"/>
      <c r="T33" s="31"/>
      <c r="U33" s="31"/>
      <c r="V33" s="137"/>
    </row>
    <row r="34" spans="1:22">
      <c r="A34" s="132"/>
      <c r="B34" s="135"/>
      <c r="C34" s="132"/>
      <c r="D34" s="132"/>
      <c r="E34" s="132"/>
      <c r="F34" s="132"/>
      <c r="G34" s="132"/>
      <c r="H34" s="132"/>
      <c r="I34" s="132"/>
      <c r="J34" s="132"/>
      <c r="K34" s="132"/>
      <c r="L34" s="132"/>
      <c r="M34" s="132"/>
      <c r="N34" s="132"/>
      <c r="O34" s="132"/>
      <c r="P34" s="31"/>
      <c r="Q34" s="31"/>
      <c r="R34" s="31"/>
      <c r="S34" s="31"/>
      <c r="T34" s="31"/>
      <c r="U34" s="31"/>
      <c r="V34" s="137"/>
    </row>
    <row r="35" spans="1:22">
      <c r="A35" s="132"/>
      <c r="B35" s="135"/>
      <c r="C35" s="132"/>
      <c r="D35" s="132"/>
      <c r="E35" s="132"/>
      <c r="F35" s="132"/>
      <c r="G35" s="132"/>
      <c r="H35" s="132"/>
      <c r="I35" s="132"/>
      <c r="J35" s="132"/>
      <c r="K35" s="132"/>
      <c r="L35" s="132"/>
      <c r="M35" s="132"/>
      <c r="N35" s="132"/>
      <c r="O35" s="132"/>
      <c r="P35" s="31"/>
      <c r="Q35" s="31"/>
      <c r="R35" s="31"/>
      <c r="S35" s="31"/>
      <c r="T35" s="31"/>
      <c r="U35" s="31"/>
      <c r="V35" s="137"/>
    </row>
    <row r="36" spans="1:22">
      <c r="A36" s="132"/>
      <c r="B36" s="135"/>
      <c r="C36" s="132"/>
      <c r="D36" s="132"/>
      <c r="E36" s="132"/>
      <c r="F36" s="132"/>
      <c r="G36" s="132"/>
      <c r="H36" s="132"/>
      <c r="I36" s="132"/>
      <c r="J36" s="132"/>
      <c r="K36" s="132"/>
      <c r="L36" s="132"/>
      <c r="M36" s="132"/>
      <c r="N36" s="132"/>
      <c r="O36" s="132"/>
      <c r="P36" s="31"/>
      <c r="Q36" s="31"/>
      <c r="R36" s="31"/>
      <c r="S36" s="31"/>
      <c r="T36" s="31"/>
      <c r="U36" s="31"/>
      <c r="V36" s="137"/>
    </row>
    <row r="37" spans="1:22">
      <c r="A37" s="132"/>
      <c r="B37" s="135"/>
      <c r="C37" s="132"/>
      <c r="D37" s="132"/>
      <c r="E37" s="132"/>
      <c r="F37" s="132"/>
      <c r="G37" s="132"/>
      <c r="H37" s="132"/>
      <c r="I37" s="132"/>
      <c r="J37" s="132"/>
      <c r="K37" s="132"/>
      <c r="L37" s="132"/>
      <c r="M37" s="132"/>
      <c r="N37" s="132"/>
      <c r="O37" s="132"/>
      <c r="P37" s="31"/>
      <c r="Q37" s="31"/>
      <c r="R37" s="31"/>
      <c r="S37" s="31"/>
      <c r="T37" s="31"/>
      <c r="U37" s="31"/>
      <c r="V37" s="137"/>
    </row>
    <row r="38" spans="1:22">
      <c r="A38" s="132"/>
      <c r="B38" s="135"/>
      <c r="C38" s="132"/>
      <c r="D38" s="132"/>
      <c r="E38" s="132"/>
      <c r="F38" s="132"/>
      <c r="G38" s="132"/>
      <c r="H38" s="132"/>
      <c r="I38" s="132"/>
      <c r="J38" s="132"/>
      <c r="K38" s="132"/>
      <c r="L38" s="132"/>
      <c r="M38" s="132"/>
      <c r="N38" s="132"/>
      <c r="O38" s="132"/>
      <c r="P38" s="31"/>
      <c r="Q38" s="31"/>
      <c r="R38" s="31"/>
      <c r="S38" s="31"/>
      <c r="T38" s="31"/>
      <c r="U38" s="31"/>
      <c r="V38" s="137"/>
    </row>
    <row r="39" spans="1:22">
      <c r="A39" s="132"/>
      <c r="B39" s="135"/>
      <c r="C39" s="132"/>
      <c r="D39" s="132"/>
      <c r="E39" s="132"/>
      <c r="F39" s="132"/>
      <c r="G39" s="132"/>
      <c r="H39" s="132"/>
      <c r="I39" s="132"/>
      <c r="J39" s="132"/>
      <c r="K39" s="132"/>
      <c r="L39" s="132"/>
      <c r="M39" s="132"/>
      <c r="N39" s="132"/>
      <c r="O39" s="132"/>
      <c r="P39" s="31"/>
      <c r="Q39" s="31"/>
      <c r="R39" s="31"/>
      <c r="S39" s="31"/>
      <c r="T39" s="31"/>
      <c r="U39" s="31"/>
      <c r="V39" s="137"/>
    </row>
    <row r="40" spans="1:22">
      <c r="A40" s="132"/>
      <c r="B40" s="135"/>
      <c r="C40" s="132"/>
      <c r="D40" s="132"/>
      <c r="E40" s="132"/>
      <c r="F40" s="132"/>
      <c r="G40" s="132"/>
      <c r="H40" s="132"/>
      <c r="I40" s="132"/>
      <c r="J40" s="132"/>
      <c r="K40" s="132"/>
      <c r="L40" s="132"/>
      <c r="M40" s="132"/>
      <c r="N40" s="132"/>
      <c r="O40" s="132"/>
      <c r="P40" s="31"/>
      <c r="Q40" s="31"/>
      <c r="R40" s="31"/>
      <c r="S40" s="31"/>
      <c r="T40" s="31"/>
      <c r="U40" s="31"/>
      <c r="V40" s="137"/>
    </row>
    <row r="41" spans="1:22">
      <c r="A41" s="132"/>
      <c r="B41" s="135"/>
      <c r="C41" s="132"/>
      <c r="D41" s="132"/>
      <c r="E41" s="132"/>
      <c r="F41" s="132"/>
      <c r="G41" s="132"/>
      <c r="H41" s="132"/>
      <c r="I41" s="132"/>
      <c r="J41" s="132"/>
      <c r="K41" s="132"/>
      <c r="L41" s="132"/>
      <c r="M41" s="132"/>
      <c r="N41" s="132"/>
      <c r="O41" s="132"/>
      <c r="P41" s="31"/>
      <c r="Q41" s="31"/>
      <c r="R41" s="31"/>
      <c r="S41" s="31"/>
      <c r="T41" s="31"/>
      <c r="U41" s="31"/>
      <c r="V41" s="137"/>
    </row>
    <row r="42" spans="1:22">
      <c r="A42" s="132"/>
      <c r="B42" s="135"/>
      <c r="C42" s="132"/>
      <c r="D42" s="132"/>
      <c r="E42" s="132"/>
      <c r="F42" s="132"/>
      <c r="G42" s="132"/>
      <c r="H42" s="132"/>
      <c r="I42" s="132"/>
      <c r="J42" s="132"/>
      <c r="K42" s="132"/>
      <c r="L42" s="132"/>
      <c r="M42" s="132"/>
      <c r="N42" s="132"/>
      <c r="O42" s="132"/>
      <c r="P42" s="31"/>
      <c r="Q42" s="31"/>
      <c r="R42" s="31"/>
      <c r="S42" s="31"/>
      <c r="T42" s="31"/>
      <c r="U42" s="31"/>
      <c r="V42" s="137"/>
    </row>
    <row r="43" spans="1:22">
      <c r="A43" s="132"/>
      <c r="B43" s="135"/>
      <c r="C43" s="132"/>
      <c r="D43" s="132"/>
      <c r="E43" s="132"/>
      <c r="F43" s="132"/>
      <c r="G43" s="132"/>
      <c r="H43" s="132"/>
      <c r="I43" s="132"/>
      <c r="J43" s="132"/>
      <c r="K43" s="132"/>
      <c r="L43" s="132"/>
      <c r="M43" s="132"/>
      <c r="N43" s="132"/>
      <c r="O43" s="132"/>
      <c r="P43" s="31"/>
      <c r="Q43" s="31"/>
      <c r="R43" s="31"/>
      <c r="S43" s="31"/>
      <c r="T43" s="31"/>
      <c r="U43" s="31"/>
      <c r="V43" s="137"/>
    </row>
    <row r="44" spans="1:22">
      <c r="A44" s="132"/>
      <c r="B44" s="135"/>
      <c r="C44" s="132"/>
      <c r="D44" s="132"/>
      <c r="E44" s="132"/>
      <c r="F44" s="132"/>
      <c r="G44" s="132"/>
      <c r="H44" s="132"/>
      <c r="I44" s="132"/>
      <c r="J44" s="132"/>
      <c r="K44" s="132"/>
      <c r="L44" s="132"/>
      <c r="M44" s="132"/>
      <c r="N44" s="132"/>
      <c r="O44" s="132"/>
      <c r="P44" s="31"/>
      <c r="Q44" s="31"/>
      <c r="R44" s="31"/>
      <c r="S44" s="31"/>
      <c r="T44" s="31"/>
      <c r="U44" s="31"/>
      <c r="V44" s="137"/>
    </row>
    <row r="45" spans="1:22">
      <c r="A45" s="132"/>
      <c r="B45" s="135"/>
      <c r="C45" s="132"/>
      <c r="D45" s="132"/>
      <c r="E45" s="132"/>
      <c r="F45" s="132"/>
      <c r="G45" s="132"/>
      <c r="H45" s="132"/>
      <c r="I45" s="132"/>
      <c r="J45" s="132"/>
      <c r="K45" s="132"/>
      <c r="L45" s="132"/>
      <c r="M45" s="132"/>
      <c r="N45" s="132"/>
      <c r="O45" s="132"/>
      <c r="P45" s="31"/>
      <c r="Q45" s="31"/>
      <c r="R45" s="31"/>
      <c r="S45" s="31"/>
      <c r="T45" s="31"/>
      <c r="U45" s="31"/>
      <c r="V45" s="137"/>
    </row>
    <row r="46" spans="1:22">
      <c r="A46" s="132"/>
      <c r="B46" s="135"/>
      <c r="C46" s="132"/>
      <c r="D46" s="132"/>
      <c r="E46" s="132"/>
      <c r="F46" s="132"/>
      <c r="G46" s="132"/>
      <c r="H46" s="132"/>
      <c r="I46" s="132"/>
      <c r="J46" s="132"/>
      <c r="K46" s="132"/>
      <c r="L46" s="132"/>
      <c r="M46" s="132"/>
      <c r="N46" s="132"/>
      <c r="O46" s="132"/>
      <c r="P46" s="31"/>
      <c r="Q46" s="31"/>
      <c r="R46" s="31"/>
      <c r="S46" s="31"/>
      <c r="T46" s="31"/>
      <c r="U46" s="31"/>
      <c r="V46" s="137"/>
    </row>
    <row r="47" spans="1:22">
      <c r="A47" s="132"/>
      <c r="B47" s="135"/>
      <c r="C47" s="132"/>
      <c r="D47" s="132"/>
      <c r="E47" s="132"/>
      <c r="F47" s="132"/>
      <c r="G47" s="132"/>
      <c r="H47" s="132"/>
      <c r="I47" s="132"/>
      <c r="J47" s="132"/>
      <c r="K47" s="132"/>
      <c r="L47" s="132"/>
      <c r="M47" s="132"/>
      <c r="N47" s="132"/>
      <c r="O47" s="132"/>
      <c r="P47" s="31"/>
      <c r="Q47" s="31"/>
      <c r="R47" s="31"/>
      <c r="S47" s="31"/>
      <c r="T47" s="31"/>
      <c r="U47" s="31"/>
      <c r="V47" s="137"/>
    </row>
    <row r="48" spans="1:22">
      <c r="A48" s="132"/>
      <c r="B48" s="135"/>
      <c r="C48" s="132"/>
      <c r="D48" s="132"/>
      <c r="E48" s="132"/>
      <c r="F48" s="132"/>
      <c r="G48" s="132"/>
      <c r="H48" s="132"/>
      <c r="I48" s="132"/>
      <c r="J48" s="132"/>
      <c r="K48" s="132"/>
      <c r="L48" s="132"/>
      <c r="M48" s="132"/>
      <c r="N48" s="132"/>
      <c r="O48" s="132"/>
      <c r="P48" s="31"/>
      <c r="Q48" s="31"/>
      <c r="R48" s="31"/>
      <c r="S48" s="31"/>
      <c r="T48" s="31"/>
      <c r="U48" s="31"/>
      <c r="V48" s="137"/>
    </row>
    <row r="49" spans="1:22">
      <c r="A49" s="132"/>
      <c r="B49" s="135"/>
      <c r="C49" s="132"/>
      <c r="D49" s="132"/>
      <c r="E49" s="132"/>
      <c r="F49" s="132"/>
      <c r="G49" s="132"/>
      <c r="H49" s="132"/>
      <c r="I49" s="132"/>
      <c r="J49" s="132"/>
      <c r="K49" s="132"/>
      <c r="L49" s="132"/>
      <c r="M49" s="132"/>
      <c r="N49" s="132"/>
      <c r="O49" s="132"/>
      <c r="P49" s="31"/>
      <c r="Q49" s="31"/>
      <c r="R49" s="31"/>
      <c r="S49" s="31"/>
      <c r="T49" s="31"/>
      <c r="U49" s="31"/>
      <c r="V49" s="137"/>
    </row>
    <row r="50" spans="1:22">
      <c r="A50" s="132"/>
      <c r="B50" s="135"/>
      <c r="C50" s="132"/>
      <c r="D50" s="132"/>
      <c r="E50" s="132"/>
      <c r="F50" s="132"/>
      <c r="G50" s="132"/>
      <c r="H50" s="132"/>
      <c r="I50" s="132"/>
      <c r="J50" s="132"/>
      <c r="K50" s="132"/>
      <c r="L50" s="132"/>
      <c r="M50" s="132"/>
      <c r="N50" s="132"/>
      <c r="O50" s="132"/>
      <c r="P50" s="31"/>
      <c r="Q50" s="31"/>
      <c r="R50" s="31"/>
      <c r="S50" s="31"/>
      <c r="T50" s="31"/>
      <c r="U50" s="31"/>
      <c r="V50" s="137"/>
    </row>
    <row r="51" spans="1:22">
      <c r="A51" s="132"/>
      <c r="B51" s="135"/>
      <c r="C51" s="132"/>
      <c r="D51" s="132"/>
      <c r="E51" s="132"/>
      <c r="F51" s="132"/>
      <c r="G51" s="132"/>
      <c r="H51" s="132"/>
      <c r="I51" s="132"/>
      <c r="J51" s="132"/>
      <c r="K51" s="132"/>
      <c r="L51" s="132"/>
      <c r="M51" s="132"/>
      <c r="N51" s="132"/>
      <c r="O51" s="132"/>
      <c r="P51" s="31"/>
      <c r="Q51" s="31"/>
      <c r="R51" s="31"/>
      <c r="S51" s="31"/>
      <c r="T51" s="31"/>
      <c r="U51" s="31"/>
      <c r="V51" s="137"/>
    </row>
    <row r="52" spans="1:22">
      <c r="A52" s="132"/>
      <c r="B52" s="135"/>
      <c r="C52" s="132"/>
      <c r="D52" s="132"/>
      <c r="E52" s="132"/>
      <c r="F52" s="132"/>
      <c r="G52" s="132"/>
      <c r="H52" s="132"/>
      <c r="I52" s="132"/>
      <c r="J52" s="132"/>
      <c r="K52" s="132"/>
      <c r="L52" s="132"/>
      <c r="M52" s="132"/>
      <c r="N52" s="132"/>
      <c r="O52" s="132"/>
      <c r="P52" s="31"/>
      <c r="Q52" s="31"/>
      <c r="R52" s="31"/>
      <c r="S52" s="31"/>
      <c r="T52" s="31"/>
      <c r="U52" s="31"/>
      <c r="V52" s="137"/>
    </row>
    <row r="53" spans="1:22">
      <c r="A53" s="132"/>
      <c r="B53" s="135"/>
      <c r="C53" s="132"/>
      <c r="D53" s="132"/>
      <c r="E53" s="132"/>
      <c r="F53" s="132"/>
      <c r="G53" s="132"/>
      <c r="H53" s="132"/>
      <c r="I53" s="132"/>
      <c r="J53" s="132"/>
      <c r="K53" s="132"/>
      <c r="L53" s="132"/>
      <c r="M53" s="132"/>
      <c r="N53" s="132"/>
      <c r="O53" s="132"/>
      <c r="P53" s="31"/>
      <c r="Q53" s="31"/>
      <c r="R53" s="31"/>
      <c r="S53" s="31"/>
      <c r="T53" s="31"/>
      <c r="U53" s="31"/>
      <c r="V53" s="137"/>
    </row>
    <row r="54" spans="1:22">
      <c r="A54" s="132"/>
      <c r="B54" s="135"/>
      <c r="C54" s="132"/>
      <c r="D54" s="132"/>
      <c r="E54" s="132"/>
      <c r="F54" s="132"/>
      <c r="G54" s="132"/>
      <c r="H54" s="132"/>
      <c r="I54" s="132"/>
      <c r="J54" s="132"/>
      <c r="K54" s="132"/>
      <c r="L54" s="132"/>
      <c r="M54" s="132"/>
      <c r="N54" s="132"/>
      <c r="O54" s="132"/>
      <c r="P54" s="31"/>
      <c r="Q54" s="31"/>
      <c r="R54" s="31"/>
      <c r="S54" s="31"/>
      <c r="T54" s="31"/>
      <c r="U54" s="31"/>
      <c r="V54" s="137"/>
    </row>
    <row r="55" spans="1:22">
      <c r="A55" s="132"/>
      <c r="B55" s="135"/>
      <c r="C55" s="132"/>
      <c r="D55" s="132"/>
      <c r="E55" s="132"/>
      <c r="F55" s="132"/>
      <c r="G55" s="132"/>
      <c r="H55" s="132"/>
      <c r="I55" s="132"/>
      <c r="J55" s="132"/>
      <c r="K55" s="132"/>
      <c r="L55" s="132"/>
      <c r="M55" s="132"/>
      <c r="N55" s="132"/>
      <c r="O55" s="132"/>
      <c r="P55" s="31"/>
      <c r="Q55" s="31"/>
      <c r="R55" s="31"/>
      <c r="S55" s="31"/>
      <c r="T55" s="31"/>
      <c r="U55" s="31"/>
      <c r="V55" s="137"/>
    </row>
    <row r="56" spans="1:22">
      <c r="A56" s="132"/>
      <c r="B56" s="135"/>
      <c r="C56" s="132"/>
      <c r="D56" s="132"/>
      <c r="E56" s="132"/>
      <c r="F56" s="132"/>
      <c r="G56" s="132"/>
      <c r="H56" s="132"/>
      <c r="I56" s="132"/>
      <c r="J56" s="132"/>
      <c r="K56" s="132"/>
      <c r="L56" s="132"/>
      <c r="M56" s="132"/>
      <c r="N56" s="132"/>
      <c r="O56" s="132"/>
      <c r="P56" s="31"/>
      <c r="Q56" s="31"/>
      <c r="R56" s="31"/>
      <c r="S56" s="31"/>
      <c r="T56" s="31"/>
      <c r="U56" s="31"/>
      <c r="V56" s="137"/>
    </row>
    <row r="57" spans="1:22">
      <c r="A57" s="132"/>
      <c r="B57" s="135"/>
      <c r="C57" s="132"/>
      <c r="D57" s="132"/>
      <c r="E57" s="132"/>
      <c r="F57" s="132"/>
      <c r="G57" s="132"/>
      <c r="H57" s="132"/>
      <c r="I57" s="132"/>
      <c r="J57" s="132"/>
      <c r="K57" s="132"/>
      <c r="L57" s="132"/>
      <c r="M57" s="132"/>
      <c r="N57" s="132"/>
      <c r="O57" s="132"/>
      <c r="P57" s="31"/>
      <c r="Q57" s="31"/>
      <c r="R57" s="31"/>
      <c r="S57" s="31"/>
      <c r="T57" s="31"/>
      <c r="U57" s="31"/>
      <c r="V57" s="137"/>
    </row>
    <row r="58" spans="1:22">
      <c r="A58" s="132"/>
      <c r="B58" s="135"/>
      <c r="C58" s="132"/>
      <c r="D58" s="132"/>
      <c r="E58" s="132"/>
      <c r="F58" s="132"/>
      <c r="G58" s="132"/>
      <c r="H58" s="132"/>
      <c r="I58" s="132"/>
      <c r="J58" s="132"/>
      <c r="K58" s="132"/>
      <c r="L58" s="132"/>
      <c r="M58" s="132"/>
      <c r="N58" s="132"/>
      <c r="O58" s="132"/>
      <c r="P58" s="31"/>
      <c r="Q58" s="31"/>
      <c r="R58" s="31"/>
      <c r="S58" s="31"/>
      <c r="T58" s="31"/>
      <c r="U58" s="31"/>
      <c r="V58" s="137"/>
    </row>
    <row r="59" spans="1:22">
      <c r="A59" s="132"/>
      <c r="B59" s="135"/>
      <c r="C59" s="132"/>
      <c r="D59" s="132"/>
      <c r="E59" s="132"/>
      <c r="F59" s="132"/>
      <c r="G59" s="132"/>
      <c r="H59" s="132"/>
      <c r="I59" s="132"/>
      <c r="J59" s="132"/>
      <c r="K59" s="132"/>
      <c r="L59" s="132"/>
      <c r="M59" s="132"/>
      <c r="N59" s="132"/>
      <c r="O59" s="132"/>
      <c r="P59" s="31"/>
      <c r="Q59" s="31"/>
      <c r="R59" s="31"/>
      <c r="S59" s="31"/>
      <c r="T59" s="31"/>
      <c r="U59" s="31"/>
      <c r="V59" s="137"/>
    </row>
    <row r="60" spans="1:22">
      <c r="A60" s="132"/>
      <c r="B60" s="135"/>
      <c r="C60" s="132"/>
      <c r="D60" s="132"/>
      <c r="E60" s="132"/>
      <c r="F60" s="132"/>
      <c r="G60" s="132"/>
      <c r="H60" s="132"/>
      <c r="I60" s="132"/>
      <c r="J60" s="132"/>
      <c r="K60" s="132"/>
      <c r="L60" s="132"/>
      <c r="M60" s="132"/>
      <c r="N60" s="132"/>
      <c r="O60" s="132"/>
      <c r="P60" s="31"/>
      <c r="Q60" s="31"/>
      <c r="R60" s="31"/>
      <c r="S60" s="31"/>
      <c r="T60" s="31"/>
      <c r="U60" s="31"/>
      <c r="V60" s="137"/>
    </row>
    <row r="61" spans="1:22">
      <c r="A61" s="132"/>
      <c r="B61" s="135"/>
      <c r="C61" s="132"/>
      <c r="D61" s="132"/>
      <c r="E61" s="132"/>
      <c r="F61" s="132"/>
      <c r="G61" s="132"/>
      <c r="H61" s="132"/>
      <c r="I61" s="132"/>
      <c r="J61" s="132"/>
      <c r="K61" s="132"/>
      <c r="L61" s="132"/>
      <c r="M61" s="132"/>
      <c r="N61" s="132"/>
      <c r="O61" s="132"/>
      <c r="P61" s="31"/>
      <c r="Q61" s="31"/>
      <c r="R61" s="31"/>
      <c r="S61" s="31"/>
      <c r="T61" s="31"/>
      <c r="U61" s="31"/>
      <c r="V61" s="137"/>
    </row>
    <row r="62" spans="1:22">
      <c r="A62" s="132"/>
      <c r="B62" s="135"/>
      <c r="C62" s="132"/>
      <c r="D62" s="132"/>
      <c r="E62" s="132"/>
      <c r="F62" s="132"/>
      <c r="G62" s="132"/>
      <c r="H62" s="132"/>
      <c r="I62" s="132"/>
      <c r="J62" s="132"/>
      <c r="K62" s="132"/>
      <c r="L62" s="132"/>
      <c r="M62" s="132"/>
      <c r="N62" s="132"/>
      <c r="O62" s="132"/>
      <c r="P62" s="31"/>
      <c r="Q62" s="31"/>
      <c r="R62" s="31"/>
      <c r="S62" s="31"/>
      <c r="T62" s="31"/>
      <c r="U62" s="31"/>
      <c r="V62" s="137"/>
    </row>
    <row r="63" spans="1:22">
      <c r="A63" s="132"/>
      <c r="B63" s="135"/>
      <c r="C63" s="132"/>
      <c r="D63" s="132"/>
      <c r="E63" s="132"/>
      <c r="F63" s="132"/>
      <c r="G63" s="132"/>
      <c r="H63" s="132"/>
      <c r="I63" s="132"/>
      <c r="J63" s="132"/>
      <c r="K63" s="132"/>
      <c r="L63" s="132"/>
      <c r="M63" s="132"/>
      <c r="N63" s="132"/>
      <c r="O63" s="132"/>
      <c r="P63" s="31"/>
      <c r="Q63" s="31"/>
      <c r="R63" s="31"/>
      <c r="S63" s="31"/>
      <c r="T63" s="31"/>
      <c r="U63" s="31"/>
      <c r="V63" s="137"/>
    </row>
    <row r="64" spans="1:22">
      <c r="A64" s="132"/>
      <c r="B64" s="135"/>
      <c r="C64" s="132"/>
      <c r="D64" s="132"/>
      <c r="E64" s="132"/>
      <c r="F64" s="132"/>
      <c r="G64" s="132"/>
      <c r="H64" s="132"/>
      <c r="I64" s="132"/>
      <c r="J64" s="132"/>
      <c r="K64" s="132"/>
      <c r="L64" s="132"/>
      <c r="M64" s="132"/>
      <c r="N64" s="132"/>
      <c r="O64" s="132"/>
      <c r="P64" s="31"/>
      <c r="Q64" s="31"/>
      <c r="R64" s="31"/>
      <c r="S64" s="31"/>
      <c r="T64" s="31"/>
      <c r="U64" s="31"/>
      <c r="V64" s="137"/>
    </row>
    <row r="65" spans="1:22">
      <c r="A65" s="132"/>
      <c r="B65" s="135"/>
      <c r="C65" s="132"/>
      <c r="D65" s="132"/>
      <c r="E65" s="132"/>
      <c r="F65" s="132"/>
      <c r="G65" s="132"/>
      <c r="H65" s="132"/>
      <c r="I65" s="132"/>
      <c r="J65" s="132"/>
      <c r="K65" s="132"/>
      <c r="L65" s="132"/>
      <c r="M65" s="132"/>
      <c r="N65" s="132"/>
      <c r="O65" s="132"/>
      <c r="P65" s="31"/>
      <c r="Q65" s="31"/>
      <c r="R65" s="31"/>
      <c r="S65" s="31"/>
      <c r="T65" s="31"/>
      <c r="U65" s="31"/>
      <c r="V65" s="137"/>
    </row>
    <row r="66" spans="1:22">
      <c r="A66" s="132"/>
      <c r="B66" s="135"/>
      <c r="C66" s="132"/>
      <c r="D66" s="132"/>
      <c r="E66" s="132"/>
      <c r="F66" s="132"/>
      <c r="G66" s="132"/>
      <c r="H66" s="132"/>
      <c r="I66" s="132"/>
      <c r="J66" s="132"/>
      <c r="K66" s="132"/>
      <c r="L66" s="132"/>
      <c r="M66" s="132"/>
      <c r="N66" s="132"/>
      <c r="O66" s="132"/>
      <c r="P66" s="31"/>
      <c r="Q66" s="31"/>
      <c r="R66" s="31"/>
      <c r="S66" s="31"/>
      <c r="T66" s="31"/>
      <c r="U66" s="31"/>
      <c r="V66" s="137"/>
    </row>
    <row r="67" spans="1:22">
      <c r="A67" s="132"/>
      <c r="B67" s="135"/>
      <c r="C67" s="132"/>
      <c r="D67" s="132"/>
      <c r="E67" s="132"/>
      <c r="F67" s="132"/>
      <c r="G67" s="132"/>
      <c r="H67" s="132"/>
      <c r="I67" s="132"/>
      <c r="J67" s="132"/>
      <c r="K67" s="132"/>
      <c r="L67" s="132"/>
      <c r="M67" s="132"/>
      <c r="N67" s="132"/>
      <c r="O67" s="132"/>
      <c r="P67" s="31"/>
      <c r="Q67" s="31"/>
      <c r="R67" s="31"/>
      <c r="S67" s="31"/>
      <c r="T67" s="31"/>
      <c r="U67" s="31"/>
      <c r="V67" s="137"/>
    </row>
    <row r="68" spans="1:22">
      <c r="A68" s="132"/>
      <c r="B68" s="135"/>
      <c r="C68" s="132"/>
      <c r="D68" s="132"/>
      <c r="E68" s="132"/>
      <c r="F68" s="132"/>
      <c r="G68" s="132"/>
      <c r="H68" s="132"/>
      <c r="I68" s="132"/>
      <c r="J68" s="132"/>
      <c r="K68" s="132"/>
      <c r="L68" s="132"/>
      <c r="M68" s="132"/>
      <c r="N68" s="132"/>
      <c r="O68" s="132"/>
      <c r="P68" s="31"/>
      <c r="Q68" s="31"/>
      <c r="R68" s="31"/>
      <c r="S68" s="31"/>
      <c r="T68" s="31"/>
      <c r="U68" s="31"/>
      <c r="V68" s="137"/>
    </row>
    <row r="69" spans="1:22">
      <c r="A69" s="132"/>
      <c r="B69" s="135"/>
      <c r="C69" s="132"/>
      <c r="D69" s="132"/>
      <c r="E69" s="132"/>
      <c r="F69" s="132"/>
      <c r="G69" s="132"/>
      <c r="H69" s="132"/>
      <c r="I69" s="132"/>
      <c r="J69" s="132"/>
      <c r="K69" s="132"/>
      <c r="L69" s="132"/>
      <c r="M69" s="132"/>
      <c r="N69" s="132"/>
      <c r="O69" s="132"/>
      <c r="P69" s="31"/>
      <c r="Q69" s="31"/>
      <c r="R69" s="31"/>
      <c r="S69" s="31"/>
      <c r="T69" s="31"/>
      <c r="U69" s="31"/>
      <c r="V69" s="137"/>
    </row>
    <row r="70" spans="1:22">
      <c r="A70" s="132"/>
      <c r="B70" s="135"/>
      <c r="C70" s="132"/>
      <c r="D70" s="132"/>
      <c r="E70" s="132"/>
      <c r="F70" s="132"/>
      <c r="G70" s="132"/>
      <c r="H70" s="132"/>
      <c r="I70" s="132"/>
      <c r="J70" s="132"/>
      <c r="K70" s="132"/>
      <c r="L70" s="132"/>
      <c r="M70" s="132"/>
      <c r="N70" s="132"/>
      <c r="O70" s="132"/>
      <c r="P70" s="31"/>
      <c r="Q70" s="31"/>
      <c r="R70" s="31"/>
      <c r="S70" s="31"/>
      <c r="T70" s="31"/>
      <c r="U70" s="31"/>
      <c r="V70" s="137"/>
    </row>
    <row r="71" spans="1:22">
      <c r="A71" s="132"/>
      <c r="B71" s="135"/>
      <c r="C71" s="132"/>
      <c r="D71" s="132"/>
      <c r="E71" s="132"/>
      <c r="F71" s="132"/>
      <c r="G71" s="132"/>
      <c r="H71" s="132"/>
      <c r="I71" s="132"/>
      <c r="J71" s="132"/>
      <c r="K71" s="132"/>
      <c r="L71" s="132"/>
      <c r="M71" s="132"/>
      <c r="N71" s="132"/>
      <c r="O71" s="132"/>
      <c r="P71" s="31"/>
      <c r="Q71" s="31"/>
      <c r="R71" s="31"/>
      <c r="S71" s="31"/>
      <c r="T71" s="31"/>
      <c r="U71" s="31"/>
      <c r="V71" s="137"/>
    </row>
    <row r="72" spans="1:22">
      <c r="A72" s="132"/>
      <c r="B72" s="135"/>
      <c r="C72" s="132"/>
      <c r="D72" s="132"/>
      <c r="E72" s="132"/>
      <c r="F72" s="132"/>
      <c r="G72" s="132"/>
      <c r="H72" s="132"/>
      <c r="I72" s="132"/>
      <c r="J72" s="132"/>
      <c r="K72" s="132"/>
      <c r="L72" s="132"/>
      <c r="M72" s="132"/>
      <c r="N72" s="132"/>
      <c r="O72" s="132"/>
      <c r="P72" s="31"/>
      <c r="Q72" s="31"/>
      <c r="R72" s="31"/>
      <c r="S72" s="31"/>
      <c r="T72" s="31"/>
      <c r="U72" s="31"/>
      <c r="V72" s="137"/>
    </row>
    <row r="73" spans="1:22">
      <c r="A73" s="132"/>
      <c r="B73" s="135"/>
      <c r="C73" s="132"/>
      <c r="D73" s="132"/>
      <c r="E73" s="132"/>
      <c r="F73" s="132"/>
      <c r="G73" s="132"/>
      <c r="H73" s="132"/>
      <c r="I73" s="132"/>
      <c r="J73" s="132"/>
      <c r="K73" s="132"/>
      <c r="L73" s="132"/>
      <c r="M73" s="132"/>
      <c r="N73" s="132"/>
      <c r="O73" s="132"/>
      <c r="P73" s="31"/>
      <c r="Q73" s="31"/>
      <c r="R73" s="31"/>
      <c r="S73" s="31"/>
      <c r="T73" s="31"/>
      <c r="U73" s="31"/>
      <c r="V73" s="137"/>
    </row>
    <row r="74" spans="1:22">
      <c r="A74" s="132"/>
      <c r="B74" s="135"/>
      <c r="C74" s="132"/>
      <c r="D74" s="132"/>
      <c r="E74" s="132"/>
      <c r="F74" s="132"/>
      <c r="G74" s="132"/>
      <c r="H74" s="132"/>
      <c r="I74" s="132"/>
      <c r="J74" s="132"/>
      <c r="K74" s="132"/>
      <c r="L74" s="132"/>
      <c r="M74" s="132"/>
      <c r="N74" s="132"/>
      <c r="O74" s="132"/>
      <c r="P74" s="31"/>
      <c r="Q74" s="31"/>
      <c r="R74" s="31"/>
      <c r="S74" s="31"/>
      <c r="T74" s="31"/>
      <c r="U74" s="31"/>
      <c r="V74" s="137"/>
    </row>
    <row r="75" spans="1:22">
      <c r="A75" s="132"/>
      <c r="B75" s="135"/>
      <c r="C75" s="132"/>
      <c r="D75" s="132"/>
      <c r="E75" s="132"/>
      <c r="F75" s="132"/>
      <c r="G75" s="132"/>
      <c r="H75" s="132"/>
      <c r="I75" s="132"/>
      <c r="J75" s="132"/>
      <c r="K75" s="132"/>
      <c r="L75" s="132"/>
      <c r="M75" s="132"/>
      <c r="N75" s="132"/>
      <c r="O75" s="132"/>
      <c r="P75" s="31"/>
      <c r="Q75" s="31"/>
      <c r="R75" s="31"/>
      <c r="S75" s="31"/>
      <c r="T75" s="31"/>
      <c r="U75" s="31"/>
      <c r="V75" s="137"/>
    </row>
    <row r="76" spans="1:22">
      <c r="A76" s="132"/>
      <c r="B76" s="135"/>
      <c r="C76" s="132"/>
      <c r="D76" s="132"/>
      <c r="E76" s="132"/>
      <c r="F76" s="132"/>
      <c r="G76" s="132"/>
      <c r="H76" s="132"/>
      <c r="I76" s="132"/>
      <c r="J76" s="132"/>
      <c r="K76" s="132"/>
      <c r="L76" s="132"/>
      <c r="M76" s="132"/>
      <c r="N76" s="132"/>
      <c r="O76" s="132"/>
      <c r="P76" s="31"/>
      <c r="Q76" s="31"/>
      <c r="R76" s="31"/>
      <c r="S76" s="31"/>
      <c r="T76" s="31"/>
      <c r="U76" s="31"/>
      <c r="V76" s="137"/>
    </row>
    <row r="77" spans="1:22">
      <c r="A77" s="132"/>
      <c r="B77" s="135"/>
      <c r="C77" s="132"/>
      <c r="D77" s="132"/>
      <c r="E77" s="132"/>
      <c r="F77" s="132"/>
      <c r="G77" s="132"/>
      <c r="H77" s="132"/>
      <c r="I77" s="132"/>
      <c r="J77" s="132"/>
      <c r="K77" s="132"/>
      <c r="L77" s="132"/>
      <c r="M77" s="132"/>
      <c r="N77" s="132"/>
      <c r="O77" s="132"/>
      <c r="P77" s="31"/>
      <c r="Q77" s="31"/>
      <c r="R77" s="31"/>
      <c r="S77" s="31"/>
      <c r="T77" s="31"/>
      <c r="U77" s="31"/>
      <c r="V77" s="137"/>
    </row>
    <row r="78" spans="1:22">
      <c r="A78" s="132"/>
      <c r="B78" s="135"/>
      <c r="C78" s="132"/>
      <c r="D78" s="132"/>
      <c r="E78" s="132"/>
      <c r="F78" s="132"/>
      <c r="G78" s="132"/>
      <c r="H78" s="132"/>
      <c r="I78" s="132"/>
      <c r="J78" s="132"/>
      <c r="K78" s="132"/>
      <c r="L78" s="132"/>
      <c r="M78" s="132"/>
      <c r="N78" s="132"/>
      <c r="O78" s="132"/>
      <c r="P78" s="31"/>
      <c r="Q78" s="31"/>
      <c r="R78" s="31"/>
      <c r="S78" s="31"/>
      <c r="T78" s="31"/>
      <c r="U78" s="31"/>
      <c r="V78" s="137"/>
    </row>
    <row r="79" spans="1:22">
      <c r="A79" s="132"/>
      <c r="B79" s="135"/>
      <c r="C79" s="132"/>
      <c r="D79" s="132"/>
      <c r="E79" s="132"/>
      <c r="F79" s="132"/>
      <c r="G79" s="132"/>
      <c r="H79" s="132"/>
      <c r="I79" s="132"/>
      <c r="J79" s="132"/>
      <c r="K79" s="132"/>
      <c r="L79" s="132"/>
      <c r="M79" s="132"/>
      <c r="N79" s="132"/>
      <c r="O79" s="132"/>
      <c r="P79" s="31"/>
      <c r="Q79" s="31"/>
      <c r="R79" s="31"/>
      <c r="S79" s="31"/>
      <c r="T79" s="31"/>
      <c r="U79" s="31"/>
      <c r="V79" s="137"/>
    </row>
    <row r="80" spans="1:22">
      <c r="A80" s="132"/>
      <c r="B80" s="135"/>
      <c r="C80" s="132"/>
      <c r="D80" s="132"/>
      <c r="E80" s="132"/>
      <c r="F80" s="132"/>
      <c r="G80" s="132"/>
      <c r="H80" s="132"/>
      <c r="I80" s="132"/>
      <c r="J80" s="132"/>
      <c r="K80" s="132"/>
      <c r="L80" s="132"/>
      <c r="M80" s="132"/>
      <c r="N80" s="132"/>
      <c r="O80" s="132"/>
      <c r="P80" s="31"/>
      <c r="Q80" s="31"/>
      <c r="R80" s="31"/>
      <c r="S80" s="31"/>
      <c r="T80" s="31"/>
      <c r="U80" s="31"/>
      <c r="V80" s="137"/>
    </row>
    <row r="81" spans="1:22">
      <c r="A81" s="132"/>
      <c r="B81" s="135"/>
      <c r="C81" s="132"/>
      <c r="D81" s="132"/>
      <c r="E81" s="132"/>
      <c r="F81" s="132"/>
      <c r="G81" s="132"/>
      <c r="H81" s="132"/>
      <c r="I81" s="132"/>
      <c r="J81" s="132"/>
      <c r="K81" s="132"/>
      <c r="L81" s="132"/>
      <c r="M81" s="132"/>
      <c r="N81" s="132"/>
      <c r="O81" s="132"/>
      <c r="P81" s="31"/>
      <c r="Q81" s="31"/>
      <c r="R81" s="31"/>
      <c r="S81" s="31"/>
      <c r="T81" s="31"/>
      <c r="U81" s="31"/>
      <c r="V81" s="137"/>
    </row>
    <row r="82" spans="1:22">
      <c r="A82" s="132"/>
      <c r="B82" s="135"/>
      <c r="C82" s="132"/>
      <c r="D82" s="132"/>
      <c r="E82" s="132"/>
      <c r="F82" s="132"/>
      <c r="G82" s="132"/>
      <c r="H82" s="132"/>
      <c r="I82" s="132"/>
      <c r="J82" s="132"/>
      <c r="K82" s="132"/>
      <c r="L82" s="132"/>
      <c r="M82" s="132"/>
      <c r="N82" s="132"/>
      <c r="O82" s="132"/>
      <c r="P82" s="31"/>
      <c r="Q82" s="31"/>
      <c r="R82" s="31"/>
      <c r="S82" s="31"/>
      <c r="T82" s="31"/>
      <c r="U82" s="31"/>
      <c r="V82" s="137"/>
    </row>
    <row r="83" spans="1:22">
      <c r="A83" s="132"/>
      <c r="B83" s="135"/>
      <c r="C83" s="132"/>
      <c r="D83" s="132"/>
      <c r="E83" s="132"/>
      <c r="F83" s="132"/>
      <c r="G83" s="132"/>
      <c r="H83" s="132"/>
      <c r="I83" s="132"/>
      <c r="J83" s="132"/>
      <c r="K83" s="132"/>
      <c r="L83" s="132"/>
      <c r="M83" s="132"/>
      <c r="N83" s="132"/>
      <c r="O83" s="132"/>
      <c r="P83" s="31"/>
      <c r="Q83" s="31"/>
      <c r="R83" s="31"/>
      <c r="S83" s="31"/>
      <c r="T83" s="31"/>
      <c r="U83" s="31"/>
      <c r="V83" s="137"/>
    </row>
    <row r="84" spans="1:22">
      <c r="A84" s="132"/>
      <c r="B84" s="135"/>
      <c r="C84" s="132"/>
      <c r="D84" s="132"/>
      <c r="E84" s="132"/>
      <c r="F84" s="132"/>
      <c r="G84" s="132"/>
      <c r="H84" s="132"/>
      <c r="I84" s="132"/>
      <c r="J84" s="132"/>
      <c r="K84" s="132"/>
      <c r="L84" s="132"/>
      <c r="M84" s="132"/>
      <c r="N84" s="132"/>
      <c r="O84" s="132"/>
      <c r="P84" s="31"/>
      <c r="Q84" s="31"/>
      <c r="R84" s="31"/>
      <c r="S84" s="31"/>
      <c r="T84" s="31"/>
      <c r="U84" s="31"/>
      <c r="V84" s="137"/>
    </row>
    <row r="85" spans="1:22">
      <c r="B85" s="65"/>
      <c r="P85" s="31"/>
      <c r="Q85" s="31"/>
      <c r="R85" s="31"/>
      <c r="S85" s="31"/>
      <c r="T85" s="31"/>
      <c r="U85" s="31"/>
      <c r="V85" s="137"/>
    </row>
    <row r="86" spans="1:22">
      <c r="B86" s="65"/>
      <c r="P86" s="31"/>
      <c r="Q86" s="31"/>
      <c r="R86" s="31"/>
      <c r="S86" s="31"/>
      <c r="T86" s="31"/>
      <c r="U86" s="31"/>
      <c r="V86" s="137"/>
    </row>
    <row r="87" spans="1:22">
      <c r="B87" s="65"/>
      <c r="P87" s="31"/>
      <c r="Q87" s="31"/>
      <c r="R87" s="31"/>
      <c r="S87" s="31"/>
      <c r="T87" s="31"/>
      <c r="U87" s="31"/>
      <c r="V87" s="137"/>
    </row>
    <row r="88" spans="1:22">
      <c r="B88" s="65"/>
      <c r="P88" s="31"/>
      <c r="Q88" s="31"/>
      <c r="R88" s="31"/>
      <c r="S88" s="31"/>
      <c r="T88" s="31"/>
      <c r="U88" s="31"/>
      <c r="V88" s="137"/>
    </row>
    <row r="89" spans="1:22">
      <c r="B89" s="65"/>
      <c r="P89" s="31"/>
      <c r="Q89" s="31"/>
      <c r="R89" s="31"/>
      <c r="S89" s="31"/>
      <c r="T89" s="31"/>
      <c r="U89" s="31"/>
      <c r="V89" s="137"/>
    </row>
    <row r="90" spans="1:22">
      <c r="B90" s="65"/>
      <c r="P90" s="31"/>
      <c r="Q90" s="31"/>
      <c r="R90" s="31"/>
      <c r="S90" s="31"/>
      <c r="T90" s="31"/>
      <c r="U90" s="31"/>
      <c r="V90" s="137"/>
    </row>
    <row r="91" spans="1:22">
      <c r="B91" s="65"/>
      <c r="P91" s="31"/>
      <c r="Q91" s="31"/>
      <c r="R91" s="31"/>
      <c r="S91" s="31"/>
      <c r="T91" s="31"/>
      <c r="U91" s="31"/>
      <c r="V91" s="137"/>
    </row>
    <row r="92" spans="1:22">
      <c r="B92" s="65"/>
      <c r="P92" s="31"/>
      <c r="Q92" s="31"/>
      <c r="R92" s="31"/>
      <c r="S92" s="31"/>
      <c r="T92" s="31"/>
      <c r="U92" s="31"/>
      <c r="V92" s="137"/>
    </row>
    <row r="93" spans="1:22">
      <c r="B93" s="65"/>
      <c r="P93" s="31"/>
      <c r="Q93" s="31"/>
      <c r="R93" s="31"/>
      <c r="S93" s="31"/>
      <c r="T93" s="31"/>
      <c r="U93" s="31"/>
      <c r="V93" s="137"/>
    </row>
    <row r="94" spans="1:22">
      <c r="B94" s="65"/>
      <c r="P94" s="31"/>
      <c r="Q94" s="31"/>
      <c r="R94" s="31"/>
      <c r="S94" s="31"/>
      <c r="T94" s="31"/>
      <c r="U94" s="31"/>
      <c r="V94" s="137"/>
    </row>
    <row r="95" spans="1:22">
      <c r="B95" s="65"/>
      <c r="P95" s="31"/>
      <c r="Q95" s="31"/>
      <c r="R95" s="31"/>
      <c r="S95" s="31"/>
      <c r="T95" s="31"/>
      <c r="U95" s="31"/>
      <c r="V95" s="137"/>
    </row>
    <row r="96" spans="1:22">
      <c r="B96" s="65"/>
      <c r="P96" s="31"/>
      <c r="Q96" s="31"/>
      <c r="R96" s="31"/>
      <c r="S96" s="31"/>
      <c r="T96" s="31"/>
      <c r="U96" s="31"/>
      <c r="V96" s="137"/>
    </row>
    <row r="97" spans="2:22">
      <c r="B97" s="65"/>
      <c r="P97" s="31"/>
      <c r="Q97" s="31"/>
      <c r="R97" s="31"/>
      <c r="S97" s="31"/>
      <c r="T97" s="31"/>
      <c r="U97" s="31"/>
      <c r="V97" s="137"/>
    </row>
    <row r="98" spans="2:22">
      <c r="B98" s="65"/>
      <c r="P98" s="31"/>
      <c r="Q98" s="31"/>
      <c r="R98" s="31"/>
      <c r="S98" s="31"/>
      <c r="T98" s="31"/>
      <c r="U98" s="31"/>
      <c r="V98" s="137"/>
    </row>
    <row r="99" spans="2:22">
      <c r="B99" s="65"/>
      <c r="P99" s="31"/>
      <c r="Q99" s="31"/>
      <c r="R99" s="31"/>
      <c r="S99" s="31"/>
      <c r="T99" s="31"/>
      <c r="U99" s="31"/>
      <c r="V99" s="137"/>
    </row>
    <row r="100" spans="2:22">
      <c r="B100" s="65"/>
      <c r="P100" s="31"/>
      <c r="Q100" s="31"/>
      <c r="R100" s="31"/>
      <c r="S100" s="31"/>
      <c r="T100" s="31"/>
      <c r="U100" s="31"/>
      <c r="V100" s="137"/>
    </row>
    <row r="101" spans="2:22">
      <c r="B101" s="65"/>
      <c r="P101" s="31"/>
      <c r="Q101" s="31"/>
      <c r="R101" s="31"/>
      <c r="S101" s="31"/>
      <c r="T101" s="31"/>
      <c r="U101" s="31"/>
      <c r="V101" s="137"/>
    </row>
    <row r="102" spans="2:22">
      <c r="B102" s="65"/>
      <c r="P102" s="31"/>
      <c r="Q102" s="31"/>
      <c r="R102" s="31"/>
      <c r="S102" s="31"/>
      <c r="T102" s="31"/>
      <c r="U102" s="31"/>
      <c r="V102" s="137"/>
    </row>
    <row r="103" spans="2:22">
      <c r="B103" s="65"/>
      <c r="P103" s="31"/>
      <c r="Q103" s="31"/>
      <c r="R103" s="31"/>
      <c r="S103" s="31"/>
      <c r="T103" s="31"/>
      <c r="U103" s="31"/>
      <c r="V103" s="137"/>
    </row>
    <row r="104" spans="2:22">
      <c r="B104" s="65"/>
      <c r="P104" s="31"/>
      <c r="Q104" s="31"/>
      <c r="R104" s="31"/>
      <c r="S104" s="31"/>
      <c r="T104" s="31"/>
      <c r="U104" s="31"/>
      <c r="V104" s="137"/>
    </row>
    <row r="105" spans="2:22">
      <c r="B105" s="65"/>
      <c r="P105" s="31"/>
      <c r="Q105" s="31"/>
      <c r="R105" s="31"/>
      <c r="S105" s="31"/>
      <c r="T105" s="31"/>
      <c r="U105" s="31"/>
      <c r="V105" s="137"/>
    </row>
    <row r="106" spans="2:22">
      <c r="B106" s="65"/>
      <c r="P106" s="31"/>
      <c r="Q106" s="31"/>
      <c r="R106" s="31"/>
      <c r="S106" s="31"/>
      <c r="T106" s="31"/>
      <c r="U106" s="31"/>
      <c r="V106" s="137"/>
    </row>
    <row r="107" spans="2:22">
      <c r="B107" s="65"/>
      <c r="P107" s="31"/>
      <c r="Q107" s="31"/>
      <c r="R107" s="31"/>
      <c r="S107" s="31"/>
      <c r="T107" s="31"/>
      <c r="U107" s="31"/>
      <c r="V107" s="137"/>
    </row>
    <row r="108" spans="2:22">
      <c r="B108" s="65"/>
      <c r="P108" s="31"/>
      <c r="Q108" s="31"/>
      <c r="R108" s="31"/>
      <c r="S108" s="31"/>
      <c r="T108" s="31"/>
      <c r="U108" s="31"/>
      <c r="V108" s="137"/>
    </row>
    <row r="109" spans="2:22">
      <c r="B109" s="65"/>
      <c r="P109" s="31"/>
      <c r="Q109" s="31"/>
      <c r="R109" s="31"/>
      <c r="S109" s="31"/>
      <c r="T109" s="31"/>
      <c r="U109" s="31"/>
      <c r="V109" s="137"/>
    </row>
    <row r="110" spans="2:22">
      <c r="B110" s="65"/>
      <c r="P110" s="31"/>
      <c r="Q110" s="31"/>
      <c r="R110" s="31"/>
      <c r="S110" s="31"/>
      <c r="T110" s="31"/>
      <c r="U110" s="31"/>
      <c r="V110" s="137"/>
    </row>
    <row r="111" spans="2:22">
      <c r="B111" s="65"/>
      <c r="P111" s="31"/>
      <c r="Q111" s="31"/>
      <c r="R111" s="31"/>
      <c r="S111" s="31"/>
      <c r="T111" s="31"/>
      <c r="U111" s="31"/>
      <c r="V111" s="137"/>
    </row>
    <row r="112" spans="2:22">
      <c r="B112" s="65"/>
      <c r="P112" s="31"/>
      <c r="Q112" s="31"/>
      <c r="R112" s="31"/>
      <c r="S112" s="31"/>
      <c r="T112" s="31"/>
      <c r="U112" s="31"/>
      <c r="V112" s="137"/>
    </row>
    <row r="113" spans="2:22">
      <c r="B113" s="65"/>
      <c r="P113" s="31"/>
      <c r="Q113" s="31"/>
      <c r="R113" s="31"/>
      <c r="S113" s="31"/>
      <c r="T113" s="31"/>
      <c r="U113" s="31"/>
      <c r="V113" s="137"/>
    </row>
    <row r="114" spans="2:22">
      <c r="B114" s="65"/>
      <c r="P114" s="31"/>
      <c r="Q114" s="31"/>
      <c r="R114" s="31"/>
      <c r="S114" s="31"/>
      <c r="T114" s="31"/>
      <c r="U114" s="31"/>
      <c r="V114" s="137"/>
    </row>
    <row r="115" spans="2:22">
      <c r="B115" s="65"/>
      <c r="P115" s="31"/>
      <c r="Q115" s="31"/>
      <c r="R115" s="31"/>
      <c r="S115" s="31"/>
      <c r="T115" s="31"/>
      <c r="U115" s="31"/>
      <c r="V115" s="137"/>
    </row>
    <row r="116" spans="2:22">
      <c r="B116" s="65"/>
      <c r="P116" s="31"/>
      <c r="Q116" s="31"/>
      <c r="R116" s="31"/>
      <c r="S116" s="31"/>
      <c r="T116" s="31"/>
      <c r="U116" s="31"/>
      <c r="V116" s="137"/>
    </row>
    <row r="117" spans="2:22">
      <c r="B117" s="65"/>
      <c r="P117" s="31"/>
      <c r="Q117" s="31"/>
      <c r="R117" s="31"/>
      <c r="S117" s="31"/>
      <c r="T117" s="31"/>
      <c r="U117" s="31"/>
      <c r="V117" s="137"/>
    </row>
    <row r="118" spans="2:22">
      <c r="B118" s="65"/>
      <c r="P118" s="31"/>
      <c r="Q118" s="31"/>
      <c r="R118" s="31"/>
      <c r="S118" s="31"/>
      <c r="T118" s="31"/>
      <c r="U118" s="31"/>
      <c r="V118" s="137"/>
    </row>
    <row r="119" spans="2:22">
      <c r="B119" s="65"/>
      <c r="P119" s="31"/>
      <c r="Q119" s="31"/>
      <c r="R119" s="31"/>
      <c r="S119" s="31"/>
      <c r="T119" s="31"/>
      <c r="U119" s="31"/>
      <c r="V119" s="137"/>
    </row>
    <row r="120" spans="2:22">
      <c r="B120" s="65"/>
      <c r="P120" s="31"/>
      <c r="Q120" s="31"/>
      <c r="R120" s="31"/>
      <c r="S120" s="31"/>
      <c r="T120" s="31"/>
      <c r="U120" s="31"/>
      <c r="V120" s="137"/>
    </row>
    <row r="121" spans="2:22">
      <c r="B121" s="75"/>
      <c r="C121" s="76"/>
      <c r="D121" s="76"/>
      <c r="E121" s="76"/>
      <c r="F121" s="76"/>
      <c r="G121" s="76"/>
      <c r="H121" s="76"/>
      <c r="I121" s="76"/>
      <c r="J121" s="76"/>
      <c r="K121" s="76"/>
      <c r="L121" s="76"/>
      <c r="M121" s="76"/>
      <c r="N121" s="76"/>
      <c r="O121" s="76"/>
      <c r="P121" s="76"/>
      <c r="Q121" s="76"/>
      <c r="R121" s="76"/>
      <c r="S121" s="76"/>
      <c r="T121" s="76"/>
      <c r="U121" s="76"/>
      <c r="V121" s="139"/>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明朝,標準"&amp;12ジェネリック医薬品分析(全体)</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J80"/>
  <sheetViews>
    <sheetView showGridLines="0" zoomScaleNormal="100" zoomScaleSheetLayoutView="39" workbookViewId="0"/>
  </sheetViews>
  <sheetFormatPr defaultColWidth="9" defaultRowHeight="13.5"/>
  <cols>
    <col min="1" max="1" width="4.625" style="17" customWidth="1"/>
    <col min="2" max="9" width="15.375" style="17" customWidth="1"/>
    <col min="10" max="12" width="20.625" style="17" customWidth="1"/>
    <col min="13" max="13" width="6.625" style="17" customWidth="1"/>
    <col min="14" max="16384" width="9" style="17"/>
  </cols>
  <sheetData>
    <row r="1" spans="2:10" ht="16.5" customHeight="1">
      <c r="B1" s="17" t="s">
        <v>179</v>
      </c>
      <c r="J1" s="17" t="s">
        <v>180</v>
      </c>
    </row>
    <row r="2" spans="2:10" ht="16.5" customHeight="1">
      <c r="B2" s="17" t="s">
        <v>150</v>
      </c>
      <c r="J2" s="17" t="s">
        <v>150</v>
      </c>
    </row>
    <row r="79" ht="16.5" customHeight="1"/>
    <row r="80" ht="16.5" customHeight="1"/>
  </sheetData>
  <phoneticPr fontId="3"/>
  <pageMargins left="0.70866141732283472" right="0.70866141732283472" top="0.74803149606299213" bottom="0.74803149606299213" header="0.31496062992125984" footer="0.31496062992125984"/>
  <pageSetup paperSize="8" scale="75" fitToHeight="0" orientation="landscape" r:id="rId1"/>
  <headerFooter>
    <oddHeader>&amp;R&amp;"ＭＳ 明朝,標準"&amp;12ジェネリック医薬品分析(全体)</oddHeader>
  </headerFooter>
  <rowBreaks count="1" manualBreakCount="1">
    <brk id="7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AC1E-C3C3-451A-8A22-3CFA71BF033F}">
  <dimension ref="A1:V121"/>
  <sheetViews>
    <sheetView showGridLines="0" zoomScaleNormal="100" zoomScaleSheetLayoutView="100" workbookViewId="0"/>
  </sheetViews>
  <sheetFormatPr defaultColWidth="9" defaultRowHeight="13.5"/>
  <cols>
    <col min="1" max="1" width="4.625" style="31" customWidth="1"/>
    <col min="2" max="2" width="2.125" style="31" customWidth="1"/>
    <col min="3" max="3" width="8.375" style="31" customWidth="1"/>
    <col min="4" max="4" width="11.625" style="31" customWidth="1"/>
    <col min="5" max="5" width="5.5" style="31" bestFit="1" customWidth="1"/>
    <col min="6" max="6" width="11.625" style="31" customWidth="1"/>
    <col min="7" max="7" width="5.5" style="31" customWidth="1"/>
    <col min="8" max="15" width="8.875" style="31" customWidth="1"/>
    <col min="16" max="22" width="9" style="18"/>
    <col min="23" max="23" width="4.625" style="18" customWidth="1"/>
    <col min="24" max="16384" width="9" style="18"/>
  </cols>
  <sheetData>
    <row r="1" spans="1:22" ht="16.5" customHeight="1">
      <c r="A1" s="132"/>
      <c r="B1" s="31" t="s">
        <v>179</v>
      </c>
      <c r="C1" s="132"/>
      <c r="D1" s="132"/>
      <c r="E1" s="132"/>
      <c r="F1" s="132"/>
      <c r="G1" s="132"/>
      <c r="H1" s="132"/>
      <c r="I1" s="132"/>
      <c r="J1" s="132"/>
      <c r="K1" s="132"/>
      <c r="L1" s="132"/>
      <c r="M1" s="132"/>
      <c r="N1" s="132"/>
      <c r="O1" s="132"/>
    </row>
    <row r="2" spans="1:22" ht="16.5" customHeight="1">
      <c r="A2" s="132"/>
      <c r="B2" s="31" t="s">
        <v>146</v>
      </c>
      <c r="C2" s="132"/>
      <c r="D2" s="132"/>
      <c r="E2" s="132"/>
      <c r="F2" s="132"/>
      <c r="G2" s="132"/>
      <c r="H2" s="132"/>
      <c r="I2" s="132"/>
      <c r="J2" s="132"/>
      <c r="K2" s="132"/>
      <c r="L2" s="132"/>
      <c r="M2" s="132"/>
      <c r="N2" s="132"/>
      <c r="O2" s="132"/>
    </row>
    <row r="3" spans="1:22">
      <c r="A3" s="132"/>
      <c r="B3" s="132"/>
      <c r="C3" s="132"/>
      <c r="D3" s="132"/>
      <c r="E3" s="132"/>
      <c r="F3" s="132"/>
      <c r="G3" s="132"/>
      <c r="H3" s="132"/>
      <c r="I3" s="132"/>
      <c r="J3" s="132"/>
      <c r="K3" s="132"/>
      <c r="L3" s="132"/>
      <c r="M3" s="132"/>
      <c r="N3" s="132"/>
      <c r="O3" s="132"/>
    </row>
    <row r="4" spans="1:22" ht="13.5" customHeight="1">
      <c r="A4" s="132"/>
      <c r="B4" s="62"/>
      <c r="C4" s="63"/>
      <c r="D4" s="63"/>
      <c r="E4" s="63"/>
      <c r="F4" s="63"/>
      <c r="G4" s="64"/>
      <c r="H4" s="132"/>
      <c r="I4" s="132"/>
      <c r="J4" s="132"/>
      <c r="K4" s="132"/>
      <c r="L4" s="132"/>
      <c r="M4" s="132"/>
      <c r="N4" s="132"/>
      <c r="O4" s="132"/>
    </row>
    <row r="5" spans="1:22" ht="13.5" customHeight="1">
      <c r="A5" s="132"/>
      <c r="B5" s="65"/>
      <c r="C5" s="66"/>
      <c r="D5" s="67">
        <v>0.84000000000000008</v>
      </c>
      <c r="E5" s="68" t="s">
        <v>157</v>
      </c>
      <c r="F5" s="69">
        <v>0.89</v>
      </c>
      <c r="G5" s="70" t="s">
        <v>160</v>
      </c>
      <c r="H5" s="132"/>
      <c r="I5" s="132"/>
      <c r="J5" s="132"/>
      <c r="K5" s="132"/>
      <c r="L5" s="132"/>
      <c r="M5" s="132"/>
      <c r="N5" s="132"/>
      <c r="O5" s="132"/>
    </row>
    <row r="6" spans="1:22">
      <c r="A6" s="132"/>
      <c r="B6" s="65"/>
      <c r="D6" s="67"/>
      <c r="E6" s="68"/>
      <c r="F6" s="69"/>
      <c r="G6" s="70"/>
      <c r="H6" s="132"/>
      <c r="I6" s="132"/>
      <c r="J6" s="132"/>
      <c r="K6" s="132"/>
      <c r="L6" s="132"/>
      <c r="M6" s="132"/>
      <c r="N6" s="132"/>
      <c r="O6" s="132"/>
    </row>
    <row r="7" spans="1:22">
      <c r="A7" s="132"/>
      <c r="B7" s="65"/>
      <c r="C7" s="71"/>
      <c r="D7" s="67">
        <v>0.81</v>
      </c>
      <c r="E7" s="68" t="s">
        <v>157</v>
      </c>
      <c r="F7" s="69">
        <v>0.84000000000000008</v>
      </c>
      <c r="G7" s="70" t="s">
        <v>161</v>
      </c>
      <c r="H7" s="132"/>
      <c r="I7" s="132"/>
      <c r="J7" s="132"/>
      <c r="K7" s="132"/>
      <c r="L7" s="132"/>
      <c r="M7" s="132"/>
      <c r="N7" s="132"/>
      <c r="O7" s="132"/>
    </row>
    <row r="8" spans="1:22">
      <c r="A8" s="132"/>
      <c r="B8" s="65"/>
      <c r="D8" s="67"/>
      <c r="E8" s="68"/>
      <c r="F8" s="69"/>
      <c r="G8" s="70"/>
      <c r="H8" s="132"/>
      <c r="I8" s="132"/>
      <c r="J8" s="132"/>
      <c r="K8" s="132"/>
      <c r="L8" s="132"/>
      <c r="M8" s="132"/>
      <c r="N8" s="132"/>
      <c r="O8" s="132"/>
    </row>
    <row r="9" spans="1:22">
      <c r="A9" s="132"/>
      <c r="B9" s="65"/>
      <c r="C9" s="72"/>
      <c r="D9" s="67">
        <v>0.78</v>
      </c>
      <c r="E9" s="68" t="s">
        <v>157</v>
      </c>
      <c r="F9" s="69">
        <v>0.81</v>
      </c>
      <c r="G9" s="70" t="s">
        <v>161</v>
      </c>
      <c r="H9" s="132"/>
      <c r="I9" s="132"/>
      <c r="J9" s="132"/>
      <c r="K9" s="132"/>
      <c r="L9" s="132"/>
      <c r="M9" s="132"/>
      <c r="N9" s="132"/>
      <c r="O9" s="132"/>
    </row>
    <row r="10" spans="1:22">
      <c r="A10" s="132"/>
      <c r="B10" s="65"/>
      <c r="D10" s="67"/>
      <c r="E10" s="68"/>
      <c r="F10" s="69"/>
      <c r="G10" s="70"/>
      <c r="H10" s="132"/>
      <c r="I10" s="132"/>
      <c r="J10" s="132"/>
      <c r="K10" s="132"/>
      <c r="L10" s="132"/>
      <c r="M10" s="132"/>
      <c r="N10" s="132"/>
      <c r="O10" s="132"/>
    </row>
    <row r="11" spans="1:22">
      <c r="A11" s="132"/>
      <c r="B11" s="65"/>
      <c r="C11" s="73"/>
      <c r="D11" s="67">
        <v>0.75</v>
      </c>
      <c r="E11" s="68" t="s">
        <v>157</v>
      </c>
      <c r="F11" s="69">
        <v>0.78</v>
      </c>
      <c r="G11" s="70" t="s">
        <v>161</v>
      </c>
      <c r="H11" s="132"/>
      <c r="I11" s="132"/>
      <c r="J11" s="132"/>
      <c r="K11" s="132"/>
      <c r="L11" s="132"/>
      <c r="M11" s="132"/>
      <c r="N11" s="132"/>
      <c r="O11" s="132"/>
    </row>
    <row r="12" spans="1:22">
      <c r="A12" s="132"/>
      <c r="B12" s="65"/>
      <c r="D12" s="67"/>
      <c r="E12" s="68"/>
      <c r="F12" s="69"/>
      <c r="G12" s="70"/>
      <c r="H12" s="132"/>
      <c r="I12" s="132"/>
      <c r="J12" s="132"/>
      <c r="K12" s="132"/>
      <c r="L12" s="132"/>
      <c r="M12" s="132"/>
      <c r="N12" s="132"/>
      <c r="O12" s="132"/>
    </row>
    <row r="13" spans="1:22">
      <c r="A13" s="132"/>
      <c r="B13" s="65"/>
      <c r="C13" s="74"/>
      <c r="D13" s="67">
        <v>0.72</v>
      </c>
      <c r="E13" s="68" t="s">
        <v>157</v>
      </c>
      <c r="F13" s="69">
        <v>0.75</v>
      </c>
      <c r="G13" s="70" t="s">
        <v>161</v>
      </c>
      <c r="H13" s="132"/>
      <c r="I13" s="132"/>
      <c r="J13" s="132"/>
      <c r="K13" s="132"/>
      <c r="L13" s="132"/>
      <c r="M13" s="132"/>
      <c r="N13" s="132"/>
      <c r="O13" s="132"/>
    </row>
    <row r="14" spans="1:22">
      <c r="A14" s="132"/>
      <c r="B14" s="75"/>
      <c r="C14" s="76"/>
      <c r="D14" s="76"/>
      <c r="E14" s="76"/>
      <c r="F14" s="76"/>
      <c r="G14" s="77"/>
      <c r="H14" s="132"/>
      <c r="I14" s="132"/>
      <c r="J14" s="132"/>
      <c r="K14" s="132"/>
      <c r="L14" s="132"/>
      <c r="M14" s="132"/>
      <c r="N14" s="132"/>
      <c r="O14" s="132"/>
    </row>
    <row r="15" spans="1:22">
      <c r="A15" s="132"/>
      <c r="B15" s="132"/>
      <c r="C15" s="132"/>
      <c r="D15" s="132"/>
      <c r="E15" s="132"/>
      <c r="F15" s="132"/>
      <c r="G15" s="132"/>
      <c r="H15" s="132"/>
      <c r="I15" s="132"/>
      <c r="J15" s="132"/>
      <c r="K15" s="132"/>
      <c r="L15" s="132"/>
      <c r="M15" s="132"/>
      <c r="N15" s="132"/>
      <c r="O15" s="132"/>
    </row>
    <row r="16" spans="1:22">
      <c r="A16" s="132"/>
      <c r="B16" s="133"/>
      <c r="C16" s="134"/>
      <c r="D16" s="134"/>
      <c r="E16" s="134"/>
      <c r="F16" s="134"/>
      <c r="G16" s="134"/>
      <c r="H16" s="134"/>
      <c r="I16" s="134"/>
      <c r="J16" s="134"/>
      <c r="K16" s="134"/>
      <c r="L16" s="134"/>
      <c r="M16" s="134"/>
      <c r="N16" s="134"/>
      <c r="O16" s="134"/>
      <c r="P16" s="63"/>
      <c r="Q16" s="63"/>
      <c r="R16" s="63"/>
      <c r="S16" s="63"/>
      <c r="T16" s="63"/>
      <c r="U16" s="63"/>
      <c r="V16" s="64"/>
    </row>
    <row r="17" spans="1:22">
      <c r="A17" s="132"/>
      <c r="B17" s="135"/>
      <c r="C17" s="132"/>
      <c r="D17" s="132"/>
      <c r="E17" s="132"/>
      <c r="F17" s="132"/>
      <c r="G17" s="132"/>
      <c r="H17" s="132"/>
      <c r="I17" s="132"/>
      <c r="J17" s="132"/>
      <c r="K17" s="132"/>
      <c r="L17" s="132"/>
      <c r="M17" s="132"/>
      <c r="N17" s="132"/>
      <c r="O17" s="132"/>
      <c r="P17" s="31"/>
      <c r="Q17" s="31"/>
      <c r="R17" s="31"/>
      <c r="S17" s="31"/>
      <c r="T17" s="31"/>
      <c r="U17" s="136"/>
      <c r="V17" s="137" t="s">
        <v>181</v>
      </c>
    </row>
    <row r="18" spans="1:22">
      <c r="A18" s="132"/>
      <c r="B18" s="135"/>
      <c r="C18" s="132"/>
      <c r="D18" s="132"/>
      <c r="E18" s="132"/>
      <c r="F18" s="132"/>
      <c r="G18" s="132"/>
      <c r="H18" s="132"/>
      <c r="I18" s="132"/>
      <c r="J18" s="132"/>
      <c r="K18" s="132"/>
      <c r="L18" s="132"/>
      <c r="M18" s="132"/>
      <c r="N18" s="132"/>
      <c r="O18" s="132"/>
      <c r="P18" s="31"/>
      <c r="Q18" s="31"/>
      <c r="R18" s="31"/>
      <c r="S18" s="31"/>
      <c r="T18" s="31"/>
      <c r="U18" s="138"/>
      <c r="V18" s="137" t="s">
        <v>182</v>
      </c>
    </row>
    <row r="19" spans="1:22">
      <c r="A19" s="132"/>
      <c r="B19" s="135"/>
      <c r="C19" s="132"/>
      <c r="D19" s="132"/>
      <c r="E19" s="132"/>
      <c r="F19" s="132"/>
      <c r="G19" s="132"/>
      <c r="H19" s="132"/>
      <c r="I19" s="132"/>
      <c r="J19" s="132"/>
      <c r="K19" s="132"/>
      <c r="L19" s="132"/>
      <c r="M19" s="132"/>
      <c r="N19" s="132"/>
      <c r="O19" s="132"/>
      <c r="P19" s="31"/>
      <c r="Q19" s="31"/>
      <c r="R19" s="31"/>
      <c r="S19" s="31"/>
      <c r="T19" s="31"/>
      <c r="U19" s="31"/>
      <c r="V19" s="137"/>
    </row>
    <row r="20" spans="1:22">
      <c r="A20" s="132"/>
      <c r="B20" s="135"/>
      <c r="C20" s="132"/>
      <c r="D20" s="132"/>
      <c r="E20" s="132"/>
      <c r="F20" s="132"/>
      <c r="G20" s="132"/>
      <c r="H20" s="132"/>
      <c r="I20" s="132"/>
      <c r="J20" s="132"/>
      <c r="K20" s="132"/>
      <c r="L20" s="132"/>
      <c r="M20" s="132"/>
      <c r="N20" s="132"/>
      <c r="O20" s="132"/>
      <c r="P20" s="31"/>
      <c r="Q20" s="31"/>
      <c r="R20" s="31"/>
      <c r="S20" s="31"/>
      <c r="T20" s="31"/>
      <c r="U20" s="31"/>
      <c r="V20" s="137"/>
    </row>
    <row r="21" spans="1:22">
      <c r="A21" s="132"/>
      <c r="B21" s="135"/>
      <c r="C21" s="132"/>
      <c r="D21" s="132"/>
      <c r="E21" s="132"/>
      <c r="F21" s="132"/>
      <c r="G21" s="132"/>
      <c r="H21" s="132"/>
      <c r="I21" s="132"/>
      <c r="J21" s="132"/>
      <c r="K21" s="132"/>
      <c r="L21" s="132"/>
      <c r="M21" s="132"/>
      <c r="N21" s="132"/>
      <c r="O21" s="132"/>
      <c r="P21" s="31"/>
      <c r="Q21" s="31"/>
      <c r="R21" s="31"/>
      <c r="S21" s="31"/>
      <c r="T21" s="31"/>
      <c r="U21" s="31"/>
      <c r="V21" s="137"/>
    </row>
    <row r="22" spans="1:22">
      <c r="A22" s="132"/>
      <c r="B22" s="135"/>
      <c r="C22" s="132"/>
      <c r="D22" s="132"/>
      <c r="E22" s="132"/>
      <c r="F22" s="132"/>
      <c r="G22" s="132"/>
      <c r="H22" s="132"/>
      <c r="I22" s="132"/>
      <c r="J22" s="132"/>
      <c r="K22" s="132"/>
      <c r="L22" s="132"/>
      <c r="M22" s="132"/>
      <c r="N22" s="132"/>
      <c r="O22" s="132"/>
      <c r="P22" s="31"/>
      <c r="Q22" s="31"/>
      <c r="R22" s="31"/>
      <c r="S22" s="31"/>
      <c r="T22" s="31"/>
      <c r="U22" s="31"/>
      <c r="V22" s="137"/>
    </row>
    <row r="23" spans="1:22">
      <c r="A23" s="132"/>
      <c r="B23" s="135"/>
      <c r="C23" s="132"/>
      <c r="D23" s="132"/>
      <c r="E23" s="132"/>
      <c r="F23" s="132"/>
      <c r="G23" s="132"/>
      <c r="H23" s="132"/>
      <c r="I23" s="132"/>
      <c r="J23" s="132"/>
      <c r="K23" s="132"/>
      <c r="L23" s="132"/>
      <c r="M23" s="132"/>
      <c r="N23" s="132"/>
      <c r="O23" s="132"/>
      <c r="P23" s="31"/>
      <c r="Q23" s="31"/>
      <c r="R23" s="31"/>
      <c r="S23" s="31"/>
      <c r="T23" s="31"/>
      <c r="U23" s="31"/>
      <c r="V23" s="137"/>
    </row>
    <row r="24" spans="1:22">
      <c r="A24" s="132"/>
      <c r="B24" s="135"/>
      <c r="C24" s="132"/>
      <c r="D24" s="132"/>
      <c r="E24" s="132"/>
      <c r="F24" s="132"/>
      <c r="G24" s="132"/>
      <c r="H24" s="132"/>
      <c r="I24" s="132"/>
      <c r="J24" s="132"/>
      <c r="K24" s="132"/>
      <c r="L24" s="132"/>
      <c r="M24" s="132"/>
      <c r="N24" s="132"/>
      <c r="O24" s="132"/>
      <c r="P24" s="31"/>
      <c r="Q24" s="31"/>
      <c r="R24" s="31"/>
      <c r="S24" s="31"/>
      <c r="T24" s="31"/>
      <c r="U24" s="31"/>
      <c r="V24" s="137"/>
    </row>
    <row r="25" spans="1:22">
      <c r="A25" s="132"/>
      <c r="B25" s="135"/>
      <c r="C25" s="132"/>
      <c r="D25" s="132"/>
      <c r="E25" s="132"/>
      <c r="F25" s="132"/>
      <c r="G25" s="132"/>
      <c r="H25" s="132"/>
      <c r="I25" s="132"/>
      <c r="J25" s="132"/>
      <c r="K25" s="132"/>
      <c r="L25" s="132"/>
      <c r="M25" s="132"/>
      <c r="N25" s="132"/>
      <c r="O25" s="132"/>
      <c r="P25" s="31"/>
      <c r="Q25" s="31"/>
      <c r="R25" s="31"/>
      <c r="S25" s="31"/>
      <c r="T25" s="31"/>
      <c r="U25" s="31"/>
      <c r="V25" s="137"/>
    </row>
    <row r="26" spans="1:22">
      <c r="A26" s="132"/>
      <c r="B26" s="135"/>
      <c r="C26" s="132"/>
      <c r="D26" s="132"/>
      <c r="E26" s="132"/>
      <c r="F26" s="132"/>
      <c r="G26" s="132"/>
      <c r="H26" s="132"/>
      <c r="I26" s="132"/>
      <c r="J26" s="132"/>
      <c r="K26" s="132"/>
      <c r="L26" s="132"/>
      <c r="M26" s="132"/>
      <c r="N26" s="132"/>
      <c r="O26" s="132"/>
      <c r="P26" s="31"/>
      <c r="Q26" s="31"/>
      <c r="R26" s="31"/>
      <c r="S26" s="31"/>
      <c r="T26" s="31"/>
      <c r="U26" s="31"/>
      <c r="V26" s="137"/>
    </row>
    <row r="27" spans="1:22">
      <c r="A27" s="132"/>
      <c r="B27" s="135"/>
      <c r="C27" s="132"/>
      <c r="D27" s="132"/>
      <c r="E27" s="132"/>
      <c r="F27" s="132"/>
      <c r="G27" s="132"/>
      <c r="H27" s="132"/>
      <c r="I27" s="132"/>
      <c r="J27" s="132"/>
      <c r="K27" s="132"/>
      <c r="L27" s="132"/>
      <c r="M27" s="132"/>
      <c r="N27" s="132"/>
      <c r="O27" s="132"/>
      <c r="P27" s="31"/>
      <c r="Q27" s="31"/>
      <c r="R27" s="31"/>
      <c r="S27" s="31"/>
      <c r="T27" s="31"/>
      <c r="U27" s="31"/>
      <c r="V27" s="137"/>
    </row>
    <row r="28" spans="1:22">
      <c r="A28" s="132"/>
      <c r="B28" s="135"/>
      <c r="C28" s="132"/>
      <c r="D28" s="132"/>
      <c r="E28" s="132"/>
      <c r="F28" s="132"/>
      <c r="G28" s="132"/>
      <c r="H28" s="132"/>
      <c r="I28" s="132"/>
      <c r="J28" s="132"/>
      <c r="K28" s="132"/>
      <c r="L28" s="132"/>
      <c r="M28" s="132"/>
      <c r="N28" s="132"/>
      <c r="O28" s="132"/>
      <c r="P28" s="31"/>
      <c r="Q28" s="31"/>
      <c r="R28" s="31"/>
      <c r="S28" s="31"/>
      <c r="T28" s="31"/>
      <c r="U28" s="31"/>
      <c r="V28" s="137"/>
    </row>
    <row r="29" spans="1:22">
      <c r="A29" s="132"/>
      <c r="B29" s="135"/>
      <c r="C29" s="132"/>
      <c r="D29" s="132"/>
      <c r="E29" s="132"/>
      <c r="F29" s="132"/>
      <c r="G29" s="132"/>
      <c r="H29" s="132"/>
      <c r="I29" s="132"/>
      <c r="J29" s="132"/>
      <c r="K29" s="132"/>
      <c r="L29" s="132"/>
      <c r="M29" s="132"/>
      <c r="N29" s="132"/>
      <c r="O29" s="132"/>
      <c r="P29" s="31"/>
      <c r="Q29" s="31"/>
      <c r="R29" s="31"/>
      <c r="S29" s="31"/>
      <c r="T29" s="31"/>
      <c r="U29" s="31"/>
      <c r="V29" s="137"/>
    </row>
    <row r="30" spans="1:22">
      <c r="A30" s="132"/>
      <c r="B30" s="135"/>
      <c r="C30" s="132"/>
      <c r="D30" s="132"/>
      <c r="E30" s="132"/>
      <c r="F30" s="132"/>
      <c r="G30" s="132"/>
      <c r="H30" s="132"/>
      <c r="I30" s="132"/>
      <c r="J30" s="132"/>
      <c r="K30" s="132"/>
      <c r="L30" s="132"/>
      <c r="M30" s="132"/>
      <c r="N30" s="132"/>
      <c r="O30" s="132"/>
      <c r="P30" s="31"/>
      <c r="Q30" s="31"/>
      <c r="R30" s="31"/>
      <c r="S30" s="31"/>
      <c r="T30" s="31"/>
      <c r="U30" s="31"/>
      <c r="V30" s="137"/>
    </row>
    <row r="31" spans="1:22">
      <c r="A31" s="132"/>
      <c r="B31" s="135"/>
      <c r="C31" s="132"/>
      <c r="D31" s="132"/>
      <c r="E31" s="132"/>
      <c r="F31" s="132"/>
      <c r="G31" s="132"/>
      <c r="H31" s="132"/>
      <c r="I31" s="132"/>
      <c r="J31" s="132"/>
      <c r="K31" s="132"/>
      <c r="L31" s="132"/>
      <c r="M31" s="132"/>
      <c r="N31" s="132"/>
      <c r="O31" s="132"/>
      <c r="P31" s="31"/>
      <c r="Q31" s="31"/>
      <c r="R31" s="31"/>
      <c r="S31" s="31"/>
      <c r="T31" s="31"/>
      <c r="U31" s="31"/>
      <c r="V31" s="137"/>
    </row>
    <row r="32" spans="1:22">
      <c r="A32" s="132"/>
      <c r="B32" s="135"/>
      <c r="C32" s="132"/>
      <c r="D32" s="132"/>
      <c r="E32" s="132"/>
      <c r="F32" s="132"/>
      <c r="G32" s="132"/>
      <c r="H32" s="132"/>
      <c r="I32" s="132"/>
      <c r="J32" s="132"/>
      <c r="K32" s="132"/>
      <c r="L32" s="132"/>
      <c r="M32" s="132"/>
      <c r="N32" s="132"/>
      <c r="O32" s="132"/>
      <c r="P32" s="31"/>
      <c r="Q32" s="31"/>
      <c r="R32" s="31"/>
      <c r="S32" s="31"/>
      <c r="T32" s="31"/>
      <c r="U32" s="31"/>
      <c r="V32" s="137"/>
    </row>
    <row r="33" spans="1:22">
      <c r="A33" s="132"/>
      <c r="B33" s="135"/>
      <c r="C33" s="132"/>
      <c r="D33" s="132"/>
      <c r="E33" s="132"/>
      <c r="F33" s="132"/>
      <c r="G33" s="132"/>
      <c r="H33" s="132"/>
      <c r="I33" s="132"/>
      <c r="J33" s="132"/>
      <c r="K33" s="132"/>
      <c r="L33" s="132"/>
      <c r="M33" s="132"/>
      <c r="N33" s="132"/>
      <c r="O33" s="132"/>
      <c r="P33" s="31"/>
      <c r="Q33" s="31"/>
      <c r="R33" s="31"/>
      <c r="S33" s="31"/>
      <c r="T33" s="31"/>
      <c r="U33" s="31"/>
      <c r="V33" s="137"/>
    </row>
    <row r="34" spans="1:22">
      <c r="A34" s="132"/>
      <c r="B34" s="135"/>
      <c r="C34" s="132"/>
      <c r="D34" s="132"/>
      <c r="E34" s="132"/>
      <c r="F34" s="132"/>
      <c r="G34" s="132"/>
      <c r="H34" s="132"/>
      <c r="I34" s="132"/>
      <c r="J34" s="132"/>
      <c r="K34" s="132"/>
      <c r="L34" s="132"/>
      <c r="M34" s="132"/>
      <c r="N34" s="132"/>
      <c r="O34" s="132"/>
      <c r="P34" s="31"/>
      <c r="Q34" s="31"/>
      <c r="R34" s="31"/>
      <c r="S34" s="31"/>
      <c r="T34" s="31"/>
      <c r="U34" s="31"/>
      <c r="V34" s="137"/>
    </row>
    <row r="35" spans="1:22">
      <c r="A35" s="132"/>
      <c r="B35" s="135"/>
      <c r="C35" s="132"/>
      <c r="D35" s="132"/>
      <c r="E35" s="132"/>
      <c r="F35" s="132"/>
      <c r="G35" s="132"/>
      <c r="H35" s="132"/>
      <c r="I35" s="132"/>
      <c r="J35" s="132"/>
      <c r="K35" s="132"/>
      <c r="L35" s="132"/>
      <c r="M35" s="132"/>
      <c r="N35" s="132"/>
      <c r="O35" s="132"/>
      <c r="P35" s="31"/>
      <c r="Q35" s="31"/>
      <c r="R35" s="31"/>
      <c r="S35" s="31"/>
      <c r="T35" s="31"/>
      <c r="U35" s="31"/>
      <c r="V35" s="137"/>
    </row>
    <row r="36" spans="1:22">
      <c r="A36" s="132"/>
      <c r="B36" s="135"/>
      <c r="C36" s="132"/>
      <c r="D36" s="132"/>
      <c r="E36" s="132"/>
      <c r="F36" s="132"/>
      <c r="G36" s="132"/>
      <c r="H36" s="132"/>
      <c r="I36" s="132"/>
      <c r="J36" s="132"/>
      <c r="K36" s="132"/>
      <c r="L36" s="132"/>
      <c r="M36" s="132"/>
      <c r="N36" s="132"/>
      <c r="O36" s="132"/>
      <c r="P36" s="31"/>
      <c r="Q36" s="31"/>
      <c r="R36" s="31"/>
      <c r="S36" s="31"/>
      <c r="T36" s="31"/>
      <c r="U36" s="31"/>
      <c r="V36" s="137"/>
    </row>
    <row r="37" spans="1:22">
      <c r="A37" s="132"/>
      <c r="B37" s="135"/>
      <c r="C37" s="132"/>
      <c r="D37" s="132"/>
      <c r="E37" s="132"/>
      <c r="F37" s="132"/>
      <c r="G37" s="132"/>
      <c r="H37" s="132"/>
      <c r="I37" s="132"/>
      <c r="J37" s="132"/>
      <c r="K37" s="132"/>
      <c r="L37" s="132"/>
      <c r="M37" s="132"/>
      <c r="N37" s="132"/>
      <c r="O37" s="132"/>
      <c r="P37" s="31"/>
      <c r="Q37" s="31"/>
      <c r="R37" s="31"/>
      <c r="S37" s="31"/>
      <c r="T37" s="31"/>
      <c r="U37" s="31"/>
      <c r="V37" s="137"/>
    </row>
    <row r="38" spans="1:22">
      <c r="A38" s="132"/>
      <c r="B38" s="135"/>
      <c r="C38" s="132"/>
      <c r="D38" s="132"/>
      <c r="E38" s="132"/>
      <c r="F38" s="132"/>
      <c r="G38" s="132"/>
      <c r="H38" s="132"/>
      <c r="I38" s="132"/>
      <c r="J38" s="132"/>
      <c r="K38" s="132"/>
      <c r="L38" s="132"/>
      <c r="M38" s="132"/>
      <c r="N38" s="132"/>
      <c r="O38" s="132"/>
      <c r="P38" s="31"/>
      <c r="Q38" s="31"/>
      <c r="R38" s="31"/>
      <c r="S38" s="31"/>
      <c r="T38" s="31"/>
      <c r="U38" s="31"/>
      <c r="V38" s="137"/>
    </row>
    <row r="39" spans="1:22">
      <c r="A39" s="132"/>
      <c r="B39" s="135"/>
      <c r="C39" s="132"/>
      <c r="D39" s="132"/>
      <c r="E39" s="132"/>
      <c r="F39" s="132"/>
      <c r="G39" s="132"/>
      <c r="H39" s="132"/>
      <c r="I39" s="132"/>
      <c r="J39" s="132"/>
      <c r="K39" s="132"/>
      <c r="L39" s="132"/>
      <c r="M39" s="132"/>
      <c r="N39" s="132"/>
      <c r="O39" s="132"/>
      <c r="P39" s="31"/>
      <c r="Q39" s="31"/>
      <c r="R39" s="31"/>
      <c r="S39" s="31"/>
      <c r="T39" s="31"/>
      <c r="U39" s="31"/>
      <c r="V39" s="137"/>
    </row>
    <row r="40" spans="1:22">
      <c r="A40" s="132"/>
      <c r="B40" s="135"/>
      <c r="C40" s="132"/>
      <c r="D40" s="132"/>
      <c r="E40" s="132"/>
      <c r="F40" s="132"/>
      <c r="G40" s="132"/>
      <c r="H40" s="132"/>
      <c r="I40" s="132"/>
      <c r="J40" s="132"/>
      <c r="K40" s="132"/>
      <c r="L40" s="132"/>
      <c r="M40" s="132"/>
      <c r="N40" s="132"/>
      <c r="O40" s="132"/>
      <c r="P40" s="31"/>
      <c r="Q40" s="31"/>
      <c r="R40" s="31"/>
      <c r="S40" s="31"/>
      <c r="T40" s="31"/>
      <c r="U40" s="31"/>
      <c r="V40" s="137"/>
    </row>
    <row r="41" spans="1:22">
      <c r="A41" s="132"/>
      <c r="B41" s="135"/>
      <c r="C41" s="132"/>
      <c r="D41" s="132"/>
      <c r="E41" s="132"/>
      <c r="F41" s="132"/>
      <c r="G41" s="132"/>
      <c r="H41" s="132"/>
      <c r="I41" s="132"/>
      <c r="J41" s="132"/>
      <c r="K41" s="132"/>
      <c r="L41" s="132"/>
      <c r="M41" s="132"/>
      <c r="N41" s="132"/>
      <c r="O41" s="132"/>
      <c r="P41" s="31"/>
      <c r="Q41" s="31"/>
      <c r="R41" s="31"/>
      <c r="S41" s="31"/>
      <c r="T41" s="31"/>
      <c r="U41" s="31"/>
      <c r="V41" s="137"/>
    </row>
    <row r="42" spans="1:22">
      <c r="A42" s="132"/>
      <c r="B42" s="135"/>
      <c r="C42" s="132"/>
      <c r="D42" s="132"/>
      <c r="E42" s="132"/>
      <c r="F42" s="132"/>
      <c r="G42" s="132"/>
      <c r="H42" s="132"/>
      <c r="I42" s="132"/>
      <c r="J42" s="132"/>
      <c r="K42" s="132"/>
      <c r="L42" s="132"/>
      <c r="M42" s="132"/>
      <c r="N42" s="132"/>
      <c r="O42" s="132"/>
      <c r="P42" s="31"/>
      <c r="Q42" s="31"/>
      <c r="R42" s="31"/>
      <c r="S42" s="31"/>
      <c r="T42" s="31"/>
      <c r="U42" s="31"/>
      <c r="V42" s="137"/>
    </row>
    <row r="43" spans="1:22">
      <c r="A43" s="132"/>
      <c r="B43" s="135"/>
      <c r="C43" s="132"/>
      <c r="D43" s="132"/>
      <c r="E43" s="132"/>
      <c r="F43" s="132"/>
      <c r="G43" s="132"/>
      <c r="H43" s="132"/>
      <c r="I43" s="132"/>
      <c r="J43" s="132"/>
      <c r="K43" s="132"/>
      <c r="L43" s="132"/>
      <c r="M43" s="132"/>
      <c r="N43" s="132"/>
      <c r="O43" s="132"/>
      <c r="P43" s="31"/>
      <c r="Q43" s="31"/>
      <c r="R43" s="31"/>
      <c r="S43" s="31"/>
      <c r="T43" s="31"/>
      <c r="U43" s="31"/>
      <c r="V43" s="137"/>
    </row>
    <row r="44" spans="1:22">
      <c r="A44" s="132"/>
      <c r="B44" s="135"/>
      <c r="C44" s="132"/>
      <c r="D44" s="132"/>
      <c r="E44" s="132"/>
      <c r="F44" s="132"/>
      <c r="G44" s="132"/>
      <c r="H44" s="132"/>
      <c r="I44" s="132"/>
      <c r="J44" s="132"/>
      <c r="K44" s="132"/>
      <c r="L44" s="132"/>
      <c r="M44" s="132"/>
      <c r="N44" s="132"/>
      <c r="O44" s="132"/>
      <c r="P44" s="31"/>
      <c r="Q44" s="31"/>
      <c r="R44" s="31"/>
      <c r="S44" s="31"/>
      <c r="T44" s="31"/>
      <c r="U44" s="31"/>
      <c r="V44" s="137"/>
    </row>
    <row r="45" spans="1:22">
      <c r="A45" s="132"/>
      <c r="B45" s="135"/>
      <c r="C45" s="132"/>
      <c r="D45" s="132"/>
      <c r="E45" s="132"/>
      <c r="F45" s="132"/>
      <c r="G45" s="132"/>
      <c r="H45" s="132"/>
      <c r="I45" s="132"/>
      <c r="J45" s="132"/>
      <c r="K45" s="132"/>
      <c r="L45" s="132"/>
      <c r="M45" s="132"/>
      <c r="N45" s="132"/>
      <c r="O45" s="132"/>
      <c r="P45" s="31"/>
      <c r="Q45" s="31"/>
      <c r="R45" s="31"/>
      <c r="S45" s="31"/>
      <c r="T45" s="31"/>
      <c r="U45" s="31"/>
      <c r="V45" s="137"/>
    </row>
    <row r="46" spans="1:22">
      <c r="A46" s="132"/>
      <c r="B46" s="135"/>
      <c r="C46" s="132"/>
      <c r="D46" s="132"/>
      <c r="E46" s="132"/>
      <c r="F46" s="132"/>
      <c r="G46" s="132"/>
      <c r="H46" s="132"/>
      <c r="I46" s="132"/>
      <c r="J46" s="132"/>
      <c r="K46" s="132"/>
      <c r="L46" s="132"/>
      <c r="M46" s="132"/>
      <c r="N46" s="132"/>
      <c r="O46" s="132"/>
      <c r="P46" s="31"/>
      <c r="Q46" s="31"/>
      <c r="R46" s="31"/>
      <c r="S46" s="31"/>
      <c r="T46" s="31"/>
      <c r="U46" s="31"/>
      <c r="V46" s="137"/>
    </row>
    <row r="47" spans="1:22">
      <c r="A47" s="132"/>
      <c r="B47" s="135"/>
      <c r="C47" s="132"/>
      <c r="D47" s="132"/>
      <c r="E47" s="132"/>
      <c r="F47" s="132"/>
      <c r="G47" s="132"/>
      <c r="H47" s="132"/>
      <c r="I47" s="132"/>
      <c r="J47" s="132"/>
      <c r="K47" s="132"/>
      <c r="L47" s="132"/>
      <c r="M47" s="132"/>
      <c r="N47" s="132"/>
      <c r="O47" s="132"/>
      <c r="P47" s="31"/>
      <c r="Q47" s="31"/>
      <c r="R47" s="31"/>
      <c r="S47" s="31"/>
      <c r="T47" s="31"/>
      <c r="U47" s="31"/>
      <c r="V47" s="137"/>
    </row>
    <row r="48" spans="1:22">
      <c r="A48" s="132"/>
      <c r="B48" s="135"/>
      <c r="C48" s="132"/>
      <c r="D48" s="132"/>
      <c r="E48" s="132"/>
      <c r="F48" s="132"/>
      <c r="G48" s="132"/>
      <c r="H48" s="132"/>
      <c r="I48" s="132"/>
      <c r="J48" s="132"/>
      <c r="K48" s="132"/>
      <c r="L48" s="132"/>
      <c r="M48" s="132"/>
      <c r="N48" s="132"/>
      <c r="O48" s="132"/>
      <c r="P48" s="31"/>
      <c r="Q48" s="31"/>
      <c r="R48" s="31"/>
      <c r="S48" s="31"/>
      <c r="T48" s="31"/>
      <c r="U48" s="31"/>
      <c r="V48" s="137"/>
    </row>
    <row r="49" spans="1:22">
      <c r="A49" s="132"/>
      <c r="B49" s="135"/>
      <c r="C49" s="132"/>
      <c r="D49" s="132"/>
      <c r="E49" s="132"/>
      <c r="F49" s="132"/>
      <c r="G49" s="132"/>
      <c r="H49" s="132"/>
      <c r="I49" s="132"/>
      <c r="J49" s="132"/>
      <c r="K49" s="132"/>
      <c r="L49" s="132"/>
      <c r="M49" s="132"/>
      <c r="N49" s="132"/>
      <c r="O49" s="132"/>
      <c r="P49" s="31"/>
      <c r="Q49" s="31"/>
      <c r="R49" s="31"/>
      <c r="S49" s="31"/>
      <c r="T49" s="31"/>
      <c r="U49" s="31"/>
      <c r="V49" s="137"/>
    </row>
    <row r="50" spans="1:22">
      <c r="A50" s="132"/>
      <c r="B50" s="135"/>
      <c r="C50" s="132"/>
      <c r="D50" s="132"/>
      <c r="E50" s="132"/>
      <c r="F50" s="132"/>
      <c r="G50" s="132"/>
      <c r="H50" s="132"/>
      <c r="I50" s="132"/>
      <c r="J50" s="132"/>
      <c r="K50" s="132"/>
      <c r="L50" s="132"/>
      <c r="M50" s="132"/>
      <c r="N50" s="132"/>
      <c r="O50" s="132"/>
      <c r="P50" s="31"/>
      <c r="Q50" s="31"/>
      <c r="R50" s="31"/>
      <c r="S50" s="31"/>
      <c r="T50" s="31"/>
      <c r="U50" s="31"/>
      <c r="V50" s="137"/>
    </row>
    <row r="51" spans="1:22">
      <c r="A51" s="132"/>
      <c r="B51" s="135"/>
      <c r="C51" s="132"/>
      <c r="D51" s="132"/>
      <c r="E51" s="132"/>
      <c r="F51" s="132"/>
      <c r="G51" s="132"/>
      <c r="H51" s="132"/>
      <c r="I51" s="132"/>
      <c r="J51" s="132"/>
      <c r="K51" s="132"/>
      <c r="L51" s="132"/>
      <c r="M51" s="132"/>
      <c r="N51" s="132"/>
      <c r="O51" s="132"/>
      <c r="P51" s="31"/>
      <c r="Q51" s="31"/>
      <c r="R51" s="31"/>
      <c r="S51" s="31"/>
      <c r="T51" s="31"/>
      <c r="U51" s="31"/>
      <c r="V51" s="137"/>
    </row>
    <row r="52" spans="1:22">
      <c r="A52" s="132"/>
      <c r="B52" s="135"/>
      <c r="C52" s="132"/>
      <c r="D52" s="132"/>
      <c r="E52" s="132"/>
      <c r="F52" s="132"/>
      <c r="G52" s="132"/>
      <c r="H52" s="132"/>
      <c r="I52" s="132"/>
      <c r="J52" s="132"/>
      <c r="K52" s="132"/>
      <c r="L52" s="132"/>
      <c r="M52" s="132"/>
      <c r="N52" s="132"/>
      <c r="O52" s="132"/>
      <c r="P52" s="31"/>
      <c r="Q52" s="31"/>
      <c r="R52" s="31"/>
      <c r="S52" s="31"/>
      <c r="T52" s="31"/>
      <c r="U52" s="31"/>
      <c r="V52" s="137"/>
    </row>
    <row r="53" spans="1:22">
      <c r="A53" s="132"/>
      <c r="B53" s="135"/>
      <c r="C53" s="132"/>
      <c r="D53" s="132"/>
      <c r="E53" s="132"/>
      <c r="F53" s="132"/>
      <c r="G53" s="132"/>
      <c r="H53" s="132"/>
      <c r="I53" s="132"/>
      <c r="J53" s="132"/>
      <c r="K53" s="132"/>
      <c r="L53" s="132"/>
      <c r="M53" s="132"/>
      <c r="N53" s="132"/>
      <c r="O53" s="132"/>
      <c r="P53" s="31"/>
      <c r="Q53" s="31"/>
      <c r="R53" s="31"/>
      <c r="S53" s="31"/>
      <c r="T53" s="31"/>
      <c r="U53" s="31"/>
      <c r="V53" s="137"/>
    </row>
    <row r="54" spans="1:22">
      <c r="A54" s="132"/>
      <c r="B54" s="135"/>
      <c r="C54" s="132"/>
      <c r="D54" s="132"/>
      <c r="E54" s="132"/>
      <c r="F54" s="132"/>
      <c r="G54" s="132"/>
      <c r="H54" s="132"/>
      <c r="I54" s="132"/>
      <c r="J54" s="132"/>
      <c r="K54" s="132"/>
      <c r="L54" s="132"/>
      <c r="M54" s="132"/>
      <c r="N54" s="132"/>
      <c r="O54" s="132"/>
      <c r="P54" s="31"/>
      <c r="Q54" s="31"/>
      <c r="R54" s="31"/>
      <c r="S54" s="31"/>
      <c r="T54" s="31"/>
      <c r="U54" s="31"/>
      <c r="V54" s="137"/>
    </row>
    <row r="55" spans="1:22">
      <c r="A55" s="132"/>
      <c r="B55" s="135"/>
      <c r="C55" s="132"/>
      <c r="D55" s="132"/>
      <c r="E55" s="132"/>
      <c r="F55" s="132"/>
      <c r="G55" s="132"/>
      <c r="H55" s="132"/>
      <c r="I55" s="132"/>
      <c r="J55" s="132"/>
      <c r="K55" s="132"/>
      <c r="L55" s="132"/>
      <c r="M55" s="132"/>
      <c r="N55" s="132"/>
      <c r="O55" s="132"/>
      <c r="P55" s="31"/>
      <c r="Q55" s="31"/>
      <c r="R55" s="31"/>
      <c r="S55" s="31"/>
      <c r="T55" s="31"/>
      <c r="U55" s="31"/>
      <c r="V55" s="137"/>
    </row>
    <row r="56" spans="1:22">
      <c r="A56" s="132"/>
      <c r="B56" s="135"/>
      <c r="C56" s="132"/>
      <c r="D56" s="132"/>
      <c r="E56" s="132"/>
      <c r="F56" s="132"/>
      <c r="G56" s="132"/>
      <c r="H56" s="132"/>
      <c r="I56" s="132"/>
      <c r="J56" s="132"/>
      <c r="K56" s="132"/>
      <c r="L56" s="132"/>
      <c r="M56" s="132"/>
      <c r="N56" s="132"/>
      <c r="O56" s="132"/>
      <c r="P56" s="31"/>
      <c r="Q56" s="31"/>
      <c r="R56" s="31"/>
      <c r="S56" s="31"/>
      <c r="T56" s="31"/>
      <c r="U56" s="31"/>
      <c r="V56" s="137"/>
    </row>
    <row r="57" spans="1:22">
      <c r="A57" s="132"/>
      <c r="B57" s="135"/>
      <c r="C57" s="132"/>
      <c r="D57" s="132"/>
      <c r="E57" s="132"/>
      <c r="F57" s="132"/>
      <c r="G57" s="132"/>
      <c r="H57" s="132"/>
      <c r="I57" s="132"/>
      <c r="J57" s="132"/>
      <c r="K57" s="132"/>
      <c r="L57" s="132"/>
      <c r="M57" s="132"/>
      <c r="N57" s="132"/>
      <c r="O57" s="132"/>
      <c r="P57" s="31"/>
      <c r="Q57" s="31"/>
      <c r="R57" s="31"/>
      <c r="S57" s="31"/>
      <c r="T57" s="31"/>
      <c r="U57" s="31"/>
      <c r="V57" s="137"/>
    </row>
    <row r="58" spans="1:22">
      <c r="A58" s="132"/>
      <c r="B58" s="135"/>
      <c r="C58" s="132"/>
      <c r="D58" s="132"/>
      <c r="E58" s="132"/>
      <c r="F58" s="132"/>
      <c r="G58" s="132"/>
      <c r="H58" s="132"/>
      <c r="I58" s="132"/>
      <c r="J58" s="132"/>
      <c r="K58" s="132"/>
      <c r="L58" s="132"/>
      <c r="M58" s="132"/>
      <c r="N58" s="132"/>
      <c r="O58" s="132"/>
      <c r="P58" s="31"/>
      <c r="Q58" s="31"/>
      <c r="R58" s="31"/>
      <c r="S58" s="31"/>
      <c r="T58" s="31"/>
      <c r="U58" s="31"/>
      <c r="V58" s="137"/>
    </row>
    <row r="59" spans="1:22">
      <c r="A59" s="132"/>
      <c r="B59" s="135"/>
      <c r="C59" s="132"/>
      <c r="D59" s="132"/>
      <c r="E59" s="132"/>
      <c r="F59" s="132"/>
      <c r="G59" s="132"/>
      <c r="H59" s="132"/>
      <c r="I59" s="132"/>
      <c r="J59" s="132"/>
      <c r="K59" s="132"/>
      <c r="L59" s="132"/>
      <c r="M59" s="132"/>
      <c r="N59" s="132"/>
      <c r="O59" s="132"/>
      <c r="P59" s="31"/>
      <c r="Q59" s="31"/>
      <c r="R59" s="31"/>
      <c r="S59" s="31"/>
      <c r="T59" s="31"/>
      <c r="U59" s="31"/>
      <c r="V59" s="137"/>
    </row>
    <row r="60" spans="1:22">
      <c r="A60" s="132"/>
      <c r="B60" s="135"/>
      <c r="C60" s="132"/>
      <c r="D60" s="132"/>
      <c r="E60" s="132"/>
      <c r="F60" s="132"/>
      <c r="G60" s="132"/>
      <c r="H60" s="132"/>
      <c r="I60" s="132"/>
      <c r="J60" s="132"/>
      <c r="K60" s="132"/>
      <c r="L60" s="132"/>
      <c r="M60" s="132"/>
      <c r="N60" s="132"/>
      <c r="O60" s="132"/>
      <c r="P60" s="31"/>
      <c r="Q60" s="31"/>
      <c r="R60" s="31"/>
      <c r="S60" s="31"/>
      <c r="T60" s="31"/>
      <c r="U60" s="31"/>
      <c r="V60" s="137"/>
    </row>
    <row r="61" spans="1:22">
      <c r="A61" s="132"/>
      <c r="B61" s="135"/>
      <c r="C61" s="132"/>
      <c r="D61" s="132"/>
      <c r="E61" s="132"/>
      <c r="F61" s="132"/>
      <c r="G61" s="132"/>
      <c r="H61" s="132"/>
      <c r="I61" s="132"/>
      <c r="J61" s="132"/>
      <c r="K61" s="132"/>
      <c r="L61" s="132"/>
      <c r="M61" s="132"/>
      <c r="N61" s="132"/>
      <c r="O61" s="132"/>
      <c r="P61" s="31"/>
      <c r="Q61" s="31"/>
      <c r="R61" s="31"/>
      <c r="S61" s="31"/>
      <c r="T61" s="31"/>
      <c r="U61" s="31"/>
      <c r="V61" s="137"/>
    </row>
    <row r="62" spans="1:22">
      <c r="A62" s="132"/>
      <c r="B62" s="135"/>
      <c r="C62" s="132"/>
      <c r="D62" s="132"/>
      <c r="E62" s="132"/>
      <c r="F62" s="132"/>
      <c r="G62" s="132"/>
      <c r="H62" s="132"/>
      <c r="I62" s="132"/>
      <c r="J62" s="132"/>
      <c r="K62" s="132"/>
      <c r="L62" s="132"/>
      <c r="M62" s="132"/>
      <c r="N62" s="132"/>
      <c r="O62" s="132"/>
      <c r="P62" s="31"/>
      <c r="Q62" s="31"/>
      <c r="R62" s="31"/>
      <c r="S62" s="31"/>
      <c r="T62" s="31"/>
      <c r="U62" s="31"/>
      <c r="V62" s="137"/>
    </row>
    <row r="63" spans="1:22">
      <c r="A63" s="132"/>
      <c r="B63" s="135"/>
      <c r="C63" s="132"/>
      <c r="D63" s="132"/>
      <c r="E63" s="132"/>
      <c r="F63" s="132"/>
      <c r="G63" s="132"/>
      <c r="H63" s="132"/>
      <c r="I63" s="132"/>
      <c r="J63" s="132"/>
      <c r="K63" s="132"/>
      <c r="L63" s="132"/>
      <c r="M63" s="132"/>
      <c r="N63" s="132"/>
      <c r="O63" s="132"/>
      <c r="P63" s="31"/>
      <c r="Q63" s="31"/>
      <c r="R63" s="31"/>
      <c r="S63" s="31"/>
      <c r="T63" s="31"/>
      <c r="U63" s="31"/>
      <c r="V63" s="137"/>
    </row>
    <row r="64" spans="1:22">
      <c r="A64" s="132"/>
      <c r="B64" s="135"/>
      <c r="C64" s="132"/>
      <c r="D64" s="132"/>
      <c r="E64" s="132"/>
      <c r="F64" s="132"/>
      <c r="G64" s="132"/>
      <c r="H64" s="132"/>
      <c r="I64" s="132"/>
      <c r="J64" s="132"/>
      <c r="K64" s="132"/>
      <c r="L64" s="132"/>
      <c r="M64" s="132"/>
      <c r="N64" s="132"/>
      <c r="O64" s="132"/>
      <c r="P64" s="31"/>
      <c r="Q64" s="31"/>
      <c r="R64" s="31"/>
      <c r="S64" s="31"/>
      <c r="T64" s="31"/>
      <c r="U64" s="31"/>
      <c r="V64" s="137"/>
    </row>
    <row r="65" spans="1:22">
      <c r="A65" s="132"/>
      <c r="B65" s="135"/>
      <c r="C65" s="132"/>
      <c r="D65" s="132"/>
      <c r="E65" s="132"/>
      <c r="F65" s="132"/>
      <c r="G65" s="132"/>
      <c r="H65" s="132"/>
      <c r="I65" s="132"/>
      <c r="J65" s="132"/>
      <c r="K65" s="132"/>
      <c r="L65" s="132"/>
      <c r="M65" s="132"/>
      <c r="N65" s="132"/>
      <c r="O65" s="132"/>
      <c r="P65" s="31"/>
      <c r="Q65" s="31"/>
      <c r="R65" s="31"/>
      <c r="S65" s="31"/>
      <c r="T65" s="31"/>
      <c r="U65" s="31"/>
      <c r="V65" s="137"/>
    </row>
    <row r="66" spans="1:22">
      <c r="A66" s="132"/>
      <c r="B66" s="135"/>
      <c r="C66" s="132"/>
      <c r="D66" s="132"/>
      <c r="E66" s="132"/>
      <c r="F66" s="132"/>
      <c r="G66" s="132"/>
      <c r="H66" s="132"/>
      <c r="I66" s="132"/>
      <c r="J66" s="132"/>
      <c r="K66" s="132"/>
      <c r="L66" s="132"/>
      <c r="M66" s="132"/>
      <c r="N66" s="132"/>
      <c r="O66" s="132"/>
      <c r="P66" s="31"/>
      <c r="Q66" s="31"/>
      <c r="R66" s="31"/>
      <c r="S66" s="31"/>
      <c r="T66" s="31"/>
      <c r="U66" s="31"/>
      <c r="V66" s="137"/>
    </row>
    <row r="67" spans="1:22">
      <c r="A67" s="132"/>
      <c r="B67" s="135"/>
      <c r="C67" s="132"/>
      <c r="D67" s="132"/>
      <c r="E67" s="132"/>
      <c r="F67" s="132"/>
      <c r="G67" s="132"/>
      <c r="H67" s="132"/>
      <c r="I67" s="132"/>
      <c r="J67" s="132"/>
      <c r="K67" s="132"/>
      <c r="L67" s="132"/>
      <c r="M67" s="132"/>
      <c r="N67" s="132"/>
      <c r="O67" s="132"/>
      <c r="P67" s="31"/>
      <c r="Q67" s="31"/>
      <c r="R67" s="31"/>
      <c r="S67" s="31"/>
      <c r="T67" s="31"/>
      <c r="U67" s="31"/>
      <c r="V67" s="137"/>
    </row>
    <row r="68" spans="1:22">
      <c r="A68" s="132"/>
      <c r="B68" s="135"/>
      <c r="C68" s="132"/>
      <c r="D68" s="132"/>
      <c r="E68" s="132"/>
      <c r="F68" s="132"/>
      <c r="G68" s="132"/>
      <c r="H68" s="132"/>
      <c r="I68" s="132"/>
      <c r="J68" s="132"/>
      <c r="K68" s="132"/>
      <c r="L68" s="132"/>
      <c r="M68" s="132"/>
      <c r="N68" s="132"/>
      <c r="O68" s="132"/>
      <c r="P68" s="31"/>
      <c r="Q68" s="31"/>
      <c r="R68" s="31"/>
      <c r="S68" s="31"/>
      <c r="T68" s="31"/>
      <c r="U68" s="31"/>
      <c r="V68" s="137"/>
    </row>
    <row r="69" spans="1:22">
      <c r="A69" s="132"/>
      <c r="B69" s="135"/>
      <c r="C69" s="132"/>
      <c r="D69" s="132"/>
      <c r="E69" s="132"/>
      <c r="F69" s="132"/>
      <c r="G69" s="132"/>
      <c r="H69" s="132"/>
      <c r="I69" s="132"/>
      <c r="J69" s="132"/>
      <c r="K69" s="132"/>
      <c r="L69" s="132"/>
      <c r="M69" s="132"/>
      <c r="N69" s="132"/>
      <c r="O69" s="132"/>
      <c r="P69" s="31"/>
      <c r="Q69" s="31"/>
      <c r="R69" s="31"/>
      <c r="S69" s="31"/>
      <c r="T69" s="31"/>
      <c r="U69" s="31"/>
      <c r="V69" s="137"/>
    </row>
    <row r="70" spans="1:22">
      <c r="A70" s="132"/>
      <c r="B70" s="135"/>
      <c r="C70" s="132"/>
      <c r="D70" s="132"/>
      <c r="E70" s="132"/>
      <c r="F70" s="132"/>
      <c r="G70" s="132"/>
      <c r="H70" s="132"/>
      <c r="I70" s="132"/>
      <c r="J70" s="132"/>
      <c r="K70" s="132"/>
      <c r="L70" s="132"/>
      <c r="M70" s="132"/>
      <c r="N70" s="132"/>
      <c r="O70" s="132"/>
      <c r="P70" s="31"/>
      <c r="Q70" s="31"/>
      <c r="R70" s="31"/>
      <c r="S70" s="31"/>
      <c r="T70" s="31"/>
      <c r="U70" s="31"/>
      <c r="V70" s="137"/>
    </row>
    <row r="71" spans="1:22">
      <c r="A71" s="132"/>
      <c r="B71" s="135"/>
      <c r="C71" s="132"/>
      <c r="D71" s="132"/>
      <c r="E71" s="132"/>
      <c r="F71" s="132"/>
      <c r="G71" s="132"/>
      <c r="H71" s="132"/>
      <c r="I71" s="132"/>
      <c r="J71" s="132"/>
      <c r="K71" s="132"/>
      <c r="L71" s="132"/>
      <c r="M71" s="132"/>
      <c r="N71" s="132"/>
      <c r="O71" s="132"/>
      <c r="P71" s="31"/>
      <c r="Q71" s="31"/>
      <c r="R71" s="31"/>
      <c r="S71" s="31"/>
      <c r="T71" s="31"/>
      <c r="U71" s="31"/>
      <c r="V71" s="137"/>
    </row>
    <row r="72" spans="1:22">
      <c r="A72" s="132"/>
      <c r="B72" s="135"/>
      <c r="C72" s="132"/>
      <c r="D72" s="132"/>
      <c r="E72" s="132"/>
      <c r="F72" s="132"/>
      <c r="G72" s="132"/>
      <c r="H72" s="132"/>
      <c r="I72" s="132"/>
      <c r="J72" s="132"/>
      <c r="K72" s="132"/>
      <c r="L72" s="132"/>
      <c r="M72" s="132"/>
      <c r="N72" s="132"/>
      <c r="O72" s="132"/>
      <c r="P72" s="31"/>
      <c r="Q72" s="31"/>
      <c r="R72" s="31"/>
      <c r="S72" s="31"/>
      <c r="T72" s="31"/>
      <c r="U72" s="31"/>
      <c r="V72" s="137"/>
    </row>
    <row r="73" spans="1:22">
      <c r="A73" s="132"/>
      <c r="B73" s="135"/>
      <c r="C73" s="132"/>
      <c r="D73" s="132"/>
      <c r="E73" s="132"/>
      <c r="F73" s="132"/>
      <c r="G73" s="132"/>
      <c r="H73" s="132"/>
      <c r="I73" s="132"/>
      <c r="J73" s="132"/>
      <c r="K73" s="132"/>
      <c r="L73" s="132"/>
      <c r="M73" s="132"/>
      <c r="N73" s="132"/>
      <c r="O73" s="132"/>
      <c r="P73" s="31"/>
      <c r="Q73" s="31"/>
      <c r="R73" s="31"/>
      <c r="S73" s="31"/>
      <c r="T73" s="31"/>
      <c r="U73" s="31"/>
      <c r="V73" s="137"/>
    </row>
    <row r="74" spans="1:22">
      <c r="A74" s="132"/>
      <c r="B74" s="135"/>
      <c r="C74" s="132"/>
      <c r="D74" s="132"/>
      <c r="E74" s="132"/>
      <c r="F74" s="132"/>
      <c r="G74" s="132"/>
      <c r="H74" s="132"/>
      <c r="I74" s="132"/>
      <c r="J74" s="132"/>
      <c r="K74" s="132"/>
      <c r="L74" s="132"/>
      <c r="M74" s="132"/>
      <c r="N74" s="132"/>
      <c r="O74" s="132"/>
      <c r="P74" s="31"/>
      <c r="Q74" s="31"/>
      <c r="R74" s="31"/>
      <c r="S74" s="31"/>
      <c r="T74" s="31"/>
      <c r="U74" s="31"/>
      <c r="V74" s="137"/>
    </row>
    <row r="75" spans="1:22">
      <c r="A75" s="132"/>
      <c r="B75" s="135"/>
      <c r="C75" s="132"/>
      <c r="D75" s="132"/>
      <c r="E75" s="132"/>
      <c r="F75" s="132"/>
      <c r="G75" s="132"/>
      <c r="H75" s="132"/>
      <c r="I75" s="132"/>
      <c r="J75" s="132"/>
      <c r="K75" s="132"/>
      <c r="L75" s="132"/>
      <c r="M75" s="132"/>
      <c r="N75" s="132"/>
      <c r="O75" s="132"/>
      <c r="P75" s="31"/>
      <c r="Q75" s="31"/>
      <c r="R75" s="31"/>
      <c r="S75" s="31"/>
      <c r="T75" s="31"/>
      <c r="U75" s="31"/>
      <c r="V75" s="137"/>
    </row>
    <row r="76" spans="1:22">
      <c r="A76" s="132"/>
      <c r="B76" s="135"/>
      <c r="C76" s="132"/>
      <c r="D76" s="132"/>
      <c r="E76" s="132"/>
      <c r="F76" s="132"/>
      <c r="G76" s="132"/>
      <c r="H76" s="132"/>
      <c r="I76" s="132"/>
      <c r="J76" s="132"/>
      <c r="K76" s="132"/>
      <c r="L76" s="132"/>
      <c r="M76" s="132"/>
      <c r="N76" s="132"/>
      <c r="O76" s="132"/>
      <c r="P76" s="31"/>
      <c r="Q76" s="31"/>
      <c r="R76" s="31"/>
      <c r="S76" s="31"/>
      <c r="T76" s="31"/>
      <c r="U76" s="31"/>
      <c r="V76" s="137"/>
    </row>
    <row r="77" spans="1:22">
      <c r="A77" s="132"/>
      <c r="B77" s="135"/>
      <c r="C77" s="132"/>
      <c r="D77" s="132"/>
      <c r="E77" s="132"/>
      <c r="F77" s="132"/>
      <c r="G77" s="132"/>
      <c r="H77" s="132"/>
      <c r="I77" s="132"/>
      <c r="J77" s="132"/>
      <c r="K77" s="132"/>
      <c r="L77" s="132"/>
      <c r="M77" s="132"/>
      <c r="N77" s="132"/>
      <c r="O77" s="132"/>
      <c r="P77" s="31"/>
      <c r="Q77" s="31"/>
      <c r="R77" s="31"/>
      <c r="S77" s="31"/>
      <c r="T77" s="31"/>
      <c r="U77" s="31"/>
      <c r="V77" s="137"/>
    </row>
    <row r="78" spans="1:22">
      <c r="A78" s="132"/>
      <c r="B78" s="135"/>
      <c r="C78" s="132"/>
      <c r="D78" s="132"/>
      <c r="E78" s="132"/>
      <c r="F78" s="132"/>
      <c r="G78" s="132"/>
      <c r="H78" s="132"/>
      <c r="I78" s="132"/>
      <c r="J78" s="132"/>
      <c r="K78" s="132"/>
      <c r="L78" s="132"/>
      <c r="M78" s="132"/>
      <c r="N78" s="132"/>
      <c r="O78" s="132"/>
      <c r="P78" s="31"/>
      <c r="Q78" s="31"/>
      <c r="R78" s="31"/>
      <c r="S78" s="31"/>
      <c r="T78" s="31"/>
      <c r="U78" s="31"/>
      <c r="V78" s="137"/>
    </row>
    <row r="79" spans="1:22">
      <c r="A79" s="132"/>
      <c r="B79" s="135"/>
      <c r="C79" s="132"/>
      <c r="D79" s="132"/>
      <c r="E79" s="132"/>
      <c r="F79" s="132"/>
      <c r="G79" s="132"/>
      <c r="H79" s="132"/>
      <c r="I79" s="132"/>
      <c r="J79" s="132"/>
      <c r="K79" s="132"/>
      <c r="L79" s="132"/>
      <c r="M79" s="132"/>
      <c r="N79" s="132"/>
      <c r="O79" s="132"/>
      <c r="P79" s="31"/>
      <c r="Q79" s="31"/>
      <c r="R79" s="31"/>
      <c r="S79" s="31"/>
      <c r="T79" s="31"/>
      <c r="U79" s="31"/>
      <c r="V79" s="137"/>
    </row>
    <row r="80" spans="1:22">
      <c r="A80" s="132"/>
      <c r="B80" s="135"/>
      <c r="C80" s="132"/>
      <c r="D80" s="132"/>
      <c r="E80" s="132"/>
      <c r="F80" s="132"/>
      <c r="G80" s="132"/>
      <c r="H80" s="132"/>
      <c r="I80" s="132"/>
      <c r="J80" s="132"/>
      <c r="K80" s="132"/>
      <c r="L80" s="132"/>
      <c r="M80" s="132"/>
      <c r="N80" s="132"/>
      <c r="O80" s="132"/>
      <c r="P80" s="31"/>
      <c r="Q80" s="31"/>
      <c r="R80" s="31"/>
      <c r="S80" s="31"/>
      <c r="T80" s="31"/>
      <c r="U80" s="31"/>
      <c r="V80" s="137"/>
    </row>
    <row r="81" spans="1:22">
      <c r="A81" s="132"/>
      <c r="B81" s="135"/>
      <c r="C81" s="132"/>
      <c r="D81" s="132"/>
      <c r="E81" s="132"/>
      <c r="F81" s="132"/>
      <c r="G81" s="132"/>
      <c r="H81" s="132"/>
      <c r="I81" s="132"/>
      <c r="J81" s="132"/>
      <c r="K81" s="132"/>
      <c r="L81" s="132"/>
      <c r="M81" s="132"/>
      <c r="N81" s="132"/>
      <c r="O81" s="132"/>
      <c r="P81" s="31"/>
      <c r="Q81" s="31"/>
      <c r="R81" s="31"/>
      <c r="S81" s="31"/>
      <c r="T81" s="31"/>
      <c r="U81" s="31"/>
      <c r="V81" s="137"/>
    </row>
    <row r="82" spans="1:22">
      <c r="A82" s="132"/>
      <c r="B82" s="135"/>
      <c r="C82" s="132"/>
      <c r="D82" s="132"/>
      <c r="E82" s="132"/>
      <c r="F82" s="132"/>
      <c r="G82" s="132"/>
      <c r="H82" s="132"/>
      <c r="I82" s="132"/>
      <c r="J82" s="132"/>
      <c r="K82" s="132"/>
      <c r="L82" s="132"/>
      <c r="M82" s="132"/>
      <c r="N82" s="132"/>
      <c r="O82" s="132"/>
      <c r="P82" s="31"/>
      <c r="Q82" s="31"/>
      <c r="R82" s="31"/>
      <c r="S82" s="31"/>
      <c r="T82" s="31"/>
      <c r="U82" s="31"/>
      <c r="V82" s="137"/>
    </row>
    <row r="83" spans="1:22">
      <c r="A83" s="132"/>
      <c r="B83" s="135"/>
      <c r="C83" s="132"/>
      <c r="D83" s="132"/>
      <c r="E83" s="132"/>
      <c r="F83" s="132"/>
      <c r="G83" s="132"/>
      <c r="H83" s="132"/>
      <c r="I83" s="132"/>
      <c r="J83" s="132"/>
      <c r="K83" s="132"/>
      <c r="L83" s="132"/>
      <c r="M83" s="132"/>
      <c r="N83" s="132"/>
      <c r="O83" s="132"/>
      <c r="P83" s="31"/>
      <c r="Q83" s="31"/>
      <c r="R83" s="31"/>
      <c r="S83" s="31"/>
      <c r="T83" s="31"/>
      <c r="U83" s="31"/>
      <c r="V83" s="137"/>
    </row>
    <row r="84" spans="1:22">
      <c r="A84" s="132"/>
      <c r="B84" s="135"/>
      <c r="C84" s="132"/>
      <c r="D84" s="132"/>
      <c r="E84" s="132"/>
      <c r="F84" s="132"/>
      <c r="G84" s="132"/>
      <c r="H84" s="132"/>
      <c r="I84" s="132"/>
      <c r="J84" s="132"/>
      <c r="K84" s="132"/>
      <c r="L84" s="132"/>
      <c r="M84" s="132"/>
      <c r="N84" s="132"/>
      <c r="O84" s="132"/>
      <c r="P84" s="31"/>
      <c r="Q84" s="31"/>
      <c r="R84" s="31"/>
      <c r="S84" s="31"/>
      <c r="T84" s="31"/>
      <c r="U84" s="31"/>
      <c r="V84" s="137"/>
    </row>
    <row r="85" spans="1:22">
      <c r="B85" s="65"/>
      <c r="P85" s="31"/>
      <c r="Q85" s="31"/>
      <c r="R85" s="31"/>
      <c r="S85" s="31"/>
      <c r="T85" s="31"/>
      <c r="U85" s="31"/>
      <c r="V85" s="137"/>
    </row>
    <row r="86" spans="1:22">
      <c r="B86" s="65"/>
      <c r="P86" s="31"/>
      <c r="Q86" s="31"/>
      <c r="R86" s="31"/>
      <c r="S86" s="31"/>
      <c r="T86" s="31"/>
      <c r="U86" s="31"/>
      <c r="V86" s="137"/>
    </row>
    <row r="87" spans="1:22">
      <c r="B87" s="65"/>
      <c r="P87" s="31"/>
      <c r="Q87" s="31"/>
      <c r="R87" s="31"/>
      <c r="S87" s="31"/>
      <c r="T87" s="31"/>
      <c r="U87" s="31"/>
      <c r="V87" s="137"/>
    </row>
    <row r="88" spans="1:22">
      <c r="B88" s="65"/>
      <c r="P88" s="31"/>
      <c r="Q88" s="31"/>
      <c r="R88" s="31"/>
      <c r="S88" s="31"/>
      <c r="T88" s="31"/>
      <c r="U88" s="31"/>
      <c r="V88" s="137"/>
    </row>
    <row r="89" spans="1:22">
      <c r="B89" s="65"/>
      <c r="P89" s="31"/>
      <c r="Q89" s="31"/>
      <c r="R89" s="31"/>
      <c r="S89" s="31"/>
      <c r="T89" s="31"/>
      <c r="U89" s="31"/>
      <c r="V89" s="137"/>
    </row>
    <row r="90" spans="1:22">
      <c r="B90" s="65"/>
      <c r="P90" s="31"/>
      <c r="Q90" s="31"/>
      <c r="R90" s="31"/>
      <c r="S90" s="31"/>
      <c r="T90" s="31"/>
      <c r="U90" s="31"/>
      <c r="V90" s="137"/>
    </row>
    <row r="91" spans="1:22">
      <c r="B91" s="65"/>
      <c r="P91" s="31"/>
      <c r="Q91" s="31"/>
      <c r="R91" s="31"/>
      <c r="S91" s="31"/>
      <c r="T91" s="31"/>
      <c r="U91" s="31"/>
      <c r="V91" s="137"/>
    </row>
    <row r="92" spans="1:22">
      <c r="B92" s="65"/>
      <c r="P92" s="31"/>
      <c r="Q92" s="31"/>
      <c r="R92" s="31"/>
      <c r="S92" s="31"/>
      <c r="T92" s="31"/>
      <c r="U92" s="31"/>
      <c r="V92" s="137"/>
    </row>
    <row r="93" spans="1:22">
      <c r="B93" s="65"/>
      <c r="P93" s="31"/>
      <c r="Q93" s="31"/>
      <c r="R93" s="31"/>
      <c r="S93" s="31"/>
      <c r="T93" s="31"/>
      <c r="U93" s="31"/>
      <c r="V93" s="137"/>
    </row>
    <row r="94" spans="1:22">
      <c r="B94" s="65"/>
      <c r="P94" s="31"/>
      <c r="Q94" s="31"/>
      <c r="R94" s="31"/>
      <c r="S94" s="31"/>
      <c r="T94" s="31"/>
      <c r="U94" s="31"/>
      <c r="V94" s="137"/>
    </row>
    <row r="95" spans="1:22">
      <c r="B95" s="65"/>
      <c r="P95" s="31"/>
      <c r="Q95" s="31"/>
      <c r="R95" s="31"/>
      <c r="S95" s="31"/>
      <c r="T95" s="31"/>
      <c r="U95" s="31"/>
      <c r="V95" s="137"/>
    </row>
    <row r="96" spans="1:22">
      <c r="B96" s="65"/>
      <c r="P96" s="31"/>
      <c r="Q96" s="31"/>
      <c r="R96" s="31"/>
      <c r="S96" s="31"/>
      <c r="T96" s="31"/>
      <c r="U96" s="31"/>
      <c r="V96" s="137"/>
    </row>
    <row r="97" spans="2:22">
      <c r="B97" s="65"/>
      <c r="P97" s="31"/>
      <c r="Q97" s="31"/>
      <c r="R97" s="31"/>
      <c r="S97" s="31"/>
      <c r="T97" s="31"/>
      <c r="U97" s="31"/>
      <c r="V97" s="137"/>
    </row>
    <row r="98" spans="2:22">
      <c r="B98" s="65"/>
      <c r="P98" s="31"/>
      <c r="Q98" s="31"/>
      <c r="R98" s="31"/>
      <c r="S98" s="31"/>
      <c r="T98" s="31"/>
      <c r="U98" s="31"/>
      <c r="V98" s="137"/>
    </row>
    <row r="99" spans="2:22">
      <c r="B99" s="65"/>
      <c r="P99" s="31"/>
      <c r="Q99" s="31"/>
      <c r="R99" s="31"/>
      <c r="S99" s="31"/>
      <c r="T99" s="31"/>
      <c r="U99" s="31"/>
      <c r="V99" s="137"/>
    </row>
    <row r="100" spans="2:22">
      <c r="B100" s="65"/>
      <c r="P100" s="31"/>
      <c r="Q100" s="31"/>
      <c r="R100" s="31"/>
      <c r="S100" s="31"/>
      <c r="T100" s="31"/>
      <c r="U100" s="31"/>
      <c r="V100" s="137"/>
    </row>
    <row r="101" spans="2:22">
      <c r="B101" s="65"/>
      <c r="P101" s="31"/>
      <c r="Q101" s="31"/>
      <c r="R101" s="31"/>
      <c r="S101" s="31"/>
      <c r="T101" s="31"/>
      <c r="U101" s="31"/>
      <c r="V101" s="137"/>
    </row>
    <row r="102" spans="2:22">
      <c r="B102" s="65"/>
      <c r="P102" s="31"/>
      <c r="Q102" s="31"/>
      <c r="R102" s="31"/>
      <c r="S102" s="31"/>
      <c r="T102" s="31"/>
      <c r="U102" s="31"/>
      <c r="V102" s="137"/>
    </row>
    <row r="103" spans="2:22">
      <c r="B103" s="65"/>
      <c r="P103" s="31"/>
      <c r="Q103" s="31"/>
      <c r="R103" s="31"/>
      <c r="S103" s="31"/>
      <c r="T103" s="31"/>
      <c r="U103" s="31"/>
      <c r="V103" s="137"/>
    </row>
    <row r="104" spans="2:22">
      <c r="B104" s="65"/>
      <c r="P104" s="31"/>
      <c r="Q104" s="31"/>
      <c r="R104" s="31"/>
      <c r="S104" s="31"/>
      <c r="T104" s="31"/>
      <c r="U104" s="31"/>
      <c r="V104" s="137"/>
    </row>
    <row r="105" spans="2:22">
      <c r="B105" s="65"/>
      <c r="P105" s="31"/>
      <c r="Q105" s="31"/>
      <c r="R105" s="31"/>
      <c r="S105" s="31"/>
      <c r="T105" s="31"/>
      <c r="U105" s="31"/>
      <c r="V105" s="137"/>
    </row>
    <row r="106" spans="2:22">
      <c r="B106" s="65"/>
      <c r="P106" s="31"/>
      <c r="Q106" s="31"/>
      <c r="R106" s="31"/>
      <c r="S106" s="31"/>
      <c r="T106" s="31"/>
      <c r="U106" s="31"/>
      <c r="V106" s="137"/>
    </row>
    <row r="107" spans="2:22">
      <c r="B107" s="65"/>
      <c r="P107" s="31"/>
      <c r="Q107" s="31"/>
      <c r="R107" s="31"/>
      <c r="S107" s="31"/>
      <c r="T107" s="31"/>
      <c r="U107" s="31"/>
      <c r="V107" s="137"/>
    </row>
    <row r="108" spans="2:22">
      <c r="B108" s="65"/>
      <c r="P108" s="31"/>
      <c r="Q108" s="31"/>
      <c r="R108" s="31"/>
      <c r="S108" s="31"/>
      <c r="T108" s="31"/>
      <c r="U108" s="31"/>
      <c r="V108" s="137"/>
    </row>
    <row r="109" spans="2:22">
      <c r="B109" s="65"/>
      <c r="P109" s="31"/>
      <c r="Q109" s="31"/>
      <c r="R109" s="31"/>
      <c r="S109" s="31"/>
      <c r="T109" s="31"/>
      <c r="U109" s="31"/>
      <c r="V109" s="137"/>
    </row>
    <row r="110" spans="2:22">
      <c r="B110" s="65"/>
      <c r="P110" s="31"/>
      <c r="Q110" s="31"/>
      <c r="R110" s="31"/>
      <c r="S110" s="31"/>
      <c r="T110" s="31"/>
      <c r="U110" s="31"/>
      <c r="V110" s="137"/>
    </row>
    <row r="111" spans="2:22">
      <c r="B111" s="65"/>
      <c r="P111" s="31"/>
      <c r="Q111" s="31"/>
      <c r="R111" s="31"/>
      <c r="S111" s="31"/>
      <c r="T111" s="31"/>
      <c r="U111" s="31"/>
      <c r="V111" s="137"/>
    </row>
    <row r="112" spans="2:22">
      <c r="B112" s="65"/>
      <c r="P112" s="31"/>
      <c r="Q112" s="31"/>
      <c r="R112" s="31"/>
      <c r="S112" s="31"/>
      <c r="T112" s="31"/>
      <c r="U112" s="31"/>
      <c r="V112" s="137"/>
    </row>
    <row r="113" spans="2:22">
      <c r="B113" s="65"/>
      <c r="P113" s="31"/>
      <c r="Q113" s="31"/>
      <c r="R113" s="31"/>
      <c r="S113" s="31"/>
      <c r="T113" s="31"/>
      <c r="U113" s="31"/>
      <c r="V113" s="137"/>
    </row>
    <row r="114" spans="2:22">
      <c r="B114" s="65"/>
      <c r="P114" s="31"/>
      <c r="Q114" s="31"/>
      <c r="R114" s="31"/>
      <c r="S114" s="31"/>
      <c r="T114" s="31"/>
      <c r="U114" s="31"/>
      <c r="V114" s="137"/>
    </row>
    <row r="115" spans="2:22">
      <c r="B115" s="65"/>
      <c r="P115" s="31"/>
      <c r="Q115" s="31"/>
      <c r="R115" s="31"/>
      <c r="S115" s="31"/>
      <c r="T115" s="31"/>
      <c r="U115" s="31"/>
      <c r="V115" s="137"/>
    </row>
    <row r="116" spans="2:22">
      <c r="B116" s="65"/>
      <c r="P116" s="31"/>
      <c r="Q116" s="31"/>
      <c r="R116" s="31"/>
      <c r="S116" s="31"/>
      <c r="T116" s="31"/>
      <c r="U116" s="31"/>
      <c r="V116" s="137"/>
    </row>
    <row r="117" spans="2:22">
      <c r="B117" s="65"/>
      <c r="P117" s="31"/>
      <c r="Q117" s="31"/>
      <c r="R117" s="31"/>
      <c r="S117" s="31"/>
      <c r="T117" s="31"/>
      <c r="U117" s="31"/>
      <c r="V117" s="137"/>
    </row>
    <row r="118" spans="2:22">
      <c r="B118" s="65"/>
      <c r="P118" s="31"/>
      <c r="Q118" s="31"/>
      <c r="R118" s="31"/>
      <c r="S118" s="31"/>
      <c r="T118" s="31"/>
      <c r="U118" s="31"/>
      <c r="V118" s="137"/>
    </row>
    <row r="119" spans="2:22">
      <c r="B119" s="65"/>
      <c r="P119" s="31"/>
      <c r="Q119" s="31"/>
      <c r="R119" s="31"/>
      <c r="S119" s="31"/>
      <c r="T119" s="31"/>
      <c r="U119" s="31"/>
      <c r="V119" s="137"/>
    </row>
    <row r="120" spans="2:22">
      <c r="B120" s="65"/>
      <c r="P120" s="31"/>
      <c r="Q120" s="31"/>
      <c r="R120" s="31"/>
      <c r="S120" s="31"/>
      <c r="T120" s="31"/>
      <c r="U120" s="31"/>
      <c r="V120" s="137"/>
    </row>
    <row r="121" spans="2:22">
      <c r="B121" s="75"/>
      <c r="C121" s="76"/>
      <c r="D121" s="76"/>
      <c r="E121" s="76"/>
      <c r="F121" s="76"/>
      <c r="G121" s="76"/>
      <c r="H121" s="76"/>
      <c r="I121" s="76"/>
      <c r="J121" s="76"/>
      <c r="K121" s="76"/>
      <c r="L121" s="76"/>
      <c r="M121" s="76"/>
      <c r="N121" s="76"/>
      <c r="O121" s="76"/>
      <c r="P121" s="76"/>
      <c r="Q121" s="76"/>
      <c r="R121" s="76"/>
      <c r="S121" s="76"/>
      <c r="T121" s="76"/>
      <c r="U121" s="76"/>
      <c r="V121" s="139"/>
    </row>
  </sheetData>
  <phoneticPr fontId="3"/>
  <pageMargins left="0.47244094488188981" right="0.23622047244094491" top="0.43307086614173229" bottom="0.31496062992125984" header="0.31496062992125984" footer="0.19685039370078741"/>
  <pageSetup paperSize="8" scale="75" orientation="portrait" r:id="rId1"/>
  <headerFooter>
    <oddHeader>&amp;R&amp;"ＭＳ 明朝,標準"&amp;12ジェネリック医薬品分析(全体)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年齢階層別_普及率(金額)</vt:lpstr>
      <vt:lpstr>男女別_普及率(金額)</vt:lpstr>
      <vt:lpstr>年齢階層別_普及率(数量)</vt:lpstr>
      <vt:lpstr>男女別_普及率(数量)</vt:lpstr>
      <vt:lpstr>市区町村別_普及率</vt:lpstr>
      <vt:lpstr>市区町村別_普及率(金額)グラフ</vt:lpstr>
      <vt:lpstr>市区町村別_普及率(金額)MAP</vt:lpstr>
      <vt:lpstr>市区町村別_普及率(数量)グラフ</vt:lpstr>
      <vt:lpstr>市区町村別_普及率(数量)MAP</vt:lpstr>
      <vt:lpstr>市区町村別_普及率!Print_Area</vt:lpstr>
      <vt:lpstr>'市区町村別_普及率(金額)MAP'!Print_Area</vt:lpstr>
      <vt:lpstr>'市区町村別_普及率(金額)グラフ'!Print_Area</vt:lpstr>
      <vt:lpstr>'市区町村別_普及率(数量)MAP'!Print_Area</vt:lpstr>
      <vt:lpstr>'市区町村別_普及率(数量)グラフ'!Print_Area</vt:lpstr>
      <vt:lpstr>'男女別_普及率(金額)'!Print_Area</vt:lpstr>
      <vt:lpstr>'男女別_普及率(数量)'!Print_Area</vt:lpstr>
      <vt:lpstr>'年齢階層別_普及率(金額)'!Print_Area</vt:lpstr>
      <vt:lpstr>'年齢階層別_普及率(数量)'!Print_Area</vt:lpstr>
      <vt:lpstr>市区町村別_普及率!Print_Titles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2025-09-02T04:51:38Z</dcterms:created>
  <dcterms:modified xsi:type="dcterms:W3CDTF">2025-11-05T01:35:05Z</dcterms:modified>
  <cp:category/>
  <cp:contentStatus/>
  <dc:language/>
  <cp:version/>
</cp:coreProperties>
</file>