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71A1F42A-4D51-441B-A369-C58B0B70F2DD}" xr6:coauthVersionLast="47" xr6:coauthVersionMax="47" xr10:uidLastSave="{00000000-0000-0000-0000-000000000000}"/>
  <bookViews>
    <workbookView xWindow="4395" yWindow="660" windowWidth="16560" windowHeight="14820" tabRatio="855" xr2:uid="{00000000-000D-0000-FFFF-FFFF00000000}"/>
  </bookViews>
  <sheets>
    <sheet name="年齢階層別_普及率(金額)" sheetId="49" r:id="rId1"/>
    <sheet name="男女別_普及率(金額)" sheetId="90" r:id="rId2"/>
    <sheet name="年齢階層別_普及率(数量)" sheetId="50" r:id="rId3"/>
    <sheet name="男女別_普及率(数量)" sheetId="91" r:id="rId4"/>
    <sheet name="市区町村別_普及率" sheetId="19" r:id="rId5"/>
    <sheet name="市区町村別_普及率(金額)グラフ" sheetId="61" r:id="rId6"/>
    <sheet name="市区町村別_普及率(金額)MAP" sheetId="93" r:id="rId7"/>
    <sheet name="市区町村別_普及率(数量)グラフ" sheetId="62" r:id="rId8"/>
    <sheet name="市区町村別_普及率(数量)MAP" sheetId="94" r:id="rId9"/>
  </sheets>
  <definedNames>
    <definedName name="_xlnm._FilterDatabase" localSheetId="4" hidden="1">市区町村別_普及率!$B$1:$G$80</definedName>
    <definedName name="_Order1" hidden="1">255</definedName>
    <definedName name="_xlnm.Print_Area" localSheetId="4">市区町村別_普及率!$A$1:$H$80</definedName>
    <definedName name="_xlnm.Print_Area" localSheetId="6">'市区町村別_普及率(金額)MAP'!$A$1:$W$122</definedName>
    <definedName name="_xlnm.Print_Area" localSheetId="5">'市区町村別_普及率(金額)グラフ'!$A$1:$R$78</definedName>
    <definedName name="_xlnm.Print_Area" localSheetId="8">'市区町村別_普及率(数量)MAP'!$A$1:$W$122</definedName>
    <definedName name="_xlnm.Print_Area" localSheetId="7">'市区町村別_普及率(数量)グラフ'!$A$1:$R$78</definedName>
    <definedName name="_xlnm.Print_Area" localSheetId="1">'男女別_普及率(金額)'!$A$1:$J$14</definedName>
    <definedName name="_xlnm.Print_Area" localSheetId="3">'男女別_普及率(数量)'!$A$1:$J$13</definedName>
    <definedName name="_xlnm.Print_Area" localSheetId="0">'年齢階層別_普及率(金額)'!$A$1:$P$65</definedName>
    <definedName name="_xlnm.Print_Area" localSheetId="2">'年齢階層別_普及率(数量)'!$A$1:$P$63</definedName>
    <definedName name="_xlnm.Print_Titles" localSheetId="4">市区町村別_普及率!$1:$5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19" l="1"/>
  <c r="U7" i="19" s="1"/>
  <c r="W7" i="19" s="1"/>
  <c r="X7" i="19" s="1"/>
  <c r="V6" i="19"/>
  <c r="R7" i="19"/>
  <c r="Q7" i="19" s="1"/>
  <c r="S7" i="19" s="1"/>
  <c r="T7" i="19" s="1"/>
  <c r="R6" i="19"/>
  <c r="Q6" i="19" s="1"/>
  <c r="S6" i="19" s="1"/>
  <c r="T6" i="19" s="1"/>
  <c r="J12" i="91"/>
  <c r="J11" i="91"/>
  <c r="J10" i="91"/>
  <c r="J9" i="91"/>
  <c r="J8" i="91"/>
  <c r="J7" i="91"/>
  <c r="J6" i="91"/>
  <c r="I13" i="91"/>
  <c r="I12" i="91"/>
  <c r="I11" i="91"/>
  <c r="I10" i="91"/>
  <c r="I9" i="91"/>
  <c r="I8" i="91"/>
  <c r="I7" i="91"/>
  <c r="I6" i="91"/>
  <c r="I5" i="91"/>
  <c r="J12" i="90"/>
  <c r="J11" i="90"/>
  <c r="J10" i="90"/>
  <c r="J9" i="90"/>
  <c r="J8" i="90"/>
  <c r="J7" i="90"/>
  <c r="J6" i="90"/>
  <c r="I14" i="90"/>
  <c r="I13" i="90"/>
  <c r="I12" i="90"/>
  <c r="I11" i="90"/>
  <c r="I10" i="90"/>
  <c r="I9" i="90"/>
  <c r="I8" i="90"/>
  <c r="I7" i="90"/>
  <c r="I6" i="90"/>
  <c r="I5" i="90"/>
  <c r="AD7" i="19"/>
  <c r="AD8" i="19"/>
  <c r="AD9" i="19"/>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64" i="19"/>
  <c r="AD65" i="19"/>
  <c r="AD66" i="19"/>
  <c r="AD67" i="19"/>
  <c r="AD68" i="19"/>
  <c r="AD69" i="19"/>
  <c r="AD70" i="19"/>
  <c r="AD71" i="19"/>
  <c r="AD72" i="19"/>
  <c r="AD73" i="19"/>
  <c r="AD74" i="19"/>
  <c r="AD75" i="19"/>
  <c r="AD76" i="19"/>
  <c r="AD77" i="19"/>
  <c r="AD78" i="19"/>
  <c r="AD79"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6" i="19"/>
  <c r="AD6" i="19"/>
  <c r="R9" i="19"/>
  <c r="G80" i="19"/>
  <c r="F80" i="19"/>
  <c r="V8" i="19"/>
  <c r="U8" i="19" s="1"/>
  <c r="W8" i="19" s="1"/>
  <c r="X8" i="19" s="1"/>
  <c r="V9" i="19"/>
  <c r="U9" i="19" s="1"/>
  <c r="W9" i="19" s="1"/>
  <c r="X9" i="19" s="1"/>
  <c r="V10" i="19"/>
  <c r="U10" i="19" s="1"/>
  <c r="W10" i="19" s="1"/>
  <c r="X10" i="19" s="1"/>
  <c r="V11" i="19"/>
  <c r="U11" i="19" s="1"/>
  <c r="W11" i="19" s="1"/>
  <c r="X11" i="19" s="1"/>
  <c r="V12" i="19"/>
  <c r="U12" i="19" s="1"/>
  <c r="W12" i="19" s="1"/>
  <c r="X12" i="19" s="1"/>
  <c r="V13" i="19"/>
  <c r="U13" i="19" s="1"/>
  <c r="W13" i="19" s="1"/>
  <c r="X13" i="19" s="1"/>
  <c r="V14" i="19"/>
  <c r="U14" i="19" s="1"/>
  <c r="W14" i="19" s="1"/>
  <c r="X14" i="19" s="1"/>
  <c r="V15" i="19"/>
  <c r="U15" i="19" s="1"/>
  <c r="W15" i="19" s="1"/>
  <c r="X15" i="19" s="1"/>
  <c r="V16" i="19"/>
  <c r="V17" i="19"/>
  <c r="U17" i="19" s="1"/>
  <c r="W17" i="19" s="1"/>
  <c r="X17" i="19" s="1"/>
  <c r="V18" i="19"/>
  <c r="U18" i="19" s="1"/>
  <c r="W18" i="19" s="1"/>
  <c r="X18" i="19" s="1"/>
  <c r="V19" i="19"/>
  <c r="U19" i="19" s="1"/>
  <c r="W19" i="19" s="1"/>
  <c r="X19" i="19" s="1"/>
  <c r="V20" i="19"/>
  <c r="U20" i="19" s="1"/>
  <c r="W20" i="19" s="1"/>
  <c r="X20" i="19" s="1"/>
  <c r="V21" i="19"/>
  <c r="U21" i="19" s="1"/>
  <c r="W21" i="19" s="1"/>
  <c r="X21" i="19" s="1"/>
  <c r="V22" i="19"/>
  <c r="V23" i="19"/>
  <c r="U23" i="19" s="1"/>
  <c r="W23" i="19" s="1"/>
  <c r="X23" i="19" s="1"/>
  <c r="V24" i="19"/>
  <c r="V25" i="19"/>
  <c r="U25" i="19" s="1"/>
  <c r="W25" i="19" s="1"/>
  <c r="X25" i="19" s="1"/>
  <c r="V26" i="19"/>
  <c r="U26" i="19" s="1"/>
  <c r="W26" i="19" s="1"/>
  <c r="X26" i="19" s="1"/>
  <c r="V27" i="19"/>
  <c r="U27" i="19" s="1"/>
  <c r="W27" i="19" s="1"/>
  <c r="X27" i="19" s="1"/>
  <c r="V28" i="19"/>
  <c r="V29" i="19"/>
  <c r="U29" i="19" s="1"/>
  <c r="W29" i="19" s="1"/>
  <c r="X29" i="19" s="1"/>
  <c r="V30" i="19"/>
  <c r="V31" i="19"/>
  <c r="U31" i="19" s="1"/>
  <c r="W31" i="19" s="1"/>
  <c r="X31" i="19" s="1"/>
  <c r="V32" i="19"/>
  <c r="U32" i="19" s="1"/>
  <c r="W32" i="19" s="1"/>
  <c r="X32" i="19" s="1"/>
  <c r="V33" i="19"/>
  <c r="U33" i="19" s="1"/>
  <c r="W33" i="19" s="1"/>
  <c r="X33" i="19" s="1"/>
  <c r="V34" i="19"/>
  <c r="U34" i="19" s="1"/>
  <c r="W34" i="19" s="1"/>
  <c r="X34" i="19" s="1"/>
  <c r="V35" i="19"/>
  <c r="U35" i="19" s="1"/>
  <c r="W35" i="19" s="1"/>
  <c r="X35" i="19" s="1"/>
  <c r="V36" i="19"/>
  <c r="V37" i="19"/>
  <c r="U37" i="19" s="1"/>
  <c r="W37" i="19" s="1"/>
  <c r="X37" i="19" s="1"/>
  <c r="V38" i="19"/>
  <c r="U38" i="19" s="1"/>
  <c r="W38" i="19" s="1"/>
  <c r="X38" i="19" s="1"/>
  <c r="V39" i="19"/>
  <c r="U39" i="19" s="1"/>
  <c r="W39" i="19" s="1"/>
  <c r="X39" i="19" s="1"/>
  <c r="V40" i="19"/>
  <c r="V41" i="19"/>
  <c r="U41" i="19" s="1"/>
  <c r="W41" i="19" s="1"/>
  <c r="X41" i="19" s="1"/>
  <c r="V42" i="19"/>
  <c r="U42" i="19" s="1"/>
  <c r="W42" i="19" s="1"/>
  <c r="X42" i="19" s="1"/>
  <c r="V43" i="19"/>
  <c r="U43" i="19" s="1"/>
  <c r="W43" i="19" s="1"/>
  <c r="X43" i="19" s="1"/>
  <c r="V44" i="19"/>
  <c r="U44" i="19" s="1"/>
  <c r="W44" i="19" s="1"/>
  <c r="X44" i="19" s="1"/>
  <c r="V45" i="19"/>
  <c r="U45" i="19" s="1"/>
  <c r="W45" i="19" s="1"/>
  <c r="X45" i="19" s="1"/>
  <c r="V46" i="19"/>
  <c r="V47" i="19"/>
  <c r="U47" i="19" s="1"/>
  <c r="W47" i="19" s="1"/>
  <c r="X47" i="19" s="1"/>
  <c r="V48" i="19"/>
  <c r="U48" i="19" s="1"/>
  <c r="W48" i="19" s="1"/>
  <c r="X48" i="19" s="1"/>
  <c r="V49" i="19"/>
  <c r="U49" i="19" s="1"/>
  <c r="W49" i="19" s="1"/>
  <c r="X49" i="19" s="1"/>
  <c r="V50" i="19"/>
  <c r="U50" i="19" s="1"/>
  <c r="W50" i="19" s="1"/>
  <c r="X50" i="19" s="1"/>
  <c r="V51" i="19"/>
  <c r="U51" i="19" s="1"/>
  <c r="W51" i="19" s="1"/>
  <c r="X51" i="19" s="1"/>
  <c r="V52" i="19"/>
  <c r="V53" i="19"/>
  <c r="U53" i="19" s="1"/>
  <c r="W53" i="19" s="1"/>
  <c r="X53" i="19" s="1"/>
  <c r="V54" i="19"/>
  <c r="V55" i="19"/>
  <c r="U55" i="19" s="1"/>
  <c r="W55" i="19" s="1"/>
  <c r="X55" i="19" s="1"/>
  <c r="V56" i="19"/>
  <c r="U56" i="19" s="1"/>
  <c r="W56" i="19" s="1"/>
  <c r="X56" i="19" s="1"/>
  <c r="V57" i="19"/>
  <c r="U57" i="19" s="1"/>
  <c r="W57" i="19" s="1"/>
  <c r="X57" i="19" s="1"/>
  <c r="V58" i="19"/>
  <c r="U58" i="19" s="1"/>
  <c r="W58" i="19" s="1"/>
  <c r="X58" i="19" s="1"/>
  <c r="V59" i="19"/>
  <c r="U59" i="19" s="1"/>
  <c r="W59" i="19" s="1"/>
  <c r="X59" i="19" s="1"/>
  <c r="V60" i="19"/>
  <c r="U60" i="19" s="1"/>
  <c r="W60" i="19" s="1"/>
  <c r="V61" i="19"/>
  <c r="U61" i="19" s="1"/>
  <c r="W61" i="19" s="1"/>
  <c r="X61" i="19" s="1"/>
  <c r="V62" i="19"/>
  <c r="U62" i="19" s="1"/>
  <c r="W62" i="19" s="1"/>
  <c r="X62" i="19" s="1"/>
  <c r="V63" i="19"/>
  <c r="U63" i="19" s="1"/>
  <c r="W63" i="19" s="1"/>
  <c r="X63" i="19" s="1"/>
  <c r="V64" i="19"/>
  <c r="V65" i="19"/>
  <c r="U65" i="19" s="1"/>
  <c r="W65" i="19" s="1"/>
  <c r="X65" i="19" s="1"/>
  <c r="V66" i="19"/>
  <c r="U66" i="19" s="1"/>
  <c r="W66" i="19" s="1"/>
  <c r="X66" i="19" s="1"/>
  <c r="V67" i="19"/>
  <c r="U67" i="19" s="1"/>
  <c r="W67" i="19" s="1"/>
  <c r="X67" i="19" s="1"/>
  <c r="V68" i="19"/>
  <c r="U68" i="19" s="1"/>
  <c r="W68" i="19" s="1"/>
  <c r="X68" i="19" s="1"/>
  <c r="V69" i="19"/>
  <c r="U69" i="19" s="1"/>
  <c r="W69" i="19" s="1"/>
  <c r="X69" i="19" s="1"/>
  <c r="V70" i="19"/>
  <c r="V71" i="19"/>
  <c r="U71" i="19" s="1"/>
  <c r="W71" i="19" s="1"/>
  <c r="X71" i="19" s="1"/>
  <c r="V72" i="19"/>
  <c r="U72" i="19" s="1"/>
  <c r="W72" i="19" s="1"/>
  <c r="X72" i="19" s="1"/>
  <c r="V73" i="19"/>
  <c r="U73" i="19" s="1"/>
  <c r="W73" i="19" s="1"/>
  <c r="X73" i="19" s="1"/>
  <c r="V74" i="19"/>
  <c r="U74" i="19" s="1"/>
  <c r="W74" i="19" s="1"/>
  <c r="X74" i="19" s="1"/>
  <c r="V75" i="19"/>
  <c r="U75" i="19" s="1"/>
  <c r="W75" i="19" s="1"/>
  <c r="X75" i="19" s="1"/>
  <c r="V76" i="19"/>
  <c r="V77" i="19"/>
  <c r="U77" i="19" s="1"/>
  <c r="W77" i="19" s="1"/>
  <c r="X77" i="19" s="1"/>
  <c r="V78" i="19"/>
  <c r="U78" i="19" s="1"/>
  <c r="W78" i="19" s="1"/>
  <c r="X78" i="19" s="1"/>
  <c r="V79" i="19"/>
  <c r="U79" i="19" s="1"/>
  <c r="W79" i="19" s="1"/>
  <c r="X79" i="19" s="1"/>
  <c r="U6" i="19"/>
  <c r="W6" i="19" s="1"/>
  <c r="X6" i="19" s="1"/>
  <c r="R8" i="19"/>
  <c r="Q9" i="19"/>
  <c r="S9" i="19" s="1"/>
  <c r="T9" i="19" s="1"/>
  <c r="R10" i="19"/>
  <c r="Q10" i="19" s="1"/>
  <c r="S10" i="19" s="1"/>
  <c r="T10" i="19" s="1"/>
  <c r="R11" i="19"/>
  <c r="Q11" i="19" s="1"/>
  <c r="S11" i="19" s="1"/>
  <c r="T11" i="19" s="1"/>
  <c r="R12" i="19"/>
  <c r="Q12" i="19" s="1"/>
  <c r="S12" i="19" s="1"/>
  <c r="T12" i="19" s="1"/>
  <c r="R13" i="19"/>
  <c r="Q13" i="19" s="1"/>
  <c r="S13" i="19" s="1"/>
  <c r="T13" i="19" s="1"/>
  <c r="R14" i="19"/>
  <c r="R15" i="19"/>
  <c r="Q15" i="19" s="1"/>
  <c r="S15" i="19" s="1"/>
  <c r="T15" i="19" s="1"/>
  <c r="R16" i="19"/>
  <c r="Q16" i="19" s="1"/>
  <c r="S16" i="19" s="1"/>
  <c r="T16" i="19" s="1"/>
  <c r="R17" i="19"/>
  <c r="Q17" i="19" s="1"/>
  <c r="S17" i="19" s="1"/>
  <c r="T17" i="19" s="1"/>
  <c r="R18" i="19"/>
  <c r="Q18" i="19" s="1"/>
  <c r="S18" i="19" s="1"/>
  <c r="T18" i="19" s="1"/>
  <c r="R19" i="19"/>
  <c r="Q19" i="19" s="1"/>
  <c r="S19" i="19" s="1"/>
  <c r="T19" i="19" s="1"/>
  <c r="R20" i="19"/>
  <c r="R21" i="19"/>
  <c r="Q21" i="19" s="1"/>
  <c r="S21" i="19" s="1"/>
  <c r="T21" i="19" s="1"/>
  <c r="R22" i="19"/>
  <c r="Q22" i="19" s="1"/>
  <c r="S22" i="19" s="1"/>
  <c r="T22" i="19" s="1"/>
  <c r="R23" i="19"/>
  <c r="Q23" i="19" s="1"/>
  <c r="S23" i="19" s="1"/>
  <c r="T23" i="19" s="1"/>
  <c r="R24" i="19"/>
  <c r="Q24" i="19" s="1"/>
  <c r="S24" i="19" s="1"/>
  <c r="R25" i="19"/>
  <c r="Q25" i="19" s="1"/>
  <c r="S25" i="19" s="1"/>
  <c r="T25" i="19" s="1"/>
  <c r="R26" i="19"/>
  <c r="R27" i="19"/>
  <c r="Q27" i="19" s="1"/>
  <c r="S27" i="19" s="1"/>
  <c r="T27" i="19" s="1"/>
  <c r="R28" i="19"/>
  <c r="Q28" i="19" s="1"/>
  <c r="S28" i="19" s="1"/>
  <c r="T28" i="19" s="1"/>
  <c r="R29" i="19"/>
  <c r="Q29" i="19" s="1"/>
  <c r="S29" i="19" s="1"/>
  <c r="T29" i="19" s="1"/>
  <c r="R30" i="19"/>
  <c r="Q30" i="19" s="1"/>
  <c r="S30" i="19" s="1"/>
  <c r="T30" i="19" s="1"/>
  <c r="R31" i="19"/>
  <c r="Q31" i="19" s="1"/>
  <c r="S31" i="19" s="1"/>
  <c r="T31" i="19" s="1"/>
  <c r="R32" i="19"/>
  <c r="R33" i="19"/>
  <c r="R34" i="19"/>
  <c r="Q34" i="19" s="1"/>
  <c r="S34" i="19" s="1"/>
  <c r="T34" i="19" s="1"/>
  <c r="R35" i="19"/>
  <c r="Q35" i="19" s="1"/>
  <c r="S35" i="19" s="1"/>
  <c r="T35" i="19" s="1"/>
  <c r="R36" i="19"/>
  <c r="R37" i="19"/>
  <c r="Q37" i="19" s="1"/>
  <c r="S37" i="19" s="1"/>
  <c r="T37" i="19" s="1"/>
  <c r="R38" i="19"/>
  <c r="R39" i="19"/>
  <c r="Q39" i="19" s="1"/>
  <c r="S39" i="19" s="1"/>
  <c r="T39" i="19" s="1"/>
  <c r="R40" i="19"/>
  <c r="Q40" i="19" s="1"/>
  <c r="S40" i="19" s="1"/>
  <c r="T40" i="19" s="1"/>
  <c r="R41" i="19"/>
  <c r="Q41" i="19" s="1"/>
  <c r="S41" i="19" s="1"/>
  <c r="T41" i="19" s="1"/>
  <c r="R42" i="19"/>
  <c r="Q42" i="19" s="1"/>
  <c r="S42" i="19" s="1"/>
  <c r="T42" i="19" s="1"/>
  <c r="R43" i="19"/>
  <c r="Q43" i="19" s="1"/>
  <c r="S43" i="19" s="1"/>
  <c r="T43" i="19" s="1"/>
  <c r="R44" i="19"/>
  <c r="R45" i="19"/>
  <c r="Q45" i="19" s="1"/>
  <c r="S45" i="19" s="1"/>
  <c r="T45" i="19" s="1"/>
  <c r="R46" i="19"/>
  <c r="Q46" i="19" s="1"/>
  <c r="S46" i="19" s="1"/>
  <c r="T46" i="19" s="1"/>
  <c r="R47" i="19"/>
  <c r="Q47" i="19" s="1"/>
  <c r="S47" i="19" s="1"/>
  <c r="T47" i="19" s="1"/>
  <c r="R48" i="19"/>
  <c r="Q48" i="19" s="1"/>
  <c r="S48" i="19" s="1"/>
  <c r="R49" i="19"/>
  <c r="Q49" i="19" s="1"/>
  <c r="S49" i="19" s="1"/>
  <c r="T49" i="19" s="1"/>
  <c r="R50" i="19"/>
  <c r="Q50" i="19" s="1"/>
  <c r="S50" i="19" s="1"/>
  <c r="T50" i="19" s="1"/>
  <c r="R51" i="19"/>
  <c r="R52" i="19"/>
  <c r="Q52" i="19" s="1"/>
  <c r="S52" i="19" s="1"/>
  <c r="T52" i="19" s="1"/>
  <c r="R53" i="19"/>
  <c r="Q53" i="19" s="1"/>
  <c r="S53" i="19" s="1"/>
  <c r="T53" i="19" s="1"/>
  <c r="R54" i="19"/>
  <c r="Q54" i="19" s="1"/>
  <c r="S54" i="19" s="1"/>
  <c r="T54" i="19" s="1"/>
  <c r="R55" i="19"/>
  <c r="Q55" i="19" s="1"/>
  <c r="S55" i="19" s="1"/>
  <c r="T55" i="19" s="1"/>
  <c r="R56" i="19"/>
  <c r="R57" i="19"/>
  <c r="Q57" i="19" s="1"/>
  <c r="S57" i="19" s="1"/>
  <c r="T57" i="19" s="1"/>
  <c r="R58" i="19"/>
  <c r="Q58" i="19" s="1"/>
  <c r="S58" i="19" s="1"/>
  <c r="T58" i="19" s="1"/>
  <c r="R59" i="19"/>
  <c r="Q59" i="19" s="1"/>
  <c r="S59" i="19" s="1"/>
  <c r="T59" i="19" s="1"/>
  <c r="R60" i="19"/>
  <c r="Q60" i="19" s="1"/>
  <c r="S60" i="19" s="1"/>
  <c r="T60" i="19" s="1"/>
  <c r="R61" i="19"/>
  <c r="Q61" i="19" s="1"/>
  <c r="S61" i="19" s="1"/>
  <c r="T61" i="19" s="1"/>
  <c r="R62" i="19"/>
  <c r="Q62" i="19" s="1"/>
  <c r="S62" i="19" s="1"/>
  <c r="T62" i="19" s="1"/>
  <c r="R63" i="19"/>
  <c r="Q63" i="19" s="1"/>
  <c r="S63" i="19" s="1"/>
  <c r="T63" i="19" s="1"/>
  <c r="R64" i="19"/>
  <c r="Q64" i="19" s="1"/>
  <c r="S64" i="19" s="1"/>
  <c r="T64" i="19" s="1"/>
  <c r="R65" i="19"/>
  <c r="Q65" i="19" s="1"/>
  <c r="S65" i="19" s="1"/>
  <c r="T65" i="19" s="1"/>
  <c r="R66" i="19"/>
  <c r="Q66" i="19" s="1"/>
  <c r="S66" i="19" s="1"/>
  <c r="T66" i="19" s="1"/>
  <c r="R67" i="19"/>
  <c r="Q67" i="19" s="1"/>
  <c r="S67" i="19" s="1"/>
  <c r="T67" i="19" s="1"/>
  <c r="R68" i="19"/>
  <c r="R69" i="19"/>
  <c r="R70" i="19"/>
  <c r="Q70" i="19" s="1"/>
  <c r="S70" i="19" s="1"/>
  <c r="T70" i="19" s="1"/>
  <c r="R71" i="19"/>
  <c r="Q71" i="19" s="1"/>
  <c r="S71" i="19" s="1"/>
  <c r="T71" i="19" s="1"/>
  <c r="R72" i="19"/>
  <c r="Q72" i="19" s="1"/>
  <c r="S72" i="19" s="1"/>
  <c r="R73" i="19"/>
  <c r="Q73" i="19" s="1"/>
  <c r="S73" i="19" s="1"/>
  <c r="T73" i="19" s="1"/>
  <c r="R74" i="19"/>
  <c r="Q74" i="19" s="1"/>
  <c r="S74" i="19" s="1"/>
  <c r="T74" i="19" s="1"/>
  <c r="R75" i="19"/>
  <c r="Q75" i="19" s="1"/>
  <c r="S75" i="19" s="1"/>
  <c r="T75" i="19" s="1"/>
  <c r="R76" i="19"/>
  <c r="Q76" i="19" s="1"/>
  <c r="S76" i="19" s="1"/>
  <c r="T76" i="19" s="1"/>
  <c r="R77" i="19"/>
  <c r="Q77" i="19" s="1"/>
  <c r="S77" i="19" s="1"/>
  <c r="T77" i="19" s="1"/>
  <c r="R78" i="19"/>
  <c r="Q78" i="19" s="1"/>
  <c r="S78" i="19" s="1"/>
  <c r="T78" i="19" s="1"/>
  <c r="R79" i="19"/>
  <c r="Q79" i="19" s="1"/>
  <c r="S79" i="19" s="1"/>
  <c r="T79" i="19" s="1"/>
  <c r="Q44" i="19"/>
  <c r="S44" i="19" s="1"/>
  <c r="T44" i="19" s="1"/>
  <c r="U46" i="19"/>
  <c r="W46" i="19" s="1"/>
  <c r="X46" i="19" s="1"/>
  <c r="Q51" i="19"/>
  <c r="S51" i="19" s="1"/>
  <c r="T51" i="19" s="1"/>
  <c r="Q38" i="19"/>
  <c r="S38" i="19" s="1"/>
  <c r="T38" i="19" s="1"/>
  <c r="U76" i="19"/>
  <c r="W76" i="19" s="1"/>
  <c r="X76" i="19" s="1"/>
  <c r="U64" i="19"/>
  <c r="W64" i="19" s="1"/>
  <c r="U52" i="19"/>
  <c r="W52" i="19" s="1"/>
  <c r="X52" i="19" s="1"/>
  <c r="U40" i="19"/>
  <c r="W40" i="19" s="1"/>
  <c r="X40" i="19" s="1"/>
  <c r="Q68" i="19"/>
  <c r="S68" i="19" s="1"/>
  <c r="T68" i="19" s="1"/>
  <c r="Q56" i="19"/>
  <c r="S56" i="19" s="1"/>
  <c r="T56" i="19" s="1"/>
  <c r="U70" i="19"/>
  <c r="W70" i="19" s="1"/>
  <c r="X70" i="19" s="1"/>
  <c r="U54" i="19"/>
  <c r="W54" i="19" s="1"/>
  <c r="X54" i="19" s="1"/>
  <c r="Q69" i="19"/>
  <c r="S69" i="19" s="1"/>
  <c r="T69" i="19" s="1"/>
  <c r="Q36" i="19"/>
  <c r="S36" i="19" s="1"/>
  <c r="T36" i="19" s="1"/>
  <c r="Q20" i="19"/>
  <c r="S20" i="19" s="1"/>
  <c r="T20" i="19" s="1"/>
  <c r="U30" i="19"/>
  <c r="W30" i="19" s="1"/>
  <c r="X30" i="19" s="1"/>
  <c r="U22" i="19"/>
  <c r="W22" i="19" s="1"/>
  <c r="X22" i="19" s="1"/>
  <c r="Q14" i="19"/>
  <c r="S14" i="19" s="1"/>
  <c r="T14" i="19" s="1"/>
  <c r="Q26" i="19"/>
  <c r="S26" i="19" s="1"/>
  <c r="T26" i="19" s="1"/>
  <c r="U36" i="19"/>
  <c r="W36" i="19" s="1"/>
  <c r="X36" i="19" s="1"/>
  <c r="U28" i="19"/>
  <c r="W28" i="19" s="1"/>
  <c r="X28" i="19" s="1"/>
  <c r="Q33" i="19"/>
  <c r="S33" i="19" s="1"/>
  <c r="T33" i="19" s="1"/>
  <c r="Q32" i="19"/>
  <c r="S32" i="19" s="1"/>
  <c r="T32" i="19" s="1"/>
  <c r="Q8" i="19"/>
  <c r="S8" i="19" s="1"/>
  <c r="T8" i="19" s="1"/>
  <c r="U24" i="19"/>
  <c r="W24" i="19" s="1"/>
  <c r="X24" i="19" s="1"/>
  <c r="U16" i="19"/>
  <c r="W16" i="19" s="1"/>
  <c r="X16" i="19" s="1"/>
  <c r="AC50" i="19"/>
  <c r="AE50" i="19" s="1"/>
  <c r="AC66" i="19"/>
  <c r="AE66" i="19" s="1"/>
  <c r="AC34" i="19"/>
  <c r="AC32" i="19"/>
  <c r="AC78" i="19"/>
  <c r="AE78" i="19" s="1"/>
  <c r="AC77" i="19"/>
  <c r="AE77" i="19" s="1"/>
  <c r="AC65" i="19"/>
  <c r="AE65" i="19" s="1"/>
  <c r="AC53" i="19"/>
  <c r="AE53" i="19" s="1"/>
  <c r="AC41" i="19"/>
  <c r="AE41" i="19" s="1"/>
  <c r="AC29" i="19"/>
  <c r="AE29" i="19" s="1"/>
  <c r="AC17" i="19"/>
  <c r="AE17" i="19" s="1"/>
  <c r="Z66" i="19"/>
  <c r="AB66" i="19" s="1"/>
  <c r="Z43" i="19"/>
  <c r="AB43" i="19" s="1"/>
  <c r="Z21" i="19"/>
  <c r="Z56" i="19"/>
  <c r="AB56" i="19" s="1"/>
  <c r="Z35" i="19"/>
  <c r="AB35" i="19" s="1"/>
  <c r="Z46" i="19"/>
  <c r="Z32" i="19" l="1"/>
  <c r="AB32" i="19" s="1"/>
  <c r="Z36" i="19"/>
  <c r="Z65" i="19"/>
  <c r="AB65" i="19" s="1"/>
  <c r="Z17" i="19"/>
  <c r="AB17" i="19" s="1"/>
  <c r="Z29" i="19"/>
  <c r="AB29" i="19" s="1"/>
  <c r="Z14" i="19"/>
  <c r="AB14" i="19" s="1"/>
  <c r="Z53" i="19"/>
  <c r="AB53" i="19" s="1"/>
  <c r="Z76" i="19"/>
  <c r="Z18" i="19"/>
  <c r="AB18" i="19" s="1"/>
  <c r="Z63" i="19"/>
  <c r="Z28" i="19"/>
  <c r="AB28" i="19" s="1"/>
  <c r="Z47" i="19"/>
  <c r="AB47" i="19" s="1"/>
  <c r="Z42" i="19"/>
  <c r="AB42" i="19" s="1"/>
  <c r="Z19" i="19"/>
  <c r="AB19" i="19" s="1"/>
  <c r="Z60" i="19"/>
  <c r="Z58" i="19"/>
  <c r="AB58" i="19" s="1"/>
  <c r="Z69" i="19"/>
  <c r="Z27" i="19"/>
  <c r="AB27" i="19" s="1"/>
  <c r="Z39" i="19"/>
  <c r="AB39" i="19" s="1"/>
  <c r="Z7" i="19"/>
  <c r="AB7" i="19" s="1"/>
  <c r="Z16" i="19"/>
  <c r="AB16" i="19" s="1"/>
  <c r="Z67" i="19"/>
  <c r="AB67" i="19" s="1"/>
  <c r="Z11" i="19"/>
  <c r="AB11" i="19" s="1"/>
  <c r="Z64" i="19"/>
  <c r="AB64" i="19" s="1"/>
  <c r="Z77" i="19"/>
  <c r="AB77" i="19" s="1"/>
  <c r="Z48" i="19"/>
  <c r="AB48" i="19" s="1"/>
  <c r="Z30" i="19"/>
  <c r="AB30" i="19" s="1"/>
  <c r="Z6" i="19"/>
  <c r="AB6" i="19" s="1"/>
  <c r="Z38" i="19"/>
  <c r="AB38" i="19" s="1"/>
  <c r="Z71" i="19"/>
  <c r="AB71" i="19" s="1"/>
  <c r="Z23" i="19"/>
  <c r="AB23" i="19" s="1"/>
  <c r="Z44" i="19"/>
  <c r="AB44" i="19" s="1"/>
  <c r="Z31" i="19"/>
  <c r="AB31" i="19" s="1"/>
  <c r="Z34" i="19"/>
  <c r="AB34" i="19" s="1"/>
  <c r="AB63" i="19"/>
  <c r="Z57" i="19"/>
  <c r="AB57" i="19" s="1"/>
  <c r="Z9" i="19"/>
  <c r="AB9" i="19" s="1"/>
  <c r="Z37" i="19"/>
  <c r="AB37" i="19" s="1"/>
  <c r="Z61" i="19"/>
  <c r="AB61" i="19" s="1"/>
  <c r="Z55" i="19"/>
  <c r="AB55" i="19" s="1"/>
  <c r="Z40" i="19"/>
  <c r="AB40" i="19" s="1"/>
  <c r="Z79" i="19"/>
  <c r="AB79" i="19" s="1"/>
  <c r="Z26" i="19"/>
  <c r="AB26" i="19" s="1"/>
  <c r="Z10" i="19"/>
  <c r="AB10" i="19" s="1"/>
  <c r="Z15" i="19"/>
  <c r="AB15" i="19" s="1"/>
  <c r="Z78" i="19"/>
  <c r="AB78" i="19" s="1"/>
  <c r="Z70" i="19"/>
  <c r="AB70" i="19" s="1"/>
  <c r="Z8" i="19"/>
  <c r="AB8" i="19" s="1"/>
  <c r="Z12" i="19"/>
  <c r="AB12" i="19" s="1"/>
  <c r="Z24" i="19"/>
  <c r="Z59" i="19"/>
  <c r="AB59" i="19" s="1"/>
  <c r="Z20" i="19"/>
  <c r="AB20" i="19" s="1"/>
  <c r="Z33" i="19"/>
  <c r="AB33" i="19" s="1"/>
  <c r="Z41" i="19"/>
  <c r="AB41" i="19" s="1"/>
  <c r="Z45" i="19"/>
  <c r="AB45" i="19" s="1"/>
  <c r="Z25" i="19"/>
  <c r="AB25" i="19" s="1"/>
  <c r="Z50" i="19"/>
  <c r="AB50" i="19" s="1"/>
  <c r="Z54" i="19"/>
  <c r="AB54" i="19" s="1"/>
  <c r="Z74" i="19"/>
  <c r="AB74" i="19" s="1"/>
  <c r="Z49" i="19"/>
  <c r="AB49" i="19" s="1"/>
  <c r="Z51" i="19"/>
  <c r="AB51" i="19" s="1"/>
  <c r="Z22" i="19"/>
  <c r="AB22" i="19" s="1"/>
  <c r="Z52" i="19"/>
  <c r="AB52" i="19" s="1"/>
  <c r="Z13" i="19"/>
  <c r="AB13" i="19" s="1"/>
  <c r="Z68" i="19"/>
  <c r="Z62" i="19"/>
  <c r="AB62" i="19" s="1"/>
  <c r="Z75" i="19"/>
  <c r="AB75" i="19" s="1"/>
  <c r="Z73" i="19"/>
  <c r="AB73" i="19" s="1"/>
  <c r="Z72" i="19"/>
  <c r="AB72" i="19" s="1"/>
  <c r="AC31" i="19"/>
  <c r="AE31" i="19" s="1"/>
  <c r="AC67" i="19"/>
  <c r="AE67" i="19" s="1"/>
  <c r="AC42" i="19"/>
  <c r="AE42" i="19" s="1"/>
  <c r="AC9" i="19"/>
  <c r="AE9" i="19" s="1"/>
  <c r="AC21" i="19"/>
  <c r="AE21" i="19" s="1"/>
  <c r="AC33" i="19"/>
  <c r="AE33" i="19" s="1"/>
  <c r="AC45" i="19"/>
  <c r="AE45" i="19" s="1"/>
  <c r="AC57" i="19"/>
  <c r="AE57" i="19" s="1"/>
  <c r="AC69" i="19"/>
  <c r="AE69" i="19" s="1"/>
  <c r="AC14" i="19"/>
  <c r="AE14" i="19" s="1"/>
  <c r="AC52" i="19"/>
  <c r="AE52" i="19" s="1"/>
  <c r="AC58" i="19"/>
  <c r="AE58" i="19" s="1"/>
  <c r="AC54" i="19"/>
  <c r="AE54" i="19" s="1"/>
  <c r="AC28" i="19"/>
  <c r="AC44" i="19"/>
  <c r="AE44" i="19" s="1"/>
  <c r="AC7" i="19"/>
  <c r="AE7" i="19" s="1"/>
  <c r="AC43" i="19"/>
  <c r="AE43" i="19" s="1"/>
  <c r="AC38" i="19"/>
  <c r="AE38" i="19" s="1"/>
  <c r="AC18" i="19"/>
  <c r="AE18" i="19" s="1"/>
  <c r="AC11" i="19"/>
  <c r="AE11" i="19" s="1"/>
  <c r="AC23" i="19"/>
  <c r="AE23" i="19" s="1"/>
  <c r="AC35" i="19"/>
  <c r="AE35" i="19" s="1"/>
  <c r="AC47" i="19"/>
  <c r="AE47" i="19" s="1"/>
  <c r="AC59" i="19"/>
  <c r="AE59" i="19" s="1"/>
  <c r="AC71" i="19"/>
  <c r="AE71" i="19" s="1"/>
  <c r="AC30" i="19"/>
  <c r="AE30" i="19" s="1"/>
  <c r="AC70" i="19"/>
  <c r="AE70" i="19" s="1"/>
  <c r="AC64" i="19"/>
  <c r="AE32" i="19"/>
  <c r="AC19" i="19"/>
  <c r="AE19" i="19" s="1"/>
  <c r="AC79" i="19"/>
  <c r="AE79" i="19" s="1"/>
  <c r="AC6" i="19"/>
  <c r="AC48" i="19"/>
  <c r="AE48" i="19" s="1"/>
  <c r="AC76" i="19"/>
  <c r="AE76" i="19" s="1"/>
  <c r="AC13" i="19"/>
  <c r="AE13" i="19" s="1"/>
  <c r="AC25" i="19"/>
  <c r="AE25" i="19" s="1"/>
  <c r="AC37" i="19"/>
  <c r="AE37" i="19" s="1"/>
  <c r="AC49" i="19"/>
  <c r="AE49" i="19" s="1"/>
  <c r="AC61" i="19"/>
  <c r="AC73" i="19"/>
  <c r="AE73" i="19" s="1"/>
  <c r="AC46" i="19"/>
  <c r="AE46" i="19" s="1"/>
  <c r="AC68" i="19"/>
  <c r="AE68" i="19" s="1"/>
  <c r="AC60" i="19"/>
  <c r="AE60" i="19" s="1"/>
  <c r="AC72" i="19"/>
  <c r="AE72" i="19" s="1"/>
  <c r="AC55" i="19"/>
  <c r="AE55" i="19" s="1"/>
  <c r="AC20" i="19"/>
  <c r="AE20" i="19" s="1"/>
  <c r="AC56" i="19"/>
  <c r="AE56" i="19" s="1"/>
  <c r="AC36" i="19"/>
  <c r="AE36" i="19" s="1"/>
  <c r="AC62" i="19"/>
  <c r="AE62" i="19" s="1"/>
  <c r="AC16" i="19"/>
  <c r="AE16" i="19" s="1"/>
  <c r="AC10" i="19"/>
  <c r="AE10" i="19" s="1"/>
  <c r="AC74" i="19"/>
  <c r="AE74" i="19" s="1"/>
  <c r="AC8" i="19"/>
  <c r="AE8" i="19" s="1"/>
  <c r="AC24" i="19"/>
  <c r="AE24" i="19" s="1"/>
  <c r="AC15" i="19"/>
  <c r="AE15" i="19" s="1"/>
  <c r="AC27" i="19"/>
  <c r="AE27" i="19" s="1"/>
  <c r="AC39" i="19"/>
  <c r="AE39" i="19" s="1"/>
  <c r="AC51" i="19"/>
  <c r="AE51" i="19" s="1"/>
  <c r="AC63" i="19"/>
  <c r="AE63" i="19" s="1"/>
  <c r="AC75" i="19"/>
  <c r="AE75" i="19" s="1"/>
  <c r="AC26" i="19"/>
  <c r="AE26" i="19" s="1"/>
  <c r="AC22" i="19"/>
  <c r="AE22" i="19" s="1"/>
  <c r="AC12" i="19"/>
  <c r="AE12" i="19" s="1"/>
  <c r="AC40" i="19"/>
  <c r="AE40" i="19" s="1"/>
  <c r="AB69" i="19"/>
  <c r="AB21" i="19"/>
  <c r="AB36" i="19"/>
  <c r="AB68" i="19"/>
  <c r="AE61" i="19"/>
  <c r="AE6" i="19"/>
  <c r="AE64" i="19"/>
  <c r="AE34" i="19"/>
  <c r="AE28" i="19"/>
  <c r="AB76" i="19"/>
  <c r="AB46" i="19"/>
  <c r="AB60" i="19"/>
  <c r="AB24" i="19"/>
  <c r="T72" i="19"/>
  <c r="T48" i="19"/>
  <c r="X64" i="19"/>
  <c r="T24" i="19"/>
  <c r="X60" i="19"/>
</calcChain>
</file>

<file path=xl/sharedStrings.xml><?xml version="1.0" encoding="utf-8"?>
<sst xmlns="http://schemas.openxmlformats.org/spreadsheetml/2006/main" count="419" uniqueCount="182">
  <si>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</si>
  <si>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</si>
  <si>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</si>
  <si>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</si>
  <si>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</si>
  <si>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</si>
  <si>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</si>
  <si>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</si>
  <si>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</si>
  <si>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</si>
  <si>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</si>
  <si>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</si>
  <si>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</si>
  <si>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</si>
  <si>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</si>
  <si>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</si>
  <si>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</si>
  <si>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</si>
  <si>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</si>
  <si>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</si>
  <si>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</si>
  <si>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</si>
  <si>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</si>
  <si>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</si>
  <si>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</si>
  <si>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</si>
  <si>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</si>
  <si>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</si>
  <si>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</si>
  <si>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</si>
  <si>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</si>
  <si>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</si>
  <si>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</si>
  <si>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</si>
  <si>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</si>
  <si>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</si>
  <si>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</si>
  <si>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</si>
  <si>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</si>
  <si>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</si>
  <si>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</si>
  <si>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</si>
  <si>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</si>
  <si>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</si>
  <si>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</si>
  <si>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</si>
  <si>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</si>
  <si>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</si>
  <si>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</si>
  <si>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</si>
  <si>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</si>
  <si>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</si>
  <si>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</si>
  <si>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</si>
  <si>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</si>
  <si>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</si>
  <si>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</si>
  <si>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薬剤費合計</t>
  </si>
  <si>
    <t>A</t>
  </si>
  <si>
    <t>B</t>
  </si>
  <si>
    <t>C</t>
  </si>
  <si>
    <t>ジェネリック医薬品薬剤費</t>
  </si>
  <si>
    <t>D</t>
  </si>
  <si>
    <t>先発品薬剤費</t>
  </si>
  <si>
    <t>E</t>
  </si>
  <si>
    <t>先発品薬剤費のうちジェネリック医薬品が存在する金額範囲</t>
  </si>
  <si>
    <t>E1</t>
  </si>
  <si>
    <t>E2</t>
  </si>
  <si>
    <t>F</t>
  </si>
  <si>
    <t>先発品薬剤費のうちジェネリック医薬品が存在しない金額範囲</t>
  </si>
  <si>
    <t>G</t>
  </si>
  <si>
    <t>C/(C+E)</t>
  </si>
  <si>
    <t>薬剤数量合計</t>
  </si>
  <si>
    <t>ジェネリック医薬品薬剤数量</t>
  </si>
  <si>
    <t>先発品薬剤数量</t>
  </si>
  <si>
    <t>先発品薬剤数量のうちジェネリック医薬品が存在する数量</t>
  </si>
  <si>
    <t>先発品薬剤数量のうちジェネリック医薬品が存在しない数量</t>
  </si>
  <si>
    <t>※ジェネリック医薬品普及率…ジェネリック医薬品薬剤数量/(ジェネリック医薬品薬剤数量+先発品薬剤数量のうちジェネリック医薬品が存在する数量)</t>
  </si>
  <si>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</si>
  <si>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</si>
  <si>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</si>
  <si>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</si>
  <si>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</si>
  <si>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</si>
  <si>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</si>
  <si>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</si>
  <si>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</si>
  <si>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</si>
  <si>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</si>
  <si>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</si>
  <si>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</si>
  <si>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</si>
  <si>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</si>
  <si>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</si>
  <si>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</si>
  <si>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</si>
  <si>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市区町村</t>
    <rPh sb="0" eb="2">
      <t>シク</t>
    </rPh>
    <rPh sb="2" eb="4">
      <t>チョウソン</t>
    </rPh>
    <phoneticPr fontId="3"/>
  </si>
  <si>
    <t>資格確認日…1日でも資格があれば分析対象としている。</t>
    <rPh sb="0" eb="2">
      <t>シカク</t>
    </rPh>
    <rPh sb="2" eb="4">
      <t>カクニン</t>
    </rPh>
    <rPh sb="4" eb="5">
      <t>ビ</t>
    </rPh>
    <phoneticPr fontId="3"/>
  </si>
  <si>
    <t>薬剤費(円)</t>
    <phoneticPr fontId="3"/>
  </si>
  <si>
    <t>65歳～69歳</t>
  </si>
  <si>
    <t>70歳～74歳</t>
  </si>
  <si>
    <t>75歳～79歳</t>
  </si>
  <si>
    <t>80歳～84歳</t>
  </si>
  <si>
    <t>85歳～89歳</t>
  </si>
  <si>
    <t>90歳～94歳</t>
  </si>
  <si>
    <t>95歳～</t>
  </si>
  <si>
    <t>薬剤費総額(☆★を含む)</t>
  </si>
  <si>
    <t>薬剤費総額(☆★を除く)</t>
  </si>
  <si>
    <t>ジェネリック医薬品普及率(金額)</t>
  </si>
  <si>
    <t>厚生労働省指定薬剤のうち、☆(後発医薬品がある先発医薬品で後発医薬品と同額又は薬価が低いもの)★(後発医薬品で先発医薬品と同額又は薬価が高いもの)に該当する医薬品を除外。</t>
  </si>
  <si>
    <t>薬剤数量(数)</t>
  </si>
  <si>
    <t>薬剤総量(☆★を含む)</t>
  </si>
  <si>
    <t>薬剤総量(☆★を除く)</t>
  </si>
  <si>
    <t>ジェネリック医薬品普及率(数量)</t>
  </si>
  <si>
    <t>※ジェネリック医薬品普及率…ジェネリック医薬品薬剤費/(ジェネリック医薬品薬剤費+先発品薬剤費のうちジェネリック医薬品が存在する金額範囲)</t>
  </si>
  <si>
    <t>【グラフ用】</t>
  </si>
  <si>
    <t>構成比(%)</t>
  </si>
  <si>
    <t>普及率(%)
金額ベース</t>
    <rPh sb="0" eb="2">
      <t>フキュウ</t>
    </rPh>
    <rPh sb="2" eb="3">
      <t>リツ</t>
    </rPh>
    <rPh sb="7" eb="9">
      <t>キンガク</t>
    </rPh>
    <phoneticPr fontId="3"/>
  </si>
  <si>
    <t>普及率(%)
数量ベース</t>
    <rPh sb="7" eb="9">
      <t>スウリョウ</t>
    </rPh>
    <phoneticPr fontId="3"/>
  </si>
  <si>
    <t>※Eのうち通知対象のジェネリック医薬品範囲…歯科の電子レセプトにおける通知対象のジェネリック医薬品の定義が設定されていないため、｢-｣としている。</t>
    <rPh sb="22" eb="24">
      <t>シカ</t>
    </rPh>
    <rPh sb="25" eb="27">
      <t>デンシ</t>
    </rPh>
    <rPh sb="35" eb="39">
      <t>ツウチタイショウ</t>
    </rPh>
    <rPh sb="46" eb="49">
      <t>イヤクヒン</t>
    </rPh>
    <rPh sb="50" eb="52">
      <t>テイギ</t>
    </rPh>
    <rPh sb="53" eb="55">
      <t>セッテイ</t>
    </rPh>
    <phoneticPr fontId="3"/>
  </si>
  <si>
    <t>※Eのうち通知対象外のジェネリック医薬品範囲…歯科の電子レセプトにおける通知対象外のジェネリック医薬品の定義が設定されていないため、｢-｣としている。</t>
    <rPh sb="9" eb="10">
      <t>ガイ</t>
    </rPh>
    <rPh sb="40" eb="41">
      <t>ガイ</t>
    </rPh>
    <phoneticPr fontId="3"/>
  </si>
  <si>
    <t>※先発品のうち削減可能額…削減可能金額の算出に必要な、歯科の電子レセプトにおける通知対象のジェネリック医薬品の定義が設定されていないため、｢-｣としている。</t>
    <rPh sb="13" eb="17">
      <t>サクゲンカノウ</t>
    </rPh>
    <rPh sb="17" eb="19">
      <t>キンガク</t>
    </rPh>
    <rPh sb="20" eb="22">
      <t>サンシュツ</t>
    </rPh>
    <rPh sb="23" eb="25">
      <t>ヒツヨウ</t>
    </rPh>
    <phoneticPr fontId="3"/>
  </si>
  <si>
    <t>-</t>
    <phoneticPr fontId="3"/>
  </si>
  <si>
    <t>※Eのうち通知対象のジェネリック医薬品切替可能数量…歯科の電子レセプトにおける通知対象のジェネリック医薬品の定義が設定されていないため、｢-｣としている。</t>
    <phoneticPr fontId="3"/>
  </si>
  <si>
    <t>※Eのうち通知対象外のジェネリック医薬品切替可能数量…歯科の電子レセプトにおける通知対象外のジェネリック医薬品の定義が設定されていないため、｢-｣としている。</t>
    <rPh sb="9" eb="10">
      <t>ガイ</t>
    </rPh>
    <rPh sb="44" eb="45">
      <t>ソト</t>
    </rPh>
    <phoneticPr fontId="3"/>
  </si>
  <si>
    <t>全年齢(円)</t>
    <rPh sb="0" eb="3">
      <t>ゼンネンレイ</t>
    </rPh>
    <phoneticPr fontId="3"/>
  </si>
  <si>
    <t>全年齢(数)</t>
    <rPh sb="0" eb="3">
      <t>ゼンネンレイ</t>
    </rPh>
    <phoneticPr fontId="3"/>
  </si>
  <si>
    <t>前年度との差分</t>
    <rPh sb="0" eb="3">
      <t>ゼンネンド</t>
    </rPh>
    <rPh sb="5" eb="7">
      <t>サブン</t>
    </rPh>
    <phoneticPr fontId="3"/>
  </si>
  <si>
    <t>普及率金額ベース</t>
    <rPh sb="0" eb="2">
      <t>フキュウ</t>
    </rPh>
    <rPh sb="2" eb="3">
      <t>リツ</t>
    </rPh>
    <rPh sb="3" eb="5">
      <t>キンガク</t>
    </rPh>
    <phoneticPr fontId="3"/>
  </si>
  <si>
    <t>普及率数量ベース</t>
    <phoneticPr fontId="3"/>
  </si>
  <si>
    <t>男性</t>
    <rPh sb="0" eb="2">
      <t>ダ</t>
    </rPh>
    <phoneticPr fontId="3"/>
  </si>
  <si>
    <t>女性</t>
    <rPh sb="0" eb="2">
      <t>ジ</t>
    </rPh>
    <phoneticPr fontId="3"/>
  </si>
  <si>
    <t>男女計(円)</t>
    <rPh sb="0" eb="3">
      <t>ダ</t>
    </rPh>
    <phoneticPr fontId="3"/>
  </si>
  <si>
    <t>Eのうち通知対象外のジェネリック医薬品範囲</t>
    <phoneticPr fontId="3"/>
  </si>
  <si>
    <t>Eのうち通知対象のジェネリック医薬品範囲</t>
    <phoneticPr fontId="3"/>
  </si>
  <si>
    <t>Eのうち通知対象のジェネリック医薬品切替可能数量</t>
    <phoneticPr fontId="3"/>
  </si>
  <si>
    <t>Eのうち通知対象外のジェネリック医薬品切替可能数量</t>
    <phoneticPr fontId="3"/>
  </si>
  <si>
    <t>薬剤数量(数)</t>
    <phoneticPr fontId="3"/>
  </si>
  <si>
    <t>男女計(数)</t>
    <rPh sb="0" eb="3">
      <t>ダ</t>
    </rPh>
    <phoneticPr fontId="3"/>
  </si>
  <si>
    <t>先発品のうち削減可能額</t>
    <phoneticPr fontId="3"/>
  </si>
  <si>
    <t>歯科 ジェネリック医薬品普及率(金額ベース)</t>
    <rPh sb="0" eb="2">
      <t>シカ</t>
    </rPh>
    <rPh sb="12" eb="14">
      <t>フキュウ</t>
    </rPh>
    <rPh sb="14" eb="15">
      <t>リツ</t>
    </rPh>
    <phoneticPr fontId="3"/>
  </si>
  <si>
    <t>広域連合全体(年齢階層別)</t>
    <rPh sb="0" eb="2">
      <t>コウイキ</t>
    </rPh>
    <rPh sb="2" eb="4">
      <t>レンゴウ</t>
    </rPh>
    <rPh sb="4" eb="6">
      <t>ゼンタイ</t>
    </rPh>
    <rPh sb="6" eb="13">
      <t>ネ</t>
    </rPh>
    <phoneticPr fontId="3"/>
  </si>
  <si>
    <t>広域連合全体(男女別)</t>
    <rPh sb="0" eb="2">
      <t>コウイキ</t>
    </rPh>
    <rPh sb="2" eb="4">
      <t>レンゴウ</t>
    </rPh>
    <rPh sb="4" eb="6">
      <t>ゼンタイ</t>
    </rPh>
    <rPh sb="6" eb="11">
      <t>ダ</t>
    </rPh>
    <phoneticPr fontId="3"/>
  </si>
  <si>
    <t>歯科 ジェネリック医薬品普及率(数量ベース)</t>
    <rPh sb="0" eb="2">
      <t>シカ</t>
    </rPh>
    <rPh sb="12" eb="14">
      <t>フキュウ</t>
    </rPh>
    <rPh sb="14" eb="15">
      <t>リツ</t>
    </rPh>
    <rPh sb="16" eb="18">
      <t>スウリョウ</t>
    </rPh>
    <phoneticPr fontId="3"/>
  </si>
  <si>
    <t>歯科 ジェネリック医薬品普及率</t>
    <rPh sb="12" eb="14">
      <t>フキュウ</t>
    </rPh>
    <rPh sb="14" eb="15">
      <t>リツ</t>
    </rPh>
    <phoneticPr fontId="3"/>
  </si>
  <si>
    <t>市区町村別</t>
    <phoneticPr fontId="3"/>
  </si>
  <si>
    <t>市区町村</t>
    <rPh sb="0" eb="4">
      <t>シクチョウソン</t>
    </rPh>
    <phoneticPr fontId="3"/>
  </si>
  <si>
    <t>市区町村別</t>
    <rPh sb="0" eb="2">
      <t>シク</t>
    </rPh>
    <rPh sb="2" eb="4">
      <t>チョウソン</t>
    </rPh>
    <phoneticPr fontId="3"/>
  </si>
  <si>
    <t>市区町村別</t>
    <phoneticPr fontId="3"/>
  </si>
  <si>
    <t>市区町村別</t>
    <rPh sb="0" eb="4">
      <t>シクチョウソン</t>
    </rPh>
    <phoneticPr fontId="3"/>
  </si>
  <si>
    <t>Eのうち通知対象のジェネリック医薬品範囲※</t>
    <phoneticPr fontId="3"/>
  </si>
  <si>
    <t>Eのうち通知対象外のジェネリック医薬品範囲※</t>
    <phoneticPr fontId="3"/>
  </si>
  <si>
    <t>先発品のうち削減可能額※</t>
    <phoneticPr fontId="3"/>
  </si>
  <si>
    <t>Eのうち通知対象のジェネリック医薬品切替可能数量※</t>
    <phoneticPr fontId="3"/>
  </si>
  <si>
    <t>Eのうち通知対象外のジェネリック医薬品切替可能数量※</t>
    <phoneticPr fontId="3"/>
  </si>
  <si>
    <t>-</t>
  </si>
  <si>
    <t>以上</t>
    <rPh sb="0" eb="2">
      <t>イジョウ</t>
    </rPh>
    <phoneticPr fontId="4"/>
  </si>
  <si>
    <t>R5年度</t>
  </si>
  <si>
    <t>R5年度</t>
    <phoneticPr fontId="3"/>
  </si>
  <si>
    <t>以下</t>
    <rPh sb="0" eb="2">
      <t>イカ</t>
    </rPh>
    <phoneticPr fontId="4"/>
  </si>
  <si>
    <t>未満</t>
    <rPh sb="0" eb="2">
      <t>ミマン</t>
    </rPh>
    <phoneticPr fontId="4"/>
  </si>
  <si>
    <t>データ化範囲(分析対象)…歯科の電子レセプト。対象診療年月は令和6年4月～令和7年3月診療分(12カ月分)。</t>
    <phoneticPr fontId="3"/>
  </si>
  <si>
    <t>年齢基準日…令和7年3月31日時点。</t>
    <phoneticPr fontId="3"/>
  </si>
  <si>
    <t>令和7年3月時点(直近1カ月)</t>
    <phoneticPr fontId="3"/>
  </si>
  <si>
    <t>令和6年度</t>
    <phoneticPr fontId="3"/>
  </si>
  <si>
    <t>R5年度市区町村別数値</t>
    <phoneticPr fontId="3"/>
  </si>
  <si>
    <t>令和6年3月時点(直近1カ月)</t>
    <rPh sb="0" eb="2">
      <t>レイワ</t>
    </rPh>
    <rPh sb="3" eb="4">
      <t>ネン</t>
    </rPh>
    <rPh sb="4" eb="5">
      <t>ヘイネン</t>
    </rPh>
    <rPh sb="5" eb="6">
      <t>ツキ</t>
    </rPh>
    <rPh sb="6" eb="8">
      <t>ジテン</t>
    </rPh>
    <rPh sb="9" eb="11">
      <t>チョッキン</t>
    </rPh>
    <rPh sb="13" eb="14">
      <t>ゲツ</t>
    </rPh>
    <phoneticPr fontId="3"/>
  </si>
  <si>
    <t>令和5年度</t>
    <rPh sb="0" eb="2">
      <t>レイワ</t>
    </rPh>
    <rPh sb="3" eb="5">
      <t>ネンド</t>
    </rPh>
    <phoneticPr fontId="3"/>
  </si>
  <si>
    <t>令和6年度普及率 金額ベース</t>
    <phoneticPr fontId="3"/>
  </si>
  <si>
    <t>令和6年度普及率 数量ベース</t>
    <phoneticPr fontId="3"/>
  </si>
  <si>
    <t>R6年度</t>
  </si>
  <si>
    <t>R6年度</t>
    <phoneticPr fontId="3"/>
  </si>
  <si>
    <t>R6年度</t>
    <phoneticPr fontId="3"/>
  </si>
  <si>
    <t>R5年度</t>
    <phoneticPr fontId="3"/>
  </si>
  <si>
    <t>歯科 令和6年度ジェネリック医薬品普及率(金額ベース)</t>
    <phoneticPr fontId="3"/>
  </si>
  <si>
    <t>前年度との差分(歯科 令和6年度ジェネリック医薬品普及率(金額ベース))</t>
    <phoneticPr fontId="3"/>
  </si>
  <si>
    <t>前年度との差分(令和6年度普及率 金額ベース)</t>
    <phoneticPr fontId="3"/>
  </si>
  <si>
    <t>前年度との差分(令和6年度普及率 数量ベース)</t>
    <phoneticPr fontId="3"/>
  </si>
  <si>
    <t>歯科 令和6年度ジェネリック医薬品普及率(数量ベース)</t>
    <phoneticPr fontId="3"/>
  </si>
  <si>
    <t>前年度との差分(歯科 令和6年度ジェネリック医薬品普及率(数量ベース))</t>
    <phoneticPr fontId="3"/>
  </si>
  <si>
    <t>大阪市</t>
    <rPh sb="0" eb="3">
      <t>オオサカシ</t>
    </rPh>
    <phoneticPr fontId="3"/>
  </si>
  <si>
    <t>堺市</t>
    <rPh sb="0" eb="2">
      <t>サカイシ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</si>
</sst>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Red]\-#,##0\ "/>
    <numFmt numFmtId="178" formatCode="0.0%"/>
    <numFmt numFmtId="179" formatCode="0_ "/>
    <numFmt numFmtId="180" formatCode="0.0_ ;[Red]\-0.0\ "/>
  </numFmts>
  <fonts count="48">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sz val="11"/>
      <color theme="1"/>
      <name val="ＭＳ ゴシック"/>
      <family val="2"/>
      <charset val="128"/>
    </font>
    <font>
      <sz val="11"/>
      <color rgb="FF9C6500"/>
      <name val="ＭＳ Ｐゴシック"/>
      <family val="3"/>
      <charset val="128"/>
      <scheme val="minor"/>
    </font>
    <font>
      <sz val="11"/>
      <color theme="1"/>
      <name val="ＦＡ 明朝"/>
      <family val="3"/>
      <charset val="128"/>
    </font>
    <font>
      <sz val="10"/>
      <color theme="1"/>
      <name val="ＭＳ 明朝"/>
      <family val="1"/>
      <charset val="128"/>
    </font>
    <font>
      <sz val="10"/>
      <name val="ＭＳ 明朝"/>
      <family val="1"/>
      <charset val="128"/>
    </font>
    <font>
      <sz val="11"/>
      <color theme="1"/>
      <name val="ＭＳ 明朝"/>
      <family val="1"/>
      <charset val="128"/>
    </font>
    <font>
      <sz val="9"/>
      <name val="ＭＳ 明朝"/>
      <family val="1"/>
      <charset val="128"/>
    </font>
    <font>
      <b/>
      <sz val="8"/>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8"/>
      <color rgb="FF000000"/>
      <name val="ＭＳ 明朝"/>
      <family val="1"/>
      <charset val="128"/>
    </font>
    <font>
      <sz val="11"/>
      <name val="ＭＳ 明朝"/>
      <family val="1"/>
      <charset val="128"/>
    </font>
    <font>
      <b/>
      <sz val="9"/>
      <name val="ＭＳ 明朝"/>
      <family val="1"/>
      <charset val="128"/>
    </font>
    <font>
      <b/>
      <sz val="9"/>
      <color theme="1"/>
      <name val="ＭＳ 明朝"/>
      <family val="1"/>
      <charset val="128"/>
    </font>
    <font>
      <sz val="11"/>
      <color theme="1"/>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B9C"/>
      </patternFill>
    </fill>
    <fill>
      <patternFill patternType="solid">
        <fgColor theme="0" tint="-4.9989318521683403E-2"/>
        <bgColor indexed="64"/>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FFEFFF"/>
        <bgColor indexed="64"/>
      </patternFill>
    </fill>
    <fill>
      <patternFill patternType="solid">
        <fgColor rgb="FFE1F4FF"/>
        <bgColor indexed="64"/>
      </patternFill>
    </fill>
  </fills>
  <borders count="72">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diagonalUp="1">
      <left style="hair">
        <color indexed="64"/>
      </left>
      <right style="medium">
        <color indexed="64"/>
      </right>
      <top/>
      <bottom style="thin">
        <color indexed="64"/>
      </bottom>
      <diagonal style="thin">
        <color indexed="64"/>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hair">
        <color indexed="64"/>
      </left>
      <right style="medium">
        <color indexed="64"/>
      </right>
      <top style="thin">
        <color indexed="64"/>
      </top>
      <bottom style="thin">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s>
  <cellStyleXfs count="1596">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4" borderId="2"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5" fillId="3"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 fillId="0" borderId="0">
      <alignment vertical="center"/>
    </xf>
    <xf numFmtId="0" fontId="1" fillId="0" borderId="0">
      <alignment vertical="center"/>
    </xf>
    <xf numFmtId="9" fontId="11" fillId="0" borderId="0" applyFont="0" applyFill="0" applyBorder="0" applyAlignment="0" applyProtection="0">
      <alignment vertical="center"/>
    </xf>
    <xf numFmtId="0" fontId="33" fillId="27"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4" borderId="2" applyNumberFormat="0" applyFont="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2" fillId="0" borderId="0"/>
    <xf numFmtId="0" fontId="11" fillId="0" borderId="0">
      <alignment vertical="center"/>
    </xf>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4" fillId="0" borderId="0">
      <alignment vertical="center"/>
    </xf>
    <xf numFmtId="0" fontId="29" fillId="2" borderId="0" applyNumberFormat="0" applyBorder="0" applyAlignment="0" applyProtection="0">
      <alignment vertical="center"/>
    </xf>
    <xf numFmtId="0" fontId="12" fillId="0" borderId="0"/>
    <xf numFmtId="0" fontId="1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47" fillId="0" borderId="0">
      <alignment vertical="center"/>
    </xf>
  </cellStyleXfs>
  <cellXfs count="192">
    <xf numFmtId="0" fontId="0" fillId="0" borderId="0" xfId="0">
      <alignment vertical="center"/>
    </xf>
    <xf numFmtId="0" fontId="35" fillId="0" borderId="0" xfId="0" applyFont="1">
      <alignment vertical="center"/>
    </xf>
    <xf numFmtId="0" fontId="37" fillId="0" borderId="0" xfId="1337" applyFont="1">
      <alignment vertical="center"/>
    </xf>
    <xf numFmtId="0" fontId="39" fillId="0" borderId="0" xfId="1" applyFont="1" applyAlignment="1">
      <alignment vertical="center"/>
    </xf>
    <xf numFmtId="0" fontId="38" fillId="0" borderId="0" xfId="1337" applyFont="1" applyAlignment="1"/>
    <xf numFmtId="0" fontId="40" fillId="0" borderId="0" xfId="1337" applyFont="1">
      <alignment vertical="center"/>
    </xf>
    <xf numFmtId="0" fontId="42" fillId="0" borderId="0" xfId="1337" applyFont="1" applyAlignment="1"/>
    <xf numFmtId="0" fontId="42" fillId="0" borderId="0" xfId="1337" applyFont="1">
      <alignment vertical="center"/>
    </xf>
    <xf numFmtId="0" fontId="43" fillId="0" borderId="0" xfId="1337" applyFont="1" applyAlignment="1">
      <alignment horizontal="left" vertical="center"/>
    </xf>
    <xf numFmtId="0" fontId="38" fillId="0" borderId="0" xfId="1337" applyFont="1" applyAlignment="1">
      <alignment horizontal="center" vertical="center"/>
    </xf>
    <xf numFmtId="0" fontId="38" fillId="0" borderId="0" xfId="1337" applyFont="1">
      <alignment vertical="center"/>
    </xf>
    <xf numFmtId="0" fontId="38" fillId="0" borderId="0" xfId="1337" applyFont="1" applyAlignment="1">
      <alignment horizontal="center"/>
    </xf>
    <xf numFmtId="0" fontId="37" fillId="0" borderId="0" xfId="0" applyFont="1">
      <alignment vertical="center"/>
    </xf>
    <xf numFmtId="0" fontId="37" fillId="0" borderId="0" xfId="1338" applyFont="1">
      <alignment vertical="center"/>
    </xf>
    <xf numFmtId="0" fontId="40" fillId="0" borderId="0" xfId="1338" applyFont="1">
      <alignment vertical="center"/>
    </xf>
    <xf numFmtId="0" fontId="44" fillId="0" borderId="0" xfId="1338" applyFont="1">
      <alignment vertical="center"/>
    </xf>
    <xf numFmtId="0" fontId="41" fillId="0" borderId="0" xfId="1328" applyFont="1" applyAlignment="1">
      <alignment horizontal="center" vertical="center"/>
    </xf>
    <xf numFmtId="0" fontId="41" fillId="0" borderId="0" xfId="1328" applyFont="1">
      <alignment vertical="center"/>
    </xf>
    <xf numFmtId="0" fontId="40" fillId="0" borderId="0" xfId="1328" applyFont="1">
      <alignment vertical="center"/>
    </xf>
    <xf numFmtId="0" fontId="41" fillId="0" borderId="0" xfId="1328" applyFont="1" applyAlignment="1">
      <alignment horizontal="left" vertical="center"/>
    </xf>
    <xf numFmtId="0" fontId="45" fillId="0" borderId="0" xfId="1" applyFont="1" applyAlignment="1">
      <alignment vertical="center"/>
    </xf>
    <xf numFmtId="178" fontId="35" fillId="0" borderId="21" xfId="0" applyNumberFormat="1" applyFont="1" applyBorder="1" applyAlignment="1">
      <alignment horizontal="right" vertical="center" shrinkToFit="1"/>
    </xf>
    <xf numFmtId="178" fontId="35" fillId="0" borderId="6" xfId="0" applyNumberFormat="1" applyFont="1" applyBorder="1" applyAlignment="1">
      <alignment horizontal="right" vertical="center" shrinkToFit="1"/>
    </xf>
    <xf numFmtId="0" fontId="46" fillId="0" borderId="0" xfId="1552" applyFont="1">
      <alignment vertical="center"/>
    </xf>
    <xf numFmtId="0" fontId="46" fillId="0" borderId="0" xfId="1337" applyFont="1">
      <alignment vertical="center"/>
    </xf>
    <xf numFmtId="0" fontId="46" fillId="0" borderId="0" xfId="1338" applyFont="1">
      <alignment vertical="center"/>
    </xf>
    <xf numFmtId="0" fontId="45" fillId="0" borderId="0" xfId="1338" applyFont="1">
      <alignment vertical="center"/>
    </xf>
    <xf numFmtId="0" fontId="36" fillId="28" borderId="37" xfId="1" applyFont="1" applyFill="1" applyBorder="1" applyAlignment="1">
      <alignment horizontal="center" vertical="center" shrinkToFit="1"/>
    </xf>
    <xf numFmtId="0" fontId="36" fillId="0" borderId="18" xfId="1337" applyFont="1" applyBorder="1" applyAlignment="1">
      <alignment horizontal="center" vertical="center" shrinkToFit="1"/>
    </xf>
    <xf numFmtId="178" fontId="36" fillId="0" borderId="41" xfId="706" applyNumberFormat="1" applyFont="1" applyFill="1" applyBorder="1" applyAlignment="1">
      <alignment horizontal="right" vertical="center" shrinkToFit="1"/>
    </xf>
    <xf numFmtId="0" fontId="36" fillId="0" borderId="3" xfId="1337" applyFont="1" applyBorder="1" applyAlignment="1">
      <alignment horizontal="center" vertical="center" shrinkToFit="1"/>
    </xf>
    <xf numFmtId="0" fontId="36" fillId="0" borderId="4" xfId="1337" applyFont="1" applyBorder="1" applyAlignment="1">
      <alignment horizontal="center" vertical="center" shrinkToFit="1"/>
    </xf>
    <xf numFmtId="0" fontId="36" fillId="0" borderId="44" xfId="1337" applyFont="1" applyBorder="1" applyAlignment="1">
      <alignment horizontal="center" vertical="center" shrinkToFit="1"/>
    </xf>
    <xf numFmtId="0" fontId="36" fillId="0" borderId="50" xfId="1337" applyFont="1" applyBorder="1" applyAlignment="1">
      <alignment horizontal="center" vertical="center" shrinkToFit="1"/>
    </xf>
    <xf numFmtId="38" fontId="36" fillId="0" borderId="57" xfId="853" applyFont="1" applyFill="1" applyBorder="1" applyAlignment="1">
      <alignment horizontal="right" vertical="center" shrinkToFit="1"/>
    </xf>
    <xf numFmtId="178" fontId="36" fillId="0" borderId="58" xfId="704" applyNumberFormat="1" applyFont="1" applyBorder="1" applyAlignment="1">
      <alignment horizontal="right" vertical="center" shrinkToFit="1"/>
    </xf>
    <xf numFmtId="178" fontId="36" fillId="0" borderId="59" xfId="1337" applyNumberFormat="1" applyFont="1" applyBorder="1" applyAlignment="1">
      <alignment horizontal="right" vertical="center" shrinkToFit="1"/>
    </xf>
    <xf numFmtId="0" fontId="36" fillId="0" borderId="18" xfId="1338" applyFont="1" applyBorder="1" applyAlignment="1">
      <alignment horizontal="center" vertical="center" shrinkToFit="1"/>
    </xf>
    <xf numFmtId="0" fontId="36" fillId="0" borderId="39" xfId="1338" applyFont="1" applyBorder="1" applyAlignment="1">
      <alignment horizontal="center" vertical="center" shrinkToFit="1"/>
    </xf>
    <xf numFmtId="0" fontId="36" fillId="0" borderId="4" xfId="1338" applyFont="1" applyBorder="1" applyAlignment="1">
      <alignment horizontal="center" vertical="center" shrinkToFit="1"/>
    </xf>
    <xf numFmtId="0" fontId="36" fillId="0" borderId="3" xfId="1338" applyFont="1" applyBorder="1" applyAlignment="1">
      <alignment horizontal="center" vertical="center" shrinkToFit="1"/>
    </xf>
    <xf numFmtId="0" fontId="36" fillId="0" borderId="44" xfId="1338" applyFont="1" applyBorder="1" applyAlignment="1">
      <alignment horizontal="center" vertical="center" shrinkToFit="1"/>
    </xf>
    <xf numFmtId="0" fontId="36" fillId="0" borderId="50" xfId="1338" applyFont="1" applyBorder="1" applyAlignment="1">
      <alignment horizontal="center" vertical="center" shrinkToFit="1"/>
    </xf>
    <xf numFmtId="178" fontId="36" fillId="0" borderId="59" xfId="706" applyNumberFormat="1" applyFont="1" applyFill="1" applyBorder="1" applyAlignment="1">
      <alignment horizontal="right" vertical="center" shrinkToFit="1"/>
    </xf>
    <xf numFmtId="0" fontId="35" fillId="0" borderId="25" xfId="0" applyFont="1" applyBorder="1" applyAlignment="1">
      <alignment vertical="center" wrapText="1"/>
    </xf>
    <xf numFmtId="178" fontId="35" fillId="0" borderId="0" xfId="0" applyNumberFormat="1" applyFont="1">
      <alignment vertical="center"/>
    </xf>
    <xf numFmtId="0" fontId="35" fillId="0" borderId="3" xfId="0" applyFont="1" applyBorder="1">
      <alignment vertical="center"/>
    </xf>
    <xf numFmtId="0" fontId="35" fillId="0" borderId="3" xfId="1386" applyFont="1" applyBorder="1">
      <alignment vertical="center"/>
    </xf>
    <xf numFmtId="0" fontId="37" fillId="0" borderId="61" xfId="0" applyFont="1" applyBorder="1">
      <alignment vertical="center"/>
    </xf>
    <xf numFmtId="0" fontId="37" fillId="0" borderId="62" xfId="0" applyFont="1" applyBorder="1">
      <alignment vertical="center"/>
    </xf>
    <xf numFmtId="0" fontId="37" fillId="0" borderId="63" xfId="0" applyFont="1" applyBorder="1">
      <alignment vertical="center"/>
    </xf>
    <xf numFmtId="0" fontId="37" fillId="0" borderId="64" xfId="0" applyFont="1" applyBorder="1">
      <alignment vertical="center"/>
    </xf>
    <xf numFmtId="0" fontId="37" fillId="29" borderId="3" xfId="0" applyFont="1" applyFill="1" applyBorder="1">
      <alignment vertical="center"/>
    </xf>
    <xf numFmtId="178" fontId="37" fillId="0" borderId="0" xfId="1594" applyNumberFormat="1" applyFont="1" applyBorder="1">
      <alignment vertical="center"/>
    </xf>
    <xf numFmtId="178" fontId="37" fillId="0" borderId="0" xfId="1594" applyNumberFormat="1" applyFont="1" applyBorder="1" applyAlignment="1">
      <alignment vertical="center"/>
    </xf>
    <xf numFmtId="0" fontId="37" fillId="0" borderId="65" xfId="0" applyFont="1" applyBorder="1">
      <alignment vertical="center"/>
    </xf>
    <xf numFmtId="0" fontId="37" fillId="30" borderId="3" xfId="0" applyFont="1" applyFill="1" applyBorder="1">
      <alignment vertical="center"/>
    </xf>
    <xf numFmtId="0" fontId="37" fillId="31" borderId="3" xfId="0" applyFont="1" applyFill="1" applyBorder="1">
      <alignment vertical="center"/>
    </xf>
    <xf numFmtId="0" fontId="37" fillId="32" borderId="3" xfId="0" applyFont="1" applyFill="1" applyBorder="1">
      <alignment vertical="center"/>
    </xf>
    <xf numFmtId="0" fontId="37" fillId="33" borderId="3" xfId="0" applyFont="1" applyFill="1" applyBorder="1">
      <alignment vertical="center"/>
    </xf>
    <xf numFmtId="0" fontId="37" fillId="0" borderId="66" xfId="0" applyFont="1" applyBorder="1">
      <alignment vertical="center"/>
    </xf>
    <xf numFmtId="0" fontId="37" fillId="0" borderId="67" xfId="0" applyFont="1" applyBorder="1">
      <alignment vertical="center"/>
    </xf>
    <xf numFmtId="0" fontId="37" fillId="0" borderId="68" xfId="0" applyFont="1" applyBorder="1">
      <alignment vertical="center"/>
    </xf>
    <xf numFmtId="178" fontId="35" fillId="0" borderId="3" xfId="0" applyNumberFormat="1" applyFont="1" applyBorder="1" applyAlignment="1">
      <alignment horizontal="right" vertical="center"/>
    </xf>
    <xf numFmtId="0" fontId="36" fillId="28" borderId="3" xfId="1" applyFont="1" applyFill="1" applyBorder="1" applyAlignment="1">
      <alignment horizontal="center" vertical="center"/>
    </xf>
    <xf numFmtId="0" fontId="36" fillId="28" borderId="38" xfId="1" applyFont="1" applyFill="1" applyBorder="1" applyAlignment="1">
      <alignment horizontal="center" vertical="center" shrinkToFit="1"/>
    </xf>
    <xf numFmtId="0" fontId="35" fillId="0" borderId="3" xfId="0" applyFont="1" applyBorder="1" applyAlignment="1">
      <alignment horizontal="center" vertical="center" shrinkToFit="1"/>
    </xf>
    <xf numFmtId="0" fontId="36" fillId="0" borderId="3" xfId="1147" applyFont="1" applyBorder="1" applyAlignment="1" applyProtection="1">
      <alignment vertical="center"/>
      <protection locked="0"/>
    </xf>
    <xf numFmtId="177" fontId="35" fillId="0" borderId="3" xfId="0" applyNumberFormat="1" applyFont="1" applyBorder="1" applyAlignment="1">
      <alignment horizontal="right" vertical="center"/>
    </xf>
    <xf numFmtId="177" fontId="37" fillId="0" borderId="0" xfId="0" applyNumberFormat="1" applyFont="1">
      <alignment vertical="center"/>
    </xf>
    <xf numFmtId="179" fontId="37" fillId="0" borderId="0" xfId="0" applyNumberFormat="1" applyFont="1">
      <alignment vertical="center"/>
    </xf>
    <xf numFmtId="177" fontId="36" fillId="0" borderId="39" xfId="851" applyNumberFormat="1" applyFont="1" applyFill="1" applyBorder="1" applyAlignment="1">
      <alignment horizontal="right" vertical="center" shrinkToFit="1"/>
    </xf>
    <xf numFmtId="177" fontId="36" fillId="0" borderId="40" xfId="851" applyNumberFormat="1" applyFont="1" applyFill="1" applyBorder="1" applyAlignment="1">
      <alignment horizontal="right" vertical="center" shrinkToFit="1"/>
    </xf>
    <xf numFmtId="177" fontId="36" fillId="0" borderId="3" xfId="851" applyNumberFormat="1" applyFont="1" applyFill="1" applyBorder="1" applyAlignment="1">
      <alignment horizontal="right" vertical="center" shrinkToFit="1"/>
    </xf>
    <xf numFmtId="177" fontId="36" fillId="0" borderId="37" xfId="851" applyNumberFormat="1" applyFont="1" applyFill="1" applyBorder="1" applyAlignment="1">
      <alignment horizontal="right" vertical="center" shrinkToFit="1"/>
    </xf>
    <xf numFmtId="178" fontId="36" fillId="0" borderId="38" xfId="704" applyNumberFormat="1" applyFont="1" applyFill="1" applyBorder="1" applyAlignment="1">
      <alignment horizontal="right" vertical="center" shrinkToFit="1"/>
    </xf>
    <xf numFmtId="177" fontId="36" fillId="0" borderId="4" xfId="851" applyNumberFormat="1" applyFont="1" applyFill="1" applyBorder="1" applyAlignment="1">
      <alignment horizontal="right" vertical="center" shrinkToFit="1"/>
    </xf>
    <xf numFmtId="177" fontId="36" fillId="0" borderId="42" xfId="851" applyNumberFormat="1" applyFont="1" applyFill="1" applyBorder="1" applyAlignment="1">
      <alignment horizontal="right" vertical="center" shrinkToFit="1"/>
    </xf>
    <xf numFmtId="178" fontId="36" fillId="0" borderId="43" xfId="704" applyNumberFormat="1" applyFont="1" applyFill="1" applyBorder="1" applyAlignment="1">
      <alignment horizontal="right" vertical="center" shrinkToFit="1"/>
    </xf>
    <xf numFmtId="177" fontId="36" fillId="0" borderId="44" xfId="851" applyNumberFormat="1" applyFont="1" applyFill="1" applyBorder="1" applyAlignment="1">
      <alignment horizontal="right" vertical="center" shrinkToFit="1"/>
    </xf>
    <xf numFmtId="177" fontId="36" fillId="0" borderId="48" xfId="851" applyNumberFormat="1" applyFont="1" applyFill="1" applyBorder="1" applyAlignment="1">
      <alignment horizontal="right" vertical="center" shrinkToFit="1"/>
    </xf>
    <xf numFmtId="178" fontId="36" fillId="0" borderId="49" xfId="704" applyNumberFormat="1" applyFont="1" applyFill="1" applyBorder="1" applyAlignment="1">
      <alignment horizontal="right" vertical="center" shrinkToFit="1"/>
    </xf>
    <xf numFmtId="177" fontId="36" fillId="0" borderId="50" xfId="851" applyNumberFormat="1" applyFont="1" applyFill="1" applyBorder="1" applyAlignment="1">
      <alignment horizontal="right" vertical="center" shrinkToFit="1"/>
    </xf>
    <xf numFmtId="177" fontId="36" fillId="0" borderId="54" xfId="851" applyNumberFormat="1" applyFont="1" applyFill="1" applyBorder="1" applyAlignment="1">
      <alignment horizontal="right" vertical="center" shrinkToFit="1"/>
    </xf>
    <xf numFmtId="178" fontId="36" fillId="0" borderId="55" xfId="704" applyNumberFormat="1" applyFont="1" applyFill="1" applyBorder="1" applyAlignment="1">
      <alignment horizontal="right" vertical="center" shrinkToFit="1"/>
    </xf>
    <xf numFmtId="177" fontId="36" fillId="0" borderId="18" xfId="851" applyNumberFormat="1" applyFont="1" applyFill="1" applyBorder="1" applyAlignment="1">
      <alignment horizontal="right" vertical="center" shrinkToFit="1"/>
    </xf>
    <xf numFmtId="178" fontId="36" fillId="0" borderId="56" xfId="704" applyNumberFormat="1" applyFont="1" applyFill="1" applyBorder="1" applyAlignment="1">
      <alignment horizontal="right" vertical="center" shrinkToFit="1"/>
    </xf>
    <xf numFmtId="178" fontId="36" fillId="0" borderId="3" xfId="704" applyNumberFormat="1" applyFont="1" applyFill="1" applyBorder="1" applyAlignment="1">
      <alignment horizontal="right" vertical="center" shrinkToFit="1"/>
    </xf>
    <xf numFmtId="177" fontId="36" fillId="0" borderId="60" xfId="851" applyNumberFormat="1" applyFont="1" applyFill="1" applyBorder="1" applyAlignment="1">
      <alignment horizontal="right" vertical="center" shrinkToFit="1"/>
    </xf>
    <xf numFmtId="0" fontId="35" fillId="0" borderId="0" xfId="0" applyFont="1" applyAlignment="1">
      <alignment vertical="center" wrapText="1"/>
    </xf>
    <xf numFmtId="0" fontId="35" fillId="0" borderId="3" xfId="0" applyFont="1" applyBorder="1" applyAlignment="1">
      <alignment horizontal="center" vertical="center" wrapText="1"/>
    </xf>
    <xf numFmtId="180" fontId="35" fillId="0" borderId="3" xfId="0" applyNumberFormat="1" applyFont="1" applyBorder="1" applyAlignment="1">
      <alignment horizontal="right" vertical="center"/>
    </xf>
    <xf numFmtId="0" fontId="36" fillId="28" borderId="69" xfId="1" applyFont="1" applyFill="1" applyBorder="1" applyAlignment="1">
      <alignment horizontal="center" vertical="center" shrinkToFit="1"/>
    </xf>
    <xf numFmtId="0" fontId="36" fillId="28" borderId="17" xfId="1" applyFont="1" applyFill="1" applyBorder="1" applyAlignment="1">
      <alignment horizontal="center" vertical="center" shrinkToFit="1"/>
    </xf>
    <xf numFmtId="177" fontId="36" fillId="0" borderId="71" xfId="851" applyNumberFormat="1" applyFont="1" applyFill="1" applyBorder="1" applyAlignment="1">
      <alignment horizontal="right" vertical="center" shrinkToFit="1"/>
    </xf>
    <xf numFmtId="177" fontId="36" fillId="0" borderId="17" xfId="851" applyNumberFormat="1" applyFont="1" applyFill="1" applyBorder="1" applyAlignment="1">
      <alignment horizontal="right" vertical="center" shrinkToFit="1"/>
    </xf>
    <xf numFmtId="177" fontId="36" fillId="0" borderId="22" xfId="851" applyNumberFormat="1" applyFont="1" applyFill="1" applyBorder="1" applyAlignment="1">
      <alignment horizontal="right" vertical="center" shrinkToFit="1"/>
    </xf>
    <xf numFmtId="177" fontId="36" fillId="0" borderId="47" xfId="851" applyNumberFormat="1" applyFont="1" applyFill="1" applyBorder="1" applyAlignment="1">
      <alignment horizontal="right" vertical="center" shrinkToFit="1"/>
    </xf>
    <xf numFmtId="177" fontId="36" fillId="0" borderId="53" xfId="851" applyNumberFormat="1" applyFont="1" applyFill="1" applyBorder="1" applyAlignment="1">
      <alignment horizontal="right" vertical="center" shrinkToFit="1"/>
    </xf>
    <xf numFmtId="178" fontId="36" fillId="0" borderId="3" xfId="704" applyNumberFormat="1" applyFont="1" applyBorder="1" applyAlignment="1">
      <alignment horizontal="right" vertical="center" shrinkToFit="1"/>
    </xf>
    <xf numFmtId="0" fontId="37" fillId="0" borderId="25" xfId="1337" applyFont="1" applyBorder="1">
      <alignment vertical="center"/>
    </xf>
    <xf numFmtId="177" fontId="36" fillId="0" borderId="0" xfId="851" applyNumberFormat="1" applyFont="1" applyFill="1" applyBorder="1" applyAlignment="1">
      <alignment horizontal="right" vertical="center" shrinkToFit="1"/>
    </xf>
    <xf numFmtId="177" fontId="36" fillId="0" borderId="16" xfId="851" applyNumberFormat="1" applyFont="1" applyFill="1" applyBorder="1" applyAlignment="1">
      <alignment horizontal="right" vertical="center" shrinkToFit="1"/>
    </xf>
    <xf numFmtId="177" fontId="36" fillId="0" borderId="26" xfId="851" applyNumberFormat="1" applyFont="1" applyFill="1" applyBorder="1" applyAlignment="1">
      <alignment horizontal="right" vertical="center" shrinkToFit="1"/>
    </xf>
    <xf numFmtId="177" fontId="36" fillId="0" borderId="46" xfId="851" applyNumberFormat="1" applyFont="1" applyFill="1" applyBorder="1" applyAlignment="1">
      <alignment horizontal="right" vertical="center" shrinkToFit="1"/>
    </xf>
    <xf numFmtId="177" fontId="36" fillId="0" borderId="52" xfId="851" applyNumberFormat="1" applyFont="1" applyFill="1" applyBorder="1" applyAlignment="1">
      <alignment horizontal="right" vertical="center" shrinkToFit="1"/>
    </xf>
    <xf numFmtId="177" fontId="36" fillId="0" borderId="25" xfId="851" applyNumberFormat="1" applyFont="1" applyFill="1" applyBorder="1" applyAlignment="1">
      <alignment horizontal="right" vertical="center" shrinkToFit="1"/>
    </xf>
    <xf numFmtId="177" fontId="36" fillId="0" borderId="23" xfId="851" applyNumberFormat="1" applyFont="1" applyFill="1" applyBorder="1" applyAlignment="1">
      <alignment horizontal="right" vertical="center" shrinkToFit="1"/>
    </xf>
    <xf numFmtId="178" fontId="36" fillId="0" borderId="69" xfId="704" applyNumberFormat="1" applyFont="1" applyBorder="1" applyAlignment="1">
      <alignment horizontal="right" vertical="center" shrinkToFit="1"/>
    </xf>
    <xf numFmtId="178" fontId="35" fillId="0" borderId="3" xfId="0" applyNumberFormat="1" applyFont="1" applyBorder="1" applyAlignment="1">
      <alignment horizontal="right" vertical="center" shrinkToFit="1"/>
    </xf>
    <xf numFmtId="0" fontId="35" fillId="0" borderId="4" xfId="0" applyFont="1" applyBorder="1" applyAlignment="1">
      <alignment horizontal="center" vertical="center" shrinkToFit="1"/>
    </xf>
    <xf numFmtId="0" fontId="36" fillId="0" borderId="4" xfId="1147" applyFont="1" applyBorder="1" applyAlignment="1" applyProtection="1">
      <alignment vertical="center"/>
      <protection locked="0"/>
    </xf>
    <xf numFmtId="0" fontId="37" fillId="0" borderId="71" xfId="0" applyFont="1" applyBorder="1">
      <alignment vertical="center"/>
    </xf>
    <xf numFmtId="0" fontId="37" fillId="34" borderId="3" xfId="0" applyFont="1" applyFill="1" applyBorder="1">
      <alignment vertical="center"/>
    </xf>
    <xf numFmtId="0" fontId="37" fillId="35" borderId="3" xfId="0" applyFont="1" applyFill="1" applyBorder="1">
      <alignment vertical="center"/>
    </xf>
    <xf numFmtId="178" fontId="35" fillId="0" borderId="20" xfId="0" applyNumberFormat="1" applyFont="1" applyBorder="1" applyAlignment="1">
      <alignment horizontal="right" vertical="center" shrinkToFit="1"/>
    </xf>
    <xf numFmtId="178" fontId="35" fillId="0" borderId="22" xfId="0" applyNumberFormat="1" applyFont="1" applyBorder="1" applyAlignment="1">
      <alignment horizontal="right" vertical="center" shrinkToFit="1"/>
    </xf>
    <xf numFmtId="178" fontId="35" fillId="0" borderId="19" xfId="0" applyNumberFormat="1" applyFont="1" applyBorder="1" applyAlignment="1">
      <alignment horizontal="right" vertical="center" shrinkToFit="1"/>
    </xf>
    <xf numFmtId="178" fontId="35" fillId="0" borderId="17" xfId="0" applyNumberFormat="1" applyFont="1" applyBorder="1" applyAlignment="1">
      <alignment horizontal="right" vertical="center" shrinkToFit="1"/>
    </xf>
    <xf numFmtId="178" fontId="35" fillId="0" borderId="24" xfId="0" applyNumberFormat="1" applyFont="1" applyBorder="1" applyAlignment="1">
      <alignment horizontal="right" vertical="center" shrinkToFit="1"/>
    </xf>
    <xf numFmtId="178" fontId="35" fillId="0" borderId="23" xfId="0" applyNumberFormat="1" applyFont="1" applyBorder="1" applyAlignment="1">
      <alignment horizontal="right" vertical="center" shrinkToFit="1"/>
    </xf>
    <xf numFmtId="0" fontId="36" fillId="0" borderId="31" xfId="1337" applyFont="1" applyBorder="1" applyAlignment="1">
      <alignment vertical="center" shrinkToFit="1"/>
    </xf>
    <xf numFmtId="0" fontId="36" fillId="0" borderId="16" xfId="1337" applyFont="1" applyBorder="1" applyAlignment="1">
      <alignment vertical="center" shrinkToFit="1"/>
    </xf>
    <xf numFmtId="0" fontId="36" fillId="0" borderId="17" xfId="1337" applyFont="1" applyBorder="1" applyAlignment="1">
      <alignment vertical="center" shrinkToFit="1"/>
    </xf>
    <xf numFmtId="0" fontId="36" fillId="28" borderId="28" xfId="1337" applyFont="1" applyFill="1" applyBorder="1" applyAlignment="1">
      <alignment horizontal="center" vertical="center" shrinkToFit="1"/>
    </xf>
    <xf numFmtId="0" fontId="36" fillId="28" borderId="29" xfId="1337" applyFont="1" applyFill="1" applyBorder="1" applyAlignment="1">
      <alignment horizontal="center" vertical="center" shrinkToFit="1"/>
    </xf>
    <xf numFmtId="0" fontId="36" fillId="28" borderId="30" xfId="1337" applyFont="1" applyFill="1" applyBorder="1" applyAlignment="1">
      <alignment horizontal="center" vertical="center" shrinkToFit="1"/>
    </xf>
    <xf numFmtId="0" fontId="36" fillId="28" borderId="34" xfId="1337" applyFont="1" applyFill="1" applyBorder="1" applyAlignment="1">
      <alignment horizontal="center" vertical="center" shrinkToFit="1"/>
    </xf>
    <xf numFmtId="0" fontId="36" fillId="28" borderId="35" xfId="1337" applyFont="1" applyFill="1" applyBorder="1" applyAlignment="1">
      <alignment horizontal="center" vertical="center" shrinkToFit="1"/>
    </xf>
    <xf numFmtId="0" fontId="36" fillId="28" borderId="36" xfId="1337" applyFont="1" applyFill="1" applyBorder="1" applyAlignment="1">
      <alignment horizontal="center" vertical="center" shrinkToFit="1"/>
    </xf>
    <xf numFmtId="0" fontId="36" fillId="28" borderId="32" xfId="1" applyFont="1" applyFill="1" applyBorder="1" applyAlignment="1">
      <alignment horizontal="center" vertical="center" shrinkToFit="1"/>
    </xf>
    <xf numFmtId="0" fontId="36" fillId="28" borderId="33" xfId="1" applyFont="1" applyFill="1" applyBorder="1" applyAlignment="1">
      <alignment horizontal="center" vertical="center" shrinkToFit="1"/>
    </xf>
    <xf numFmtId="0" fontId="36" fillId="0" borderId="27" xfId="1337" applyFont="1" applyBorder="1" applyAlignment="1">
      <alignment vertical="center" shrinkToFit="1"/>
    </xf>
    <xf numFmtId="0" fontId="36" fillId="0" borderId="25" xfId="1337" applyFont="1" applyBorder="1" applyAlignment="1">
      <alignment vertical="center" shrinkToFit="1"/>
    </xf>
    <xf numFmtId="0" fontId="36" fillId="0" borderId="23" xfId="1337" applyFont="1" applyBorder="1" applyAlignment="1">
      <alignment vertical="center" shrinkToFit="1"/>
    </xf>
    <xf numFmtId="0" fontId="36" fillId="0" borderId="45" xfId="1337" applyFont="1" applyBorder="1" applyAlignment="1">
      <alignment vertical="center" shrinkToFit="1"/>
    </xf>
    <xf numFmtId="0" fontId="36" fillId="0" borderId="46" xfId="1337" applyFont="1" applyBorder="1" applyAlignment="1">
      <alignment vertical="center" shrinkToFit="1"/>
    </xf>
    <xf numFmtId="0" fontId="36" fillId="0" borderId="47" xfId="1337" applyFont="1" applyBorder="1" applyAlignment="1">
      <alignment vertical="center" shrinkToFit="1"/>
    </xf>
    <xf numFmtId="0" fontId="36" fillId="0" borderId="51" xfId="1337" applyFont="1" applyBorder="1" applyAlignment="1">
      <alignment vertical="center" shrinkToFit="1"/>
    </xf>
    <xf numFmtId="0" fontId="36" fillId="0" borderId="52" xfId="1337" applyFont="1" applyBorder="1" applyAlignment="1">
      <alignment vertical="center" shrinkToFit="1"/>
    </xf>
    <xf numFmtId="0" fontId="36" fillId="0" borderId="53" xfId="1337" applyFont="1" applyBorder="1" applyAlignment="1">
      <alignment vertical="center" shrinkToFit="1"/>
    </xf>
    <xf numFmtId="0" fontId="36" fillId="28" borderId="31" xfId="1" applyFont="1" applyFill="1" applyBorder="1" applyAlignment="1">
      <alignment horizontal="center" vertical="center" shrinkToFit="1"/>
    </xf>
    <xf numFmtId="0" fontId="36" fillId="28" borderId="16" xfId="1" applyFont="1" applyFill="1" applyBorder="1" applyAlignment="1">
      <alignment horizontal="center" vertical="center" shrinkToFit="1"/>
    </xf>
    <xf numFmtId="0" fontId="36" fillId="28" borderId="69" xfId="1" applyFont="1" applyFill="1" applyBorder="1" applyAlignment="1">
      <alignment horizontal="center" vertical="center" shrinkToFit="1"/>
    </xf>
    <xf numFmtId="0" fontId="36" fillId="28" borderId="25" xfId="1" applyFont="1" applyFill="1" applyBorder="1" applyAlignment="1">
      <alignment horizontal="center" vertical="center" shrinkToFit="1"/>
    </xf>
    <xf numFmtId="0" fontId="36" fillId="28" borderId="70" xfId="1" applyFont="1" applyFill="1" applyBorder="1" applyAlignment="1">
      <alignment horizontal="center" vertical="center" shrinkToFit="1"/>
    </xf>
    <xf numFmtId="0" fontId="36" fillId="0" borderId="31" xfId="1553" applyFont="1" applyBorder="1" applyAlignment="1">
      <alignment vertical="center" shrinkToFit="1"/>
    </xf>
    <xf numFmtId="0" fontId="36" fillId="0" borderId="16" xfId="1553" applyFont="1" applyBorder="1" applyAlignment="1">
      <alignment vertical="center" shrinkToFit="1"/>
    </xf>
    <xf numFmtId="0" fontId="36" fillId="0" borderId="17" xfId="1553" applyFont="1" applyBorder="1" applyAlignment="1">
      <alignment vertical="center" shrinkToFit="1"/>
    </xf>
    <xf numFmtId="0" fontId="36" fillId="0" borderId="45" xfId="1553" applyFont="1" applyBorder="1" applyAlignment="1">
      <alignment vertical="center" shrinkToFit="1"/>
    </xf>
    <xf numFmtId="0" fontId="36" fillId="0" borderId="46" xfId="1553" applyFont="1" applyBorder="1" applyAlignment="1">
      <alignment vertical="center" shrinkToFit="1"/>
    </xf>
    <xf numFmtId="0" fontId="36" fillId="0" borderId="47" xfId="1553" applyFont="1" applyBorder="1" applyAlignment="1">
      <alignment vertical="center" shrinkToFit="1"/>
    </xf>
    <xf numFmtId="0" fontId="36" fillId="0" borderId="51" xfId="1553" applyFont="1" applyBorder="1" applyAlignment="1">
      <alignment vertical="center" shrinkToFit="1"/>
    </xf>
    <xf numFmtId="0" fontId="36" fillId="0" borderId="52" xfId="1553" applyFont="1" applyBorder="1" applyAlignment="1">
      <alignment vertical="center" shrinkToFit="1"/>
    </xf>
    <xf numFmtId="0" fontId="36" fillId="0" borderId="53" xfId="1553" applyFont="1" applyBorder="1" applyAlignment="1">
      <alignment vertical="center" shrinkToFit="1"/>
    </xf>
    <xf numFmtId="0" fontId="36" fillId="28" borderId="28" xfId="1338" applyFont="1" applyFill="1" applyBorder="1" applyAlignment="1">
      <alignment horizontal="center" vertical="center" shrinkToFit="1"/>
    </xf>
    <xf numFmtId="0" fontId="36" fillId="28" borderId="29" xfId="1338" applyFont="1" applyFill="1" applyBorder="1" applyAlignment="1">
      <alignment horizontal="center" vertical="center" shrinkToFit="1"/>
    </xf>
    <xf numFmtId="0" fontId="36" fillId="28" borderId="30" xfId="1338" applyFont="1" applyFill="1" applyBorder="1" applyAlignment="1">
      <alignment horizontal="center" vertical="center" shrinkToFit="1"/>
    </xf>
    <xf numFmtId="0" fontId="36" fillId="28" borderId="34" xfId="1338" applyFont="1" applyFill="1" applyBorder="1" applyAlignment="1">
      <alignment horizontal="center" vertical="center" shrinkToFit="1"/>
    </xf>
    <xf numFmtId="0" fontId="36" fillId="28" borderId="35" xfId="1338" applyFont="1" applyFill="1" applyBorder="1" applyAlignment="1">
      <alignment horizontal="center" vertical="center" shrinkToFit="1"/>
    </xf>
    <xf numFmtId="0" fontId="36" fillId="28" borderId="36" xfId="1338" applyFont="1" applyFill="1" applyBorder="1" applyAlignment="1">
      <alignment horizontal="center" vertical="center" shrinkToFit="1"/>
    </xf>
    <xf numFmtId="0" fontId="36" fillId="0" borderId="27" xfId="1553" applyFont="1" applyBorder="1" applyAlignment="1">
      <alignment vertical="center" shrinkToFit="1"/>
    </xf>
    <xf numFmtId="0" fontId="36" fillId="0" borderId="25" xfId="1553" applyFont="1" applyBorder="1" applyAlignment="1">
      <alignment vertical="center" shrinkToFit="1"/>
    </xf>
    <xf numFmtId="0" fontId="36" fillId="0" borderId="23" xfId="1553" applyFont="1" applyBorder="1" applyAlignment="1">
      <alignment vertical="center" shrinkToFit="1"/>
    </xf>
    <xf numFmtId="0" fontId="35" fillId="0" borderId="3"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7" fillId="0" borderId="4" xfId="0" applyFont="1" applyBorder="1">
      <alignment vertical="center"/>
    </xf>
    <xf numFmtId="0" fontId="37" fillId="0" borderId="18" xfId="0" applyFont="1" applyBorder="1">
      <alignment vertical="center"/>
    </xf>
    <xf numFmtId="0" fontId="35" fillId="0" borderId="27"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6" xfId="0" applyFont="1" applyBorder="1" applyAlignment="1">
      <alignment horizontal="center" vertical="center" shrinkToFit="1"/>
    </xf>
    <xf numFmtId="0" fontId="35" fillId="28" borderId="20" xfId="0" applyFont="1" applyFill="1" applyBorder="1" applyAlignment="1">
      <alignment horizontal="center" vertical="center" wrapText="1"/>
    </xf>
    <xf numFmtId="0" fontId="35" fillId="28" borderId="24" xfId="0" applyFont="1" applyFill="1" applyBorder="1" applyAlignment="1">
      <alignment horizontal="center" vertical="center" wrapText="1"/>
    </xf>
    <xf numFmtId="0" fontId="35" fillId="28" borderId="22" xfId="0" applyFont="1" applyFill="1" applyBorder="1" applyAlignment="1">
      <alignment horizontal="center" vertical="center" wrapText="1"/>
    </xf>
    <xf numFmtId="0" fontId="35" fillId="28" borderId="23" xfId="0" applyFont="1" applyFill="1" applyBorder="1" applyAlignment="1">
      <alignment horizontal="center" vertical="center" wrapText="1"/>
    </xf>
    <xf numFmtId="0" fontId="37" fillId="28" borderId="3" xfId="0" applyFont="1" applyFill="1" applyBorder="1" applyAlignment="1">
      <alignment horizontal="center" vertical="center"/>
    </xf>
    <xf numFmtId="0" fontId="35" fillId="28" borderId="4" xfId="0" applyFont="1" applyFill="1" applyBorder="1" applyAlignment="1">
      <alignment horizontal="center" vertical="center"/>
    </xf>
    <xf numFmtId="0" fontId="35" fillId="28" borderId="39" xfId="0" applyFont="1" applyFill="1" applyBorder="1" applyAlignment="1">
      <alignment horizontal="center" vertical="center"/>
    </xf>
    <xf numFmtId="0" fontId="35" fillId="28" borderId="18" xfId="0" applyFont="1" applyFill="1" applyBorder="1" applyAlignment="1">
      <alignment horizontal="center" vertical="center"/>
    </xf>
    <xf numFmtId="0" fontId="36" fillId="28" borderId="31" xfId="0" applyFont="1" applyFill="1" applyBorder="1" applyAlignment="1">
      <alignment horizontal="center" vertical="center" shrinkToFit="1"/>
    </xf>
    <xf numFmtId="0" fontId="36" fillId="28" borderId="17" xfId="0" applyFont="1" applyFill="1" applyBorder="1" applyAlignment="1">
      <alignment horizontal="center" vertical="center" shrinkToFit="1"/>
    </xf>
    <xf numFmtId="0" fontId="36" fillId="28" borderId="31" xfId="0" applyFont="1" applyFill="1" applyBorder="1" applyAlignment="1">
      <alignment horizontal="center" vertical="center"/>
    </xf>
    <xf numFmtId="0" fontId="36" fillId="28" borderId="17" xfId="0" applyFont="1" applyFill="1" applyBorder="1" applyAlignment="1">
      <alignment horizontal="center" vertical="center"/>
    </xf>
    <xf numFmtId="0" fontId="37" fillId="0" borderId="3" xfId="0" applyFont="1" applyBorder="1" applyAlignment="1">
      <alignment horizontal="center" vertical="center"/>
    </xf>
    <xf numFmtId="0" fontId="35" fillId="0" borderId="3" xfId="0" applyFont="1" applyBorder="1" applyAlignment="1">
      <alignment horizontal="center" vertical="center"/>
    </xf>
    <xf numFmtId="0" fontId="36" fillId="0" borderId="3" xfId="0" applyFont="1" applyBorder="1" applyAlignment="1">
      <alignment horizontal="center" vertical="center" shrinkToFit="1"/>
    </xf>
    <xf numFmtId="0" fontId="36" fillId="0" borderId="3" xfId="0" applyFont="1" applyBorder="1" applyAlignment="1">
      <alignment horizontal="center" vertical="center"/>
    </xf>
  </cellXfs>
  <cellStyles count="1596">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 3" xfId="1556" xr:uid="{00000000-0005-0000-0000-0000B1020000}"/>
    <cellStyle name="どちらでもない 20" xfId="690" xr:uid="{00000000-0005-0000-0000-0000B2020000}"/>
    <cellStyle name="どちらでもない 21" xfId="691" xr:uid="{00000000-0005-0000-0000-0000B3020000}"/>
    <cellStyle name="どちらでもない 22" xfId="692" xr:uid="{00000000-0005-0000-0000-0000B4020000}"/>
    <cellStyle name="どちらでもない 23" xfId="693" xr:uid="{00000000-0005-0000-0000-0000B5020000}"/>
    <cellStyle name="どちらでもない 24" xfId="694" xr:uid="{00000000-0005-0000-0000-0000B6020000}"/>
    <cellStyle name="どちらでもない 25" xfId="695" xr:uid="{00000000-0005-0000-0000-0000B7020000}"/>
    <cellStyle name="どちらでもない 3" xfId="696" xr:uid="{00000000-0005-0000-0000-0000B8020000}"/>
    <cellStyle name="どちらでもない 3 2" xfId="697" xr:uid="{00000000-0005-0000-0000-0000B9020000}"/>
    <cellStyle name="どちらでもない 4" xfId="698" xr:uid="{00000000-0005-0000-0000-0000BA020000}"/>
    <cellStyle name="どちらでもない 5" xfId="699" xr:uid="{00000000-0005-0000-0000-0000BB020000}"/>
    <cellStyle name="どちらでもない 6" xfId="700" xr:uid="{00000000-0005-0000-0000-0000BC020000}"/>
    <cellStyle name="どちらでもない 7" xfId="701" xr:uid="{00000000-0005-0000-0000-0000BD020000}"/>
    <cellStyle name="どちらでもない 8" xfId="702" xr:uid="{00000000-0005-0000-0000-0000BE020000}"/>
    <cellStyle name="どちらでもない 9" xfId="703" xr:uid="{00000000-0005-0000-0000-0000BF020000}"/>
    <cellStyle name="パーセント" xfId="1594" builtinId="5"/>
    <cellStyle name="パーセント 2" xfId="704" xr:uid="{00000000-0005-0000-0000-0000C1020000}"/>
    <cellStyle name="パーセント 2 2" xfId="705" xr:uid="{00000000-0005-0000-0000-0000C2020000}"/>
    <cellStyle name="パーセント 2 2 2" xfId="706" xr:uid="{00000000-0005-0000-0000-0000C3020000}"/>
    <cellStyle name="パーセント 2 2 2 2" xfId="1557" xr:uid="{00000000-0005-0000-0000-0000C4020000}"/>
    <cellStyle name="パーセント 2 2 3" xfId="1558" xr:uid="{00000000-0005-0000-0000-0000C5020000}"/>
    <cellStyle name="パーセント 2 3" xfId="707" xr:uid="{00000000-0005-0000-0000-0000C6020000}"/>
    <cellStyle name="パーセント 2 3 2" xfId="1559" xr:uid="{00000000-0005-0000-0000-0000C7020000}"/>
    <cellStyle name="パーセント 2 4" xfId="1560" xr:uid="{00000000-0005-0000-0000-0000C8020000}"/>
    <cellStyle name="パーセント 2 4 2" xfId="1548" xr:uid="{00000000-0005-0000-0000-0000C9020000}"/>
    <cellStyle name="パーセント 2 4 3" xfId="1581" xr:uid="{00000000-0005-0000-0000-0000CA020000}"/>
    <cellStyle name="パーセント 3" xfId="708" xr:uid="{00000000-0005-0000-0000-0000CB020000}"/>
    <cellStyle name="パーセント 3 2" xfId="1582" xr:uid="{00000000-0005-0000-0000-0000CC020000}"/>
    <cellStyle name="パーセント 3 3 2" xfId="1583" xr:uid="{00000000-0005-0000-0000-0000CD020000}"/>
    <cellStyle name="パーセント 3 3 3" xfId="1584" xr:uid="{00000000-0005-0000-0000-0000CE020000}"/>
    <cellStyle name="パーセント 3 4" xfId="1585" xr:uid="{00000000-0005-0000-0000-0000CF020000}"/>
    <cellStyle name="パーセント 3 5" xfId="1586" xr:uid="{00000000-0005-0000-0000-0000D0020000}"/>
    <cellStyle name="パーセント 4" xfId="709" xr:uid="{00000000-0005-0000-0000-0000D1020000}"/>
    <cellStyle name="パーセント 4 2" xfId="1551" xr:uid="{00000000-0005-0000-0000-0000D2020000}"/>
    <cellStyle name="パーセント 5" xfId="710" xr:uid="{00000000-0005-0000-0000-0000D3020000}"/>
    <cellStyle name="パーセント 5 2" xfId="1555" xr:uid="{00000000-0005-0000-0000-0000D4020000}"/>
    <cellStyle name="メモ 10" xfId="711" xr:uid="{00000000-0005-0000-0000-0000D5020000}"/>
    <cellStyle name="メモ 11" xfId="712" xr:uid="{00000000-0005-0000-0000-0000D6020000}"/>
    <cellStyle name="メモ 12" xfId="713" xr:uid="{00000000-0005-0000-0000-0000D7020000}"/>
    <cellStyle name="メモ 13" xfId="714" xr:uid="{00000000-0005-0000-0000-0000D8020000}"/>
    <cellStyle name="メモ 14" xfId="715" xr:uid="{00000000-0005-0000-0000-0000D9020000}"/>
    <cellStyle name="メモ 15" xfId="716" xr:uid="{00000000-0005-0000-0000-0000DA020000}"/>
    <cellStyle name="メモ 16" xfId="717" xr:uid="{00000000-0005-0000-0000-0000DB020000}"/>
    <cellStyle name="メモ 17" xfId="718" xr:uid="{00000000-0005-0000-0000-0000DC020000}"/>
    <cellStyle name="メモ 18" xfId="719" xr:uid="{00000000-0005-0000-0000-0000DD020000}"/>
    <cellStyle name="メモ 19" xfId="720" xr:uid="{00000000-0005-0000-0000-0000DE020000}"/>
    <cellStyle name="メモ 2" xfId="721" xr:uid="{00000000-0005-0000-0000-0000DF020000}"/>
    <cellStyle name="メモ 2 2" xfId="722" xr:uid="{00000000-0005-0000-0000-0000E0020000}"/>
    <cellStyle name="メモ 2 2 2" xfId="723" xr:uid="{00000000-0005-0000-0000-0000E1020000}"/>
    <cellStyle name="メモ 2 2 2 2" xfId="1390" xr:uid="{00000000-0005-0000-0000-0000E2020000}"/>
    <cellStyle name="メモ 2 2 2 2 2" xfId="1391" xr:uid="{00000000-0005-0000-0000-0000E3020000}"/>
    <cellStyle name="メモ 2 2 2 3" xfId="1392" xr:uid="{00000000-0005-0000-0000-0000E4020000}"/>
    <cellStyle name="メモ 2 2 3" xfId="724" xr:uid="{00000000-0005-0000-0000-0000E5020000}"/>
    <cellStyle name="メモ 2 2 3 2" xfId="1393" xr:uid="{00000000-0005-0000-0000-0000E6020000}"/>
    <cellStyle name="メモ 2 3" xfId="1561" xr:uid="{00000000-0005-0000-0000-0000E7020000}"/>
    <cellStyle name="メモ 20" xfId="725" xr:uid="{00000000-0005-0000-0000-0000E8020000}"/>
    <cellStyle name="メモ 21" xfId="726" xr:uid="{00000000-0005-0000-0000-0000E9020000}"/>
    <cellStyle name="メモ 22" xfId="727" xr:uid="{00000000-0005-0000-0000-0000EA020000}"/>
    <cellStyle name="メモ 23" xfId="728" xr:uid="{00000000-0005-0000-0000-0000EB020000}"/>
    <cellStyle name="メモ 24" xfId="729" xr:uid="{00000000-0005-0000-0000-0000EC020000}"/>
    <cellStyle name="メモ 25" xfId="730" xr:uid="{00000000-0005-0000-0000-0000ED020000}"/>
    <cellStyle name="メモ 3" xfId="731" xr:uid="{00000000-0005-0000-0000-0000EE020000}"/>
    <cellStyle name="メモ 3 2" xfId="732" xr:uid="{00000000-0005-0000-0000-0000EF020000}"/>
    <cellStyle name="メモ 3 2 2" xfId="1394" xr:uid="{00000000-0005-0000-0000-0000F0020000}"/>
    <cellStyle name="メモ 3 2 2 2" xfId="1395" xr:uid="{00000000-0005-0000-0000-0000F1020000}"/>
    <cellStyle name="メモ 3 2 3" xfId="1396" xr:uid="{00000000-0005-0000-0000-0000F2020000}"/>
    <cellStyle name="メモ 3 3" xfId="733" xr:uid="{00000000-0005-0000-0000-0000F3020000}"/>
    <cellStyle name="メモ 3 3 2" xfId="1397" xr:uid="{00000000-0005-0000-0000-0000F4020000}"/>
    <cellStyle name="メモ 4" xfId="734" xr:uid="{00000000-0005-0000-0000-0000F5020000}"/>
    <cellStyle name="メモ 4 2" xfId="735" xr:uid="{00000000-0005-0000-0000-0000F6020000}"/>
    <cellStyle name="メモ 4 2 2" xfId="1398" xr:uid="{00000000-0005-0000-0000-0000F7020000}"/>
    <cellStyle name="メモ 4 2 2 2" xfId="1399" xr:uid="{00000000-0005-0000-0000-0000F8020000}"/>
    <cellStyle name="メモ 4 2 3" xfId="1400" xr:uid="{00000000-0005-0000-0000-0000F9020000}"/>
    <cellStyle name="メモ 4 3" xfId="736" xr:uid="{00000000-0005-0000-0000-0000FA020000}"/>
    <cellStyle name="メモ 4 3 2" xfId="1401" xr:uid="{00000000-0005-0000-0000-0000FB020000}"/>
    <cellStyle name="メモ 5" xfId="737" xr:uid="{00000000-0005-0000-0000-0000FC020000}"/>
    <cellStyle name="メモ 6" xfId="738" xr:uid="{00000000-0005-0000-0000-0000FD020000}"/>
    <cellStyle name="メモ 7" xfId="739" xr:uid="{00000000-0005-0000-0000-0000FE020000}"/>
    <cellStyle name="メモ 8" xfId="740" xr:uid="{00000000-0005-0000-0000-0000FF020000}"/>
    <cellStyle name="メモ 9" xfId="741" xr:uid="{00000000-0005-0000-0000-000000030000}"/>
    <cellStyle name="リンク セル 10" xfId="742" xr:uid="{00000000-0005-0000-0000-000001030000}"/>
    <cellStyle name="リンク セル 11" xfId="743" xr:uid="{00000000-0005-0000-0000-000002030000}"/>
    <cellStyle name="リンク セル 12" xfId="744" xr:uid="{00000000-0005-0000-0000-000003030000}"/>
    <cellStyle name="リンク セル 13" xfId="745" xr:uid="{00000000-0005-0000-0000-000004030000}"/>
    <cellStyle name="リンク セル 14" xfId="746" xr:uid="{00000000-0005-0000-0000-000005030000}"/>
    <cellStyle name="リンク セル 15" xfId="747" xr:uid="{00000000-0005-0000-0000-000006030000}"/>
    <cellStyle name="リンク セル 16" xfId="748" xr:uid="{00000000-0005-0000-0000-000007030000}"/>
    <cellStyle name="リンク セル 17" xfId="749" xr:uid="{00000000-0005-0000-0000-000008030000}"/>
    <cellStyle name="リンク セル 18" xfId="750" xr:uid="{00000000-0005-0000-0000-000009030000}"/>
    <cellStyle name="リンク セル 19" xfId="751" xr:uid="{00000000-0005-0000-0000-00000A030000}"/>
    <cellStyle name="リンク セル 2" xfId="752" xr:uid="{00000000-0005-0000-0000-00000B030000}"/>
    <cellStyle name="リンク セル 2 2" xfId="753" xr:uid="{00000000-0005-0000-0000-00000C030000}"/>
    <cellStyle name="リンク セル 20" xfId="754" xr:uid="{00000000-0005-0000-0000-00000D030000}"/>
    <cellStyle name="リンク セル 21" xfId="755" xr:uid="{00000000-0005-0000-0000-00000E030000}"/>
    <cellStyle name="リンク セル 22" xfId="756" xr:uid="{00000000-0005-0000-0000-00000F030000}"/>
    <cellStyle name="リンク セル 23" xfId="757" xr:uid="{00000000-0005-0000-0000-000010030000}"/>
    <cellStyle name="リンク セル 24" xfId="758" xr:uid="{00000000-0005-0000-0000-000011030000}"/>
    <cellStyle name="リンク セル 25" xfId="759" xr:uid="{00000000-0005-0000-0000-000012030000}"/>
    <cellStyle name="リンク セル 3" xfId="760" xr:uid="{00000000-0005-0000-0000-000013030000}"/>
    <cellStyle name="リンク セル 3 2" xfId="761" xr:uid="{00000000-0005-0000-0000-000014030000}"/>
    <cellStyle name="リンク セル 4" xfId="762" xr:uid="{00000000-0005-0000-0000-000015030000}"/>
    <cellStyle name="リンク セル 5" xfId="763" xr:uid="{00000000-0005-0000-0000-000016030000}"/>
    <cellStyle name="リンク セル 6" xfId="764" xr:uid="{00000000-0005-0000-0000-000017030000}"/>
    <cellStyle name="リンク セル 7" xfId="765" xr:uid="{00000000-0005-0000-0000-000018030000}"/>
    <cellStyle name="リンク セル 8" xfId="766" xr:uid="{00000000-0005-0000-0000-000019030000}"/>
    <cellStyle name="リンク セル 9" xfId="767" xr:uid="{00000000-0005-0000-0000-00001A030000}"/>
    <cellStyle name="悪い 10" xfId="768" xr:uid="{00000000-0005-0000-0000-00001B030000}"/>
    <cellStyle name="悪い 11" xfId="769" xr:uid="{00000000-0005-0000-0000-00001C030000}"/>
    <cellStyle name="悪い 12" xfId="770" xr:uid="{00000000-0005-0000-0000-00001D030000}"/>
    <cellStyle name="悪い 13" xfId="771" xr:uid="{00000000-0005-0000-0000-00001E030000}"/>
    <cellStyle name="悪い 14" xfId="772" xr:uid="{00000000-0005-0000-0000-00001F030000}"/>
    <cellStyle name="悪い 15" xfId="773" xr:uid="{00000000-0005-0000-0000-000020030000}"/>
    <cellStyle name="悪い 16" xfId="774" xr:uid="{00000000-0005-0000-0000-000021030000}"/>
    <cellStyle name="悪い 17" xfId="775" xr:uid="{00000000-0005-0000-0000-000022030000}"/>
    <cellStyle name="悪い 18" xfId="776" xr:uid="{00000000-0005-0000-0000-000023030000}"/>
    <cellStyle name="悪い 19" xfId="777" xr:uid="{00000000-0005-0000-0000-000024030000}"/>
    <cellStyle name="悪い 2" xfId="778" xr:uid="{00000000-0005-0000-0000-000025030000}"/>
    <cellStyle name="悪い 2 2" xfId="779" xr:uid="{00000000-0005-0000-0000-000026030000}"/>
    <cellStyle name="悪い 2 3" xfId="1402" xr:uid="{00000000-0005-0000-0000-000027030000}"/>
    <cellStyle name="悪い 20" xfId="780" xr:uid="{00000000-0005-0000-0000-000028030000}"/>
    <cellStyle name="悪い 21" xfId="781" xr:uid="{00000000-0005-0000-0000-000029030000}"/>
    <cellStyle name="悪い 22" xfId="782" xr:uid="{00000000-0005-0000-0000-00002A030000}"/>
    <cellStyle name="悪い 23" xfId="783" xr:uid="{00000000-0005-0000-0000-00002B030000}"/>
    <cellStyle name="悪い 24" xfId="784" xr:uid="{00000000-0005-0000-0000-00002C030000}"/>
    <cellStyle name="悪い 25" xfId="785" xr:uid="{00000000-0005-0000-0000-00002D030000}"/>
    <cellStyle name="悪い 3" xfId="786" xr:uid="{00000000-0005-0000-0000-00002E030000}"/>
    <cellStyle name="悪い 3 2" xfId="787" xr:uid="{00000000-0005-0000-0000-00002F030000}"/>
    <cellStyle name="悪い 4" xfId="788" xr:uid="{00000000-0005-0000-0000-000030030000}"/>
    <cellStyle name="悪い 5" xfId="789" xr:uid="{00000000-0005-0000-0000-000031030000}"/>
    <cellStyle name="悪い 6" xfId="790" xr:uid="{00000000-0005-0000-0000-000032030000}"/>
    <cellStyle name="悪い 7" xfId="791" xr:uid="{00000000-0005-0000-0000-000033030000}"/>
    <cellStyle name="悪い 8" xfId="792" xr:uid="{00000000-0005-0000-0000-000034030000}"/>
    <cellStyle name="悪い 9" xfId="793" xr:uid="{00000000-0005-0000-0000-000035030000}"/>
    <cellStyle name="計算 10" xfId="794" xr:uid="{00000000-0005-0000-0000-000036030000}"/>
    <cellStyle name="計算 11" xfId="795" xr:uid="{00000000-0005-0000-0000-000037030000}"/>
    <cellStyle name="計算 12" xfId="796" xr:uid="{00000000-0005-0000-0000-000038030000}"/>
    <cellStyle name="計算 13" xfId="797" xr:uid="{00000000-0005-0000-0000-000039030000}"/>
    <cellStyle name="計算 14" xfId="798" xr:uid="{00000000-0005-0000-0000-00003A030000}"/>
    <cellStyle name="計算 15" xfId="799" xr:uid="{00000000-0005-0000-0000-00003B030000}"/>
    <cellStyle name="計算 16" xfId="800" xr:uid="{00000000-0005-0000-0000-00003C030000}"/>
    <cellStyle name="計算 17" xfId="801" xr:uid="{00000000-0005-0000-0000-00003D030000}"/>
    <cellStyle name="計算 18" xfId="802" xr:uid="{00000000-0005-0000-0000-00003E030000}"/>
    <cellStyle name="計算 19" xfId="803" xr:uid="{00000000-0005-0000-0000-00003F030000}"/>
    <cellStyle name="計算 2" xfId="804" xr:uid="{00000000-0005-0000-0000-000040030000}"/>
    <cellStyle name="計算 2 2" xfId="805" xr:uid="{00000000-0005-0000-0000-000041030000}"/>
    <cellStyle name="計算 2 2 2" xfId="806" xr:uid="{00000000-0005-0000-0000-000042030000}"/>
    <cellStyle name="計算 2 2 2 2" xfId="1403" xr:uid="{00000000-0005-0000-0000-000043030000}"/>
    <cellStyle name="計算 2 2 2 2 2" xfId="1404" xr:uid="{00000000-0005-0000-0000-000044030000}"/>
    <cellStyle name="計算 2 2 2 3" xfId="1405" xr:uid="{00000000-0005-0000-0000-000045030000}"/>
    <cellStyle name="計算 2 2 3" xfId="807" xr:uid="{00000000-0005-0000-0000-000046030000}"/>
    <cellStyle name="計算 2 2 3 2" xfId="1406" xr:uid="{00000000-0005-0000-0000-000047030000}"/>
    <cellStyle name="計算 20" xfId="808" xr:uid="{00000000-0005-0000-0000-000048030000}"/>
    <cellStyle name="計算 21" xfId="809" xr:uid="{00000000-0005-0000-0000-000049030000}"/>
    <cellStyle name="計算 22" xfId="810" xr:uid="{00000000-0005-0000-0000-00004A030000}"/>
    <cellStyle name="計算 23" xfId="811" xr:uid="{00000000-0005-0000-0000-00004B030000}"/>
    <cellStyle name="計算 24" xfId="812" xr:uid="{00000000-0005-0000-0000-00004C030000}"/>
    <cellStyle name="計算 25" xfId="813" xr:uid="{00000000-0005-0000-0000-00004D030000}"/>
    <cellStyle name="計算 3" xfId="814" xr:uid="{00000000-0005-0000-0000-00004E030000}"/>
    <cellStyle name="計算 3 2" xfId="815" xr:uid="{00000000-0005-0000-0000-00004F030000}"/>
    <cellStyle name="計算 3 2 2" xfId="1407" xr:uid="{00000000-0005-0000-0000-000050030000}"/>
    <cellStyle name="計算 3 2 2 2" xfId="1408" xr:uid="{00000000-0005-0000-0000-000051030000}"/>
    <cellStyle name="計算 3 2 3" xfId="1409" xr:uid="{00000000-0005-0000-0000-000052030000}"/>
    <cellStyle name="計算 3 3" xfId="816" xr:uid="{00000000-0005-0000-0000-000053030000}"/>
    <cellStyle name="計算 3 3 2" xfId="1410" xr:uid="{00000000-0005-0000-0000-000054030000}"/>
    <cellStyle name="計算 4" xfId="817" xr:uid="{00000000-0005-0000-0000-000055030000}"/>
    <cellStyle name="計算 4 2" xfId="818" xr:uid="{00000000-0005-0000-0000-000056030000}"/>
    <cellStyle name="計算 4 2 2" xfId="1411" xr:uid="{00000000-0005-0000-0000-000057030000}"/>
    <cellStyle name="計算 4 2 2 2" xfId="1412" xr:uid="{00000000-0005-0000-0000-000058030000}"/>
    <cellStyle name="計算 4 2 3" xfId="1413" xr:uid="{00000000-0005-0000-0000-000059030000}"/>
    <cellStyle name="計算 4 3" xfId="819" xr:uid="{00000000-0005-0000-0000-00005A030000}"/>
    <cellStyle name="計算 4 3 2" xfId="1414" xr:uid="{00000000-0005-0000-0000-00005B030000}"/>
    <cellStyle name="計算 5" xfId="820" xr:uid="{00000000-0005-0000-0000-00005C030000}"/>
    <cellStyle name="計算 6" xfId="821" xr:uid="{00000000-0005-0000-0000-00005D030000}"/>
    <cellStyle name="計算 7" xfId="822" xr:uid="{00000000-0005-0000-0000-00005E030000}"/>
    <cellStyle name="計算 8" xfId="823" xr:uid="{00000000-0005-0000-0000-00005F030000}"/>
    <cellStyle name="計算 9" xfId="824" xr:uid="{00000000-0005-0000-0000-000060030000}"/>
    <cellStyle name="警告文 10" xfId="825" xr:uid="{00000000-0005-0000-0000-000061030000}"/>
    <cellStyle name="警告文 11" xfId="826" xr:uid="{00000000-0005-0000-0000-000062030000}"/>
    <cellStyle name="警告文 12" xfId="827" xr:uid="{00000000-0005-0000-0000-000063030000}"/>
    <cellStyle name="警告文 13" xfId="828" xr:uid="{00000000-0005-0000-0000-000064030000}"/>
    <cellStyle name="警告文 14" xfId="829" xr:uid="{00000000-0005-0000-0000-000065030000}"/>
    <cellStyle name="警告文 15" xfId="830" xr:uid="{00000000-0005-0000-0000-000066030000}"/>
    <cellStyle name="警告文 16" xfId="831" xr:uid="{00000000-0005-0000-0000-000067030000}"/>
    <cellStyle name="警告文 17" xfId="832" xr:uid="{00000000-0005-0000-0000-000068030000}"/>
    <cellStyle name="警告文 18" xfId="833" xr:uid="{00000000-0005-0000-0000-000069030000}"/>
    <cellStyle name="警告文 19" xfId="834" xr:uid="{00000000-0005-0000-0000-00006A030000}"/>
    <cellStyle name="警告文 2" xfId="835" xr:uid="{00000000-0005-0000-0000-00006B030000}"/>
    <cellStyle name="警告文 2 2" xfId="836" xr:uid="{00000000-0005-0000-0000-00006C030000}"/>
    <cellStyle name="警告文 20" xfId="837" xr:uid="{00000000-0005-0000-0000-00006D030000}"/>
    <cellStyle name="警告文 21" xfId="838" xr:uid="{00000000-0005-0000-0000-00006E030000}"/>
    <cellStyle name="警告文 22" xfId="839" xr:uid="{00000000-0005-0000-0000-00006F030000}"/>
    <cellStyle name="警告文 23" xfId="840" xr:uid="{00000000-0005-0000-0000-000070030000}"/>
    <cellStyle name="警告文 24" xfId="841" xr:uid="{00000000-0005-0000-0000-000071030000}"/>
    <cellStyle name="警告文 25" xfId="842" xr:uid="{00000000-0005-0000-0000-000072030000}"/>
    <cellStyle name="警告文 3" xfId="843" xr:uid="{00000000-0005-0000-0000-000073030000}"/>
    <cellStyle name="警告文 3 2" xfId="844" xr:uid="{00000000-0005-0000-0000-000074030000}"/>
    <cellStyle name="警告文 4" xfId="845" xr:uid="{00000000-0005-0000-0000-000075030000}"/>
    <cellStyle name="警告文 5" xfId="846" xr:uid="{00000000-0005-0000-0000-000076030000}"/>
    <cellStyle name="警告文 6" xfId="847" xr:uid="{00000000-0005-0000-0000-000077030000}"/>
    <cellStyle name="警告文 7" xfId="848" xr:uid="{00000000-0005-0000-0000-000078030000}"/>
    <cellStyle name="警告文 8" xfId="849" xr:uid="{00000000-0005-0000-0000-000079030000}"/>
    <cellStyle name="警告文 9" xfId="850" xr:uid="{00000000-0005-0000-0000-00007A030000}"/>
    <cellStyle name="桁区切り 2" xfId="851" xr:uid="{00000000-0005-0000-0000-00007B030000}"/>
    <cellStyle name="桁区切り 2 2" xfId="852" xr:uid="{00000000-0005-0000-0000-00007C030000}"/>
    <cellStyle name="桁区切り 2 2 2" xfId="853" xr:uid="{00000000-0005-0000-0000-00007D030000}"/>
    <cellStyle name="桁区切り 2 2 2 2" xfId="1562" xr:uid="{00000000-0005-0000-0000-00007E030000}"/>
    <cellStyle name="桁区切り 2 2 3" xfId="1563" xr:uid="{00000000-0005-0000-0000-00007F030000}"/>
    <cellStyle name="桁区切り 2 2 3 2" xfId="1587" xr:uid="{00000000-0005-0000-0000-000080030000}"/>
    <cellStyle name="桁区切り 2 2 3 3" xfId="1588" xr:uid="{00000000-0005-0000-0000-000081030000}"/>
    <cellStyle name="桁区切り 2 3" xfId="854" xr:uid="{00000000-0005-0000-0000-000082030000}"/>
    <cellStyle name="桁区切り 2 3 2" xfId="1564" xr:uid="{00000000-0005-0000-0000-000083030000}"/>
    <cellStyle name="桁区切り 2 4" xfId="1415" xr:uid="{00000000-0005-0000-0000-000084030000}"/>
    <cellStyle name="桁区切り 2 5" xfId="1416" xr:uid="{00000000-0005-0000-0000-000085030000}"/>
    <cellStyle name="桁区切り 2 5 2" xfId="1417" xr:uid="{00000000-0005-0000-0000-000086030000}"/>
    <cellStyle name="桁区切り 2 5 3" xfId="1418" xr:uid="{00000000-0005-0000-0000-000087030000}"/>
    <cellStyle name="桁区切り 2 5 3 2" xfId="1419" xr:uid="{00000000-0005-0000-0000-000088030000}"/>
    <cellStyle name="桁区切り 2 6" xfId="1420" xr:uid="{00000000-0005-0000-0000-000089030000}"/>
    <cellStyle name="桁区切り 2 7" xfId="1421" xr:uid="{00000000-0005-0000-0000-00008A030000}"/>
    <cellStyle name="桁区切り 2 8" xfId="1422" xr:uid="{00000000-0005-0000-0000-00008B030000}"/>
    <cellStyle name="桁区切り 2 8 2" xfId="1423" xr:uid="{00000000-0005-0000-0000-00008C030000}"/>
    <cellStyle name="桁区切り 2 8 2 2" xfId="1424" xr:uid="{00000000-0005-0000-0000-00008D030000}"/>
    <cellStyle name="桁区切り 2 8 2 2 2" xfId="1425" xr:uid="{00000000-0005-0000-0000-00008E030000}"/>
    <cellStyle name="桁区切り 2 8 2 2 2 2" xfId="1426" xr:uid="{00000000-0005-0000-0000-00008F030000}"/>
    <cellStyle name="桁区切り 2 8 2 2 2 2 2" xfId="1427" xr:uid="{00000000-0005-0000-0000-000090030000}"/>
    <cellStyle name="桁区切り 2 8 2 3" xfId="1428" xr:uid="{00000000-0005-0000-0000-000091030000}"/>
    <cellStyle name="桁区切り 2 8 2 3 2" xfId="1429" xr:uid="{00000000-0005-0000-0000-000092030000}"/>
    <cellStyle name="桁区切り 2 8 2 3 2 2" xfId="1430" xr:uid="{00000000-0005-0000-0000-000093030000}"/>
    <cellStyle name="桁区切り 3" xfId="855" xr:uid="{00000000-0005-0000-0000-000094030000}"/>
    <cellStyle name="桁区切り 3 2" xfId="856" xr:uid="{00000000-0005-0000-0000-000095030000}"/>
    <cellStyle name="桁区切り 3 3" xfId="1589" xr:uid="{00000000-0005-0000-0000-000096030000}"/>
    <cellStyle name="桁区切り 3 4" xfId="1590" xr:uid="{00000000-0005-0000-0000-000097030000}"/>
    <cellStyle name="桁区切り 3 5" xfId="1431" xr:uid="{00000000-0005-0000-0000-000098030000}"/>
    <cellStyle name="桁区切り 4" xfId="857" xr:uid="{00000000-0005-0000-0000-000099030000}"/>
    <cellStyle name="桁区切り 4 2" xfId="1432" xr:uid="{00000000-0005-0000-0000-00009A030000}"/>
    <cellStyle name="桁区切り 5" xfId="1433" xr:uid="{00000000-0005-0000-0000-00009B030000}"/>
    <cellStyle name="桁区切り 5 2" xfId="1550" xr:uid="{00000000-0005-0000-0000-00009C030000}"/>
    <cellStyle name="桁区切り 6" xfId="1434" xr:uid="{00000000-0005-0000-0000-00009D030000}"/>
    <cellStyle name="桁区切り 7" xfId="1435" xr:uid="{00000000-0005-0000-0000-00009E030000}"/>
    <cellStyle name="桁区切り 8" xfId="1436" xr:uid="{00000000-0005-0000-0000-00009F030000}"/>
    <cellStyle name="桁区切り 8 2" xfId="1437" xr:uid="{00000000-0005-0000-0000-0000A0030000}"/>
    <cellStyle name="見出し 1 10" xfId="858" xr:uid="{00000000-0005-0000-0000-0000A1030000}"/>
    <cellStyle name="見出し 1 11" xfId="859" xr:uid="{00000000-0005-0000-0000-0000A2030000}"/>
    <cellStyle name="見出し 1 12" xfId="860" xr:uid="{00000000-0005-0000-0000-0000A3030000}"/>
    <cellStyle name="見出し 1 13" xfId="861" xr:uid="{00000000-0005-0000-0000-0000A4030000}"/>
    <cellStyle name="見出し 1 14" xfId="862" xr:uid="{00000000-0005-0000-0000-0000A5030000}"/>
    <cellStyle name="見出し 1 15" xfId="863" xr:uid="{00000000-0005-0000-0000-0000A6030000}"/>
    <cellStyle name="見出し 1 16" xfId="864" xr:uid="{00000000-0005-0000-0000-0000A7030000}"/>
    <cellStyle name="見出し 1 17" xfId="865" xr:uid="{00000000-0005-0000-0000-0000A8030000}"/>
    <cellStyle name="見出し 1 18" xfId="866" xr:uid="{00000000-0005-0000-0000-0000A9030000}"/>
    <cellStyle name="見出し 1 19" xfId="867" xr:uid="{00000000-0005-0000-0000-0000AA030000}"/>
    <cellStyle name="見出し 1 2" xfId="868" xr:uid="{00000000-0005-0000-0000-0000AB030000}"/>
    <cellStyle name="見出し 1 2 2" xfId="869" xr:uid="{00000000-0005-0000-0000-0000AC030000}"/>
    <cellStyle name="見出し 1 20" xfId="870" xr:uid="{00000000-0005-0000-0000-0000AD030000}"/>
    <cellStyle name="見出し 1 21" xfId="871" xr:uid="{00000000-0005-0000-0000-0000AE030000}"/>
    <cellStyle name="見出し 1 22" xfId="872" xr:uid="{00000000-0005-0000-0000-0000AF030000}"/>
    <cellStyle name="見出し 1 23" xfId="873" xr:uid="{00000000-0005-0000-0000-0000B0030000}"/>
    <cellStyle name="見出し 1 24" xfId="874" xr:uid="{00000000-0005-0000-0000-0000B1030000}"/>
    <cellStyle name="見出し 1 25" xfId="875" xr:uid="{00000000-0005-0000-0000-0000B2030000}"/>
    <cellStyle name="見出し 1 3" xfId="876" xr:uid="{00000000-0005-0000-0000-0000B3030000}"/>
    <cellStyle name="見出し 1 3 2" xfId="877" xr:uid="{00000000-0005-0000-0000-0000B4030000}"/>
    <cellStyle name="見出し 1 4" xfId="878" xr:uid="{00000000-0005-0000-0000-0000B5030000}"/>
    <cellStyle name="見出し 1 5" xfId="879" xr:uid="{00000000-0005-0000-0000-0000B6030000}"/>
    <cellStyle name="見出し 1 6" xfId="880" xr:uid="{00000000-0005-0000-0000-0000B7030000}"/>
    <cellStyle name="見出し 1 7" xfId="881" xr:uid="{00000000-0005-0000-0000-0000B8030000}"/>
    <cellStyle name="見出し 1 8" xfId="882" xr:uid="{00000000-0005-0000-0000-0000B9030000}"/>
    <cellStyle name="見出し 1 9" xfId="883" xr:uid="{00000000-0005-0000-0000-0000BA030000}"/>
    <cellStyle name="見出し 2 10" xfId="884" xr:uid="{00000000-0005-0000-0000-0000BB030000}"/>
    <cellStyle name="見出し 2 11" xfId="885" xr:uid="{00000000-0005-0000-0000-0000BC030000}"/>
    <cellStyle name="見出し 2 12" xfId="886" xr:uid="{00000000-0005-0000-0000-0000BD030000}"/>
    <cellStyle name="見出し 2 13" xfId="887" xr:uid="{00000000-0005-0000-0000-0000BE030000}"/>
    <cellStyle name="見出し 2 14" xfId="888" xr:uid="{00000000-0005-0000-0000-0000BF030000}"/>
    <cellStyle name="見出し 2 15" xfId="889" xr:uid="{00000000-0005-0000-0000-0000C0030000}"/>
    <cellStyle name="見出し 2 16" xfId="890" xr:uid="{00000000-0005-0000-0000-0000C1030000}"/>
    <cellStyle name="見出し 2 17" xfId="891" xr:uid="{00000000-0005-0000-0000-0000C2030000}"/>
    <cellStyle name="見出し 2 18" xfId="892" xr:uid="{00000000-0005-0000-0000-0000C3030000}"/>
    <cellStyle name="見出し 2 19" xfId="893" xr:uid="{00000000-0005-0000-0000-0000C4030000}"/>
    <cellStyle name="見出し 2 2" xfId="894" xr:uid="{00000000-0005-0000-0000-0000C5030000}"/>
    <cellStyle name="見出し 2 2 2" xfId="895" xr:uid="{00000000-0005-0000-0000-0000C6030000}"/>
    <cellStyle name="見出し 2 20" xfId="896" xr:uid="{00000000-0005-0000-0000-0000C7030000}"/>
    <cellStyle name="見出し 2 21" xfId="897" xr:uid="{00000000-0005-0000-0000-0000C8030000}"/>
    <cellStyle name="見出し 2 22" xfId="898" xr:uid="{00000000-0005-0000-0000-0000C9030000}"/>
    <cellStyle name="見出し 2 23" xfId="899" xr:uid="{00000000-0005-0000-0000-0000CA030000}"/>
    <cellStyle name="見出し 2 24" xfId="900" xr:uid="{00000000-0005-0000-0000-0000CB030000}"/>
    <cellStyle name="見出し 2 25" xfId="901" xr:uid="{00000000-0005-0000-0000-0000CC030000}"/>
    <cellStyle name="見出し 2 3" xfId="902" xr:uid="{00000000-0005-0000-0000-0000CD030000}"/>
    <cellStyle name="見出し 2 3 2" xfId="903" xr:uid="{00000000-0005-0000-0000-0000CE030000}"/>
    <cellStyle name="見出し 2 4" xfId="904" xr:uid="{00000000-0005-0000-0000-0000CF030000}"/>
    <cellStyle name="見出し 2 5" xfId="905" xr:uid="{00000000-0005-0000-0000-0000D0030000}"/>
    <cellStyle name="見出し 2 6" xfId="906" xr:uid="{00000000-0005-0000-0000-0000D1030000}"/>
    <cellStyle name="見出し 2 7" xfId="907" xr:uid="{00000000-0005-0000-0000-0000D2030000}"/>
    <cellStyle name="見出し 2 8" xfId="908" xr:uid="{00000000-0005-0000-0000-0000D3030000}"/>
    <cellStyle name="見出し 2 9" xfId="909" xr:uid="{00000000-0005-0000-0000-0000D4030000}"/>
    <cellStyle name="見出し 3 10" xfId="910" xr:uid="{00000000-0005-0000-0000-0000D5030000}"/>
    <cellStyle name="見出し 3 11" xfId="911" xr:uid="{00000000-0005-0000-0000-0000D6030000}"/>
    <cellStyle name="見出し 3 12" xfId="912" xr:uid="{00000000-0005-0000-0000-0000D7030000}"/>
    <cellStyle name="見出し 3 13" xfId="913" xr:uid="{00000000-0005-0000-0000-0000D8030000}"/>
    <cellStyle name="見出し 3 14" xfId="914" xr:uid="{00000000-0005-0000-0000-0000D9030000}"/>
    <cellStyle name="見出し 3 15" xfId="915" xr:uid="{00000000-0005-0000-0000-0000DA030000}"/>
    <cellStyle name="見出し 3 16" xfId="916" xr:uid="{00000000-0005-0000-0000-0000DB030000}"/>
    <cellStyle name="見出し 3 17" xfId="917" xr:uid="{00000000-0005-0000-0000-0000DC030000}"/>
    <cellStyle name="見出し 3 18" xfId="918" xr:uid="{00000000-0005-0000-0000-0000DD030000}"/>
    <cellStyle name="見出し 3 19" xfId="919" xr:uid="{00000000-0005-0000-0000-0000DE030000}"/>
    <cellStyle name="見出し 3 2" xfId="920" xr:uid="{00000000-0005-0000-0000-0000DF030000}"/>
    <cellStyle name="見出し 3 2 2" xfId="921" xr:uid="{00000000-0005-0000-0000-0000E0030000}"/>
    <cellStyle name="見出し 3 2 3" xfId="1565" xr:uid="{00000000-0005-0000-0000-0000E1030000}"/>
    <cellStyle name="見出し 3 20" xfId="922" xr:uid="{00000000-0005-0000-0000-0000E2030000}"/>
    <cellStyle name="見出し 3 21" xfId="923" xr:uid="{00000000-0005-0000-0000-0000E3030000}"/>
    <cellStyle name="見出し 3 22" xfId="924" xr:uid="{00000000-0005-0000-0000-0000E4030000}"/>
    <cellStyle name="見出し 3 23" xfId="925" xr:uid="{00000000-0005-0000-0000-0000E5030000}"/>
    <cellStyle name="見出し 3 24" xfId="926" xr:uid="{00000000-0005-0000-0000-0000E6030000}"/>
    <cellStyle name="見出し 3 25" xfId="927" xr:uid="{00000000-0005-0000-0000-0000E7030000}"/>
    <cellStyle name="見出し 3 3" xfId="928" xr:uid="{00000000-0005-0000-0000-0000E8030000}"/>
    <cellStyle name="見出し 3 3 2" xfId="929" xr:uid="{00000000-0005-0000-0000-0000E9030000}"/>
    <cellStyle name="見出し 3 4" xfId="930" xr:uid="{00000000-0005-0000-0000-0000EA030000}"/>
    <cellStyle name="見出し 3 5" xfId="931" xr:uid="{00000000-0005-0000-0000-0000EB030000}"/>
    <cellStyle name="見出し 3 6" xfId="932" xr:uid="{00000000-0005-0000-0000-0000EC030000}"/>
    <cellStyle name="見出し 3 7" xfId="933" xr:uid="{00000000-0005-0000-0000-0000ED030000}"/>
    <cellStyle name="見出し 3 8" xfId="934" xr:uid="{00000000-0005-0000-0000-0000EE030000}"/>
    <cellStyle name="見出し 3 9" xfId="935" xr:uid="{00000000-0005-0000-0000-0000EF030000}"/>
    <cellStyle name="見出し 4 10" xfId="936" xr:uid="{00000000-0005-0000-0000-0000F0030000}"/>
    <cellStyle name="見出し 4 11" xfId="937" xr:uid="{00000000-0005-0000-0000-0000F1030000}"/>
    <cellStyle name="見出し 4 12" xfId="938" xr:uid="{00000000-0005-0000-0000-0000F2030000}"/>
    <cellStyle name="見出し 4 13" xfId="939" xr:uid="{00000000-0005-0000-0000-0000F3030000}"/>
    <cellStyle name="見出し 4 14" xfId="940" xr:uid="{00000000-0005-0000-0000-0000F4030000}"/>
    <cellStyle name="見出し 4 15" xfId="941" xr:uid="{00000000-0005-0000-0000-0000F5030000}"/>
    <cellStyle name="見出し 4 16" xfId="942" xr:uid="{00000000-0005-0000-0000-0000F6030000}"/>
    <cellStyle name="見出し 4 17" xfId="943" xr:uid="{00000000-0005-0000-0000-0000F7030000}"/>
    <cellStyle name="見出し 4 18" xfId="944" xr:uid="{00000000-0005-0000-0000-0000F8030000}"/>
    <cellStyle name="見出し 4 19" xfId="945" xr:uid="{00000000-0005-0000-0000-0000F9030000}"/>
    <cellStyle name="見出し 4 2" xfId="946" xr:uid="{00000000-0005-0000-0000-0000FA030000}"/>
    <cellStyle name="見出し 4 2 2" xfId="947" xr:uid="{00000000-0005-0000-0000-0000FB030000}"/>
    <cellStyle name="見出し 4 20" xfId="948" xr:uid="{00000000-0005-0000-0000-0000FC030000}"/>
    <cellStyle name="見出し 4 21" xfId="949" xr:uid="{00000000-0005-0000-0000-0000FD030000}"/>
    <cellStyle name="見出し 4 22" xfId="950" xr:uid="{00000000-0005-0000-0000-0000FE030000}"/>
    <cellStyle name="見出し 4 23" xfId="951" xr:uid="{00000000-0005-0000-0000-0000FF030000}"/>
    <cellStyle name="見出し 4 24" xfId="952" xr:uid="{00000000-0005-0000-0000-000000040000}"/>
    <cellStyle name="見出し 4 25" xfId="953" xr:uid="{00000000-0005-0000-0000-000001040000}"/>
    <cellStyle name="見出し 4 3" xfId="954" xr:uid="{00000000-0005-0000-0000-000002040000}"/>
    <cellStyle name="見出し 4 3 2" xfId="955" xr:uid="{00000000-0005-0000-0000-000003040000}"/>
    <cellStyle name="見出し 4 4" xfId="956" xr:uid="{00000000-0005-0000-0000-000004040000}"/>
    <cellStyle name="見出し 4 5" xfId="957" xr:uid="{00000000-0005-0000-0000-000005040000}"/>
    <cellStyle name="見出し 4 6" xfId="958" xr:uid="{00000000-0005-0000-0000-000006040000}"/>
    <cellStyle name="見出し 4 7" xfId="959" xr:uid="{00000000-0005-0000-0000-000007040000}"/>
    <cellStyle name="見出し 4 8" xfId="960" xr:uid="{00000000-0005-0000-0000-000008040000}"/>
    <cellStyle name="見出し 4 9" xfId="961" xr:uid="{00000000-0005-0000-0000-000009040000}"/>
    <cellStyle name="集計 10" xfId="962" xr:uid="{00000000-0005-0000-0000-00000A040000}"/>
    <cellStyle name="集計 11" xfId="963" xr:uid="{00000000-0005-0000-0000-00000B040000}"/>
    <cellStyle name="集計 12" xfId="964" xr:uid="{00000000-0005-0000-0000-00000C040000}"/>
    <cellStyle name="集計 13" xfId="965" xr:uid="{00000000-0005-0000-0000-00000D040000}"/>
    <cellStyle name="集計 14" xfId="966" xr:uid="{00000000-0005-0000-0000-00000E040000}"/>
    <cellStyle name="集計 15" xfId="967" xr:uid="{00000000-0005-0000-0000-00000F040000}"/>
    <cellStyle name="集計 16" xfId="968" xr:uid="{00000000-0005-0000-0000-000010040000}"/>
    <cellStyle name="集計 17" xfId="969" xr:uid="{00000000-0005-0000-0000-000011040000}"/>
    <cellStyle name="集計 18" xfId="970" xr:uid="{00000000-0005-0000-0000-000012040000}"/>
    <cellStyle name="集計 19" xfId="971" xr:uid="{00000000-0005-0000-0000-000013040000}"/>
    <cellStyle name="集計 2" xfId="972" xr:uid="{00000000-0005-0000-0000-000014040000}"/>
    <cellStyle name="集計 2 2" xfId="973" xr:uid="{00000000-0005-0000-0000-000015040000}"/>
    <cellStyle name="集計 2 2 2" xfId="974" xr:uid="{00000000-0005-0000-0000-000016040000}"/>
    <cellStyle name="集計 2 2 2 2" xfId="1438" xr:uid="{00000000-0005-0000-0000-000017040000}"/>
    <cellStyle name="集計 2 2 2 2 2" xfId="1439" xr:uid="{00000000-0005-0000-0000-000018040000}"/>
    <cellStyle name="集計 2 2 2 3" xfId="1440" xr:uid="{00000000-0005-0000-0000-000019040000}"/>
    <cellStyle name="集計 2 2 3" xfId="975" xr:uid="{00000000-0005-0000-0000-00001A040000}"/>
    <cellStyle name="集計 2 2 3 2" xfId="1441" xr:uid="{00000000-0005-0000-0000-00001B040000}"/>
    <cellStyle name="集計 20" xfId="976" xr:uid="{00000000-0005-0000-0000-00001C040000}"/>
    <cellStyle name="集計 21" xfId="977" xr:uid="{00000000-0005-0000-0000-00001D040000}"/>
    <cellStyle name="集計 22" xfId="978" xr:uid="{00000000-0005-0000-0000-00001E040000}"/>
    <cellStyle name="集計 23" xfId="979" xr:uid="{00000000-0005-0000-0000-00001F040000}"/>
    <cellStyle name="集計 24" xfId="980" xr:uid="{00000000-0005-0000-0000-000020040000}"/>
    <cellStyle name="集計 25" xfId="981" xr:uid="{00000000-0005-0000-0000-000021040000}"/>
    <cellStyle name="集計 3" xfId="982" xr:uid="{00000000-0005-0000-0000-000022040000}"/>
    <cellStyle name="集計 3 2" xfId="983" xr:uid="{00000000-0005-0000-0000-000023040000}"/>
    <cellStyle name="集計 3 2 2" xfId="1442" xr:uid="{00000000-0005-0000-0000-000024040000}"/>
    <cellStyle name="集計 3 2 2 2" xfId="1443" xr:uid="{00000000-0005-0000-0000-000025040000}"/>
    <cellStyle name="集計 3 2 3" xfId="1444" xr:uid="{00000000-0005-0000-0000-000026040000}"/>
    <cellStyle name="集計 3 3" xfId="984" xr:uid="{00000000-0005-0000-0000-000027040000}"/>
    <cellStyle name="集計 3 3 2" xfId="1445" xr:uid="{00000000-0005-0000-0000-000028040000}"/>
    <cellStyle name="集計 4" xfId="985" xr:uid="{00000000-0005-0000-0000-000029040000}"/>
    <cellStyle name="集計 4 2" xfId="986" xr:uid="{00000000-0005-0000-0000-00002A040000}"/>
    <cellStyle name="集計 4 2 2" xfId="1446" xr:uid="{00000000-0005-0000-0000-00002B040000}"/>
    <cellStyle name="集計 4 2 2 2" xfId="1447" xr:uid="{00000000-0005-0000-0000-00002C040000}"/>
    <cellStyle name="集計 4 2 3" xfId="1448" xr:uid="{00000000-0005-0000-0000-00002D040000}"/>
    <cellStyle name="集計 4 3" xfId="987" xr:uid="{00000000-0005-0000-0000-00002E040000}"/>
    <cellStyle name="集計 4 3 2" xfId="1449" xr:uid="{00000000-0005-0000-0000-00002F040000}"/>
    <cellStyle name="集計 5" xfId="988" xr:uid="{00000000-0005-0000-0000-000030040000}"/>
    <cellStyle name="集計 6" xfId="989" xr:uid="{00000000-0005-0000-0000-000031040000}"/>
    <cellStyle name="集計 7" xfId="990" xr:uid="{00000000-0005-0000-0000-000032040000}"/>
    <cellStyle name="集計 8" xfId="991" xr:uid="{00000000-0005-0000-0000-000033040000}"/>
    <cellStyle name="集計 9" xfId="992" xr:uid="{00000000-0005-0000-0000-000034040000}"/>
    <cellStyle name="出力 10" xfId="993" xr:uid="{00000000-0005-0000-0000-000035040000}"/>
    <cellStyle name="出力 11" xfId="994" xr:uid="{00000000-0005-0000-0000-000036040000}"/>
    <cellStyle name="出力 12" xfId="995" xr:uid="{00000000-0005-0000-0000-000037040000}"/>
    <cellStyle name="出力 13" xfId="996" xr:uid="{00000000-0005-0000-0000-000038040000}"/>
    <cellStyle name="出力 14" xfId="997" xr:uid="{00000000-0005-0000-0000-000039040000}"/>
    <cellStyle name="出力 15" xfId="998" xr:uid="{00000000-0005-0000-0000-00003A040000}"/>
    <cellStyle name="出力 16" xfId="999" xr:uid="{00000000-0005-0000-0000-00003B040000}"/>
    <cellStyle name="出力 17" xfId="1000" xr:uid="{00000000-0005-0000-0000-00003C040000}"/>
    <cellStyle name="出力 18" xfId="1001" xr:uid="{00000000-0005-0000-0000-00003D040000}"/>
    <cellStyle name="出力 19" xfId="1002" xr:uid="{00000000-0005-0000-0000-00003E040000}"/>
    <cellStyle name="出力 2" xfId="1003" xr:uid="{00000000-0005-0000-0000-00003F040000}"/>
    <cellStyle name="出力 2 2" xfId="1004" xr:uid="{00000000-0005-0000-0000-000040040000}"/>
    <cellStyle name="出力 2 2 2" xfId="1005" xr:uid="{00000000-0005-0000-0000-000041040000}"/>
    <cellStyle name="出力 2 2 2 2" xfId="1450" xr:uid="{00000000-0005-0000-0000-000042040000}"/>
    <cellStyle name="出力 2 2 2 2 2" xfId="1451" xr:uid="{00000000-0005-0000-0000-000043040000}"/>
    <cellStyle name="出力 2 2 2 3" xfId="1452" xr:uid="{00000000-0005-0000-0000-000044040000}"/>
    <cellStyle name="出力 2 2 3" xfId="1006" xr:uid="{00000000-0005-0000-0000-000045040000}"/>
    <cellStyle name="出力 2 2 3 2" xfId="1453" xr:uid="{00000000-0005-0000-0000-000046040000}"/>
    <cellStyle name="出力 20" xfId="1007" xr:uid="{00000000-0005-0000-0000-000047040000}"/>
    <cellStyle name="出力 21" xfId="1008" xr:uid="{00000000-0005-0000-0000-000048040000}"/>
    <cellStyle name="出力 22" xfId="1009" xr:uid="{00000000-0005-0000-0000-000049040000}"/>
    <cellStyle name="出力 23" xfId="1010" xr:uid="{00000000-0005-0000-0000-00004A040000}"/>
    <cellStyle name="出力 24" xfId="1011" xr:uid="{00000000-0005-0000-0000-00004B040000}"/>
    <cellStyle name="出力 25" xfId="1012" xr:uid="{00000000-0005-0000-0000-00004C040000}"/>
    <cellStyle name="出力 3" xfId="1013" xr:uid="{00000000-0005-0000-0000-00004D040000}"/>
    <cellStyle name="出力 3 2" xfId="1014" xr:uid="{00000000-0005-0000-0000-00004E040000}"/>
    <cellStyle name="出力 3 2 2" xfId="1454" xr:uid="{00000000-0005-0000-0000-00004F040000}"/>
    <cellStyle name="出力 3 2 2 2" xfId="1455" xr:uid="{00000000-0005-0000-0000-000050040000}"/>
    <cellStyle name="出力 3 2 3" xfId="1456" xr:uid="{00000000-0005-0000-0000-000051040000}"/>
    <cellStyle name="出力 3 3" xfId="1015" xr:uid="{00000000-0005-0000-0000-000052040000}"/>
    <cellStyle name="出力 3 3 2" xfId="1457" xr:uid="{00000000-0005-0000-0000-000053040000}"/>
    <cellStyle name="出力 4" xfId="1016" xr:uid="{00000000-0005-0000-0000-000054040000}"/>
    <cellStyle name="出力 4 2" xfId="1017" xr:uid="{00000000-0005-0000-0000-000055040000}"/>
    <cellStyle name="出力 4 2 2" xfId="1458" xr:uid="{00000000-0005-0000-0000-000056040000}"/>
    <cellStyle name="出力 4 2 2 2" xfId="1459" xr:uid="{00000000-0005-0000-0000-000057040000}"/>
    <cellStyle name="出力 4 2 3" xfId="1460" xr:uid="{00000000-0005-0000-0000-000058040000}"/>
    <cellStyle name="出力 4 3" xfId="1018" xr:uid="{00000000-0005-0000-0000-000059040000}"/>
    <cellStyle name="出力 4 3 2" xfId="1461" xr:uid="{00000000-0005-0000-0000-00005A040000}"/>
    <cellStyle name="出力 5" xfId="1019" xr:uid="{00000000-0005-0000-0000-00005B040000}"/>
    <cellStyle name="出力 6" xfId="1020" xr:uid="{00000000-0005-0000-0000-00005C040000}"/>
    <cellStyle name="出力 7" xfId="1021" xr:uid="{00000000-0005-0000-0000-00005D040000}"/>
    <cellStyle name="出力 8" xfId="1022" xr:uid="{00000000-0005-0000-0000-00005E040000}"/>
    <cellStyle name="出力 9" xfId="1023" xr:uid="{00000000-0005-0000-0000-00005F040000}"/>
    <cellStyle name="説明文 10" xfId="1024" xr:uid="{00000000-0005-0000-0000-000060040000}"/>
    <cellStyle name="説明文 11" xfId="1025" xr:uid="{00000000-0005-0000-0000-000061040000}"/>
    <cellStyle name="説明文 12" xfId="1026" xr:uid="{00000000-0005-0000-0000-000062040000}"/>
    <cellStyle name="説明文 13" xfId="1027" xr:uid="{00000000-0005-0000-0000-000063040000}"/>
    <cellStyle name="説明文 14" xfId="1028" xr:uid="{00000000-0005-0000-0000-000064040000}"/>
    <cellStyle name="説明文 15" xfId="1029" xr:uid="{00000000-0005-0000-0000-000065040000}"/>
    <cellStyle name="説明文 16" xfId="1030" xr:uid="{00000000-0005-0000-0000-000066040000}"/>
    <cellStyle name="説明文 17" xfId="1031" xr:uid="{00000000-0005-0000-0000-000067040000}"/>
    <cellStyle name="説明文 18" xfId="1032" xr:uid="{00000000-0005-0000-0000-000068040000}"/>
    <cellStyle name="説明文 19" xfId="1033" xr:uid="{00000000-0005-0000-0000-000069040000}"/>
    <cellStyle name="説明文 2" xfId="1034" xr:uid="{00000000-0005-0000-0000-00006A040000}"/>
    <cellStyle name="説明文 2 2" xfId="1035" xr:uid="{00000000-0005-0000-0000-00006B040000}"/>
    <cellStyle name="説明文 20" xfId="1036" xr:uid="{00000000-0005-0000-0000-00006C040000}"/>
    <cellStyle name="説明文 21" xfId="1037" xr:uid="{00000000-0005-0000-0000-00006D040000}"/>
    <cellStyle name="説明文 22" xfId="1038" xr:uid="{00000000-0005-0000-0000-00006E040000}"/>
    <cellStyle name="説明文 23" xfId="1039" xr:uid="{00000000-0005-0000-0000-00006F040000}"/>
    <cellStyle name="説明文 24" xfId="1040" xr:uid="{00000000-0005-0000-0000-000070040000}"/>
    <cellStyle name="説明文 25" xfId="1041" xr:uid="{00000000-0005-0000-0000-000071040000}"/>
    <cellStyle name="説明文 3" xfId="1042" xr:uid="{00000000-0005-0000-0000-000072040000}"/>
    <cellStyle name="説明文 3 2" xfId="1043" xr:uid="{00000000-0005-0000-0000-000073040000}"/>
    <cellStyle name="説明文 4" xfId="1044" xr:uid="{00000000-0005-0000-0000-000074040000}"/>
    <cellStyle name="説明文 5" xfId="1045" xr:uid="{00000000-0005-0000-0000-000075040000}"/>
    <cellStyle name="説明文 6" xfId="1046" xr:uid="{00000000-0005-0000-0000-000076040000}"/>
    <cellStyle name="説明文 7" xfId="1047" xr:uid="{00000000-0005-0000-0000-000077040000}"/>
    <cellStyle name="説明文 8" xfId="1048" xr:uid="{00000000-0005-0000-0000-000078040000}"/>
    <cellStyle name="説明文 9" xfId="1049" xr:uid="{00000000-0005-0000-0000-000079040000}"/>
    <cellStyle name="通貨 2" xfId="1050" xr:uid="{00000000-0005-0000-0000-00007A040000}"/>
    <cellStyle name="通貨 3" xfId="1051" xr:uid="{00000000-0005-0000-0000-00007B040000}"/>
    <cellStyle name="通貨 3 2" xfId="1052" xr:uid="{00000000-0005-0000-0000-00007C040000}"/>
    <cellStyle name="入力 10" xfId="1053" xr:uid="{00000000-0005-0000-0000-00007D040000}"/>
    <cellStyle name="入力 11" xfId="1054" xr:uid="{00000000-0005-0000-0000-00007E040000}"/>
    <cellStyle name="入力 12" xfId="1055" xr:uid="{00000000-0005-0000-0000-00007F040000}"/>
    <cellStyle name="入力 13" xfId="1056" xr:uid="{00000000-0005-0000-0000-000080040000}"/>
    <cellStyle name="入力 14" xfId="1057" xr:uid="{00000000-0005-0000-0000-000081040000}"/>
    <cellStyle name="入力 15" xfId="1058" xr:uid="{00000000-0005-0000-0000-000082040000}"/>
    <cellStyle name="入力 16" xfId="1059" xr:uid="{00000000-0005-0000-0000-000083040000}"/>
    <cellStyle name="入力 17" xfId="1060" xr:uid="{00000000-0005-0000-0000-000084040000}"/>
    <cellStyle name="入力 18" xfId="1061" xr:uid="{00000000-0005-0000-0000-000085040000}"/>
    <cellStyle name="入力 19" xfId="1062" xr:uid="{00000000-0005-0000-0000-000086040000}"/>
    <cellStyle name="入力 2" xfId="1063" xr:uid="{00000000-0005-0000-0000-000087040000}"/>
    <cellStyle name="入力 2 2" xfId="1064" xr:uid="{00000000-0005-0000-0000-000088040000}"/>
    <cellStyle name="入力 2 2 2" xfId="1065" xr:uid="{00000000-0005-0000-0000-000089040000}"/>
    <cellStyle name="入力 2 2 2 2" xfId="1462" xr:uid="{00000000-0005-0000-0000-00008A040000}"/>
    <cellStyle name="入力 2 2 2 2 2" xfId="1463" xr:uid="{00000000-0005-0000-0000-00008B040000}"/>
    <cellStyle name="入力 2 2 2 3" xfId="1464" xr:uid="{00000000-0005-0000-0000-00008C040000}"/>
    <cellStyle name="入力 2 2 3" xfId="1066" xr:uid="{00000000-0005-0000-0000-00008D040000}"/>
    <cellStyle name="入力 2 2 3 2" xfId="1465" xr:uid="{00000000-0005-0000-0000-00008E040000}"/>
    <cellStyle name="入力 20" xfId="1067" xr:uid="{00000000-0005-0000-0000-00008F040000}"/>
    <cellStyle name="入力 21" xfId="1068" xr:uid="{00000000-0005-0000-0000-000090040000}"/>
    <cellStyle name="入力 22" xfId="1069" xr:uid="{00000000-0005-0000-0000-000091040000}"/>
    <cellStyle name="入力 23" xfId="1070" xr:uid="{00000000-0005-0000-0000-000092040000}"/>
    <cellStyle name="入力 24" xfId="1071" xr:uid="{00000000-0005-0000-0000-000093040000}"/>
    <cellStyle name="入力 25" xfId="1072" xr:uid="{00000000-0005-0000-0000-000094040000}"/>
    <cellStyle name="入力 3" xfId="1073" xr:uid="{00000000-0005-0000-0000-000095040000}"/>
    <cellStyle name="入力 3 2" xfId="1074" xr:uid="{00000000-0005-0000-0000-000096040000}"/>
    <cellStyle name="入力 3 2 2" xfId="1466" xr:uid="{00000000-0005-0000-0000-000097040000}"/>
    <cellStyle name="入力 3 2 2 2" xfId="1467" xr:uid="{00000000-0005-0000-0000-000098040000}"/>
    <cellStyle name="入力 3 2 3" xfId="1468" xr:uid="{00000000-0005-0000-0000-000099040000}"/>
    <cellStyle name="入力 3 3" xfId="1075" xr:uid="{00000000-0005-0000-0000-00009A040000}"/>
    <cellStyle name="入力 3 3 2" xfId="1469" xr:uid="{00000000-0005-0000-0000-00009B040000}"/>
    <cellStyle name="入力 4" xfId="1076" xr:uid="{00000000-0005-0000-0000-00009C040000}"/>
    <cellStyle name="入力 4 2" xfId="1077" xr:uid="{00000000-0005-0000-0000-00009D040000}"/>
    <cellStyle name="入力 4 2 2" xfId="1470" xr:uid="{00000000-0005-0000-0000-00009E040000}"/>
    <cellStyle name="入力 4 2 2 2" xfId="1471" xr:uid="{00000000-0005-0000-0000-00009F040000}"/>
    <cellStyle name="入力 4 2 3" xfId="1472" xr:uid="{00000000-0005-0000-0000-0000A0040000}"/>
    <cellStyle name="入力 4 3" xfId="1078" xr:uid="{00000000-0005-0000-0000-0000A1040000}"/>
    <cellStyle name="入力 4 3 2" xfId="1473" xr:uid="{00000000-0005-0000-0000-0000A2040000}"/>
    <cellStyle name="入力 5" xfId="1079" xr:uid="{00000000-0005-0000-0000-0000A3040000}"/>
    <cellStyle name="入力 6" xfId="1080" xr:uid="{00000000-0005-0000-0000-0000A4040000}"/>
    <cellStyle name="入力 7" xfId="1081" xr:uid="{00000000-0005-0000-0000-0000A5040000}"/>
    <cellStyle name="入力 8" xfId="1082" xr:uid="{00000000-0005-0000-0000-0000A6040000}"/>
    <cellStyle name="入力 9" xfId="1083" xr:uid="{00000000-0005-0000-0000-0000A7040000}"/>
    <cellStyle name="標準" xfId="0" builtinId="0"/>
    <cellStyle name="標準 10" xfId="1084" xr:uid="{00000000-0005-0000-0000-0000A9040000}"/>
    <cellStyle name="標準 10 10" xfId="1474" xr:uid="{00000000-0005-0000-0000-0000AA040000}"/>
    <cellStyle name="標準 10 11" xfId="1475" xr:uid="{00000000-0005-0000-0000-0000AB040000}"/>
    <cellStyle name="標準 10 12" xfId="1476" xr:uid="{00000000-0005-0000-0000-0000AC040000}"/>
    <cellStyle name="標準 10 2" xfId="1085" xr:uid="{00000000-0005-0000-0000-0000AD040000}"/>
    <cellStyle name="標準 10 3" xfId="1086" xr:uid="{00000000-0005-0000-0000-0000AE040000}"/>
    <cellStyle name="標準 10 4" xfId="1087" xr:uid="{00000000-0005-0000-0000-0000AF040000}"/>
    <cellStyle name="標準 10 4 2" xfId="1477" xr:uid="{00000000-0005-0000-0000-0000B0040000}"/>
    <cellStyle name="標準 10 4 2 2" xfId="1478" xr:uid="{00000000-0005-0000-0000-0000B1040000}"/>
    <cellStyle name="標準 10 4 2 2 2" xfId="1479" xr:uid="{00000000-0005-0000-0000-0000B2040000}"/>
    <cellStyle name="標準 10 4 2 2 2 2" xfId="1480" xr:uid="{00000000-0005-0000-0000-0000B3040000}"/>
    <cellStyle name="標準 10 4 2 2 2 2 2" xfId="1481" xr:uid="{00000000-0005-0000-0000-0000B4040000}"/>
    <cellStyle name="標準 10 4 2 2 2 2 2 2" xfId="1482" xr:uid="{00000000-0005-0000-0000-0000B5040000}"/>
    <cellStyle name="標準 10 4 3" xfId="1483" xr:uid="{00000000-0005-0000-0000-0000B6040000}"/>
    <cellStyle name="標準 10 4 3 2" xfId="1484" xr:uid="{00000000-0005-0000-0000-0000B7040000}"/>
    <cellStyle name="標準 10 5" xfId="1088" xr:uid="{00000000-0005-0000-0000-0000B8040000}"/>
    <cellStyle name="標準 10 6" xfId="1485" xr:uid="{00000000-0005-0000-0000-0000B9040000}"/>
    <cellStyle name="標準 10 6 2" xfId="1486" xr:uid="{00000000-0005-0000-0000-0000BA040000}"/>
    <cellStyle name="標準 10 6 2 2" xfId="1487" xr:uid="{00000000-0005-0000-0000-0000BB040000}"/>
    <cellStyle name="標準 10 6 2 3" xfId="1488" xr:uid="{00000000-0005-0000-0000-0000BC040000}"/>
    <cellStyle name="標準 10 6 2 3 2" xfId="1386" xr:uid="{00000000-0005-0000-0000-0000BD040000}"/>
    <cellStyle name="標準 10 7" xfId="1489" xr:uid="{00000000-0005-0000-0000-0000BE040000}"/>
    <cellStyle name="標準 10 8" xfId="1490" xr:uid="{00000000-0005-0000-0000-0000BF040000}"/>
    <cellStyle name="標準 10 8 2" xfId="1491" xr:uid="{00000000-0005-0000-0000-0000C0040000}"/>
    <cellStyle name="標準 10 8 2 2" xfId="1492" xr:uid="{00000000-0005-0000-0000-0000C1040000}"/>
    <cellStyle name="標準 10 8 2 2 2" xfId="1493" xr:uid="{00000000-0005-0000-0000-0000C2040000}"/>
    <cellStyle name="標準 10 8 2 2 3" xfId="1494" xr:uid="{00000000-0005-0000-0000-0000C3040000}"/>
    <cellStyle name="標準 10 8 2 2 3 2" xfId="1387" xr:uid="{00000000-0005-0000-0000-0000C4040000}"/>
    <cellStyle name="標準 10 8 2 2 3 2 2" xfId="1495" xr:uid="{00000000-0005-0000-0000-0000C5040000}"/>
    <cellStyle name="標準 10 8 2 3" xfId="1496" xr:uid="{00000000-0005-0000-0000-0000C6040000}"/>
    <cellStyle name="標準 10 8 2 4" xfId="1497" xr:uid="{00000000-0005-0000-0000-0000C7040000}"/>
    <cellStyle name="標準 10 8 2 4 2" xfId="1498" xr:uid="{00000000-0005-0000-0000-0000C8040000}"/>
    <cellStyle name="標準 10 8 2 4 2 2" xfId="1499" xr:uid="{00000000-0005-0000-0000-0000C9040000}"/>
    <cellStyle name="標準 10 8 3" xfId="1500" xr:uid="{00000000-0005-0000-0000-0000CA040000}"/>
    <cellStyle name="標準 10 8 4" xfId="1501" xr:uid="{00000000-0005-0000-0000-0000CB040000}"/>
    <cellStyle name="標準 10 8 4 2" xfId="1502" xr:uid="{00000000-0005-0000-0000-0000CC040000}"/>
    <cellStyle name="標準 10 8 4 2 2" xfId="1503" xr:uid="{00000000-0005-0000-0000-0000CD040000}"/>
    <cellStyle name="標準 10 8 4 2 3" xfId="1504" xr:uid="{00000000-0005-0000-0000-0000CE040000}"/>
    <cellStyle name="標準 10 9" xfId="1505" xr:uid="{00000000-0005-0000-0000-0000CF040000}"/>
    <cellStyle name="標準 10 9 2" xfId="1506" xr:uid="{00000000-0005-0000-0000-0000D0040000}"/>
    <cellStyle name="標準 10 9 3" xfId="1507" xr:uid="{00000000-0005-0000-0000-0000D1040000}"/>
    <cellStyle name="標準 10 9 3 2" xfId="1508" xr:uid="{00000000-0005-0000-0000-0000D2040000}"/>
    <cellStyle name="標準 11" xfId="1089" xr:uid="{00000000-0005-0000-0000-0000D3040000}"/>
    <cellStyle name="標準 11 2" xfId="1090" xr:uid="{00000000-0005-0000-0000-0000D4040000}"/>
    <cellStyle name="標準 11 3" xfId="1091" xr:uid="{00000000-0005-0000-0000-0000D5040000}"/>
    <cellStyle name="標準 11 4" xfId="1092" xr:uid="{00000000-0005-0000-0000-0000D6040000}"/>
    <cellStyle name="標準 11 5" xfId="1566" xr:uid="{00000000-0005-0000-0000-0000D7040000}"/>
    <cellStyle name="標準 12" xfId="1382" xr:uid="{00000000-0005-0000-0000-0000D8040000}"/>
    <cellStyle name="標準 12 2" xfId="1093" xr:uid="{00000000-0005-0000-0000-0000D9040000}"/>
    <cellStyle name="標準 12 3" xfId="1094" xr:uid="{00000000-0005-0000-0000-0000DA040000}"/>
    <cellStyle name="標準 12 4" xfId="1552" xr:uid="{00000000-0005-0000-0000-0000DB040000}"/>
    <cellStyle name="標準 13" xfId="1095" xr:uid="{00000000-0005-0000-0000-0000DC040000}"/>
    <cellStyle name="標準 13 2" xfId="1096" xr:uid="{00000000-0005-0000-0000-0000DD040000}"/>
    <cellStyle name="標準 14" xfId="1383" xr:uid="{00000000-0005-0000-0000-0000DE040000}"/>
    <cellStyle name="標準 14 2" xfId="1097" xr:uid="{00000000-0005-0000-0000-0000DF040000}"/>
    <cellStyle name="標準 14 3" xfId="1098" xr:uid="{00000000-0005-0000-0000-0000E0040000}"/>
    <cellStyle name="標準 14 4" xfId="1099" xr:uid="{00000000-0005-0000-0000-0000E1040000}"/>
    <cellStyle name="標準 14 5" xfId="1100" xr:uid="{00000000-0005-0000-0000-0000E2040000}"/>
    <cellStyle name="標準 14 6" xfId="1101" xr:uid="{00000000-0005-0000-0000-0000E3040000}"/>
    <cellStyle name="標準 14 7" xfId="1102" xr:uid="{00000000-0005-0000-0000-0000E4040000}"/>
    <cellStyle name="標準 14 8" xfId="1103" xr:uid="{00000000-0005-0000-0000-0000E5040000}"/>
    <cellStyle name="標準 15" xfId="1104" xr:uid="{00000000-0005-0000-0000-0000E6040000}"/>
    <cellStyle name="標準 15 2" xfId="1105" xr:uid="{00000000-0005-0000-0000-0000E7040000}"/>
    <cellStyle name="標準 15 3" xfId="1106" xr:uid="{00000000-0005-0000-0000-0000E8040000}"/>
    <cellStyle name="標準 15 4" xfId="1107" xr:uid="{00000000-0005-0000-0000-0000E9040000}"/>
    <cellStyle name="標準 15 5" xfId="1108" xr:uid="{00000000-0005-0000-0000-0000EA040000}"/>
    <cellStyle name="標準 15 6" xfId="1109" xr:uid="{00000000-0005-0000-0000-0000EB040000}"/>
    <cellStyle name="標準 15 7" xfId="1110" xr:uid="{00000000-0005-0000-0000-0000EC040000}"/>
    <cellStyle name="標準 16" xfId="1384" xr:uid="{00000000-0005-0000-0000-0000ED040000}"/>
    <cellStyle name="標準 16 2" xfId="1111" xr:uid="{00000000-0005-0000-0000-0000EE040000}"/>
    <cellStyle name="標準 16 3" xfId="1112" xr:uid="{00000000-0005-0000-0000-0000EF040000}"/>
    <cellStyle name="標準 16 4" xfId="1113" xr:uid="{00000000-0005-0000-0000-0000F0040000}"/>
    <cellStyle name="標準 16 5" xfId="1114" xr:uid="{00000000-0005-0000-0000-0000F1040000}"/>
    <cellStyle name="標準 16 6" xfId="1115" xr:uid="{00000000-0005-0000-0000-0000F2040000}"/>
    <cellStyle name="標準 17" xfId="1116" xr:uid="{00000000-0005-0000-0000-0000F3040000}"/>
    <cellStyle name="標準 17 2" xfId="1117" xr:uid="{00000000-0005-0000-0000-0000F4040000}"/>
    <cellStyle name="標準 17 3" xfId="1118" xr:uid="{00000000-0005-0000-0000-0000F5040000}"/>
    <cellStyle name="標準 17 4" xfId="1119" xr:uid="{00000000-0005-0000-0000-0000F6040000}"/>
    <cellStyle name="標準 17 5" xfId="1120" xr:uid="{00000000-0005-0000-0000-0000F7040000}"/>
    <cellStyle name="標準 17 6" xfId="1567" xr:uid="{00000000-0005-0000-0000-0000F8040000}"/>
    <cellStyle name="標準 18" xfId="1509" xr:uid="{00000000-0005-0000-0000-0000F9040000}"/>
    <cellStyle name="標準 18 2" xfId="1121" xr:uid="{00000000-0005-0000-0000-0000FA040000}"/>
    <cellStyle name="標準 18 3" xfId="1122" xr:uid="{00000000-0005-0000-0000-0000FB040000}"/>
    <cellStyle name="標準 19" xfId="1510" xr:uid="{00000000-0005-0000-0000-0000FC040000}"/>
    <cellStyle name="標準 19 2" xfId="1123" xr:uid="{00000000-0005-0000-0000-0000FD040000}"/>
    <cellStyle name="標準 19 2 2" xfId="1511" xr:uid="{00000000-0005-0000-0000-0000FE040000}"/>
    <cellStyle name="標準 19 2 2 2" xfId="1512" xr:uid="{00000000-0005-0000-0000-0000FF040000}"/>
    <cellStyle name="標準 19 2 2 2 2" xfId="1513" xr:uid="{00000000-0005-0000-0000-000000050000}"/>
    <cellStyle name="標準 19 2 2 2 2 2" xfId="1514" xr:uid="{00000000-0005-0000-0000-000001050000}"/>
    <cellStyle name="標準 19 2 2 2 2 2 2" xfId="1515" xr:uid="{00000000-0005-0000-0000-000002050000}"/>
    <cellStyle name="標準 19 2 2 2 2 2 2 2" xfId="1516" xr:uid="{00000000-0005-0000-0000-000003050000}"/>
    <cellStyle name="標準 19 2 2 2 2 2 2 2 2" xfId="1517" xr:uid="{00000000-0005-0000-0000-000004050000}"/>
    <cellStyle name="標準 19 2 2 2 2 2 3" xfId="1518" xr:uid="{00000000-0005-0000-0000-000005050000}"/>
    <cellStyle name="標準 19 2 2 2 2 2 4" xfId="1519" xr:uid="{00000000-0005-0000-0000-000006050000}"/>
    <cellStyle name="標準 19 2 2 2 2 2 4 2" xfId="1520" xr:uid="{00000000-0005-0000-0000-000007050000}"/>
    <cellStyle name="標準 19 2 2 2 2 2 4 3" xfId="1521" xr:uid="{00000000-0005-0000-0000-000008050000}"/>
    <cellStyle name="標準 19 2 2 2 3" xfId="1522" xr:uid="{00000000-0005-0000-0000-000009050000}"/>
    <cellStyle name="標準 19 2 2 2 3 2" xfId="1523" xr:uid="{00000000-0005-0000-0000-00000A050000}"/>
    <cellStyle name="標準 19 2 2 2 3 2 2" xfId="1524" xr:uid="{00000000-0005-0000-0000-00000B050000}"/>
    <cellStyle name="標準 19 2 2 2 3 2 3" xfId="1525" xr:uid="{00000000-0005-0000-0000-00000C050000}"/>
    <cellStyle name="標準 19 2 2 3" xfId="1526" xr:uid="{00000000-0005-0000-0000-00000D050000}"/>
    <cellStyle name="標準 19 2 2 3 2" xfId="1527" xr:uid="{00000000-0005-0000-0000-00000E050000}"/>
    <cellStyle name="標準 19 2 2 3 2 2" xfId="1528" xr:uid="{00000000-0005-0000-0000-00000F050000}"/>
    <cellStyle name="標準 2" xfId="1" xr:uid="{00000000-0005-0000-0000-000010050000}"/>
    <cellStyle name="標準 2 10" xfId="1124" xr:uid="{00000000-0005-0000-0000-000011050000}"/>
    <cellStyle name="標準 2 11" xfId="1125" xr:uid="{00000000-0005-0000-0000-000012050000}"/>
    <cellStyle name="標準 2 12" xfId="1126" xr:uid="{00000000-0005-0000-0000-000013050000}"/>
    <cellStyle name="標準 2 13" xfId="1127" xr:uid="{00000000-0005-0000-0000-000014050000}"/>
    <cellStyle name="標準 2 14" xfId="1128" xr:uid="{00000000-0005-0000-0000-000015050000}"/>
    <cellStyle name="標準 2 15" xfId="1129" xr:uid="{00000000-0005-0000-0000-000016050000}"/>
    <cellStyle name="標準 2 16" xfId="1130" xr:uid="{00000000-0005-0000-0000-000017050000}"/>
    <cellStyle name="標準 2 17" xfId="1131" xr:uid="{00000000-0005-0000-0000-000018050000}"/>
    <cellStyle name="標準 2 18" xfId="1132" xr:uid="{00000000-0005-0000-0000-000019050000}"/>
    <cellStyle name="標準 2 19" xfId="1133" xr:uid="{00000000-0005-0000-0000-00001A050000}"/>
    <cellStyle name="標準 2 2" xfId="1134" xr:uid="{00000000-0005-0000-0000-00001B050000}"/>
    <cellStyle name="標準 2 2 10" xfId="1135" xr:uid="{00000000-0005-0000-0000-00001C050000}"/>
    <cellStyle name="標準 2 2 11" xfId="1136" xr:uid="{00000000-0005-0000-0000-00001D050000}"/>
    <cellStyle name="標準 2 2 12" xfId="1137" xr:uid="{00000000-0005-0000-0000-00001E050000}"/>
    <cellStyle name="標準 2 2 13" xfId="1138" xr:uid="{00000000-0005-0000-0000-00001F050000}"/>
    <cellStyle name="標準 2 2 14" xfId="1139" xr:uid="{00000000-0005-0000-0000-000020050000}"/>
    <cellStyle name="標準 2 2 15" xfId="1140" xr:uid="{00000000-0005-0000-0000-000021050000}"/>
    <cellStyle name="標準 2 2 16" xfId="1141" xr:uid="{00000000-0005-0000-0000-000022050000}"/>
    <cellStyle name="標準 2 2 17" xfId="1142" xr:uid="{00000000-0005-0000-0000-000023050000}"/>
    <cellStyle name="標準 2 2 18" xfId="1143" xr:uid="{00000000-0005-0000-0000-000024050000}"/>
    <cellStyle name="標準 2 2 19" xfId="1144" xr:uid="{00000000-0005-0000-0000-000025050000}"/>
    <cellStyle name="標準 2 2 2" xfId="1145" xr:uid="{00000000-0005-0000-0000-000026050000}"/>
    <cellStyle name="標準 2 2 2 2" xfId="1146" xr:uid="{00000000-0005-0000-0000-000027050000}"/>
    <cellStyle name="標準 2 2 2 2 2" xfId="1147" xr:uid="{00000000-0005-0000-0000-000028050000}"/>
    <cellStyle name="標準 2 2 2 2_23_CRUDマトリックス(機能レベル)" xfId="1148" xr:uid="{00000000-0005-0000-0000-000029050000}"/>
    <cellStyle name="標準 2 2 2 3" xfId="1580" xr:uid="{00000000-0005-0000-0000-00002A050000}"/>
    <cellStyle name="標準 2 2 2_23_CRUDマトリックス(機能レベル)" xfId="1149" xr:uid="{00000000-0005-0000-0000-00002B050000}"/>
    <cellStyle name="標準 2 2 20" xfId="1150" xr:uid="{00000000-0005-0000-0000-00002C050000}"/>
    <cellStyle name="標準 2 2 21" xfId="1151" xr:uid="{00000000-0005-0000-0000-00002D050000}"/>
    <cellStyle name="標準 2 2 22" xfId="1152" xr:uid="{00000000-0005-0000-0000-00002E050000}"/>
    <cellStyle name="標準 2 2 23" xfId="1153" xr:uid="{00000000-0005-0000-0000-00002F050000}"/>
    <cellStyle name="標準 2 2 24" xfId="1154" xr:uid="{00000000-0005-0000-0000-000030050000}"/>
    <cellStyle name="標準 2 2 25" xfId="1155" xr:uid="{00000000-0005-0000-0000-000031050000}"/>
    <cellStyle name="標準 2 2 26" xfId="1156" xr:uid="{00000000-0005-0000-0000-000032050000}"/>
    <cellStyle name="標準 2 2 27" xfId="1157" xr:uid="{00000000-0005-0000-0000-000033050000}"/>
    <cellStyle name="標準 2 2 28" xfId="1158" xr:uid="{00000000-0005-0000-0000-000034050000}"/>
    <cellStyle name="標準 2 2 29" xfId="1159" xr:uid="{00000000-0005-0000-0000-000035050000}"/>
    <cellStyle name="標準 2 2 3" xfId="1160" xr:uid="{00000000-0005-0000-0000-000036050000}"/>
    <cellStyle name="標準 2 2 30" xfId="1161" xr:uid="{00000000-0005-0000-0000-000037050000}"/>
    <cellStyle name="標準 2 2 31" xfId="1162" xr:uid="{00000000-0005-0000-0000-000038050000}"/>
    <cellStyle name="標準 2 2 4" xfId="1163" xr:uid="{00000000-0005-0000-0000-000039050000}"/>
    <cellStyle name="標準 2 2 5" xfId="1164" xr:uid="{00000000-0005-0000-0000-00003A050000}"/>
    <cellStyle name="標準 2 2 6" xfId="1165" xr:uid="{00000000-0005-0000-0000-00003B050000}"/>
    <cellStyle name="標準 2 2 7" xfId="1166" xr:uid="{00000000-0005-0000-0000-00003C050000}"/>
    <cellStyle name="標準 2 2 8" xfId="1167" xr:uid="{00000000-0005-0000-0000-00003D050000}"/>
    <cellStyle name="標準 2 2 9" xfId="1168" xr:uid="{00000000-0005-0000-0000-00003E050000}"/>
    <cellStyle name="標準 2 2_23_CRUDマトリックス(機能レベル)" xfId="1169" xr:uid="{00000000-0005-0000-0000-00003F050000}"/>
    <cellStyle name="標準 2 20" xfId="1170" xr:uid="{00000000-0005-0000-0000-000040050000}"/>
    <cellStyle name="標準 2 21" xfId="1171" xr:uid="{00000000-0005-0000-0000-000041050000}"/>
    <cellStyle name="標準 2 22" xfId="1172" xr:uid="{00000000-0005-0000-0000-000042050000}"/>
    <cellStyle name="標準 2 23" xfId="1173" xr:uid="{00000000-0005-0000-0000-000043050000}"/>
    <cellStyle name="標準 2 24" xfId="1174" xr:uid="{00000000-0005-0000-0000-000044050000}"/>
    <cellStyle name="標準 2 25" xfId="1175" xr:uid="{00000000-0005-0000-0000-000045050000}"/>
    <cellStyle name="標準 2 26" xfId="1595" xr:uid="{E6F81E9E-0DE4-4F53-A03D-838E7E840985}"/>
    <cellStyle name="標準 2 3" xfId="1176" xr:uid="{00000000-0005-0000-0000-000046050000}"/>
    <cellStyle name="標準 2 3 10" xfId="1177" xr:uid="{00000000-0005-0000-0000-000047050000}"/>
    <cellStyle name="標準 2 3 11" xfId="1178" xr:uid="{00000000-0005-0000-0000-000048050000}"/>
    <cellStyle name="標準 2 3 12" xfId="1179" xr:uid="{00000000-0005-0000-0000-000049050000}"/>
    <cellStyle name="標準 2 3 13" xfId="1180" xr:uid="{00000000-0005-0000-0000-00004A050000}"/>
    <cellStyle name="標準 2 3 14" xfId="1181" xr:uid="{00000000-0005-0000-0000-00004B050000}"/>
    <cellStyle name="標準 2 3 15" xfId="1182" xr:uid="{00000000-0005-0000-0000-00004C050000}"/>
    <cellStyle name="標準 2 3 16" xfId="1183" xr:uid="{00000000-0005-0000-0000-00004D050000}"/>
    <cellStyle name="標準 2 3 17" xfId="1184" xr:uid="{00000000-0005-0000-0000-00004E050000}"/>
    <cellStyle name="標準 2 3 18" xfId="1185" xr:uid="{00000000-0005-0000-0000-00004F050000}"/>
    <cellStyle name="標準 2 3 19" xfId="1186" xr:uid="{00000000-0005-0000-0000-000050050000}"/>
    <cellStyle name="標準 2 3 2" xfId="1187" xr:uid="{00000000-0005-0000-0000-000051050000}"/>
    <cellStyle name="標準 2 3 2 2" xfId="1188" xr:uid="{00000000-0005-0000-0000-000052050000}"/>
    <cellStyle name="標準 2 3 2 2 2" xfId="1189" xr:uid="{00000000-0005-0000-0000-000053050000}"/>
    <cellStyle name="標準 2 3 2 2_23_CRUDマトリックス(機能レベル)" xfId="1190" xr:uid="{00000000-0005-0000-0000-000054050000}"/>
    <cellStyle name="標準 2 3 2_23_CRUDマトリックス(機能レベル)" xfId="1191" xr:uid="{00000000-0005-0000-0000-000055050000}"/>
    <cellStyle name="標準 2 3 20" xfId="1192" xr:uid="{00000000-0005-0000-0000-000056050000}"/>
    <cellStyle name="標準 2 3 21" xfId="1193" xr:uid="{00000000-0005-0000-0000-000057050000}"/>
    <cellStyle name="標準 2 3 22" xfId="1194" xr:uid="{00000000-0005-0000-0000-000058050000}"/>
    <cellStyle name="標準 2 3 23" xfId="1195" xr:uid="{00000000-0005-0000-0000-000059050000}"/>
    <cellStyle name="標準 2 3 24" xfId="1196" xr:uid="{00000000-0005-0000-0000-00005A050000}"/>
    <cellStyle name="標準 2 3 25" xfId="1197" xr:uid="{00000000-0005-0000-0000-00005B050000}"/>
    <cellStyle name="標準 2 3 26" xfId="1198" xr:uid="{00000000-0005-0000-0000-00005C050000}"/>
    <cellStyle name="標準 2 3 27" xfId="1199" xr:uid="{00000000-0005-0000-0000-00005D050000}"/>
    <cellStyle name="標準 2 3 28" xfId="1200" xr:uid="{00000000-0005-0000-0000-00005E050000}"/>
    <cellStyle name="標準 2 3 29" xfId="1201" xr:uid="{00000000-0005-0000-0000-00005F050000}"/>
    <cellStyle name="標準 2 3 3" xfId="1202" xr:uid="{00000000-0005-0000-0000-000060050000}"/>
    <cellStyle name="標準 2 3 30" xfId="1568" xr:uid="{00000000-0005-0000-0000-000061050000}"/>
    <cellStyle name="標準 2 3 4" xfId="1203" xr:uid="{00000000-0005-0000-0000-000062050000}"/>
    <cellStyle name="標準 2 3 5" xfId="1204" xr:uid="{00000000-0005-0000-0000-000063050000}"/>
    <cellStyle name="標準 2 3 6" xfId="1205" xr:uid="{00000000-0005-0000-0000-000064050000}"/>
    <cellStyle name="標準 2 3 7" xfId="1206" xr:uid="{00000000-0005-0000-0000-000065050000}"/>
    <cellStyle name="標準 2 3 8" xfId="1207" xr:uid="{00000000-0005-0000-0000-000066050000}"/>
    <cellStyle name="標準 2 3 9" xfId="1208" xr:uid="{00000000-0005-0000-0000-000067050000}"/>
    <cellStyle name="標準 2 3_23_CRUDマトリックス(機能レベル)" xfId="1209" xr:uid="{00000000-0005-0000-0000-000068050000}"/>
    <cellStyle name="標準 2 4" xfId="1210" xr:uid="{00000000-0005-0000-0000-000069050000}"/>
    <cellStyle name="標準 2 4 10" xfId="1211" xr:uid="{00000000-0005-0000-0000-00006A050000}"/>
    <cellStyle name="標準 2 4 11" xfId="1212" xr:uid="{00000000-0005-0000-0000-00006B050000}"/>
    <cellStyle name="標準 2 4 12" xfId="1213" xr:uid="{00000000-0005-0000-0000-00006C050000}"/>
    <cellStyle name="標準 2 4 13" xfId="1214" xr:uid="{00000000-0005-0000-0000-00006D050000}"/>
    <cellStyle name="標準 2 4 14" xfId="1215" xr:uid="{00000000-0005-0000-0000-00006E050000}"/>
    <cellStyle name="標準 2 4 15" xfId="1216" xr:uid="{00000000-0005-0000-0000-00006F050000}"/>
    <cellStyle name="標準 2 4 16" xfId="1217" xr:uid="{00000000-0005-0000-0000-000070050000}"/>
    <cellStyle name="標準 2 4 17" xfId="1218" xr:uid="{00000000-0005-0000-0000-000071050000}"/>
    <cellStyle name="標準 2 4 18" xfId="1219" xr:uid="{00000000-0005-0000-0000-000072050000}"/>
    <cellStyle name="標準 2 4 19" xfId="1220" xr:uid="{00000000-0005-0000-0000-000073050000}"/>
    <cellStyle name="標準 2 4 2" xfId="1221" xr:uid="{00000000-0005-0000-0000-000074050000}"/>
    <cellStyle name="標準 2 4 20" xfId="1222" xr:uid="{00000000-0005-0000-0000-000075050000}"/>
    <cellStyle name="標準 2 4 21" xfId="1223" xr:uid="{00000000-0005-0000-0000-000076050000}"/>
    <cellStyle name="標準 2 4 22" xfId="1224" xr:uid="{00000000-0005-0000-0000-000077050000}"/>
    <cellStyle name="標準 2 4 23" xfId="1225" xr:uid="{00000000-0005-0000-0000-000078050000}"/>
    <cellStyle name="標準 2 4 24" xfId="1226" xr:uid="{00000000-0005-0000-0000-000079050000}"/>
    <cellStyle name="標準 2 4 3" xfId="1227" xr:uid="{00000000-0005-0000-0000-00007A050000}"/>
    <cellStyle name="標準 2 4 4" xfId="1228" xr:uid="{00000000-0005-0000-0000-00007B050000}"/>
    <cellStyle name="標準 2 4 5" xfId="1229" xr:uid="{00000000-0005-0000-0000-00007C050000}"/>
    <cellStyle name="標準 2 4 6" xfId="1230" xr:uid="{00000000-0005-0000-0000-00007D050000}"/>
    <cellStyle name="標準 2 4 7" xfId="1231" xr:uid="{00000000-0005-0000-0000-00007E050000}"/>
    <cellStyle name="標準 2 4 8" xfId="1232" xr:uid="{00000000-0005-0000-0000-00007F050000}"/>
    <cellStyle name="標準 2 4 9" xfId="1233" xr:uid="{00000000-0005-0000-0000-000080050000}"/>
    <cellStyle name="標準 2 4_23_CRUDマトリックス(機能レベル)" xfId="1234" xr:uid="{00000000-0005-0000-0000-000081050000}"/>
    <cellStyle name="標準 2 5" xfId="1235" xr:uid="{00000000-0005-0000-0000-000082050000}"/>
    <cellStyle name="標準 2 5 10" xfId="1236" xr:uid="{00000000-0005-0000-0000-000083050000}"/>
    <cellStyle name="標準 2 5 11" xfId="1237" xr:uid="{00000000-0005-0000-0000-000084050000}"/>
    <cellStyle name="標準 2 5 12" xfId="1238" xr:uid="{00000000-0005-0000-0000-000085050000}"/>
    <cellStyle name="標準 2 5 13" xfId="1239" xr:uid="{00000000-0005-0000-0000-000086050000}"/>
    <cellStyle name="標準 2 5 14" xfId="1240" xr:uid="{00000000-0005-0000-0000-000087050000}"/>
    <cellStyle name="標準 2 5 15" xfId="1241" xr:uid="{00000000-0005-0000-0000-000088050000}"/>
    <cellStyle name="標準 2 5 16" xfId="1242" xr:uid="{00000000-0005-0000-0000-000089050000}"/>
    <cellStyle name="標準 2 5 17" xfId="1243" xr:uid="{00000000-0005-0000-0000-00008A050000}"/>
    <cellStyle name="標準 2 5 18" xfId="1244" xr:uid="{00000000-0005-0000-0000-00008B050000}"/>
    <cellStyle name="標準 2 5 19" xfId="1245" xr:uid="{00000000-0005-0000-0000-00008C050000}"/>
    <cellStyle name="標準 2 5 2" xfId="1246" xr:uid="{00000000-0005-0000-0000-00008D050000}"/>
    <cellStyle name="標準 2 5 2 2" xfId="1549" xr:uid="{00000000-0005-0000-0000-00008E050000}"/>
    <cellStyle name="標準 2 5 20" xfId="1247" xr:uid="{00000000-0005-0000-0000-00008F050000}"/>
    <cellStyle name="標準 2 5 21" xfId="1248" xr:uid="{00000000-0005-0000-0000-000090050000}"/>
    <cellStyle name="標準 2 5 22" xfId="1249" xr:uid="{00000000-0005-0000-0000-000091050000}"/>
    <cellStyle name="標準 2 5 23" xfId="1250" xr:uid="{00000000-0005-0000-0000-000092050000}"/>
    <cellStyle name="標準 2 5 3" xfId="1251" xr:uid="{00000000-0005-0000-0000-000093050000}"/>
    <cellStyle name="標準 2 5 3 2" xfId="1529" xr:uid="{00000000-0005-0000-0000-000094050000}"/>
    <cellStyle name="標準 2 5 4" xfId="1252" xr:uid="{00000000-0005-0000-0000-000095050000}"/>
    <cellStyle name="標準 2 5 5" xfId="1253" xr:uid="{00000000-0005-0000-0000-000096050000}"/>
    <cellStyle name="標準 2 5 6" xfId="1254" xr:uid="{00000000-0005-0000-0000-000097050000}"/>
    <cellStyle name="標準 2 5 7" xfId="1255" xr:uid="{00000000-0005-0000-0000-000098050000}"/>
    <cellStyle name="標準 2 5 8" xfId="1256" xr:uid="{00000000-0005-0000-0000-000099050000}"/>
    <cellStyle name="標準 2 5 9" xfId="1257" xr:uid="{00000000-0005-0000-0000-00009A050000}"/>
    <cellStyle name="標準 2 5_23_CRUDマトリックス(機能レベル)" xfId="1258" xr:uid="{00000000-0005-0000-0000-00009B050000}"/>
    <cellStyle name="標準 2 6" xfId="1259" xr:uid="{00000000-0005-0000-0000-00009C050000}"/>
    <cellStyle name="標準 2 6 10" xfId="1260" xr:uid="{00000000-0005-0000-0000-00009D050000}"/>
    <cellStyle name="標準 2 6 11" xfId="1261" xr:uid="{00000000-0005-0000-0000-00009E050000}"/>
    <cellStyle name="標準 2 6 12" xfId="1262" xr:uid="{00000000-0005-0000-0000-00009F050000}"/>
    <cellStyle name="標準 2 6 13" xfId="1263" xr:uid="{00000000-0005-0000-0000-0000A0050000}"/>
    <cellStyle name="標準 2 6 14" xfId="1264" xr:uid="{00000000-0005-0000-0000-0000A1050000}"/>
    <cellStyle name="標準 2 6 15" xfId="1265" xr:uid="{00000000-0005-0000-0000-0000A2050000}"/>
    <cellStyle name="標準 2 6 16" xfId="1266" xr:uid="{00000000-0005-0000-0000-0000A3050000}"/>
    <cellStyle name="標準 2 6 17" xfId="1267" xr:uid="{00000000-0005-0000-0000-0000A4050000}"/>
    <cellStyle name="標準 2 6 18" xfId="1268" xr:uid="{00000000-0005-0000-0000-0000A5050000}"/>
    <cellStyle name="標準 2 6 19" xfId="1269" xr:uid="{00000000-0005-0000-0000-0000A6050000}"/>
    <cellStyle name="標準 2 6 2" xfId="1270" xr:uid="{00000000-0005-0000-0000-0000A7050000}"/>
    <cellStyle name="標準 2 6 20" xfId="1271" xr:uid="{00000000-0005-0000-0000-0000A8050000}"/>
    <cellStyle name="標準 2 6 21" xfId="1272" xr:uid="{00000000-0005-0000-0000-0000A9050000}"/>
    <cellStyle name="標準 2 6 22" xfId="1273" xr:uid="{00000000-0005-0000-0000-0000AA050000}"/>
    <cellStyle name="標準 2 6 3" xfId="1274" xr:uid="{00000000-0005-0000-0000-0000AB050000}"/>
    <cellStyle name="標準 2 6 4" xfId="1275" xr:uid="{00000000-0005-0000-0000-0000AC050000}"/>
    <cellStyle name="標準 2 6 5" xfId="1276" xr:uid="{00000000-0005-0000-0000-0000AD050000}"/>
    <cellStyle name="標準 2 6 6" xfId="1277" xr:uid="{00000000-0005-0000-0000-0000AE050000}"/>
    <cellStyle name="標準 2 6 7" xfId="1278" xr:uid="{00000000-0005-0000-0000-0000AF050000}"/>
    <cellStyle name="標準 2 6 8" xfId="1279" xr:uid="{00000000-0005-0000-0000-0000B0050000}"/>
    <cellStyle name="標準 2 6 9" xfId="1280" xr:uid="{00000000-0005-0000-0000-0000B1050000}"/>
    <cellStyle name="標準 2 6_23_CRUDマトリックス(機能レベル)" xfId="1281" xr:uid="{00000000-0005-0000-0000-0000B2050000}"/>
    <cellStyle name="標準 2 7" xfId="1282" xr:uid="{00000000-0005-0000-0000-0000B3050000}"/>
    <cellStyle name="標準 2 7 2" xfId="1530" xr:uid="{00000000-0005-0000-0000-0000B4050000}"/>
    <cellStyle name="標準 2 7 2 2" xfId="1531" xr:uid="{00000000-0005-0000-0000-0000B5050000}"/>
    <cellStyle name="標準 2 7 2 3" xfId="1532" xr:uid="{00000000-0005-0000-0000-0000B6050000}"/>
    <cellStyle name="標準 2 7 2 3 2" xfId="1388" xr:uid="{00000000-0005-0000-0000-0000B7050000}"/>
    <cellStyle name="標準 2 8" xfId="1283" xr:uid="{00000000-0005-0000-0000-0000B8050000}"/>
    <cellStyle name="標準 2 9" xfId="1284" xr:uid="{00000000-0005-0000-0000-0000B9050000}"/>
    <cellStyle name="標準 2 9 2" xfId="1533" xr:uid="{00000000-0005-0000-0000-0000BA050000}"/>
    <cellStyle name="標準 2 9 2 2" xfId="1534" xr:uid="{00000000-0005-0000-0000-0000BB050000}"/>
    <cellStyle name="標準 2 9 2 2 2" xfId="1535" xr:uid="{00000000-0005-0000-0000-0000BC050000}"/>
    <cellStyle name="標準 2 9 2 2 3" xfId="1536" xr:uid="{00000000-0005-0000-0000-0000BD050000}"/>
    <cellStyle name="標準 2 9 2 2 3 2" xfId="1385" xr:uid="{00000000-0005-0000-0000-0000BE050000}"/>
    <cellStyle name="標準 2 9 2 2 3 2 2" xfId="1537" xr:uid="{00000000-0005-0000-0000-0000BF050000}"/>
    <cellStyle name="標準 2 9 2 3" xfId="1538" xr:uid="{00000000-0005-0000-0000-0000C0050000}"/>
    <cellStyle name="標準 2 9 2 4" xfId="1539" xr:uid="{00000000-0005-0000-0000-0000C1050000}"/>
    <cellStyle name="標準 2 9 2 4 2" xfId="1540" xr:uid="{00000000-0005-0000-0000-0000C2050000}"/>
    <cellStyle name="標準 2 9 2 4 2 2" xfId="1541" xr:uid="{00000000-0005-0000-0000-0000C3050000}"/>
    <cellStyle name="標準 2 9 2 4 2 2 2" xfId="1542" xr:uid="{00000000-0005-0000-0000-0000C4050000}"/>
    <cellStyle name="標準 20" xfId="1543" xr:uid="{00000000-0005-0000-0000-0000C5050000}"/>
    <cellStyle name="標準 20 2" xfId="1285" xr:uid="{00000000-0005-0000-0000-0000C6050000}"/>
    <cellStyle name="標準 20 2 2" xfId="1544" xr:uid="{00000000-0005-0000-0000-0000C7050000}"/>
    <cellStyle name="標準 20 3" xfId="1286" xr:uid="{00000000-0005-0000-0000-0000C8050000}"/>
    <cellStyle name="標準 20 4" xfId="1287" xr:uid="{00000000-0005-0000-0000-0000C9050000}"/>
    <cellStyle name="標準 21" xfId="1545" xr:uid="{00000000-0005-0000-0000-0000CA050000}"/>
    <cellStyle name="標準 21 2" xfId="1288" xr:uid="{00000000-0005-0000-0000-0000CB050000}"/>
    <cellStyle name="標準 21 3" xfId="1289" xr:uid="{00000000-0005-0000-0000-0000CC050000}"/>
    <cellStyle name="標準 22" xfId="1546" xr:uid="{00000000-0005-0000-0000-0000CD050000}"/>
    <cellStyle name="標準 22 2" xfId="1290" xr:uid="{00000000-0005-0000-0000-0000CE050000}"/>
    <cellStyle name="標準 22 2 2" xfId="1547" xr:uid="{00000000-0005-0000-0000-0000CF050000}"/>
    <cellStyle name="標準 23 2" xfId="1291" xr:uid="{00000000-0005-0000-0000-0000D0050000}"/>
    <cellStyle name="標準 23 3" xfId="1292" xr:uid="{00000000-0005-0000-0000-0000D1050000}"/>
    <cellStyle name="標準 23 4" xfId="1293" xr:uid="{00000000-0005-0000-0000-0000D2050000}"/>
    <cellStyle name="標準 24 2" xfId="1294" xr:uid="{00000000-0005-0000-0000-0000D3050000}"/>
    <cellStyle name="標準 24 3" xfId="1295" xr:uid="{00000000-0005-0000-0000-0000D4050000}"/>
    <cellStyle name="標準 25 2" xfId="1296" xr:uid="{00000000-0005-0000-0000-0000D5050000}"/>
    <cellStyle name="標準 3" xfId="1297" xr:uid="{00000000-0005-0000-0000-0000D6050000}"/>
    <cellStyle name="標準 3 10" xfId="1298" xr:uid="{00000000-0005-0000-0000-0000D7050000}"/>
    <cellStyle name="標準 3 11" xfId="1299" xr:uid="{00000000-0005-0000-0000-0000D8050000}"/>
    <cellStyle name="標準 3 12" xfId="1300" xr:uid="{00000000-0005-0000-0000-0000D9050000}"/>
    <cellStyle name="標準 3 13" xfId="1301" xr:uid="{00000000-0005-0000-0000-0000DA050000}"/>
    <cellStyle name="標準 3 14" xfId="1302" xr:uid="{00000000-0005-0000-0000-0000DB050000}"/>
    <cellStyle name="標準 3 15" xfId="1303" xr:uid="{00000000-0005-0000-0000-0000DC050000}"/>
    <cellStyle name="標準 3 16" xfId="1304" xr:uid="{00000000-0005-0000-0000-0000DD050000}"/>
    <cellStyle name="標準 3 17" xfId="1305" xr:uid="{00000000-0005-0000-0000-0000DE050000}"/>
    <cellStyle name="標準 3 18" xfId="1306" xr:uid="{00000000-0005-0000-0000-0000DF050000}"/>
    <cellStyle name="標準 3 19" xfId="1307" xr:uid="{00000000-0005-0000-0000-0000E0050000}"/>
    <cellStyle name="標準 3 2" xfId="1308" xr:uid="{00000000-0005-0000-0000-0000E1050000}"/>
    <cellStyle name="標準 3 2 2" xfId="1309" xr:uid="{00000000-0005-0000-0000-0000E2050000}"/>
    <cellStyle name="標準 3 2 3" xfId="1569" xr:uid="{00000000-0005-0000-0000-0000E3050000}"/>
    <cellStyle name="標準 3 20" xfId="1310" xr:uid="{00000000-0005-0000-0000-0000E4050000}"/>
    <cellStyle name="標準 3 21" xfId="1311" xr:uid="{00000000-0005-0000-0000-0000E5050000}"/>
    <cellStyle name="標準 3 22" xfId="1312" xr:uid="{00000000-0005-0000-0000-0000E6050000}"/>
    <cellStyle name="標準 3 23" xfId="1313" xr:uid="{00000000-0005-0000-0000-0000E7050000}"/>
    <cellStyle name="標準 3 24" xfId="1314" xr:uid="{00000000-0005-0000-0000-0000E8050000}"/>
    <cellStyle name="標準 3 25" xfId="1315" xr:uid="{00000000-0005-0000-0000-0000E9050000}"/>
    <cellStyle name="標準 3 26" xfId="1316" xr:uid="{00000000-0005-0000-0000-0000EA050000}"/>
    <cellStyle name="標準 3 27" xfId="1317" xr:uid="{00000000-0005-0000-0000-0000EB050000}"/>
    <cellStyle name="標準 3 28" xfId="1318" xr:uid="{00000000-0005-0000-0000-0000EC050000}"/>
    <cellStyle name="標準 3 29" xfId="1319" xr:uid="{00000000-0005-0000-0000-0000ED050000}"/>
    <cellStyle name="標準 3 3" xfId="1320" xr:uid="{00000000-0005-0000-0000-0000EE050000}"/>
    <cellStyle name="標準 3 30" xfId="1579" xr:uid="{00000000-0005-0000-0000-0000EF050000}"/>
    <cellStyle name="標準 3 4" xfId="1321" xr:uid="{00000000-0005-0000-0000-0000F0050000}"/>
    <cellStyle name="標準 3 5" xfId="1322" xr:uid="{00000000-0005-0000-0000-0000F1050000}"/>
    <cellStyle name="標準 3 6" xfId="1323" xr:uid="{00000000-0005-0000-0000-0000F2050000}"/>
    <cellStyle name="標準 3 6 2" xfId="1591" xr:uid="{00000000-0005-0000-0000-0000F3050000}"/>
    <cellStyle name="標準 3 7" xfId="1324" xr:uid="{00000000-0005-0000-0000-0000F4050000}"/>
    <cellStyle name="標準 3 8" xfId="1325" xr:uid="{00000000-0005-0000-0000-0000F5050000}"/>
    <cellStyle name="標準 3 9" xfId="1326" xr:uid="{00000000-0005-0000-0000-0000F6050000}"/>
    <cellStyle name="標準 4" xfId="1327" xr:uid="{00000000-0005-0000-0000-0000F7050000}"/>
    <cellStyle name="標準 4 2" xfId="1328" xr:uid="{00000000-0005-0000-0000-0000F8050000}"/>
    <cellStyle name="標準 4 2 2" xfId="1329" xr:uid="{00000000-0005-0000-0000-0000F9050000}"/>
    <cellStyle name="標準 4 2 3" xfId="1570" xr:uid="{00000000-0005-0000-0000-0000FA050000}"/>
    <cellStyle name="標準 4 3" xfId="1330" xr:uid="{00000000-0005-0000-0000-0000FB050000}"/>
    <cellStyle name="標準 4 3 2" xfId="1592" xr:uid="{00000000-0005-0000-0000-0000FC050000}"/>
    <cellStyle name="標準 4 3 3" xfId="1593" xr:uid="{00000000-0005-0000-0000-0000FD050000}"/>
    <cellStyle name="標準 4 4" xfId="1331" xr:uid="{00000000-0005-0000-0000-0000FE050000}"/>
    <cellStyle name="標準 4 5" xfId="1332" xr:uid="{00000000-0005-0000-0000-0000FF050000}"/>
    <cellStyle name="標準 4 6" xfId="1571" xr:uid="{00000000-0005-0000-0000-000000060000}"/>
    <cellStyle name="標準 5" xfId="1333" xr:uid="{00000000-0005-0000-0000-000001060000}"/>
    <cellStyle name="標準 5 2" xfId="1334" xr:uid="{00000000-0005-0000-0000-000002060000}"/>
    <cellStyle name="標準 5 2 2" xfId="1572" xr:uid="{00000000-0005-0000-0000-000003060000}"/>
    <cellStyle name="標準 5 3" xfId="1573" xr:uid="{00000000-0005-0000-0000-000004060000}"/>
    <cellStyle name="標準 6" xfId="1335" xr:uid="{00000000-0005-0000-0000-000005060000}"/>
    <cellStyle name="標準 6 2" xfId="1336" xr:uid="{00000000-0005-0000-0000-000006060000}"/>
    <cellStyle name="標準 6 2 2" xfId="1337" xr:uid="{00000000-0005-0000-0000-000007060000}"/>
    <cellStyle name="標準 6 2 2 2" xfId="1338" xr:uid="{00000000-0005-0000-0000-000008060000}"/>
    <cellStyle name="標準 6 2 2 2 2" xfId="1553" xr:uid="{00000000-0005-0000-0000-000009060000}"/>
    <cellStyle name="標準 6 2 2 3" xfId="1554" xr:uid="{00000000-0005-0000-0000-00000A060000}"/>
    <cellStyle name="標準 6 2 3" xfId="1574" xr:uid="{00000000-0005-0000-0000-00000B060000}"/>
    <cellStyle name="標準 6 3" xfId="1339" xr:uid="{00000000-0005-0000-0000-00000C060000}"/>
    <cellStyle name="標準 6 3 2" xfId="1575" xr:uid="{00000000-0005-0000-0000-00000D060000}"/>
    <cellStyle name="標準 6 4" xfId="1576" xr:uid="{00000000-0005-0000-0000-00000E060000}"/>
    <cellStyle name="標準 7" xfId="1340" xr:uid="{00000000-0005-0000-0000-00000F060000}"/>
    <cellStyle name="標準 7 2" xfId="1341" xr:uid="{00000000-0005-0000-0000-000010060000}"/>
    <cellStyle name="標準 7 2 2" xfId="1577" xr:uid="{00000000-0005-0000-0000-000011060000}"/>
    <cellStyle name="標準 7 3" xfId="1342" xr:uid="{00000000-0005-0000-0000-000012060000}"/>
    <cellStyle name="標準 8" xfId="1343" xr:uid="{00000000-0005-0000-0000-000013060000}"/>
    <cellStyle name="標準 8 2" xfId="1344" xr:uid="{00000000-0005-0000-0000-000014060000}"/>
    <cellStyle name="標準 8 3" xfId="1345" xr:uid="{00000000-0005-0000-0000-000015060000}"/>
    <cellStyle name="標準 8 4" xfId="1346" xr:uid="{00000000-0005-0000-0000-000016060000}"/>
    <cellStyle name="標準 8 5" xfId="1347" xr:uid="{00000000-0005-0000-0000-000017060000}"/>
    <cellStyle name="標準 8 6" xfId="1348" xr:uid="{00000000-0005-0000-0000-000018060000}"/>
    <cellStyle name="標準 8 7" xfId="1349" xr:uid="{00000000-0005-0000-0000-000019060000}"/>
    <cellStyle name="標準 9" xfId="1350" xr:uid="{00000000-0005-0000-0000-00001A060000}"/>
    <cellStyle name="標準 9 2" xfId="1351" xr:uid="{00000000-0005-0000-0000-00001B060000}"/>
    <cellStyle name="標準 9 3" xfId="1352" xr:uid="{00000000-0005-0000-0000-00001C060000}"/>
    <cellStyle name="標準 9 4" xfId="1353" xr:uid="{00000000-0005-0000-0000-00001D060000}"/>
    <cellStyle name="標準 9 5" xfId="1354" xr:uid="{00000000-0005-0000-0000-00001E060000}"/>
    <cellStyle name="標準 9 6" xfId="1355" xr:uid="{00000000-0005-0000-0000-00001F060000}"/>
    <cellStyle name="良い 10" xfId="1356" xr:uid="{00000000-0005-0000-0000-000020060000}"/>
    <cellStyle name="良い 11" xfId="1357" xr:uid="{00000000-0005-0000-0000-000021060000}"/>
    <cellStyle name="良い 12" xfId="1358" xr:uid="{00000000-0005-0000-0000-000022060000}"/>
    <cellStyle name="良い 13" xfId="1359" xr:uid="{00000000-0005-0000-0000-000023060000}"/>
    <cellStyle name="良い 14" xfId="1360" xr:uid="{00000000-0005-0000-0000-000024060000}"/>
    <cellStyle name="良い 15" xfId="1361" xr:uid="{00000000-0005-0000-0000-000025060000}"/>
    <cellStyle name="良い 16" xfId="1362" xr:uid="{00000000-0005-0000-0000-000026060000}"/>
    <cellStyle name="良い 17" xfId="1363" xr:uid="{00000000-0005-0000-0000-000027060000}"/>
    <cellStyle name="良い 18" xfId="1364" xr:uid="{00000000-0005-0000-0000-000028060000}"/>
    <cellStyle name="良い 19" xfId="1365" xr:uid="{00000000-0005-0000-0000-000029060000}"/>
    <cellStyle name="良い 2" xfId="1366" xr:uid="{00000000-0005-0000-0000-00002A060000}"/>
    <cellStyle name="良い 2 2" xfId="1367" xr:uid="{00000000-0005-0000-0000-00002B060000}"/>
    <cellStyle name="良い 2 3" xfId="1578" xr:uid="{00000000-0005-0000-0000-00002C060000}"/>
    <cellStyle name="良い 20" xfId="1368" xr:uid="{00000000-0005-0000-0000-00002D060000}"/>
    <cellStyle name="良い 21" xfId="1369" xr:uid="{00000000-0005-0000-0000-00002E060000}"/>
    <cellStyle name="良い 22" xfId="1370" xr:uid="{00000000-0005-0000-0000-00002F060000}"/>
    <cellStyle name="良い 23" xfId="1371" xr:uid="{00000000-0005-0000-0000-000030060000}"/>
    <cellStyle name="良い 24" xfId="1372" xr:uid="{00000000-0005-0000-0000-000031060000}"/>
    <cellStyle name="良い 25" xfId="1373" xr:uid="{00000000-0005-0000-0000-000032060000}"/>
    <cellStyle name="良い 3" xfId="1374" xr:uid="{00000000-0005-0000-0000-000033060000}"/>
    <cellStyle name="良い 3 2" xfId="1375" xr:uid="{00000000-0005-0000-0000-000034060000}"/>
    <cellStyle name="良い 4" xfId="1376" xr:uid="{00000000-0005-0000-0000-000035060000}"/>
    <cellStyle name="良い 5" xfId="1377" xr:uid="{00000000-0005-0000-0000-000036060000}"/>
    <cellStyle name="良い 6" xfId="1378" xr:uid="{00000000-0005-0000-0000-000037060000}"/>
    <cellStyle name="良い 7" xfId="1379" xr:uid="{00000000-0005-0000-0000-000038060000}"/>
    <cellStyle name="良い 8" xfId="1380" xr:uid="{00000000-0005-0000-0000-000039060000}"/>
    <cellStyle name="良い 9" xfId="1381" xr:uid="{00000000-0005-0000-0000-00003A060000}"/>
  </cellStyles>
  <dxfs count="0"/>
  <tableStyles count="0" defaultTableStyle="TableStyleMedium2" defaultPivotStyle="PivotStyleLight16"/>
  <colors>
    <mruColors>
      <color rgb="FFFFFFFF"/>
      <color rgb="FFFFCCCC"/>
      <color rgb="FFA6A6A6"/>
      <color rgb="FF7F7F7F"/>
      <color rgb="FFCBE0C7"/>
      <color rgb="FFB3A2C7"/>
      <color rgb="FFC3D69B"/>
      <color rgb="FF376092"/>
      <color rgb="FFFFC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68915353148424019"/>
        </c:manualLayout>
      </c:layout>
      <c:barChart>
        <c:barDir val="col"/>
        <c:grouping val="stacked"/>
        <c:varyColors val="0"/>
        <c:ser>
          <c:idx val="2"/>
          <c:order val="0"/>
          <c:tx>
            <c:strRef>
              <c:f>'年齢階層別_普及率(金額)'!$C$9</c:f>
              <c:strCache>
                <c:ptCount val="1"/>
                <c:pt idx="0">
                  <c:v>先発品薬剤費のうちジェネリック医薬品が存在する金額範囲</c:v>
                </c:pt>
              </c:strCache>
            </c:strRef>
          </c:tx>
          <c:spPr>
            <a:pattFill prst="lgGrid">
              <a:fgClr>
                <a:srgbClr val="8EB4E3"/>
              </a:fgClr>
              <a:bgClr>
                <a:srgbClr val="4F81BD"/>
              </a:bgClr>
            </a:patt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'年齢階層別_普及率(金額)'!$G$9:$M$9</c:f>
              <c:numCache>
                <c:formatCode>#,##0_ ;[Red]\-#,##0\ </c:formatCode>
                <c:ptCount val="7"/>
                <c:pt idx="0">
                  <c:v>43016.1</c:v>
                </c:pt>
                <c:pt idx="1">
                  <c:v>189272</c:v>
                </c:pt>
                <c:pt idx="2">
                  <c:v>27843263.155999999</c:v>
                </c:pt>
                <c:pt idx="3">
                  <c:v>24007953.351</c:v>
                </c:pt>
                <c:pt idx="4">
                  <c:v>13542428.380000001</c:v>
                </c:pt>
                <c:pt idx="5">
                  <c:v>4829826.8459999999</c:v>
                </c:pt>
                <c:pt idx="6">
                  <c:v>1341433.9450000001</c:v>
                </c:pt>
              </c:numCache>
            </c:numRef>
          </c:val>
          <c:extLst>
            <c:ext xmlns:c16="http://schemas.microsoft.com/office/drawing/2014/chart" uri="{C3380CC4-5D6E-409C-BE32-E72D297353CC}">
              <c16:uniqueId val="{00000000-A89D-45D5-864E-F401CCB0440C}"/>
            </c:ext>
          </c:extLst>
        </c:ser>
        <c:ser>
          <c:idx val="6"/>
          <c:order val="1"/>
          <c:tx>
            <c:strRef>
              <c:f>'年齢階層別_普及率(金額)'!$C$12</c:f>
              <c:strCache>
                <c:ptCount val="1"/>
                <c:pt idx="0">
                  <c:v>先発品薬剤費のうちジェネリック医薬品が存在しない金額範囲</c:v>
                </c:pt>
              </c:strCache>
            </c:strRef>
          </c:tx>
          <c:spPr>
            <a:solidFill>
              <a:srgbClr val="4F81BD"/>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'年齢階層別_普及率(金額)'!$G$12:$M$12</c:f>
              <c:numCache>
                <c:formatCode>#,##0_ ;[Red]\-#,##0\ </c:formatCode>
                <c:ptCount val="7"/>
                <c:pt idx="0">
                  <c:v>886</c:v>
                </c:pt>
                <c:pt idx="1">
                  <c:v>90493.201000000001</c:v>
                </c:pt>
                <c:pt idx="2">
                  <c:v>82037081.260000005</c:v>
                </c:pt>
                <c:pt idx="3">
                  <c:v>30855379.518580001</c:v>
                </c:pt>
                <c:pt idx="4">
                  <c:v>25727425.4575</c:v>
                </c:pt>
                <c:pt idx="5">
                  <c:v>17558220.322500002</c:v>
                </c:pt>
                <c:pt idx="6">
                  <c:v>786313.11</c:v>
                </c:pt>
              </c:numCache>
            </c:numRef>
          </c:val>
          <c:extLst>
            <c:ext xmlns:c16="http://schemas.microsoft.com/office/drawing/2014/chart" uri="{C3380CC4-5D6E-409C-BE32-E72D297353CC}">
              <c16:uniqueId val="{00000001-A89D-45D5-864E-F401CCB0440C}"/>
            </c:ext>
          </c:extLst>
        </c:ser>
        <c:ser>
          <c:idx val="7"/>
          <c:order val="2"/>
          <c:tx>
            <c:strRef>
              <c:f>'年齢階層別_普及率(金額)'!$C$7</c:f>
              <c:strCache>
                <c:ptCount val="1"/>
                <c:pt idx="0">
                  <c:v>ジェネリック医薬品薬剤費</c:v>
                </c:pt>
              </c:strCache>
            </c:strRef>
          </c:tx>
          <c:spPr>
            <a:solidFill>
              <a:srgbClr val="C00000"/>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'年齢階層別_普及率(金額)'!$G$7:$M$7</c:f>
              <c:numCache>
                <c:formatCode>#,##0_ ;[Red]\-#,##0\ </c:formatCode>
                <c:ptCount val="7"/>
                <c:pt idx="0">
                  <c:v>124542.2</c:v>
                </c:pt>
                <c:pt idx="1">
                  <c:v>413242.55440000002</c:v>
                </c:pt>
                <c:pt idx="2">
                  <c:v>39228367.572364002</c:v>
                </c:pt>
                <c:pt idx="3">
                  <c:v>36715572.407821</c:v>
                </c:pt>
                <c:pt idx="4">
                  <c:v>22243414.777954999</c:v>
                </c:pt>
                <c:pt idx="5">
                  <c:v>9918283.1709109992</c:v>
                </c:pt>
                <c:pt idx="6">
                  <c:v>2984646.3161109998</c:v>
                </c:pt>
              </c:numCache>
            </c:numRef>
          </c:val>
          <c:extLst>
            <c:ext xmlns:c16="http://schemas.microsoft.com/office/drawing/2014/chart" uri="{C3380CC4-5D6E-409C-BE32-E72D297353CC}">
              <c16:uniqueId val="{00000002-A89D-45D5-864E-F401CCB0440C}"/>
            </c:ext>
          </c:extLst>
        </c:ser>
        <c:dLbls>
          <c:showLegendKey val="0"/>
          <c:showVal val="0"/>
          <c:showCatName val="0"/>
          <c:showSerName val="0"/>
          <c:showPercent val="0"/>
          <c:showBubbleSize val="0"/>
        </c:dLbls>
        <c:gapWidth val="150"/>
        <c:overlap val="100"/>
        <c:axId val="389658112"/>
        <c:axId val="353516864"/>
      </c:barChart>
      <c:lineChart>
        <c:grouping val="standard"/>
        <c:varyColors val="0"/>
        <c:ser>
          <c:idx val="9"/>
          <c:order val="3"/>
          <c:tx>
            <c:strRef>
              <c:f>'年齢階層別_普及率(金額)'!$C$14</c:f>
              <c:strCache>
                <c:ptCount val="1"/>
                <c:pt idx="0">
                  <c:v>ジェネリック医薬品普及率(金額)</c:v>
                </c:pt>
              </c:strCache>
            </c:strRef>
          </c:tx>
          <c:spPr>
            <a:ln cap="rnd">
              <a:solidFill>
                <a:srgbClr val="C3D69B"/>
              </a:solidFill>
              <a:round/>
            </a:ln>
          </c:spPr>
          <c:marker>
            <c:symbol val="triangle"/>
            <c:size val="7"/>
            <c:spPr>
              <a:solidFill>
                <a:srgbClr val="C3D69B"/>
              </a:solidFill>
              <a:ln>
                <a:solidFill>
                  <a:srgbClr val="C3D69B"/>
                </a:solidFill>
              </a:ln>
            </c:spPr>
          </c:marker>
          <c:dLbls>
            <c:dLbl>
              <c:idx val="1"/>
              <c:layout>
                <c:manualLayout>
                  <c:x val="-2.460351476412705E-2"/>
                  <c:y val="-2.0296229056529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5A-4736-9321-9B5FC8F4669B}"/>
                </c:ext>
              </c:extLst>
            </c:dLbl>
            <c:dLbl>
              <c:idx val="2"/>
              <c:layout>
                <c:manualLayout>
                  <c:x val="-2.4603514764127005E-2"/>
                  <c:y val="-2.0296229056528992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9D-45D5-864E-F401CCB0440C}"/>
                </c:ext>
              </c:extLst>
            </c:dLbl>
            <c:dLbl>
              <c:idx val="3"/>
              <c:layout>
                <c:manualLayout>
                  <c:x val="-2.4603514764127005E-2"/>
                  <c:y val="-2.0296229056528992E-2"/>
                </c:manualLayout>
              </c:layout>
              <c:numFmt formatCode="0.0%;\-0.0%;;@" sourceLinked="0"/>
              <c:spPr>
                <a:noFill/>
                <a:ln>
                  <a:noFill/>
                </a:ln>
                <a:effectLst/>
              </c:spPr>
              <c:txPr>
                <a:bodyPr/>
                <a:lstStyle/>
                <a:p>
                  <a:pPr>
                    <a:defRPr sz="1000" baseline="0">
                      <a:solidFill>
                        <a:schemeClr val="tx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9D-45D5-864E-F401CCB0440C}"/>
                </c:ext>
              </c:extLst>
            </c:dLbl>
            <c:dLbl>
              <c:idx val="4"/>
              <c:layout>
                <c:manualLayout>
                  <c:x val="-2.4603514764127005E-2"/>
                  <c:y val="-3.7945123888293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2C-46B8-BA72-57D3A43F41AE}"/>
                </c:ext>
              </c:extLst>
            </c:dLbl>
            <c:dLbl>
              <c:idx val="5"/>
              <c:layout>
                <c:manualLayout>
                  <c:x val="-2.4603514764126918E-2"/>
                  <c:y val="-2.0296229056528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2C-46B8-BA72-57D3A43F41AE}"/>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'年齢階層別_普及率(金額)'!$G$14:$M$14</c:f>
              <c:numCache>
                <c:formatCode>0.0%</c:formatCode>
                <c:ptCount val="7"/>
                <c:pt idx="0">
                  <c:v>0.74327681768077147</c:v>
                </c:pt>
                <c:pt idx="1">
                  <c:v>0.68586319016229891</c:v>
                </c:pt>
                <c:pt idx="2">
                  <c:v>0.5848727270585754</c:v>
                </c:pt>
                <c:pt idx="3">
                  <c:v>0.6046350561666376</c:v>
                </c:pt>
                <c:pt idx="4">
                  <c:v>0.62157023043371862</c:v>
                </c:pt>
                <c:pt idx="5">
                  <c:v>0.67251214966108508</c:v>
                </c:pt>
                <c:pt idx="6">
                  <c:v>0.68991931170146614</c:v>
                </c:pt>
              </c:numCache>
            </c:numRef>
          </c:val>
          <c:smooth val="0"/>
          <c:extLst>
            <c:ext xmlns:c16="http://schemas.microsoft.com/office/drawing/2014/chart" uri="{C3380CC4-5D6E-409C-BE32-E72D297353CC}">
              <c16:uniqueId val="{0000000B-A89D-45D5-864E-F401CCB0440C}"/>
            </c:ext>
          </c:extLst>
        </c:ser>
        <c:dLbls>
          <c:showLegendKey val="0"/>
          <c:showVal val="0"/>
          <c:showCatName val="0"/>
          <c:showSerName val="0"/>
          <c:showPercent val="0"/>
          <c:showBubbleSize val="0"/>
        </c:dLbls>
        <c:marker val="1"/>
        <c:smooth val="0"/>
        <c:axId val="389658624"/>
        <c:axId val="392298496"/>
      </c:lineChart>
      <c:catAx>
        <c:axId val="389658112"/>
        <c:scaling>
          <c:orientation val="minMax"/>
        </c:scaling>
        <c:delete val="0"/>
        <c:axPos val="b"/>
        <c:numFmt formatCode="General" sourceLinked="1"/>
        <c:majorTickMark val="out"/>
        <c:minorTickMark val="none"/>
        <c:tickLblPos val="nextTo"/>
        <c:spPr>
          <a:ln>
            <a:solidFill>
              <a:srgbClr val="7F7F7F"/>
            </a:solidFill>
          </a:ln>
        </c:spPr>
        <c:crossAx val="353516864"/>
        <c:crosses val="autoZero"/>
        <c:auto val="1"/>
        <c:lblAlgn val="ctr"/>
        <c:lblOffset val="100"/>
        <c:noMultiLvlLbl val="0"/>
      </c:catAx>
      <c:valAx>
        <c:axId val="353516864"/>
        <c:scaling>
          <c:orientation val="minMax"/>
        </c:scaling>
        <c:delete val="0"/>
        <c:axPos val="l"/>
        <c:majorGridlines>
          <c:spPr>
            <a:ln>
              <a:solidFill>
                <a:srgbClr val="D9D9D9"/>
              </a:solidFill>
            </a:ln>
          </c:spPr>
        </c:majorGridlines>
        <c:title>
          <c:tx>
            <c:rich>
              <a:bodyPr rot="0" vert="horz"/>
              <a:lstStyle/>
              <a:p>
                <a:pPr>
                  <a:defRPr sz="1000"/>
                </a:pPr>
                <a:r>
                  <a:rPr lang="ja-JP" altLang="en-US" sz="1000"/>
                  <a:t>薬剤費（円）</a:t>
                </a:r>
              </a:p>
            </c:rich>
          </c:tx>
          <c:layout>
            <c:manualLayout>
              <c:xMode val="edge"/>
              <c:yMode val="edge"/>
              <c:x val="2.1476333734456479E-2"/>
              <c:y val="0.12477782788164693"/>
            </c:manualLayout>
          </c:layout>
          <c:overlay val="0"/>
        </c:title>
        <c:numFmt formatCode="#,##0_ ;[Red]\-#,##0\ " sourceLinked="1"/>
        <c:majorTickMark val="out"/>
        <c:minorTickMark val="none"/>
        <c:tickLblPos val="nextTo"/>
        <c:spPr>
          <a:ln>
            <a:solidFill>
              <a:srgbClr val="7F7F7F"/>
            </a:solidFill>
          </a:ln>
        </c:spPr>
        <c:crossAx val="389658112"/>
        <c:crosses val="autoZero"/>
        <c:crossBetween val="between"/>
      </c:valAx>
      <c:valAx>
        <c:axId val="392298496"/>
        <c:scaling>
          <c:orientation val="minMax"/>
          <c:min val="0"/>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en-US" altLang="ja-JP" sz="1000" b="1" i="0" baseline="0">
                    <a:effectLst/>
                  </a:rPr>
                  <a:t>%</a:t>
                </a:r>
                <a:r>
                  <a:rPr lang="ja-JP" altLang="ja-JP" sz="1000" b="1" i="0" baseline="0">
                    <a:effectLst/>
                  </a:rPr>
                  <a:t>）</a:t>
                </a:r>
                <a:r>
                  <a:rPr lang="en-US" altLang="ja-JP" sz="1000" b="1" i="0" baseline="0">
                    <a:effectLst/>
                  </a:rPr>
                  <a:t>※</a:t>
                </a:r>
                <a:endParaRPr lang="ja-JP" altLang="ja-JP" sz="1000">
                  <a:effectLst/>
                </a:endParaRPr>
              </a:p>
            </c:rich>
          </c:tx>
          <c:layout>
            <c:manualLayout>
              <c:xMode val="edge"/>
              <c:yMode val="edge"/>
              <c:x val="0.90828341301141824"/>
              <c:y val="0.11452053990610328"/>
            </c:manualLayout>
          </c:layout>
          <c:overlay val="0"/>
        </c:title>
        <c:numFmt formatCode="0.0%" sourceLinked="1"/>
        <c:majorTickMark val="out"/>
        <c:minorTickMark val="none"/>
        <c:tickLblPos val="nextTo"/>
        <c:spPr>
          <a:ln>
            <a:solidFill>
              <a:srgbClr val="7F7F7F"/>
            </a:solidFill>
          </a:ln>
        </c:spPr>
        <c:crossAx val="389658624"/>
        <c:crosses val="max"/>
        <c:crossBetween val="between"/>
      </c:valAx>
      <c:catAx>
        <c:axId val="389658624"/>
        <c:scaling>
          <c:orientation val="minMax"/>
        </c:scaling>
        <c:delete val="1"/>
        <c:axPos val="b"/>
        <c:numFmt formatCode="General" sourceLinked="1"/>
        <c:majorTickMark val="out"/>
        <c:minorTickMark val="none"/>
        <c:tickLblPos val="nextTo"/>
        <c:crossAx val="392298496"/>
        <c:crosses val="autoZero"/>
        <c:auto val="1"/>
        <c:lblAlgn val="ctr"/>
        <c:lblOffset val="100"/>
        <c:noMultiLvlLbl val="0"/>
      </c:catAx>
    </c:plotArea>
    <c:legend>
      <c:legendPos val="t"/>
      <c:layout>
        <c:manualLayout>
          <c:xMode val="edge"/>
          <c:yMode val="edge"/>
          <c:x val="9.0723804643153119E-2"/>
          <c:y val="2.9428333333333331E-2"/>
          <c:w val="0.79867829186259365"/>
          <c:h val="0.16208723909511311"/>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70050291666666664"/>
        </c:manualLayout>
      </c:layout>
      <c:barChart>
        <c:barDir val="col"/>
        <c:grouping val="stacked"/>
        <c:varyColors val="0"/>
        <c:ser>
          <c:idx val="2"/>
          <c:order val="0"/>
          <c:tx>
            <c:strRef>
              <c:f>'年齢階層別_普及率(数量)'!$C$9</c:f>
              <c:strCache>
                <c:ptCount val="1"/>
                <c:pt idx="0">
                  <c:v>先発品薬剤数量のうちジェネリック医薬品が存在する数量</c:v>
                </c:pt>
              </c:strCache>
            </c:strRef>
          </c:tx>
          <c:spPr>
            <a:pattFill prst="lgGrid">
              <a:fgClr>
                <a:srgbClr val="8EB4E3"/>
              </a:fgClr>
              <a:bgClr>
                <a:srgbClr val="4F81BD"/>
              </a:bgClr>
            </a:patt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'年齢階層別_普及率(数量)'!$G$9:$M$9</c:f>
              <c:numCache>
                <c:formatCode>#,##0_ ;[Red]\-#,##0\ </c:formatCode>
                <c:ptCount val="7"/>
                <c:pt idx="0">
                  <c:v>1237</c:v>
                </c:pt>
                <c:pt idx="1">
                  <c:v>2534</c:v>
                </c:pt>
                <c:pt idx="2">
                  <c:v>375185.44099999999</c:v>
                </c:pt>
                <c:pt idx="3">
                  <c:v>329558.29800000001</c:v>
                </c:pt>
                <c:pt idx="4">
                  <c:v>168680.94</c:v>
                </c:pt>
                <c:pt idx="5">
                  <c:v>49589.66</c:v>
                </c:pt>
                <c:pt idx="6">
                  <c:v>9071.75</c:v>
                </c:pt>
              </c:numCache>
            </c:numRef>
          </c:val>
          <c:extLst>
            <c:ext xmlns:c16="http://schemas.microsoft.com/office/drawing/2014/chart" uri="{C3380CC4-5D6E-409C-BE32-E72D297353CC}">
              <c16:uniqueId val="{00000000-7F3C-4420-8727-FB93CEA5AA87}"/>
            </c:ext>
          </c:extLst>
        </c:ser>
        <c:ser>
          <c:idx val="6"/>
          <c:order val="1"/>
          <c:tx>
            <c:strRef>
              <c:f>'年齢階層別_普及率(数量)'!$C$12</c:f>
              <c:strCache>
                <c:ptCount val="1"/>
                <c:pt idx="0">
                  <c:v>先発品薬剤数量のうちジェネリック医薬品が存在しない数量</c:v>
                </c:pt>
              </c:strCache>
            </c:strRef>
          </c:tx>
          <c:spPr>
            <a:solidFill>
              <a:srgbClr val="4F81BD"/>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'年齢階層別_普及率(数量)'!$G$12:$M$12</c:f>
              <c:numCache>
                <c:formatCode>#,##0_ ;[Red]\-#,##0\ </c:formatCode>
                <c:ptCount val="7"/>
                <c:pt idx="0">
                  <c:v>3</c:v>
                </c:pt>
                <c:pt idx="1">
                  <c:v>2483.23</c:v>
                </c:pt>
                <c:pt idx="2">
                  <c:v>677161.84759999998</c:v>
                </c:pt>
                <c:pt idx="3">
                  <c:v>762379.91457999998</c:v>
                </c:pt>
                <c:pt idx="4">
                  <c:v>317273.11200000002</c:v>
                </c:pt>
                <c:pt idx="5">
                  <c:v>208687.28099999999</c:v>
                </c:pt>
                <c:pt idx="6">
                  <c:v>23159.05</c:v>
                </c:pt>
              </c:numCache>
            </c:numRef>
          </c:val>
          <c:extLst>
            <c:ext xmlns:c16="http://schemas.microsoft.com/office/drawing/2014/chart" uri="{C3380CC4-5D6E-409C-BE32-E72D297353CC}">
              <c16:uniqueId val="{00000001-7F3C-4420-8727-FB93CEA5AA87}"/>
            </c:ext>
          </c:extLst>
        </c:ser>
        <c:ser>
          <c:idx val="7"/>
          <c:order val="2"/>
          <c:tx>
            <c:strRef>
              <c:f>'年齢階層別_普及率(数量)'!$C$7</c:f>
              <c:strCache>
                <c:ptCount val="1"/>
                <c:pt idx="0">
                  <c:v>ジェネリック医薬品薬剤数量</c:v>
                </c:pt>
              </c:strCache>
            </c:strRef>
          </c:tx>
          <c:spPr>
            <a:solidFill>
              <a:srgbClr val="C00000"/>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'年齢階層別_普及率(数量)'!$G$7:$M$7</c:f>
              <c:numCache>
                <c:formatCode>#,##0_ ;[Red]\-#,##0\ </c:formatCode>
                <c:ptCount val="7"/>
                <c:pt idx="0">
                  <c:v>2250</c:v>
                </c:pt>
                <c:pt idx="1">
                  <c:v>9578.8359999999993</c:v>
                </c:pt>
                <c:pt idx="2">
                  <c:v>722027.23849000002</c:v>
                </c:pt>
                <c:pt idx="3">
                  <c:v>665312.34904999996</c:v>
                </c:pt>
                <c:pt idx="4">
                  <c:v>381854.58879000001</c:v>
                </c:pt>
                <c:pt idx="5">
                  <c:v>141783.81143</c:v>
                </c:pt>
                <c:pt idx="6">
                  <c:v>30293.372429999999</c:v>
                </c:pt>
              </c:numCache>
            </c:numRef>
          </c:val>
          <c:extLst>
            <c:ext xmlns:c16="http://schemas.microsoft.com/office/drawing/2014/chart" uri="{C3380CC4-5D6E-409C-BE32-E72D297353CC}">
              <c16:uniqueId val="{00000002-7F3C-4420-8727-FB93CEA5AA87}"/>
            </c:ext>
          </c:extLst>
        </c:ser>
        <c:dLbls>
          <c:showLegendKey val="0"/>
          <c:showVal val="0"/>
          <c:showCatName val="0"/>
          <c:showSerName val="0"/>
          <c:showPercent val="0"/>
          <c:showBubbleSize val="0"/>
        </c:dLbls>
        <c:gapWidth val="150"/>
        <c:overlap val="100"/>
        <c:axId val="390797312"/>
        <c:axId val="392300800"/>
      </c:barChart>
      <c:lineChart>
        <c:grouping val="standard"/>
        <c:varyColors val="0"/>
        <c:ser>
          <c:idx val="9"/>
          <c:order val="3"/>
          <c:tx>
            <c:strRef>
              <c:f>'年齢階層別_普及率(数量)'!$C$13</c:f>
              <c:strCache>
                <c:ptCount val="1"/>
                <c:pt idx="0">
                  <c:v>ジェネリック医薬品普及率(数量)</c:v>
                </c:pt>
              </c:strCache>
            </c:strRef>
          </c:tx>
          <c:spPr>
            <a:ln>
              <a:solidFill>
                <a:srgbClr val="93CDDD"/>
              </a:solidFill>
            </a:ln>
          </c:spPr>
          <c:marker>
            <c:symbol val="square"/>
            <c:size val="7"/>
            <c:spPr>
              <a:solidFill>
                <a:srgbClr val="93CDDD"/>
              </a:solidFill>
              <a:ln>
                <a:solidFill>
                  <a:srgbClr val="93CDDD"/>
                </a:solidFill>
              </a:ln>
            </c:spPr>
          </c:marker>
          <c:dLbls>
            <c:dLbl>
              <c:idx val="0"/>
              <c:layout>
                <c:manualLayout>
                  <c:x val="-2.4589780430297671E-2"/>
                  <c:y val="2.2053760051478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3C-4420-8727-FB93CEA5AA87}"/>
                </c:ext>
              </c:extLst>
            </c:dLbl>
            <c:dLbl>
              <c:idx val="1"/>
              <c:layout>
                <c:manualLayout>
                  <c:x val="-2.4589780430297671E-2"/>
                  <c:y val="-2.38180608555969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67-4B5D-BE77-D615F73500DB}"/>
                </c:ext>
              </c:extLst>
            </c:dLbl>
            <c:dLbl>
              <c:idx val="2"/>
              <c:layout>
                <c:manualLayout>
                  <c:x val="-1.8741342469790746E-2"/>
                  <c:y val="-1.67608576391238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3C-4420-8727-FB93CEA5AA87}"/>
                </c:ext>
              </c:extLst>
            </c:dLbl>
            <c:dLbl>
              <c:idx val="3"/>
              <c:layout>
                <c:manualLayout>
                  <c:x val="-2.5759468022399142E-2"/>
                  <c:y val="-1.8525158443242096E-2"/>
                </c:manualLayout>
              </c:layout>
              <c:numFmt formatCode="0.0%;\-0.0%;;@" sourceLinked="0"/>
              <c:spPr>
                <a:noFill/>
                <a:ln>
                  <a:noFill/>
                </a:ln>
                <a:effectLst/>
              </c:spPr>
              <c:txPr>
                <a:bodyPr/>
                <a:lstStyle/>
                <a:p>
                  <a:pPr>
                    <a:defRPr sz="1000" baseline="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AC-4650-8F41-92492EEABCCA}"/>
                </c:ext>
              </c:extLst>
            </c:dLbl>
            <c:dLbl>
              <c:idx val="4"/>
              <c:layout>
                <c:manualLayout>
                  <c:x val="-2.4589780430297671E-2"/>
                  <c:y val="-3.0875264072070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4C-4149-8C23-136D9CC4A772}"/>
                </c:ext>
              </c:extLst>
            </c:dLbl>
            <c:dLbl>
              <c:idx val="6"/>
              <c:layout>
                <c:manualLayout>
                  <c:x val="-2.4589780430297671E-2"/>
                  <c:y val="-2.734666246383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67-4B5D-BE77-D615F73500DB}"/>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'年齢階層別_普及率(数量)'!$G$13:$M$13</c:f>
              <c:numCache>
                <c:formatCode>0.0%</c:formatCode>
                <c:ptCount val="7"/>
                <c:pt idx="0">
                  <c:v>0.6452537998279323</c:v>
                </c:pt>
                <c:pt idx="1">
                  <c:v>0.79080043682585976</c:v>
                </c:pt>
                <c:pt idx="2">
                  <c:v>0.65805586463474752</c:v>
                </c:pt>
                <c:pt idx="3">
                  <c:v>0.66874256570217494</c:v>
                </c:pt>
                <c:pt idx="4">
                  <c:v>0.6936057144745279</c:v>
                </c:pt>
                <c:pt idx="5">
                  <c:v>0.7408749518444161</c:v>
                </c:pt>
                <c:pt idx="6">
                  <c:v>0.76954853840143378</c:v>
                </c:pt>
              </c:numCache>
            </c:numRef>
          </c:val>
          <c:smooth val="0"/>
          <c:extLst>
            <c:ext xmlns:c16="http://schemas.microsoft.com/office/drawing/2014/chart" uri="{C3380CC4-5D6E-409C-BE32-E72D297353CC}">
              <c16:uniqueId val="{0000000B-7F3C-4420-8727-FB93CEA5AA87}"/>
            </c:ext>
          </c:extLst>
        </c:ser>
        <c:dLbls>
          <c:showLegendKey val="0"/>
          <c:showVal val="0"/>
          <c:showCatName val="0"/>
          <c:showSerName val="0"/>
          <c:showPercent val="0"/>
          <c:showBubbleSize val="0"/>
        </c:dLbls>
        <c:marker val="1"/>
        <c:smooth val="0"/>
        <c:axId val="390797824"/>
        <c:axId val="392301376"/>
      </c:lineChart>
      <c:catAx>
        <c:axId val="390797312"/>
        <c:scaling>
          <c:orientation val="minMax"/>
        </c:scaling>
        <c:delete val="0"/>
        <c:axPos val="b"/>
        <c:numFmt formatCode="General" sourceLinked="1"/>
        <c:majorTickMark val="out"/>
        <c:minorTickMark val="none"/>
        <c:tickLblPos val="nextTo"/>
        <c:spPr>
          <a:ln>
            <a:solidFill>
              <a:srgbClr val="7F7F7F"/>
            </a:solidFill>
          </a:ln>
        </c:spPr>
        <c:crossAx val="392300800"/>
        <c:crosses val="autoZero"/>
        <c:auto val="1"/>
        <c:lblAlgn val="ctr"/>
        <c:lblOffset val="100"/>
        <c:noMultiLvlLbl val="0"/>
      </c:catAx>
      <c:valAx>
        <c:axId val="392300800"/>
        <c:scaling>
          <c:orientation val="minMax"/>
        </c:scaling>
        <c:delete val="0"/>
        <c:axPos val="l"/>
        <c:majorGridlines>
          <c:spPr>
            <a:ln>
              <a:solidFill>
                <a:srgbClr val="D9D9D9"/>
              </a:solidFill>
            </a:ln>
          </c:spPr>
        </c:majorGridlines>
        <c:title>
          <c:tx>
            <c:rich>
              <a:bodyPr rot="0" vert="horz"/>
              <a:lstStyle/>
              <a:p>
                <a:pPr>
                  <a:defRPr sz="1000"/>
                </a:pPr>
                <a:r>
                  <a:rPr lang="ja-JP" altLang="en-US" sz="1000"/>
                  <a:t>薬剤数量（数）</a:t>
                </a:r>
              </a:p>
            </c:rich>
          </c:tx>
          <c:layout>
            <c:manualLayout>
              <c:xMode val="edge"/>
              <c:yMode val="edge"/>
              <c:x val="1.1167929292929294E-2"/>
              <c:y val="0.12477769639397197"/>
            </c:manualLayout>
          </c:layout>
          <c:overlay val="0"/>
        </c:title>
        <c:numFmt formatCode="#,##0_ ;[Red]\-#,##0\ " sourceLinked="1"/>
        <c:majorTickMark val="out"/>
        <c:minorTickMark val="none"/>
        <c:tickLblPos val="nextTo"/>
        <c:spPr>
          <a:ln>
            <a:solidFill>
              <a:srgbClr val="7F7F7F"/>
            </a:solidFill>
          </a:ln>
        </c:spPr>
        <c:crossAx val="390797312"/>
        <c:crosses val="autoZero"/>
        <c:crossBetween val="between"/>
      </c:valAx>
      <c:valAx>
        <c:axId val="392301376"/>
        <c:scaling>
          <c:orientation val="minMax"/>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en-US" altLang="ja-JP" sz="1000" b="1" i="0" baseline="0">
                    <a:effectLst/>
                  </a:rPr>
                  <a:t>%</a:t>
                </a:r>
                <a:r>
                  <a:rPr lang="ja-JP" altLang="ja-JP" sz="1000" b="1" i="0" baseline="0">
                    <a:effectLst/>
                  </a:rPr>
                  <a:t>）</a:t>
                </a:r>
                <a:r>
                  <a:rPr lang="en-US" altLang="ja-JP" sz="1000" b="1" i="0" baseline="0">
                    <a:effectLst/>
                  </a:rPr>
                  <a:t>※</a:t>
                </a:r>
                <a:endParaRPr lang="ja-JP" altLang="ja-JP" sz="1000">
                  <a:effectLst/>
                </a:endParaRPr>
              </a:p>
            </c:rich>
          </c:tx>
          <c:layout>
            <c:manualLayout>
              <c:xMode val="edge"/>
              <c:yMode val="edge"/>
              <c:x val="0.90828341301141824"/>
              <c:y val="0.11452053990610328"/>
            </c:manualLayout>
          </c:layout>
          <c:overlay val="0"/>
        </c:title>
        <c:numFmt formatCode="0.0%" sourceLinked="1"/>
        <c:majorTickMark val="out"/>
        <c:minorTickMark val="none"/>
        <c:tickLblPos val="nextTo"/>
        <c:spPr>
          <a:ln>
            <a:solidFill>
              <a:srgbClr val="7F7F7F"/>
            </a:solidFill>
          </a:ln>
        </c:spPr>
        <c:crossAx val="390797824"/>
        <c:crosses val="max"/>
        <c:crossBetween val="between"/>
      </c:valAx>
      <c:catAx>
        <c:axId val="390797824"/>
        <c:scaling>
          <c:orientation val="minMax"/>
        </c:scaling>
        <c:delete val="1"/>
        <c:axPos val="b"/>
        <c:numFmt formatCode="General" sourceLinked="1"/>
        <c:majorTickMark val="out"/>
        <c:minorTickMark val="none"/>
        <c:tickLblPos val="nextTo"/>
        <c:crossAx val="392301376"/>
        <c:crosses val="autoZero"/>
        <c:auto val="1"/>
        <c:lblAlgn val="ctr"/>
        <c:lblOffset val="100"/>
        <c:noMultiLvlLbl val="0"/>
      </c:catAx>
    </c:plotArea>
    <c:legend>
      <c:legendPos val="t"/>
      <c:layout>
        <c:manualLayout>
          <c:xMode val="edge"/>
          <c:yMode val="edge"/>
          <c:x val="9.6962752525252521E-2"/>
          <c:y val="2.9428333333333331E-2"/>
          <c:w val="0.79257187950937946"/>
          <c:h val="0.16785919689072898"/>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9051328502415458E-2"/>
          <c:y val="5.6434444444444447E-2"/>
          <c:w val="0.91345036231884058"/>
          <c:h val="0.94356555555555555"/>
        </c:manualLayout>
      </c:layout>
      <c:barChart>
        <c:barDir val="bar"/>
        <c:grouping val="clustered"/>
        <c:varyColors val="0"/>
        <c:ser>
          <c:idx val="0"/>
          <c:order val="0"/>
          <c:tx>
            <c:strRef>
              <c:f>市区町村別_普及率!$Q$4</c:f>
              <c:strCache>
                <c:ptCount val="1"/>
                <c:pt idx="0">
                  <c:v>令和6年度普及率 金額ベース</c:v>
                </c:pt>
              </c:strCache>
            </c:strRef>
          </c:tx>
          <c:spPr>
            <a:solidFill>
              <a:schemeClr val="accent4">
                <a:lumMod val="60000"/>
                <a:lumOff val="40000"/>
              </a:schemeClr>
            </a:solidFill>
            <a:ln>
              <a:noFill/>
            </a:ln>
          </c:spPr>
          <c:invertIfNegative val="0"/>
          <c:dLbls>
            <c:dLbl>
              <c:idx val="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70-43B3-BA6B-DF5D68192AF4}"/>
                </c:ext>
              </c:extLst>
            </c:dLbl>
            <c:dLbl>
              <c:idx val="1"/>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70-43B3-BA6B-DF5D68192AF4}"/>
                </c:ext>
              </c:extLst>
            </c:dLbl>
            <c:dLbl>
              <c:idx val="2"/>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70-43B3-BA6B-DF5D68192AF4}"/>
                </c:ext>
              </c:extLst>
            </c:dLbl>
            <c:dLbl>
              <c:idx val="3"/>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70-43B3-BA6B-DF5D68192AF4}"/>
                </c:ext>
              </c:extLst>
            </c:dLbl>
            <c:dLbl>
              <c:idx val="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70-43B3-BA6B-DF5D68192AF4}"/>
                </c:ext>
              </c:extLst>
            </c:dLbl>
            <c:dLbl>
              <c:idx val="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70-43B3-BA6B-DF5D68192AF4}"/>
                </c:ext>
              </c:extLst>
            </c:dLbl>
            <c:dLbl>
              <c:idx val="6"/>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70-43B3-BA6B-DF5D68192AF4}"/>
                </c:ext>
              </c:extLst>
            </c:dLbl>
            <c:dLbl>
              <c:idx val="7"/>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370-43B3-BA6B-DF5D68192AF4}"/>
                </c:ext>
              </c:extLst>
            </c:dLbl>
            <c:dLbl>
              <c:idx val="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70-43B3-BA6B-DF5D68192AF4}"/>
                </c:ext>
              </c:extLst>
            </c:dLbl>
            <c:dLbl>
              <c:idx val="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70-43B3-BA6B-DF5D68192AF4}"/>
                </c:ext>
              </c:extLst>
            </c:dLbl>
            <c:dLbl>
              <c:idx val="10"/>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370-43B3-BA6B-DF5D68192AF4}"/>
                </c:ext>
              </c:extLst>
            </c:dLbl>
            <c:dLbl>
              <c:idx val="11"/>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370-43B3-BA6B-DF5D68192AF4}"/>
                </c:ext>
              </c:extLst>
            </c:dLbl>
            <c:dLbl>
              <c:idx val="12"/>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370-43B3-BA6B-DF5D68192AF4}"/>
                </c:ext>
              </c:extLst>
            </c:dLbl>
            <c:dLbl>
              <c:idx val="13"/>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370-43B3-BA6B-DF5D68192AF4}"/>
                </c:ext>
              </c:extLst>
            </c:dLbl>
            <c:dLbl>
              <c:idx val="14"/>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370-43B3-BA6B-DF5D68192AF4}"/>
                </c:ext>
              </c:extLst>
            </c:dLbl>
            <c:dLbl>
              <c:idx val="1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370-43B3-BA6B-DF5D68192AF4}"/>
                </c:ext>
              </c:extLst>
            </c:dLbl>
            <c:dLbl>
              <c:idx val="16"/>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370-43B3-BA6B-DF5D68192AF4}"/>
                </c:ext>
              </c:extLst>
            </c:dLbl>
            <c:dLbl>
              <c:idx val="17"/>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370-43B3-BA6B-DF5D68192AF4}"/>
                </c:ext>
              </c:extLst>
            </c:dLbl>
            <c:dLbl>
              <c:idx val="18"/>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370-43B3-BA6B-DF5D68192AF4}"/>
                </c:ext>
              </c:extLst>
            </c:dLbl>
            <c:dLbl>
              <c:idx val="19"/>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370-43B3-BA6B-DF5D68192AF4}"/>
                </c:ext>
              </c:extLst>
            </c:dLbl>
            <c:dLbl>
              <c:idx val="20"/>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370-43B3-BA6B-DF5D68192AF4}"/>
                </c:ext>
              </c:extLst>
            </c:dLbl>
            <c:dLbl>
              <c:idx val="21"/>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370-43B3-BA6B-DF5D68192AF4}"/>
                </c:ext>
              </c:extLst>
            </c:dLbl>
            <c:dLbl>
              <c:idx val="22"/>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370-43B3-BA6B-DF5D68192AF4}"/>
                </c:ext>
              </c:extLst>
            </c:dLbl>
            <c:dLbl>
              <c:idx val="23"/>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370-43B3-BA6B-DF5D68192AF4}"/>
                </c:ext>
              </c:extLst>
            </c:dLbl>
            <c:dLbl>
              <c:idx val="2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370-43B3-BA6B-DF5D68192AF4}"/>
                </c:ext>
              </c:extLst>
            </c:dLbl>
            <c:dLbl>
              <c:idx val="2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370-43B3-BA6B-DF5D68192AF4}"/>
                </c:ext>
              </c:extLst>
            </c:dLbl>
            <c:dLbl>
              <c:idx val="26"/>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370-43B3-BA6B-DF5D68192AF4}"/>
                </c:ext>
              </c:extLst>
            </c:dLbl>
            <c:dLbl>
              <c:idx val="27"/>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370-43B3-BA6B-DF5D68192AF4}"/>
                </c:ext>
              </c:extLst>
            </c:dLbl>
            <c:dLbl>
              <c:idx val="2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370-43B3-BA6B-DF5D68192AF4}"/>
                </c:ext>
              </c:extLst>
            </c:dLbl>
            <c:dLbl>
              <c:idx val="2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370-43B3-BA6B-DF5D68192AF4}"/>
                </c:ext>
              </c:extLst>
            </c:dLbl>
            <c:dLbl>
              <c:idx val="30"/>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370-43B3-BA6B-DF5D68192AF4}"/>
                </c:ext>
              </c:extLst>
            </c:dLbl>
            <c:dLbl>
              <c:idx val="31"/>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370-43B3-BA6B-DF5D68192AF4}"/>
                </c:ext>
              </c:extLst>
            </c:dLbl>
            <c:dLbl>
              <c:idx val="32"/>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370-43B3-BA6B-DF5D68192AF4}"/>
                </c:ext>
              </c:extLst>
            </c:dLbl>
            <c:dLbl>
              <c:idx val="33"/>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370-43B3-BA6B-DF5D68192AF4}"/>
                </c:ext>
              </c:extLst>
            </c:dLbl>
            <c:dLbl>
              <c:idx val="34"/>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370-43B3-BA6B-DF5D68192AF4}"/>
                </c:ext>
              </c:extLst>
            </c:dLbl>
            <c:dLbl>
              <c:idx val="3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370-43B3-BA6B-DF5D68192AF4}"/>
                </c:ext>
              </c:extLst>
            </c:dLbl>
            <c:dLbl>
              <c:idx val="36"/>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370-43B3-BA6B-DF5D68192AF4}"/>
                </c:ext>
              </c:extLst>
            </c:dLbl>
            <c:dLbl>
              <c:idx val="37"/>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370-43B3-BA6B-DF5D68192AF4}"/>
                </c:ext>
              </c:extLst>
            </c:dLbl>
            <c:dLbl>
              <c:idx val="3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370-43B3-BA6B-DF5D68192AF4}"/>
                </c:ext>
              </c:extLst>
            </c:dLbl>
            <c:dLbl>
              <c:idx val="3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370-43B3-BA6B-DF5D68192AF4}"/>
                </c:ext>
              </c:extLst>
            </c:dLbl>
            <c:dLbl>
              <c:idx val="4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70-43B3-BA6B-DF5D68192AF4}"/>
                </c:ext>
              </c:extLst>
            </c:dLbl>
            <c:dLbl>
              <c:idx val="41"/>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70-43B3-BA6B-DF5D68192AF4}"/>
                </c:ext>
              </c:extLst>
            </c:dLbl>
            <c:dLbl>
              <c:idx val="42"/>
              <c:layout>
                <c:manualLayout>
                  <c:x val="3.06763285024165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0-43B3-BA6B-DF5D68192AF4}"/>
                </c:ext>
              </c:extLst>
            </c:dLbl>
            <c:dLbl>
              <c:idx val="43"/>
              <c:layout>
                <c:manualLayout>
                  <c:x val="4.6014492753622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0-43B3-BA6B-DF5D68192AF4}"/>
                </c:ext>
              </c:extLst>
            </c:dLbl>
            <c:dLbl>
              <c:idx val="44"/>
              <c:layout>
                <c:manualLayout>
                  <c:x val="1.68719806763285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70-43B3-BA6B-DF5D68192AF4}"/>
                </c:ext>
              </c:extLst>
            </c:dLbl>
            <c:dLbl>
              <c:idx val="45"/>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70-43B3-BA6B-DF5D68192AF4}"/>
                </c:ext>
              </c:extLst>
            </c:dLbl>
            <c:dLbl>
              <c:idx val="46"/>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370-43B3-BA6B-DF5D68192AF4}"/>
                </c:ext>
              </c:extLst>
            </c:dLbl>
            <c:dLbl>
              <c:idx val="47"/>
              <c:layout>
                <c:manualLayout>
                  <c:x val="2.76086956521739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370-43B3-BA6B-DF5D68192AF4}"/>
                </c:ext>
              </c:extLst>
            </c:dLbl>
            <c:dLbl>
              <c:idx val="48"/>
              <c:layout>
                <c:manualLayout>
                  <c:x val="3.06763285024154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370-43B3-BA6B-DF5D68192AF4}"/>
                </c:ext>
              </c:extLst>
            </c:dLbl>
            <c:dLbl>
              <c:idx val="49"/>
              <c:layout>
                <c:manualLayout>
                  <c:x val="3.221014492753623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370-43B3-BA6B-DF5D68192AF4}"/>
                </c:ext>
              </c:extLst>
            </c:dLbl>
            <c:dLbl>
              <c:idx val="50"/>
              <c:layout>
                <c:manualLayout>
                  <c:x val="3.68115942028985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370-43B3-BA6B-DF5D68192AF4}"/>
                </c:ext>
              </c:extLst>
            </c:dLbl>
            <c:dLbl>
              <c:idx val="5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370-43B3-BA6B-DF5D68192AF4}"/>
                </c:ext>
              </c:extLst>
            </c:dLbl>
            <c:dLbl>
              <c:idx val="5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370-43B3-BA6B-DF5D68192AF4}"/>
                </c:ext>
              </c:extLst>
            </c:dLbl>
            <c:dLbl>
              <c:idx val="53"/>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370-43B3-BA6B-DF5D68192AF4}"/>
                </c:ext>
              </c:extLst>
            </c:dLbl>
            <c:dLbl>
              <c:idx val="5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370-43B3-BA6B-DF5D68192AF4}"/>
                </c:ext>
              </c:extLst>
            </c:dLbl>
            <c:dLbl>
              <c:idx val="5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370-43B3-BA6B-DF5D68192AF4}"/>
                </c:ext>
              </c:extLst>
            </c:dLbl>
            <c:dLbl>
              <c:idx val="56"/>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370-43B3-BA6B-DF5D68192AF4}"/>
                </c:ext>
              </c:extLst>
            </c:dLbl>
            <c:dLbl>
              <c:idx val="57"/>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370-43B3-BA6B-DF5D68192AF4}"/>
                </c:ext>
              </c:extLst>
            </c:dLbl>
            <c:dLbl>
              <c:idx val="5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370-43B3-BA6B-DF5D68192AF4}"/>
                </c:ext>
              </c:extLst>
            </c:dLbl>
            <c:dLbl>
              <c:idx val="5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370-43B3-BA6B-DF5D68192AF4}"/>
                </c:ext>
              </c:extLst>
            </c:dLbl>
            <c:dLbl>
              <c:idx val="60"/>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5370-43B3-BA6B-DF5D68192AF4}"/>
                </c:ext>
              </c:extLst>
            </c:dLbl>
            <c:dLbl>
              <c:idx val="61"/>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5370-43B3-BA6B-DF5D68192AF4}"/>
                </c:ext>
              </c:extLst>
            </c:dLbl>
            <c:dLbl>
              <c:idx val="62"/>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5370-43B3-BA6B-DF5D68192AF4}"/>
                </c:ext>
              </c:extLst>
            </c:dLbl>
            <c:dLbl>
              <c:idx val="63"/>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5370-43B3-BA6B-DF5D68192AF4}"/>
                </c:ext>
              </c:extLst>
            </c:dLbl>
            <c:dLbl>
              <c:idx val="6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370-43B3-BA6B-DF5D68192AF4}"/>
                </c:ext>
              </c:extLst>
            </c:dLbl>
            <c:dLbl>
              <c:idx val="65"/>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5370-43B3-BA6B-DF5D68192AF4}"/>
                </c:ext>
              </c:extLst>
            </c:dLbl>
            <c:dLbl>
              <c:idx val="66"/>
              <c:layout>
                <c:manualLayout>
                  <c:x val="-1.1247857181346359E-16"/>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5370-43B3-BA6B-DF5D68192AF4}"/>
                </c:ext>
              </c:extLst>
            </c:dLbl>
            <c:dLbl>
              <c:idx val="67"/>
              <c:layout>
                <c:manualLayout>
                  <c:x val="-5.6239285906731795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5370-43B3-BA6B-DF5D68192AF4}"/>
                </c:ext>
              </c:extLst>
            </c:dLbl>
            <c:dLbl>
              <c:idx val="6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5370-43B3-BA6B-DF5D68192AF4}"/>
                </c:ext>
              </c:extLst>
            </c:dLbl>
            <c:dLbl>
              <c:idx val="6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5370-43B3-BA6B-DF5D68192AF4}"/>
                </c:ext>
              </c:extLst>
            </c:dLbl>
            <c:dLbl>
              <c:idx val="70"/>
              <c:layout>
                <c:manualLayout>
                  <c:x val="-5.6239285906731795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5370-43B3-BA6B-DF5D68192AF4}"/>
                </c:ext>
              </c:extLst>
            </c:dLbl>
            <c:dLbl>
              <c:idx val="71"/>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5370-43B3-BA6B-DF5D68192AF4}"/>
                </c:ext>
              </c:extLst>
            </c:dLbl>
            <c:dLbl>
              <c:idx val="72"/>
              <c:layout>
                <c:manualLayout>
                  <c:x val="-5.6239285906731795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5370-43B3-BA6B-DF5D68192AF4}"/>
                </c:ext>
              </c:extLst>
            </c:dLbl>
            <c:dLbl>
              <c:idx val="73"/>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5370-43B3-BA6B-DF5D68192AF4}"/>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忠岡町</c:v>
                </c:pt>
                <c:pt idx="1">
                  <c:v>太子町</c:v>
                </c:pt>
                <c:pt idx="2">
                  <c:v>堺市東区</c:v>
                </c:pt>
                <c:pt idx="3">
                  <c:v>西淀川区</c:v>
                </c:pt>
                <c:pt idx="4">
                  <c:v>此花区</c:v>
                </c:pt>
                <c:pt idx="5">
                  <c:v>豊能町</c:v>
                </c:pt>
                <c:pt idx="6">
                  <c:v>港区</c:v>
                </c:pt>
                <c:pt idx="7">
                  <c:v>能勢町</c:v>
                </c:pt>
                <c:pt idx="8">
                  <c:v>岸和田市</c:v>
                </c:pt>
                <c:pt idx="9">
                  <c:v>堺市北区</c:v>
                </c:pt>
                <c:pt idx="10">
                  <c:v>泉佐野市</c:v>
                </c:pt>
                <c:pt idx="11">
                  <c:v>東成区</c:v>
                </c:pt>
                <c:pt idx="12">
                  <c:v>摂津市</c:v>
                </c:pt>
                <c:pt idx="13">
                  <c:v>交野市</c:v>
                </c:pt>
                <c:pt idx="14">
                  <c:v>堺市中区</c:v>
                </c:pt>
                <c:pt idx="15">
                  <c:v>貝塚市</c:v>
                </c:pt>
                <c:pt idx="16">
                  <c:v>高石市</c:v>
                </c:pt>
                <c:pt idx="17">
                  <c:v>茨木市</c:v>
                </c:pt>
                <c:pt idx="18">
                  <c:v>大正区</c:v>
                </c:pt>
                <c:pt idx="19">
                  <c:v>八尾市</c:v>
                </c:pt>
                <c:pt idx="20">
                  <c:v>堺市美原区</c:v>
                </c:pt>
                <c:pt idx="21">
                  <c:v>堺市西区</c:v>
                </c:pt>
                <c:pt idx="22">
                  <c:v>浪速区</c:v>
                </c:pt>
                <c:pt idx="23">
                  <c:v>守口市</c:v>
                </c:pt>
                <c:pt idx="24">
                  <c:v>高槻市</c:v>
                </c:pt>
                <c:pt idx="25">
                  <c:v>阪南市</c:v>
                </c:pt>
                <c:pt idx="26">
                  <c:v>堺市</c:v>
                </c:pt>
                <c:pt idx="27">
                  <c:v>島本町</c:v>
                </c:pt>
                <c:pt idx="28">
                  <c:v>淀川区</c:v>
                </c:pt>
                <c:pt idx="29">
                  <c:v>阿倍野区</c:v>
                </c:pt>
                <c:pt idx="30">
                  <c:v>東大阪市</c:v>
                </c:pt>
                <c:pt idx="31">
                  <c:v>生野区</c:v>
                </c:pt>
                <c:pt idx="32">
                  <c:v>吹田市</c:v>
                </c:pt>
                <c:pt idx="33">
                  <c:v>旭区</c:v>
                </c:pt>
                <c:pt idx="34">
                  <c:v>東淀川区</c:v>
                </c:pt>
                <c:pt idx="35">
                  <c:v>鶴見区</c:v>
                </c:pt>
                <c:pt idx="36">
                  <c:v>岬町</c:v>
                </c:pt>
                <c:pt idx="37">
                  <c:v>住吉区</c:v>
                </c:pt>
                <c:pt idx="38">
                  <c:v>河内長野市</c:v>
                </c:pt>
                <c:pt idx="39">
                  <c:v>平野区</c:v>
                </c:pt>
                <c:pt idx="40">
                  <c:v>泉大津市</c:v>
                </c:pt>
                <c:pt idx="41">
                  <c:v>大阪狭山市</c:v>
                </c:pt>
                <c:pt idx="42">
                  <c:v>北区</c:v>
                </c:pt>
                <c:pt idx="43">
                  <c:v>天王寺区</c:v>
                </c:pt>
                <c:pt idx="44">
                  <c:v>寝屋川市</c:v>
                </c:pt>
                <c:pt idx="45">
                  <c:v>大阪市</c:v>
                </c:pt>
                <c:pt idx="46">
                  <c:v>和泉市</c:v>
                </c:pt>
                <c:pt idx="47">
                  <c:v>河南町</c:v>
                </c:pt>
                <c:pt idx="48">
                  <c:v>堺市南区</c:v>
                </c:pt>
                <c:pt idx="49">
                  <c:v>西区</c:v>
                </c:pt>
                <c:pt idx="50">
                  <c:v>羽曳野市</c:v>
                </c:pt>
                <c:pt idx="51">
                  <c:v>枚方市</c:v>
                </c:pt>
                <c:pt idx="52">
                  <c:v>中央区</c:v>
                </c:pt>
                <c:pt idx="53">
                  <c:v>東住吉区</c:v>
                </c:pt>
                <c:pt idx="54">
                  <c:v>豊中市</c:v>
                </c:pt>
                <c:pt idx="55">
                  <c:v>田尻町</c:v>
                </c:pt>
                <c:pt idx="56">
                  <c:v>堺市堺区</c:v>
                </c:pt>
                <c:pt idx="57">
                  <c:v>藤井寺市</c:v>
                </c:pt>
                <c:pt idx="58">
                  <c:v>富田林市</c:v>
                </c:pt>
                <c:pt idx="59">
                  <c:v>四條畷市</c:v>
                </c:pt>
                <c:pt idx="60">
                  <c:v>大東市</c:v>
                </c:pt>
                <c:pt idx="61">
                  <c:v>福島区</c:v>
                </c:pt>
                <c:pt idx="62">
                  <c:v>松原市</c:v>
                </c:pt>
                <c:pt idx="63">
                  <c:v>箕面市</c:v>
                </c:pt>
                <c:pt idx="64">
                  <c:v>熊取町</c:v>
                </c:pt>
                <c:pt idx="65">
                  <c:v>泉南市</c:v>
                </c:pt>
                <c:pt idx="66">
                  <c:v>西成区</c:v>
                </c:pt>
                <c:pt idx="67">
                  <c:v>城東区</c:v>
                </c:pt>
                <c:pt idx="68">
                  <c:v>千早赤阪村</c:v>
                </c:pt>
                <c:pt idx="69">
                  <c:v>門真市</c:v>
                </c:pt>
                <c:pt idx="70">
                  <c:v>池田市</c:v>
                </c:pt>
                <c:pt idx="71">
                  <c:v>柏原市</c:v>
                </c:pt>
                <c:pt idx="72">
                  <c:v>住之江区</c:v>
                </c:pt>
                <c:pt idx="73">
                  <c:v>都島区</c:v>
                </c:pt>
              </c:strCache>
            </c:strRef>
          </c:cat>
          <c:val>
            <c:numRef>
              <c:f>市区町村別_普及率!$R$6:$R$79</c:f>
              <c:numCache>
                <c:formatCode>0.0%</c:formatCode>
                <c:ptCount val="74"/>
                <c:pt idx="0">
                  <c:v>0.95415279286077392</c:v>
                </c:pt>
                <c:pt idx="1">
                  <c:v>0.93347633984785383</c:v>
                </c:pt>
                <c:pt idx="2">
                  <c:v>0.82130206895399904</c:v>
                </c:pt>
                <c:pt idx="3">
                  <c:v>0.80211920357773892</c:v>
                </c:pt>
                <c:pt idx="4">
                  <c:v>0.7977597496765535</c:v>
                </c:pt>
                <c:pt idx="5">
                  <c:v>0.79629874253589172</c:v>
                </c:pt>
                <c:pt idx="6">
                  <c:v>0.79172371001898911</c:v>
                </c:pt>
                <c:pt idx="7">
                  <c:v>0.75636827784426974</c:v>
                </c:pt>
                <c:pt idx="8">
                  <c:v>0.75330644656553436</c:v>
                </c:pt>
                <c:pt idx="9">
                  <c:v>0.75322678698891221</c:v>
                </c:pt>
                <c:pt idx="10">
                  <c:v>0.75198480285329272</c:v>
                </c:pt>
                <c:pt idx="11">
                  <c:v>0.74632277980565531</c:v>
                </c:pt>
                <c:pt idx="12">
                  <c:v>0.74508501792564619</c:v>
                </c:pt>
                <c:pt idx="13">
                  <c:v>0.73861989881111367</c:v>
                </c:pt>
                <c:pt idx="14">
                  <c:v>0.73475913837055495</c:v>
                </c:pt>
                <c:pt idx="15">
                  <c:v>0.7268608037484785</c:v>
                </c:pt>
                <c:pt idx="16">
                  <c:v>0.72405065322811402</c:v>
                </c:pt>
                <c:pt idx="17">
                  <c:v>0.72273445063995079</c:v>
                </c:pt>
                <c:pt idx="18">
                  <c:v>0.71569287851265972</c:v>
                </c:pt>
                <c:pt idx="19">
                  <c:v>0.70526296248035403</c:v>
                </c:pt>
                <c:pt idx="20">
                  <c:v>0.69753362229656546</c:v>
                </c:pt>
                <c:pt idx="21">
                  <c:v>0.68572989628327963</c:v>
                </c:pt>
                <c:pt idx="22">
                  <c:v>0.67784300435569422</c:v>
                </c:pt>
                <c:pt idx="23">
                  <c:v>0.67360759838320194</c:v>
                </c:pt>
                <c:pt idx="24">
                  <c:v>0.67352527899320558</c:v>
                </c:pt>
                <c:pt idx="25">
                  <c:v>0.67086804855815052</c:v>
                </c:pt>
                <c:pt idx="26">
                  <c:v>0.66980935053375779</c:v>
                </c:pt>
                <c:pt idx="27">
                  <c:v>0.66286652767512033</c:v>
                </c:pt>
                <c:pt idx="28">
                  <c:v>0.65928056661598511</c:v>
                </c:pt>
                <c:pt idx="29">
                  <c:v>0.65890205462799278</c:v>
                </c:pt>
                <c:pt idx="30">
                  <c:v>0.64476451993464989</c:v>
                </c:pt>
                <c:pt idx="31">
                  <c:v>0.63575967407709599</c:v>
                </c:pt>
                <c:pt idx="32">
                  <c:v>0.63206294614563618</c:v>
                </c:pt>
                <c:pt idx="33">
                  <c:v>0.63004421684496614</c:v>
                </c:pt>
                <c:pt idx="34">
                  <c:v>0.62973699105941483</c:v>
                </c:pt>
                <c:pt idx="35">
                  <c:v>0.62789872219620591</c:v>
                </c:pt>
                <c:pt idx="36">
                  <c:v>0.6272245534483355</c:v>
                </c:pt>
                <c:pt idx="37">
                  <c:v>0.62631680493579223</c:v>
                </c:pt>
                <c:pt idx="38">
                  <c:v>0.62514379216864602</c:v>
                </c:pt>
                <c:pt idx="39">
                  <c:v>0.61640845322751958</c:v>
                </c:pt>
                <c:pt idx="40">
                  <c:v>0.6066443950205157</c:v>
                </c:pt>
                <c:pt idx="41">
                  <c:v>0.60511579492711509</c:v>
                </c:pt>
                <c:pt idx="42">
                  <c:v>0.6027992475423487</c:v>
                </c:pt>
                <c:pt idx="43">
                  <c:v>0.60029505027249119</c:v>
                </c:pt>
                <c:pt idx="44">
                  <c:v>0.58485824952009247</c:v>
                </c:pt>
                <c:pt idx="45">
                  <c:v>0.58369073326534016</c:v>
                </c:pt>
                <c:pt idx="46">
                  <c:v>0.58354161238898705</c:v>
                </c:pt>
                <c:pt idx="47">
                  <c:v>0.57264464635173429</c:v>
                </c:pt>
                <c:pt idx="48">
                  <c:v>0.57010328195834159</c:v>
                </c:pt>
                <c:pt idx="49">
                  <c:v>0.56769758725155317</c:v>
                </c:pt>
                <c:pt idx="50">
                  <c:v>0.55944722233360755</c:v>
                </c:pt>
                <c:pt idx="51">
                  <c:v>0.55690604033837543</c:v>
                </c:pt>
                <c:pt idx="52">
                  <c:v>0.55669459395538878</c:v>
                </c:pt>
                <c:pt idx="53">
                  <c:v>0.55637178314584412</c:v>
                </c:pt>
                <c:pt idx="54">
                  <c:v>0.54911001445513219</c:v>
                </c:pt>
                <c:pt idx="55">
                  <c:v>0.54552793064411731</c:v>
                </c:pt>
                <c:pt idx="56">
                  <c:v>0.5435654261317322</c:v>
                </c:pt>
                <c:pt idx="57">
                  <c:v>0.53688078331821754</c:v>
                </c:pt>
                <c:pt idx="58">
                  <c:v>0.5345728592319472</c:v>
                </c:pt>
                <c:pt idx="59">
                  <c:v>0.52670316452735555</c:v>
                </c:pt>
                <c:pt idx="60">
                  <c:v>0.5082047240536437</c:v>
                </c:pt>
                <c:pt idx="61">
                  <c:v>0.507640476251771</c:v>
                </c:pt>
                <c:pt idx="62">
                  <c:v>0.50546775461101656</c:v>
                </c:pt>
                <c:pt idx="63">
                  <c:v>0.49502536401737285</c:v>
                </c:pt>
                <c:pt idx="64">
                  <c:v>0.46466116085991233</c:v>
                </c:pt>
                <c:pt idx="65">
                  <c:v>0.46390579278936406</c:v>
                </c:pt>
                <c:pt idx="66">
                  <c:v>0.45407611192941522</c:v>
                </c:pt>
                <c:pt idx="67">
                  <c:v>0.44563017908097163</c:v>
                </c:pt>
                <c:pt idx="68">
                  <c:v>0.43209144224444584</c:v>
                </c:pt>
                <c:pt idx="69">
                  <c:v>0.39186183954261244</c:v>
                </c:pt>
                <c:pt idx="70">
                  <c:v>0.37430656275332352</c:v>
                </c:pt>
                <c:pt idx="71">
                  <c:v>0.37321511251074418</c:v>
                </c:pt>
                <c:pt idx="72">
                  <c:v>0.33962984726255324</c:v>
                </c:pt>
                <c:pt idx="73">
                  <c:v>0.29237548295872612</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v>広域連合全体</c:v>
          </c:tx>
          <c:spPr>
            <a:ln w="28575">
              <a:solidFill>
                <a:srgbClr val="BE4B48"/>
              </a:solidFill>
            </a:ln>
          </c:spPr>
          <c:marker>
            <c:symbol val="none"/>
          </c:marker>
          <c:dLbls>
            <c:dLbl>
              <c:idx val="0"/>
              <c:layout>
                <c:manualLayout>
                  <c:x val="-8.5567632850241547E-4"/>
                  <c:y val="-0.89207102537022887"/>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455C-4DDE-9B5E-F6AEA548EF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市区町村別_普及率!$Z$6:$Z$79</c:f>
              <c:numCache>
                <c:formatCode>0.0%</c:formatCode>
                <c:ptCount val="74"/>
                <c:pt idx="0">
                  <c:v>0.60857521646258861</c:v>
                </c:pt>
                <c:pt idx="1">
                  <c:v>0.60857521646258861</c:v>
                </c:pt>
                <c:pt idx="2">
                  <c:v>0.60857521646258861</c:v>
                </c:pt>
                <c:pt idx="3">
                  <c:v>0.60857521646258861</c:v>
                </c:pt>
                <c:pt idx="4">
                  <c:v>0.60857521646258861</c:v>
                </c:pt>
                <c:pt idx="5">
                  <c:v>0.60857521646258861</c:v>
                </c:pt>
                <c:pt idx="6">
                  <c:v>0.60857521646258861</c:v>
                </c:pt>
                <c:pt idx="7">
                  <c:v>0.60857521646258861</c:v>
                </c:pt>
                <c:pt idx="8">
                  <c:v>0.60857521646258861</c:v>
                </c:pt>
                <c:pt idx="9">
                  <c:v>0.60857521646258861</c:v>
                </c:pt>
                <c:pt idx="10">
                  <c:v>0.60857521646258861</c:v>
                </c:pt>
                <c:pt idx="11">
                  <c:v>0.60857521646258861</c:v>
                </c:pt>
                <c:pt idx="12">
                  <c:v>0.60857521646258861</c:v>
                </c:pt>
                <c:pt idx="13">
                  <c:v>0.60857521646258861</c:v>
                </c:pt>
                <c:pt idx="14">
                  <c:v>0.60857521646258861</c:v>
                </c:pt>
                <c:pt idx="15">
                  <c:v>0.60857521646258861</c:v>
                </c:pt>
                <c:pt idx="16">
                  <c:v>0.60857521646258861</c:v>
                </c:pt>
                <c:pt idx="17">
                  <c:v>0.60857521646258861</c:v>
                </c:pt>
                <c:pt idx="18">
                  <c:v>0.60857521646258861</c:v>
                </c:pt>
                <c:pt idx="19">
                  <c:v>0.60857521646258861</c:v>
                </c:pt>
                <c:pt idx="20">
                  <c:v>0.60857521646258861</c:v>
                </c:pt>
                <c:pt idx="21">
                  <c:v>0.60857521646258861</c:v>
                </c:pt>
                <c:pt idx="22">
                  <c:v>0.60857521646258861</c:v>
                </c:pt>
                <c:pt idx="23">
                  <c:v>0.60857521646258861</c:v>
                </c:pt>
                <c:pt idx="24">
                  <c:v>0.60857521646258861</c:v>
                </c:pt>
                <c:pt idx="25">
                  <c:v>0.60857521646258861</c:v>
                </c:pt>
                <c:pt idx="26">
                  <c:v>0.60857521646258861</c:v>
                </c:pt>
                <c:pt idx="27">
                  <c:v>0.60857521646258861</c:v>
                </c:pt>
                <c:pt idx="28">
                  <c:v>0.60857521646258861</c:v>
                </c:pt>
                <c:pt idx="29">
                  <c:v>0.60857521646258861</c:v>
                </c:pt>
                <c:pt idx="30">
                  <c:v>0.60857521646258861</c:v>
                </c:pt>
                <c:pt idx="31">
                  <c:v>0.60857521646258861</c:v>
                </c:pt>
                <c:pt idx="32">
                  <c:v>0.60857521646258861</c:v>
                </c:pt>
                <c:pt idx="33">
                  <c:v>0.60857521646258861</c:v>
                </c:pt>
                <c:pt idx="34">
                  <c:v>0.60857521646258861</c:v>
                </c:pt>
                <c:pt idx="35">
                  <c:v>0.60857521646258861</c:v>
                </c:pt>
                <c:pt idx="36">
                  <c:v>0.60857521646258861</c:v>
                </c:pt>
                <c:pt idx="37">
                  <c:v>0.60857521646258861</c:v>
                </c:pt>
                <c:pt idx="38">
                  <c:v>0.60857521646258861</c:v>
                </c:pt>
                <c:pt idx="39">
                  <c:v>0.60857521646258861</c:v>
                </c:pt>
                <c:pt idx="40">
                  <c:v>0.60857521646258861</c:v>
                </c:pt>
                <c:pt idx="41">
                  <c:v>0.60857521646258861</c:v>
                </c:pt>
                <c:pt idx="42">
                  <c:v>0.60857521646258861</c:v>
                </c:pt>
                <c:pt idx="43">
                  <c:v>0.60857521646258861</c:v>
                </c:pt>
                <c:pt idx="44">
                  <c:v>0.60857521646258861</c:v>
                </c:pt>
                <c:pt idx="45">
                  <c:v>0.60857521646258861</c:v>
                </c:pt>
                <c:pt idx="46">
                  <c:v>0.60857521646258861</c:v>
                </c:pt>
                <c:pt idx="47">
                  <c:v>0.60857521646258861</c:v>
                </c:pt>
                <c:pt idx="48">
                  <c:v>0.60857521646258861</c:v>
                </c:pt>
                <c:pt idx="49">
                  <c:v>0.60857521646258861</c:v>
                </c:pt>
                <c:pt idx="50">
                  <c:v>0.60857521646258861</c:v>
                </c:pt>
                <c:pt idx="51">
                  <c:v>0.60857521646258861</c:v>
                </c:pt>
                <c:pt idx="52">
                  <c:v>0.60857521646258861</c:v>
                </c:pt>
                <c:pt idx="53">
                  <c:v>0.60857521646258861</c:v>
                </c:pt>
                <c:pt idx="54">
                  <c:v>0.60857521646258861</c:v>
                </c:pt>
                <c:pt idx="55">
                  <c:v>0.60857521646258861</c:v>
                </c:pt>
                <c:pt idx="56">
                  <c:v>0.60857521646258861</c:v>
                </c:pt>
                <c:pt idx="57">
                  <c:v>0.60857521646258861</c:v>
                </c:pt>
                <c:pt idx="58">
                  <c:v>0.60857521646258861</c:v>
                </c:pt>
                <c:pt idx="59">
                  <c:v>0.60857521646258861</c:v>
                </c:pt>
                <c:pt idx="60">
                  <c:v>0.60857521646258861</c:v>
                </c:pt>
                <c:pt idx="61">
                  <c:v>0.60857521646258861</c:v>
                </c:pt>
                <c:pt idx="62">
                  <c:v>0.60857521646258861</c:v>
                </c:pt>
                <c:pt idx="63">
                  <c:v>0.60857521646258861</c:v>
                </c:pt>
                <c:pt idx="64">
                  <c:v>0.60857521646258861</c:v>
                </c:pt>
                <c:pt idx="65">
                  <c:v>0.60857521646258861</c:v>
                </c:pt>
                <c:pt idx="66">
                  <c:v>0.60857521646258861</c:v>
                </c:pt>
                <c:pt idx="67">
                  <c:v>0.60857521646258861</c:v>
                </c:pt>
                <c:pt idx="68">
                  <c:v>0.60857521646258861</c:v>
                </c:pt>
                <c:pt idx="69">
                  <c:v>0.60857521646258861</c:v>
                </c:pt>
                <c:pt idx="70">
                  <c:v>0.60857521646258861</c:v>
                </c:pt>
                <c:pt idx="71">
                  <c:v>0.60857521646258861</c:v>
                </c:pt>
                <c:pt idx="72">
                  <c:v>0.60857521646258861</c:v>
                </c:pt>
                <c:pt idx="73">
                  <c:v>0.60857521646258861</c:v>
                </c:pt>
              </c:numCache>
            </c:numRef>
          </c:xVal>
          <c:yVal>
            <c:numRef>
              <c:f>市区町村別_普及率!$AF$6:$AF$79</c:f>
              <c:numCache>
                <c:formatCode>#,##0_ ;[Red]\-#,##0\ </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nextTo"/>
        <c:spPr>
          <a:ln>
            <a:solidFill>
              <a:srgbClr val="7F7F7F"/>
            </a:solidFill>
          </a:ln>
        </c:spPr>
        <c:crossAx val="448147968"/>
        <c:crosses val="autoZero"/>
        <c:auto val="1"/>
        <c:lblAlgn val="ctr"/>
        <c:lblOffset val="100"/>
        <c:noMultiLvlLbl val="0"/>
      </c:catAx>
      <c:valAx>
        <c:axId val="448147968"/>
        <c:scaling>
          <c:orientation val="minMax"/>
          <c:max val="1"/>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0050833333333336"/>
              <c:y val="2.574984126984127E-2"/>
            </c:manualLayout>
          </c:layout>
          <c:overlay val="0"/>
        </c:title>
        <c:numFmt formatCode="0.0%"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0_ ;[Red]\-#,##0\ " sourceLinked="1"/>
        <c:majorTickMark val="out"/>
        <c:minorTickMark val="none"/>
        <c:tickLblPos val="nextTo"/>
        <c:crossAx val="448149120"/>
        <c:crosses val="max"/>
        <c:crossBetween val="midCat"/>
      </c:valAx>
      <c:valAx>
        <c:axId val="448149120"/>
        <c:scaling>
          <c:orientation val="minMax"/>
        </c:scaling>
        <c:delete val="1"/>
        <c:axPos val="b"/>
        <c:numFmt formatCode="0.0%"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8193743961352657"/>
          <c:y val="1.2466349206349207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市区町村別_普及率!$T$5</c:f>
              <c:strCache>
                <c:ptCount val="1"/>
                <c:pt idx="0">
                  <c:v>前年度との差分(令和6年度普及率 金額ベース)</c:v>
                </c:pt>
              </c:strCache>
            </c:strRef>
          </c:tx>
          <c:spPr>
            <a:solidFill>
              <a:schemeClr val="accent1"/>
            </a:solidFill>
            <a:ln>
              <a:noFill/>
            </a:ln>
          </c:spPr>
          <c:invertIfNegative val="0"/>
          <c:dLbls>
            <c:dLbl>
              <c:idx val="3"/>
              <c:layout>
                <c:manualLayout>
                  <c:x val="1.380434782608695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2B-4868-A590-2D38C033BD9B}"/>
                </c:ext>
              </c:extLst>
            </c:dLbl>
            <c:dLbl>
              <c:idx val="8"/>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2B-4868-A590-2D38C033BD9B}"/>
                </c:ext>
              </c:extLst>
            </c:dLbl>
            <c:dLbl>
              <c:idx val="17"/>
              <c:layout>
                <c:manualLayout>
                  <c:x val="1.68719806763283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2B-4868-A590-2D38C033BD9B}"/>
                </c:ext>
              </c:extLst>
            </c:dLbl>
            <c:dLbl>
              <c:idx val="21"/>
              <c:layout>
                <c:manualLayout>
                  <c:x val="1.53381642512076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2B-4868-A590-2D38C033BD9B}"/>
                </c:ext>
              </c:extLst>
            </c:dLbl>
            <c:dLbl>
              <c:idx val="30"/>
              <c:layout>
                <c:manualLayout>
                  <c:x val="1.380434782608695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2B-4868-A590-2D38C033BD9B}"/>
                </c:ext>
              </c:extLst>
            </c:dLbl>
            <c:dLbl>
              <c:idx val="32"/>
              <c:layout>
                <c:manualLayout>
                  <c:x val="1.68719806763283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2B-4868-A590-2D38C033BD9B}"/>
                </c:ext>
              </c:extLst>
            </c:dLbl>
            <c:dLbl>
              <c:idx val="42"/>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2B-4868-A590-2D38C033BD9B}"/>
                </c:ext>
              </c:extLst>
            </c:dLbl>
            <c:dLbl>
              <c:idx val="45"/>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2B-4868-A590-2D38C033BD9B}"/>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忠岡町</c:v>
                </c:pt>
                <c:pt idx="1">
                  <c:v>太子町</c:v>
                </c:pt>
                <c:pt idx="2">
                  <c:v>堺市東区</c:v>
                </c:pt>
                <c:pt idx="3">
                  <c:v>西淀川区</c:v>
                </c:pt>
                <c:pt idx="4">
                  <c:v>此花区</c:v>
                </c:pt>
                <c:pt idx="5">
                  <c:v>豊能町</c:v>
                </c:pt>
                <c:pt idx="6">
                  <c:v>港区</c:v>
                </c:pt>
                <c:pt idx="7">
                  <c:v>能勢町</c:v>
                </c:pt>
                <c:pt idx="8">
                  <c:v>岸和田市</c:v>
                </c:pt>
                <c:pt idx="9">
                  <c:v>堺市北区</c:v>
                </c:pt>
                <c:pt idx="10">
                  <c:v>泉佐野市</c:v>
                </c:pt>
                <c:pt idx="11">
                  <c:v>東成区</c:v>
                </c:pt>
                <c:pt idx="12">
                  <c:v>摂津市</c:v>
                </c:pt>
                <c:pt idx="13">
                  <c:v>交野市</c:v>
                </c:pt>
                <c:pt idx="14">
                  <c:v>堺市中区</c:v>
                </c:pt>
                <c:pt idx="15">
                  <c:v>貝塚市</c:v>
                </c:pt>
                <c:pt idx="16">
                  <c:v>高石市</c:v>
                </c:pt>
                <c:pt idx="17">
                  <c:v>茨木市</c:v>
                </c:pt>
                <c:pt idx="18">
                  <c:v>大正区</c:v>
                </c:pt>
                <c:pt idx="19">
                  <c:v>八尾市</c:v>
                </c:pt>
                <c:pt idx="20">
                  <c:v>堺市美原区</c:v>
                </c:pt>
                <c:pt idx="21">
                  <c:v>堺市西区</c:v>
                </c:pt>
                <c:pt idx="22">
                  <c:v>浪速区</c:v>
                </c:pt>
                <c:pt idx="23">
                  <c:v>守口市</c:v>
                </c:pt>
                <c:pt idx="24">
                  <c:v>高槻市</c:v>
                </c:pt>
                <c:pt idx="25">
                  <c:v>阪南市</c:v>
                </c:pt>
                <c:pt idx="26">
                  <c:v>堺市</c:v>
                </c:pt>
                <c:pt idx="27">
                  <c:v>島本町</c:v>
                </c:pt>
                <c:pt idx="28">
                  <c:v>淀川区</c:v>
                </c:pt>
                <c:pt idx="29">
                  <c:v>阿倍野区</c:v>
                </c:pt>
                <c:pt idx="30">
                  <c:v>東大阪市</c:v>
                </c:pt>
                <c:pt idx="31">
                  <c:v>生野区</c:v>
                </c:pt>
                <c:pt idx="32">
                  <c:v>吹田市</c:v>
                </c:pt>
                <c:pt idx="33">
                  <c:v>旭区</c:v>
                </c:pt>
                <c:pt idx="34">
                  <c:v>東淀川区</c:v>
                </c:pt>
                <c:pt idx="35">
                  <c:v>鶴見区</c:v>
                </c:pt>
                <c:pt idx="36">
                  <c:v>岬町</c:v>
                </c:pt>
                <c:pt idx="37">
                  <c:v>住吉区</c:v>
                </c:pt>
                <c:pt idx="38">
                  <c:v>河内長野市</c:v>
                </c:pt>
                <c:pt idx="39">
                  <c:v>平野区</c:v>
                </c:pt>
                <c:pt idx="40">
                  <c:v>泉大津市</c:v>
                </c:pt>
                <c:pt idx="41">
                  <c:v>大阪狭山市</c:v>
                </c:pt>
                <c:pt idx="42">
                  <c:v>北区</c:v>
                </c:pt>
                <c:pt idx="43">
                  <c:v>天王寺区</c:v>
                </c:pt>
                <c:pt idx="44">
                  <c:v>寝屋川市</c:v>
                </c:pt>
                <c:pt idx="45">
                  <c:v>大阪市</c:v>
                </c:pt>
                <c:pt idx="46">
                  <c:v>和泉市</c:v>
                </c:pt>
                <c:pt idx="47">
                  <c:v>河南町</c:v>
                </c:pt>
                <c:pt idx="48">
                  <c:v>堺市南区</c:v>
                </c:pt>
                <c:pt idx="49">
                  <c:v>西区</c:v>
                </c:pt>
                <c:pt idx="50">
                  <c:v>羽曳野市</c:v>
                </c:pt>
                <c:pt idx="51">
                  <c:v>枚方市</c:v>
                </c:pt>
                <c:pt idx="52">
                  <c:v>中央区</c:v>
                </c:pt>
                <c:pt idx="53">
                  <c:v>東住吉区</c:v>
                </c:pt>
                <c:pt idx="54">
                  <c:v>豊中市</c:v>
                </c:pt>
                <c:pt idx="55">
                  <c:v>田尻町</c:v>
                </c:pt>
                <c:pt idx="56">
                  <c:v>堺市堺区</c:v>
                </c:pt>
                <c:pt idx="57">
                  <c:v>藤井寺市</c:v>
                </c:pt>
                <c:pt idx="58">
                  <c:v>富田林市</c:v>
                </c:pt>
                <c:pt idx="59">
                  <c:v>四條畷市</c:v>
                </c:pt>
                <c:pt idx="60">
                  <c:v>大東市</c:v>
                </c:pt>
                <c:pt idx="61">
                  <c:v>福島区</c:v>
                </c:pt>
                <c:pt idx="62">
                  <c:v>松原市</c:v>
                </c:pt>
                <c:pt idx="63">
                  <c:v>箕面市</c:v>
                </c:pt>
                <c:pt idx="64">
                  <c:v>熊取町</c:v>
                </c:pt>
                <c:pt idx="65">
                  <c:v>泉南市</c:v>
                </c:pt>
                <c:pt idx="66">
                  <c:v>西成区</c:v>
                </c:pt>
                <c:pt idx="67">
                  <c:v>城東区</c:v>
                </c:pt>
                <c:pt idx="68">
                  <c:v>千早赤阪村</c:v>
                </c:pt>
                <c:pt idx="69">
                  <c:v>門真市</c:v>
                </c:pt>
                <c:pt idx="70">
                  <c:v>池田市</c:v>
                </c:pt>
                <c:pt idx="71">
                  <c:v>柏原市</c:v>
                </c:pt>
                <c:pt idx="72">
                  <c:v>住之江区</c:v>
                </c:pt>
                <c:pt idx="73">
                  <c:v>都島区</c:v>
                </c:pt>
              </c:strCache>
            </c:strRef>
          </c:cat>
          <c:val>
            <c:numRef>
              <c:f>市区町村別_普及率!$T$6:$T$79</c:f>
              <c:numCache>
                <c:formatCode>0.0_ ;[Red]\-0.0\ </c:formatCode>
                <c:ptCount val="74"/>
                <c:pt idx="0">
                  <c:v>8.2999999999999972</c:v>
                </c:pt>
                <c:pt idx="1">
                  <c:v>18.700000000000006</c:v>
                </c:pt>
                <c:pt idx="2">
                  <c:v>12.6</c:v>
                </c:pt>
                <c:pt idx="3">
                  <c:v>10.100000000000009</c:v>
                </c:pt>
                <c:pt idx="4">
                  <c:v>11.799999999999999</c:v>
                </c:pt>
                <c:pt idx="5">
                  <c:v>13.3</c:v>
                </c:pt>
                <c:pt idx="6">
                  <c:v>12.5</c:v>
                </c:pt>
                <c:pt idx="7">
                  <c:v>1.8000000000000016</c:v>
                </c:pt>
                <c:pt idx="8">
                  <c:v>10.299999999999997</c:v>
                </c:pt>
                <c:pt idx="9">
                  <c:v>19.599999999999994</c:v>
                </c:pt>
                <c:pt idx="10">
                  <c:v>17.600000000000005</c:v>
                </c:pt>
                <c:pt idx="11">
                  <c:v>17.900000000000006</c:v>
                </c:pt>
                <c:pt idx="12">
                  <c:v>28.999999999999996</c:v>
                </c:pt>
                <c:pt idx="13">
                  <c:v>23.4</c:v>
                </c:pt>
                <c:pt idx="14">
                  <c:v>24.4</c:v>
                </c:pt>
                <c:pt idx="15">
                  <c:v>11.7</c:v>
                </c:pt>
                <c:pt idx="16">
                  <c:v>19.199999999999996</c:v>
                </c:pt>
                <c:pt idx="17">
                  <c:v>9.7999999999999972</c:v>
                </c:pt>
                <c:pt idx="18">
                  <c:v>13.100000000000001</c:v>
                </c:pt>
                <c:pt idx="19">
                  <c:v>16.299999999999994</c:v>
                </c:pt>
                <c:pt idx="20">
                  <c:v>23.899999999999995</c:v>
                </c:pt>
                <c:pt idx="21">
                  <c:v>10.000000000000009</c:v>
                </c:pt>
                <c:pt idx="22">
                  <c:v>19.700000000000006</c:v>
                </c:pt>
                <c:pt idx="23">
                  <c:v>13.100000000000001</c:v>
                </c:pt>
                <c:pt idx="24">
                  <c:v>17.600000000000005</c:v>
                </c:pt>
                <c:pt idx="25">
                  <c:v>10.999999999999998</c:v>
                </c:pt>
                <c:pt idx="26">
                  <c:v>12.8</c:v>
                </c:pt>
                <c:pt idx="27">
                  <c:v>11.799999999999999</c:v>
                </c:pt>
                <c:pt idx="28">
                  <c:v>18.500000000000007</c:v>
                </c:pt>
                <c:pt idx="29">
                  <c:v>13.200000000000001</c:v>
                </c:pt>
                <c:pt idx="30">
                  <c:v>10.099999999999998</c:v>
                </c:pt>
                <c:pt idx="31">
                  <c:v>13.8</c:v>
                </c:pt>
                <c:pt idx="32">
                  <c:v>9.7999999999999972</c:v>
                </c:pt>
                <c:pt idx="33">
                  <c:v>15.100000000000001</c:v>
                </c:pt>
                <c:pt idx="34">
                  <c:v>11.7</c:v>
                </c:pt>
                <c:pt idx="35">
                  <c:v>15.600000000000003</c:v>
                </c:pt>
                <c:pt idx="36">
                  <c:v>15.899999999999997</c:v>
                </c:pt>
                <c:pt idx="37">
                  <c:v>16.399999999999999</c:v>
                </c:pt>
                <c:pt idx="38">
                  <c:v>6.6999999999999948</c:v>
                </c:pt>
                <c:pt idx="39">
                  <c:v>11.899999999999999</c:v>
                </c:pt>
                <c:pt idx="40">
                  <c:v>14.999999999999996</c:v>
                </c:pt>
                <c:pt idx="41">
                  <c:v>13.600000000000001</c:v>
                </c:pt>
                <c:pt idx="42">
                  <c:v>10.499999999999998</c:v>
                </c:pt>
                <c:pt idx="43">
                  <c:v>7.4999999999999956</c:v>
                </c:pt>
                <c:pt idx="44">
                  <c:v>4.3999999999999932</c:v>
                </c:pt>
                <c:pt idx="45">
                  <c:v>10.299999999999997</c:v>
                </c:pt>
                <c:pt idx="46">
                  <c:v>11.2</c:v>
                </c:pt>
                <c:pt idx="47">
                  <c:v>14.599999999999996</c:v>
                </c:pt>
                <c:pt idx="48">
                  <c:v>1.7999999999999905</c:v>
                </c:pt>
                <c:pt idx="49">
                  <c:v>6.399999999999995</c:v>
                </c:pt>
                <c:pt idx="50">
                  <c:v>14.700000000000008</c:v>
                </c:pt>
                <c:pt idx="51">
                  <c:v>12.600000000000005</c:v>
                </c:pt>
                <c:pt idx="52">
                  <c:v>12.000000000000005</c:v>
                </c:pt>
                <c:pt idx="53">
                  <c:v>13.000000000000005</c:v>
                </c:pt>
                <c:pt idx="54">
                  <c:v>7.5000000000000071</c:v>
                </c:pt>
                <c:pt idx="55">
                  <c:v>26.900000000000002</c:v>
                </c:pt>
                <c:pt idx="56">
                  <c:v>12.000000000000005</c:v>
                </c:pt>
                <c:pt idx="57">
                  <c:v>12.500000000000005</c:v>
                </c:pt>
                <c:pt idx="58">
                  <c:v>12.9</c:v>
                </c:pt>
                <c:pt idx="59">
                  <c:v>12.8</c:v>
                </c:pt>
                <c:pt idx="60">
                  <c:v>7.4000000000000012</c:v>
                </c:pt>
                <c:pt idx="61">
                  <c:v>-7.2999999999999954</c:v>
                </c:pt>
                <c:pt idx="62">
                  <c:v>21.900000000000002</c:v>
                </c:pt>
                <c:pt idx="63">
                  <c:v>3.4999999999999973</c:v>
                </c:pt>
                <c:pt idx="64">
                  <c:v>-9.3000000000000025</c:v>
                </c:pt>
                <c:pt idx="65">
                  <c:v>1.2000000000000011</c:v>
                </c:pt>
                <c:pt idx="66">
                  <c:v>4.9999999999999991</c:v>
                </c:pt>
                <c:pt idx="67">
                  <c:v>4.1999999999999984</c:v>
                </c:pt>
                <c:pt idx="68">
                  <c:v>1.8000000000000016</c:v>
                </c:pt>
                <c:pt idx="69">
                  <c:v>2.6000000000000023</c:v>
                </c:pt>
                <c:pt idx="70">
                  <c:v>0.80000000000000071</c:v>
                </c:pt>
                <c:pt idx="71">
                  <c:v>7.8000000000000016</c:v>
                </c:pt>
                <c:pt idx="72">
                  <c:v>3.2000000000000028</c:v>
                </c:pt>
                <c:pt idx="73">
                  <c:v>1.4999999999999958</c:v>
                </c:pt>
              </c:numCache>
            </c:numRef>
          </c:val>
          <c:extLst>
            <c:ext xmlns:c16="http://schemas.microsoft.com/office/drawing/2014/chart" uri="{C3380CC4-5D6E-409C-BE32-E72D297353CC}">
              <c16:uniqueId val="{00000005-B75E-4D6C-A478-BA4617011580}"/>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15435628019323661"/>
                  <c:y val="-0.8910804761904761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75E-4D6C-A478-BA4617011580}"/>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市区町村別_普及率!$AB$6:$AB$79</c:f>
              <c:numCache>
                <c:formatCode>0.0_ ;[Red]\-0.0\ </c:formatCode>
                <c:ptCount val="74"/>
                <c:pt idx="0">
                  <c:v>11.099999999999998</c:v>
                </c:pt>
                <c:pt idx="1">
                  <c:v>11.099999999999998</c:v>
                </c:pt>
                <c:pt idx="2">
                  <c:v>11.099999999999998</c:v>
                </c:pt>
                <c:pt idx="3">
                  <c:v>11.099999999999998</c:v>
                </c:pt>
                <c:pt idx="4">
                  <c:v>11.099999999999998</c:v>
                </c:pt>
                <c:pt idx="5">
                  <c:v>11.099999999999998</c:v>
                </c:pt>
                <c:pt idx="6">
                  <c:v>11.099999999999998</c:v>
                </c:pt>
                <c:pt idx="7">
                  <c:v>11.099999999999998</c:v>
                </c:pt>
                <c:pt idx="8">
                  <c:v>11.099999999999998</c:v>
                </c:pt>
                <c:pt idx="9">
                  <c:v>11.099999999999998</c:v>
                </c:pt>
                <c:pt idx="10">
                  <c:v>11.099999999999998</c:v>
                </c:pt>
                <c:pt idx="11">
                  <c:v>11.099999999999998</c:v>
                </c:pt>
                <c:pt idx="12">
                  <c:v>11.099999999999998</c:v>
                </c:pt>
                <c:pt idx="13">
                  <c:v>11.099999999999998</c:v>
                </c:pt>
                <c:pt idx="14">
                  <c:v>11.099999999999998</c:v>
                </c:pt>
                <c:pt idx="15">
                  <c:v>11.099999999999998</c:v>
                </c:pt>
                <c:pt idx="16">
                  <c:v>11.099999999999998</c:v>
                </c:pt>
                <c:pt idx="17">
                  <c:v>11.099999999999998</c:v>
                </c:pt>
                <c:pt idx="18">
                  <c:v>11.099999999999998</c:v>
                </c:pt>
                <c:pt idx="19">
                  <c:v>11.099999999999998</c:v>
                </c:pt>
                <c:pt idx="20">
                  <c:v>11.099999999999998</c:v>
                </c:pt>
                <c:pt idx="21">
                  <c:v>11.099999999999998</c:v>
                </c:pt>
                <c:pt idx="22">
                  <c:v>11.099999999999998</c:v>
                </c:pt>
                <c:pt idx="23">
                  <c:v>11.099999999999998</c:v>
                </c:pt>
                <c:pt idx="24">
                  <c:v>11.099999999999998</c:v>
                </c:pt>
                <c:pt idx="25">
                  <c:v>11.099999999999998</c:v>
                </c:pt>
                <c:pt idx="26">
                  <c:v>11.099999999999998</c:v>
                </c:pt>
                <c:pt idx="27">
                  <c:v>11.099999999999998</c:v>
                </c:pt>
                <c:pt idx="28">
                  <c:v>11.099999999999998</c:v>
                </c:pt>
                <c:pt idx="29">
                  <c:v>11.099999999999998</c:v>
                </c:pt>
                <c:pt idx="30">
                  <c:v>11.099999999999998</c:v>
                </c:pt>
                <c:pt idx="31">
                  <c:v>11.099999999999998</c:v>
                </c:pt>
                <c:pt idx="32">
                  <c:v>11.099999999999998</c:v>
                </c:pt>
                <c:pt idx="33">
                  <c:v>11.099999999999998</c:v>
                </c:pt>
                <c:pt idx="34">
                  <c:v>11.099999999999998</c:v>
                </c:pt>
                <c:pt idx="35">
                  <c:v>11.099999999999998</c:v>
                </c:pt>
                <c:pt idx="36">
                  <c:v>11.099999999999998</c:v>
                </c:pt>
                <c:pt idx="37">
                  <c:v>11.099999999999998</c:v>
                </c:pt>
                <c:pt idx="38">
                  <c:v>11.099999999999998</c:v>
                </c:pt>
                <c:pt idx="39">
                  <c:v>11.099999999999998</c:v>
                </c:pt>
                <c:pt idx="40">
                  <c:v>11.099999999999998</c:v>
                </c:pt>
                <c:pt idx="41">
                  <c:v>11.099999999999998</c:v>
                </c:pt>
                <c:pt idx="42">
                  <c:v>11.099999999999998</c:v>
                </c:pt>
                <c:pt idx="43">
                  <c:v>11.099999999999998</c:v>
                </c:pt>
                <c:pt idx="44">
                  <c:v>11.099999999999998</c:v>
                </c:pt>
                <c:pt idx="45">
                  <c:v>11.099999999999998</c:v>
                </c:pt>
                <c:pt idx="46">
                  <c:v>11.099999999999998</c:v>
                </c:pt>
                <c:pt idx="47">
                  <c:v>11.099999999999998</c:v>
                </c:pt>
                <c:pt idx="48">
                  <c:v>11.099999999999998</c:v>
                </c:pt>
                <c:pt idx="49">
                  <c:v>11.099999999999998</c:v>
                </c:pt>
                <c:pt idx="50">
                  <c:v>11.099999999999998</c:v>
                </c:pt>
                <c:pt idx="51">
                  <c:v>11.099999999999998</c:v>
                </c:pt>
                <c:pt idx="52">
                  <c:v>11.099999999999998</c:v>
                </c:pt>
                <c:pt idx="53">
                  <c:v>11.099999999999998</c:v>
                </c:pt>
                <c:pt idx="54">
                  <c:v>11.099999999999998</c:v>
                </c:pt>
                <c:pt idx="55">
                  <c:v>11.099999999999998</c:v>
                </c:pt>
                <c:pt idx="56">
                  <c:v>11.099999999999998</c:v>
                </c:pt>
                <c:pt idx="57">
                  <c:v>11.099999999999998</c:v>
                </c:pt>
                <c:pt idx="58">
                  <c:v>11.099999999999998</c:v>
                </c:pt>
                <c:pt idx="59">
                  <c:v>11.099999999999998</c:v>
                </c:pt>
                <c:pt idx="60">
                  <c:v>11.099999999999998</c:v>
                </c:pt>
                <c:pt idx="61">
                  <c:v>11.099999999999998</c:v>
                </c:pt>
                <c:pt idx="62">
                  <c:v>11.099999999999998</c:v>
                </c:pt>
                <c:pt idx="63">
                  <c:v>11.099999999999998</c:v>
                </c:pt>
                <c:pt idx="64">
                  <c:v>11.099999999999998</c:v>
                </c:pt>
                <c:pt idx="65">
                  <c:v>11.099999999999998</c:v>
                </c:pt>
                <c:pt idx="66">
                  <c:v>11.099999999999998</c:v>
                </c:pt>
                <c:pt idx="67">
                  <c:v>11.099999999999998</c:v>
                </c:pt>
                <c:pt idx="68">
                  <c:v>11.099999999999998</c:v>
                </c:pt>
                <c:pt idx="69">
                  <c:v>11.099999999999998</c:v>
                </c:pt>
                <c:pt idx="70">
                  <c:v>11.099999999999998</c:v>
                </c:pt>
                <c:pt idx="71">
                  <c:v>11.099999999999998</c:v>
                </c:pt>
                <c:pt idx="72">
                  <c:v>11.099999999999998</c:v>
                </c:pt>
                <c:pt idx="73">
                  <c:v>11.099999999999998</c:v>
                </c:pt>
              </c:numCache>
            </c:numRef>
          </c:xVal>
          <c:yVal>
            <c:numRef>
              <c:f>市区町村別_普及率!$AF$6:$AF$79</c:f>
              <c:numCache>
                <c:formatCode>#,##0_ ;[Red]\-#,##0\ </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07-B75E-4D6C-A478-BA4617011580}"/>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a:t>pt</a:t>
                </a:r>
                <a:r>
                  <a:rPr lang="en-US"/>
                  <a:t>)</a:t>
                </a:r>
                <a:endParaRPr lang="ja-JP"/>
              </a:p>
            </c:rich>
          </c:tx>
          <c:layout>
            <c:manualLayout>
              <c:xMode val="edge"/>
              <c:yMode val="edge"/>
              <c:x val="0.90050833333333336"/>
              <c:y val="2.574984126984127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0_ ;[Red]\-#,##0\ " sourceLinked="1"/>
        <c:majorTickMark val="out"/>
        <c:minorTickMark val="none"/>
        <c:tickLblPos val="nextTo"/>
        <c:crossAx val="448149120"/>
        <c:crosses val="max"/>
        <c:crossBetween val="midCat"/>
      </c:valAx>
      <c:valAx>
        <c:axId val="448149120"/>
        <c:scaling>
          <c:orientation val="minMax"/>
        </c:scaling>
        <c:delete val="1"/>
        <c:axPos val="b"/>
        <c:numFmt formatCode="0.0_ ;[Red]\-0.0\ "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7733599033816425"/>
          <c:y val="1.34742857142857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市区町村別_普及率!$U$4</c:f>
              <c:strCache>
                <c:ptCount val="1"/>
                <c:pt idx="0">
                  <c:v>令和6年度普及率 数量ベース</c:v>
                </c:pt>
              </c:strCache>
            </c:strRef>
          </c:tx>
          <c:spPr>
            <a:solidFill>
              <a:schemeClr val="accent4">
                <a:lumMod val="60000"/>
                <a:lumOff val="40000"/>
              </a:schemeClr>
            </a:solidFill>
            <a:ln>
              <a:noFill/>
            </a:ln>
          </c:spPr>
          <c:invertIfNegative val="0"/>
          <c:dLbls>
            <c:dLbl>
              <c:idx val="37"/>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CA-42AC-8AC8-FC2FE24953A5}"/>
                </c:ext>
              </c:extLst>
            </c:dLbl>
            <c:dLbl>
              <c:idx val="38"/>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CA-42AC-8AC8-FC2FE24953A5}"/>
                </c:ext>
              </c:extLst>
            </c:dLbl>
            <c:dLbl>
              <c:idx val="39"/>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CA-42AC-8AC8-FC2FE24953A5}"/>
                </c:ext>
              </c:extLst>
            </c:dLbl>
            <c:dLbl>
              <c:idx val="4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CA-42AC-8AC8-FC2FE24953A5}"/>
                </c:ext>
              </c:extLst>
            </c:dLbl>
            <c:dLbl>
              <c:idx val="41"/>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CA-42AC-8AC8-FC2FE24953A5}"/>
                </c:ext>
              </c:extLst>
            </c:dLbl>
            <c:dLbl>
              <c:idx val="42"/>
              <c:layout>
                <c:manualLayout>
                  <c:x val="7.6690821256037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CA-42AC-8AC8-FC2FE24953A5}"/>
                </c:ext>
              </c:extLst>
            </c:dLbl>
            <c:dLbl>
              <c:idx val="43"/>
              <c:layout>
                <c:manualLayout>
                  <c:x val="1.380434782608695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CA-42AC-8AC8-FC2FE24953A5}"/>
                </c:ext>
              </c:extLst>
            </c:dLbl>
            <c:dLbl>
              <c:idx val="44"/>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CA-42AC-8AC8-FC2FE24953A5}"/>
                </c:ext>
              </c:extLst>
            </c:dLbl>
            <c:dLbl>
              <c:idx val="45"/>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CA-42AC-8AC8-FC2FE24953A5}"/>
                </c:ext>
              </c:extLst>
            </c:dLbl>
            <c:dLbl>
              <c:idx val="46"/>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CA-42AC-8AC8-FC2FE24953A5}"/>
                </c:ext>
              </c:extLst>
            </c:dLbl>
            <c:dLbl>
              <c:idx val="47"/>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CA-42AC-8AC8-FC2FE24953A5}"/>
                </c:ext>
              </c:extLst>
            </c:dLbl>
            <c:dLbl>
              <c:idx val="48"/>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CA-42AC-8AC8-FC2FE24953A5}"/>
                </c:ext>
              </c:extLst>
            </c:dLbl>
            <c:dLbl>
              <c:idx val="49"/>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CA-42AC-8AC8-FC2FE24953A5}"/>
                </c:ext>
              </c:extLst>
            </c:dLbl>
            <c:dLbl>
              <c:idx val="50"/>
              <c:layout>
                <c:manualLayout>
                  <c:x val="2.45410628019322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CA-42AC-8AC8-FC2FE24953A5}"/>
                </c:ext>
              </c:extLst>
            </c:dLbl>
            <c:dLbl>
              <c:idx val="51"/>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CA-42AC-8AC8-FC2FE24953A5}"/>
                </c:ext>
              </c:extLst>
            </c:dLbl>
            <c:dLbl>
              <c:idx val="52"/>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CA-42AC-8AC8-FC2FE24953A5}"/>
                </c:ext>
              </c:extLst>
            </c:dLbl>
            <c:dLbl>
              <c:idx val="53"/>
              <c:layout>
                <c:manualLayout>
                  <c:x val="2.76086956521739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CA-42AC-8AC8-FC2FE24953A5}"/>
                </c:ext>
              </c:extLst>
            </c:dLbl>
            <c:dLbl>
              <c:idx val="54"/>
              <c:layout>
                <c:manualLayout>
                  <c:x val="2.7608695652173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CA-42AC-8AC8-FC2FE24953A5}"/>
                </c:ext>
              </c:extLst>
            </c:dLbl>
            <c:dLbl>
              <c:idx val="55"/>
              <c:layout>
                <c:manualLayout>
                  <c:x val="3.2210144927536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CA-42AC-8AC8-FC2FE24953A5}"/>
                </c:ext>
              </c:extLst>
            </c:dLbl>
            <c:dLbl>
              <c:idx val="56"/>
              <c:layout>
                <c:manualLayout>
                  <c:x val="3.68115942028985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CA-42AC-8AC8-FC2FE24953A5}"/>
                </c:ext>
              </c:extLst>
            </c:dLbl>
            <c:dLbl>
              <c:idx val="57"/>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CA-42AC-8AC8-FC2FE24953A5}"/>
                </c:ext>
              </c:extLst>
            </c:dLbl>
            <c:dLbl>
              <c:idx val="58"/>
              <c:layout>
                <c:manualLayout>
                  <c:x val="-1.533816425120885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CA-42AC-8AC8-FC2FE24953A5}"/>
                </c:ext>
              </c:extLst>
            </c:dLbl>
            <c:spPr>
              <a:noFill/>
              <a:ln>
                <a:noFill/>
              </a:ln>
              <a:effectLst/>
            </c:spPr>
            <c:txPr>
              <a:bodyPr wrap="square" lIns="38100" tIns="19050" rIns="38100" bIns="19050" anchor="ctr">
                <a:spAutoFit/>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太子町</c:v>
                </c:pt>
                <c:pt idx="1">
                  <c:v>忠岡町</c:v>
                </c:pt>
                <c:pt idx="2">
                  <c:v>港区</c:v>
                </c:pt>
                <c:pt idx="3">
                  <c:v>豊能町</c:v>
                </c:pt>
                <c:pt idx="4">
                  <c:v>島本町</c:v>
                </c:pt>
                <c:pt idx="5">
                  <c:v>千早赤阪村</c:v>
                </c:pt>
                <c:pt idx="6">
                  <c:v>四條畷市</c:v>
                </c:pt>
                <c:pt idx="7">
                  <c:v>摂津市</c:v>
                </c:pt>
                <c:pt idx="8">
                  <c:v>堺市南区</c:v>
                </c:pt>
                <c:pt idx="9">
                  <c:v>大阪狭山市</c:v>
                </c:pt>
                <c:pt idx="10">
                  <c:v>生野区</c:v>
                </c:pt>
                <c:pt idx="11">
                  <c:v>泉大津市</c:v>
                </c:pt>
                <c:pt idx="12">
                  <c:v>高石市</c:v>
                </c:pt>
                <c:pt idx="13">
                  <c:v>茨木市</c:v>
                </c:pt>
                <c:pt idx="14">
                  <c:v>河南町</c:v>
                </c:pt>
                <c:pt idx="15">
                  <c:v>淀川区</c:v>
                </c:pt>
                <c:pt idx="16">
                  <c:v>富田林市</c:v>
                </c:pt>
                <c:pt idx="17">
                  <c:v>東淀川区</c:v>
                </c:pt>
                <c:pt idx="18">
                  <c:v>羽曳野市</c:v>
                </c:pt>
                <c:pt idx="19">
                  <c:v>門真市</c:v>
                </c:pt>
                <c:pt idx="20">
                  <c:v>吹田市</c:v>
                </c:pt>
                <c:pt idx="21">
                  <c:v>豊中市</c:v>
                </c:pt>
                <c:pt idx="22">
                  <c:v>堺市中区</c:v>
                </c:pt>
                <c:pt idx="23">
                  <c:v>河内長野市</c:v>
                </c:pt>
                <c:pt idx="24">
                  <c:v>守口市</c:v>
                </c:pt>
                <c:pt idx="25">
                  <c:v>堺市西区</c:v>
                </c:pt>
                <c:pt idx="26">
                  <c:v>西淀川区</c:v>
                </c:pt>
                <c:pt idx="27">
                  <c:v>岸和田市</c:v>
                </c:pt>
                <c:pt idx="28">
                  <c:v>大正区</c:v>
                </c:pt>
                <c:pt idx="29">
                  <c:v>堺市</c:v>
                </c:pt>
                <c:pt idx="30">
                  <c:v>高槻市</c:v>
                </c:pt>
                <c:pt idx="31">
                  <c:v>藤井寺市</c:v>
                </c:pt>
                <c:pt idx="32">
                  <c:v>天王寺区</c:v>
                </c:pt>
                <c:pt idx="33">
                  <c:v>貝塚市</c:v>
                </c:pt>
                <c:pt idx="34">
                  <c:v>浪速区</c:v>
                </c:pt>
                <c:pt idx="35">
                  <c:v>東成区</c:v>
                </c:pt>
                <c:pt idx="36">
                  <c:v>鶴見区</c:v>
                </c:pt>
                <c:pt idx="37">
                  <c:v>北区</c:v>
                </c:pt>
                <c:pt idx="38">
                  <c:v>此花区</c:v>
                </c:pt>
                <c:pt idx="39">
                  <c:v>大阪市</c:v>
                </c:pt>
                <c:pt idx="40">
                  <c:v>和泉市</c:v>
                </c:pt>
                <c:pt idx="41">
                  <c:v>東住吉区</c:v>
                </c:pt>
                <c:pt idx="42">
                  <c:v>西成区</c:v>
                </c:pt>
                <c:pt idx="43">
                  <c:v>堺市堺区</c:v>
                </c:pt>
                <c:pt idx="44">
                  <c:v>堺市東区</c:v>
                </c:pt>
                <c:pt idx="45">
                  <c:v>住吉区</c:v>
                </c:pt>
                <c:pt idx="46">
                  <c:v>住之江区</c:v>
                </c:pt>
                <c:pt idx="47">
                  <c:v>平野区</c:v>
                </c:pt>
                <c:pt idx="48">
                  <c:v>枚方市</c:v>
                </c:pt>
                <c:pt idx="49">
                  <c:v>西区</c:v>
                </c:pt>
                <c:pt idx="50">
                  <c:v>大東市</c:v>
                </c:pt>
                <c:pt idx="51">
                  <c:v>東大阪市</c:v>
                </c:pt>
                <c:pt idx="52">
                  <c:v>箕面市</c:v>
                </c:pt>
                <c:pt idx="53">
                  <c:v>寝屋川市</c:v>
                </c:pt>
                <c:pt idx="54">
                  <c:v>八尾市</c:v>
                </c:pt>
                <c:pt idx="55">
                  <c:v>城東区</c:v>
                </c:pt>
                <c:pt idx="56">
                  <c:v>中央区</c:v>
                </c:pt>
                <c:pt idx="57">
                  <c:v>池田市</c:v>
                </c:pt>
                <c:pt idx="58">
                  <c:v>堺市美原区</c:v>
                </c:pt>
                <c:pt idx="59">
                  <c:v>阿倍野区</c:v>
                </c:pt>
                <c:pt idx="60">
                  <c:v>阪南市</c:v>
                </c:pt>
                <c:pt idx="61">
                  <c:v>熊取町</c:v>
                </c:pt>
                <c:pt idx="62">
                  <c:v>泉佐野市</c:v>
                </c:pt>
                <c:pt idx="63">
                  <c:v>堺市北区</c:v>
                </c:pt>
                <c:pt idx="64">
                  <c:v>福島区</c:v>
                </c:pt>
                <c:pt idx="65">
                  <c:v>旭区</c:v>
                </c:pt>
                <c:pt idx="66">
                  <c:v>都島区</c:v>
                </c:pt>
                <c:pt idx="67">
                  <c:v>泉南市</c:v>
                </c:pt>
                <c:pt idx="68">
                  <c:v>岬町</c:v>
                </c:pt>
                <c:pt idx="69">
                  <c:v>松原市</c:v>
                </c:pt>
                <c:pt idx="70">
                  <c:v>田尻町</c:v>
                </c:pt>
                <c:pt idx="71">
                  <c:v>柏原市</c:v>
                </c:pt>
                <c:pt idx="72">
                  <c:v>交野市</c:v>
                </c:pt>
                <c:pt idx="73">
                  <c:v>能勢町</c:v>
                </c:pt>
              </c:strCache>
            </c:strRef>
          </c:cat>
          <c:val>
            <c:numRef>
              <c:f>市区町村別_普及率!$V$6:$V$79</c:f>
              <c:numCache>
                <c:formatCode>0.0%</c:formatCode>
                <c:ptCount val="74"/>
                <c:pt idx="0">
                  <c:v>0.87425062143588239</c:v>
                </c:pt>
                <c:pt idx="1">
                  <c:v>0.85992428339643046</c:v>
                </c:pt>
                <c:pt idx="2">
                  <c:v>0.81417343293277034</c:v>
                </c:pt>
                <c:pt idx="3">
                  <c:v>0.80741121485259293</c:v>
                </c:pt>
                <c:pt idx="4">
                  <c:v>0.78990208445966237</c:v>
                </c:pt>
                <c:pt idx="5">
                  <c:v>0.77757987309362131</c:v>
                </c:pt>
                <c:pt idx="6">
                  <c:v>0.77418372929693036</c:v>
                </c:pt>
                <c:pt idx="7">
                  <c:v>0.7733503299340132</c:v>
                </c:pt>
                <c:pt idx="8">
                  <c:v>0.75850886293369268</c:v>
                </c:pt>
                <c:pt idx="9">
                  <c:v>0.75656381421245122</c:v>
                </c:pt>
                <c:pt idx="10">
                  <c:v>0.75655127040901426</c:v>
                </c:pt>
                <c:pt idx="11">
                  <c:v>0.75579460298042322</c:v>
                </c:pt>
                <c:pt idx="12">
                  <c:v>0.75380815150267599</c:v>
                </c:pt>
                <c:pt idx="13">
                  <c:v>0.7434325918839193</c:v>
                </c:pt>
                <c:pt idx="14">
                  <c:v>0.74131304416032628</c:v>
                </c:pt>
                <c:pt idx="15">
                  <c:v>0.73865485857768209</c:v>
                </c:pt>
                <c:pt idx="16">
                  <c:v>0.72859727832188848</c:v>
                </c:pt>
                <c:pt idx="17">
                  <c:v>0.71919282211016888</c:v>
                </c:pt>
                <c:pt idx="18">
                  <c:v>0.71459883642267619</c:v>
                </c:pt>
                <c:pt idx="19">
                  <c:v>0.71418558567689705</c:v>
                </c:pt>
                <c:pt idx="20">
                  <c:v>0.71071359578981974</c:v>
                </c:pt>
                <c:pt idx="21">
                  <c:v>0.71011571286454789</c:v>
                </c:pt>
                <c:pt idx="22">
                  <c:v>0.70989059753487327</c:v>
                </c:pt>
                <c:pt idx="23">
                  <c:v>0.70948802057898464</c:v>
                </c:pt>
                <c:pt idx="24">
                  <c:v>0.70446549391069013</c:v>
                </c:pt>
                <c:pt idx="25">
                  <c:v>0.70392278894771743</c:v>
                </c:pt>
                <c:pt idx="26">
                  <c:v>0.70292787039249782</c:v>
                </c:pt>
                <c:pt idx="27">
                  <c:v>0.70076874911778442</c:v>
                </c:pt>
                <c:pt idx="28">
                  <c:v>0.69431773236651284</c:v>
                </c:pt>
                <c:pt idx="29">
                  <c:v>0.68843475733546722</c:v>
                </c:pt>
                <c:pt idx="30">
                  <c:v>0.68841354134532051</c:v>
                </c:pt>
                <c:pt idx="31">
                  <c:v>0.68492825490609832</c:v>
                </c:pt>
                <c:pt idx="32">
                  <c:v>0.68163424357783042</c:v>
                </c:pt>
                <c:pt idx="33">
                  <c:v>0.68018855345615981</c:v>
                </c:pt>
                <c:pt idx="34">
                  <c:v>0.67621195039458848</c:v>
                </c:pt>
                <c:pt idx="35">
                  <c:v>0.67541701464912085</c:v>
                </c:pt>
                <c:pt idx="36">
                  <c:v>0.6716825330523889</c:v>
                </c:pt>
                <c:pt idx="37">
                  <c:v>0.67142775702889501</c:v>
                </c:pt>
                <c:pt idx="38">
                  <c:v>0.66891138452702403</c:v>
                </c:pt>
                <c:pt idx="39">
                  <c:v>0.6678792439595258</c:v>
                </c:pt>
                <c:pt idx="40">
                  <c:v>0.66752638904812978</c:v>
                </c:pt>
                <c:pt idx="41">
                  <c:v>0.66439654372069212</c:v>
                </c:pt>
                <c:pt idx="42">
                  <c:v>0.66387970925754858</c:v>
                </c:pt>
                <c:pt idx="43">
                  <c:v>0.65755755702691387</c:v>
                </c:pt>
                <c:pt idx="44">
                  <c:v>0.6570462771236909</c:v>
                </c:pt>
                <c:pt idx="45">
                  <c:v>0.65596719390743996</c:v>
                </c:pt>
                <c:pt idx="46">
                  <c:v>0.65472560975609762</c:v>
                </c:pt>
                <c:pt idx="47">
                  <c:v>0.6498736436998902</c:v>
                </c:pt>
                <c:pt idx="48">
                  <c:v>0.64422155017035176</c:v>
                </c:pt>
                <c:pt idx="49">
                  <c:v>0.64414907676622735</c:v>
                </c:pt>
                <c:pt idx="50">
                  <c:v>0.64319679672688856</c:v>
                </c:pt>
                <c:pt idx="51">
                  <c:v>0.6413656128132087</c:v>
                </c:pt>
                <c:pt idx="52">
                  <c:v>0.64043982677810851</c:v>
                </c:pt>
                <c:pt idx="53">
                  <c:v>0.63839650367361667</c:v>
                </c:pt>
                <c:pt idx="54">
                  <c:v>0.63764951895788635</c:v>
                </c:pt>
                <c:pt idx="55">
                  <c:v>0.63172758909628168</c:v>
                </c:pt>
                <c:pt idx="56">
                  <c:v>0.62524021156466236</c:v>
                </c:pt>
                <c:pt idx="57">
                  <c:v>0.62306446623846867</c:v>
                </c:pt>
                <c:pt idx="58">
                  <c:v>0.61966497125165854</c:v>
                </c:pt>
                <c:pt idx="59">
                  <c:v>0.60773594557656918</c:v>
                </c:pt>
                <c:pt idx="60">
                  <c:v>0.60409071166274009</c:v>
                </c:pt>
                <c:pt idx="61">
                  <c:v>0.59328634572942696</c:v>
                </c:pt>
                <c:pt idx="62">
                  <c:v>0.59289610977440022</c:v>
                </c:pt>
                <c:pt idx="63">
                  <c:v>0.59096882309417009</c:v>
                </c:pt>
                <c:pt idx="64">
                  <c:v>0.5809718829990862</c:v>
                </c:pt>
                <c:pt idx="65">
                  <c:v>0.57427012604970151</c:v>
                </c:pt>
                <c:pt idx="66">
                  <c:v>0.56387407002778556</c:v>
                </c:pt>
                <c:pt idx="67">
                  <c:v>0.55310817425354875</c:v>
                </c:pt>
                <c:pt idx="68">
                  <c:v>0.54587772835419468</c:v>
                </c:pt>
                <c:pt idx="69">
                  <c:v>0.53978981677870841</c:v>
                </c:pt>
                <c:pt idx="70">
                  <c:v>0.53347836596567566</c:v>
                </c:pt>
                <c:pt idx="71">
                  <c:v>0.5048593594969697</c:v>
                </c:pt>
                <c:pt idx="72">
                  <c:v>0.50003029234906071</c:v>
                </c:pt>
                <c:pt idx="73">
                  <c:v>0.46894188131682929</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593408"/>
        <c:axId val="44833235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9.7077294685990337E-4"/>
                  <c:y val="-0.8931227159513937"/>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97E5-424E-80F5-2B4DCE8C67F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市区町村別_普及率!$AC$6:$AC$79</c:f>
              <c:numCache>
                <c:formatCode>0.0%</c:formatCode>
                <c:ptCount val="74"/>
                <c:pt idx="0">
                  <c:v>0.67605713874774342</c:v>
                </c:pt>
                <c:pt idx="1">
                  <c:v>0.67605713874774342</c:v>
                </c:pt>
                <c:pt idx="2">
                  <c:v>0.67605713874774342</c:v>
                </c:pt>
                <c:pt idx="3">
                  <c:v>0.67605713874774342</c:v>
                </c:pt>
                <c:pt idx="4">
                  <c:v>0.67605713874774342</c:v>
                </c:pt>
                <c:pt idx="5">
                  <c:v>0.67605713874774342</c:v>
                </c:pt>
                <c:pt idx="6">
                  <c:v>0.67605713874774342</c:v>
                </c:pt>
                <c:pt idx="7">
                  <c:v>0.67605713874774342</c:v>
                </c:pt>
                <c:pt idx="8">
                  <c:v>0.67605713874774342</c:v>
                </c:pt>
                <c:pt idx="9">
                  <c:v>0.67605713874774342</c:v>
                </c:pt>
                <c:pt idx="10">
                  <c:v>0.67605713874774342</c:v>
                </c:pt>
                <c:pt idx="11">
                  <c:v>0.67605713874774342</c:v>
                </c:pt>
                <c:pt idx="12">
                  <c:v>0.67605713874774342</c:v>
                </c:pt>
                <c:pt idx="13">
                  <c:v>0.67605713874774342</c:v>
                </c:pt>
                <c:pt idx="14">
                  <c:v>0.67605713874774342</c:v>
                </c:pt>
                <c:pt idx="15">
                  <c:v>0.67605713874774342</c:v>
                </c:pt>
                <c:pt idx="16">
                  <c:v>0.67605713874774342</c:v>
                </c:pt>
                <c:pt idx="17">
                  <c:v>0.67605713874774342</c:v>
                </c:pt>
                <c:pt idx="18">
                  <c:v>0.67605713874774342</c:v>
                </c:pt>
                <c:pt idx="19">
                  <c:v>0.67605713874774342</c:v>
                </c:pt>
                <c:pt idx="20">
                  <c:v>0.67605713874774342</c:v>
                </c:pt>
                <c:pt idx="21">
                  <c:v>0.67605713874774342</c:v>
                </c:pt>
                <c:pt idx="22">
                  <c:v>0.67605713874774342</c:v>
                </c:pt>
                <c:pt idx="23">
                  <c:v>0.67605713874774342</c:v>
                </c:pt>
                <c:pt idx="24">
                  <c:v>0.67605713874774342</c:v>
                </c:pt>
                <c:pt idx="25">
                  <c:v>0.67605713874774342</c:v>
                </c:pt>
                <c:pt idx="26">
                  <c:v>0.67605713874774342</c:v>
                </c:pt>
                <c:pt idx="27">
                  <c:v>0.67605713874774342</c:v>
                </c:pt>
                <c:pt idx="28">
                  <c:v>0.67605713874774342</c:v>
                </c:pt>
                <c:pt idx="29">
                  <c:v>0.67605713874774342</c:v>
                </c:pt>
                <c:pt idx="30">
                  <c:v>0.67605713874774342</c:v>
                </c:pt>
                <c:pt idx="31">
                  <c:v>0.67605713874774342</c:v>
                </c:pt>
                <c:pt idx="32">
                  <c:v>0.67605713874774342</c:v>
                </c:pt>
                <c:pt idx="33">
                  <c:v>0.67605713874774342</c:v>
                </c:pt>
                <c:pt idx="34">
                  <c:v>0.67605713874774342</c:v>
                </c:pt>
                <c:pt idx="35">
                  <c:v>0.67605713874774342</c:v>
                </c:pt>
                <c:pt idx="36">
                  <c:v>0.67605713874774342</c:v>
                </c:pt>
                <c:pt idx="37">
                  <c:v>0.67605713874774342</c:v>
                </c:pt>
                <c:pt idx="38">
                  <c:v>0.67605713874774342</c:v>
                </c:pt>
                <c:pt idx="39">
                  <c:v>0.67605713874774342</c:v>
                </c:pt>
                <c:pt idx="40">
                  <c:v>0.67605713874774342</c:v>
                </c:pt>
                <c:pt idx="41">
                  <c:v>0.67605713874774342</c:v>
                </c:pt>
                <c:pt idx="42">
                  <c:v>0.67605713874774342</c:v>
                </c:pt>
                <c:pt idx="43">
                  <c:v>0.67605713874774342</c:v>
                </c:pt>
                <c:pt idx="44">
                  <c:v>0.67605713874774342</c:v>
                </c:pt>
                <c:pt idx="45">
                  <c:v>0.67605713874774342</c:v>
                </c:pt>
                <c:pt idx="46">
                  <c:v>0.67605713874774342</c:v>
                </c:pt>
                <c:pt idx="47">
                  <c:v>0.67605713874774342</c:v>
                </c:pt>
                <c:pt idx="48">
                  <c:v>0.67605713874774342</c:v>
                </c:pt>
                <c:pt idx="49">
                  <c:v>0.67605713874774342</c:v>
                </c:pt>
                <c:pt idx="50">
                  <c:v>0.67605713874774342</c:v>
                </c:pt>
                <c:pt idx="51">
                  <c:v>0.67605713874774342</c:v>
                </c:pt>
                <c:pt idx="52">
                  <c:v>0.67605713874774342</c:v>
                </c:pt>
                <c:pt idx="53">
                  <c:v>0.67605713874774342</c:v>
                </c:pt>
                <c:pt idx="54">
                  <c:v>0.67605713874774342</c:v>
                </c:pt>
                <c:pt idx="55">
                  <c:v>0.67605713874774342</c:v>
                </c:pt>
                <c:pt idx="56">
                  <c:v>0.67605713874774342</c:v>
                </c:pt>
                <c:pt idx="57">
                  <c:v>0.67605713874774342</c:v>
                </c:pt>
                <c:pt idx="58">
                  <c:v>0.67605713874774342</c:v>
                </c:pt>
                <c:pt idx="59">
                  <c:v>0.67605713874774342</c:v>
                </c:pt>
                <c:pt idx="60">
                  <c:v>0.67605713874774342</c:v>
                </c:pt>
                <c:pt idx="61">
                  <c:v>0.67605713874774342</c:v>
                </c:pt>
                <c:pt idx="62">
                  <c:v>0.67605713874774342</c:v>
                </c:pt>
                <c:pt idx="63">
                  <c:v>0.67605713874774342</c:v>
                </c:pt>
                <c:pt idx="64">
                  <c:v>0.67605713874774342</c:v>
                </c:pt>
                <c:pt idx="65">
                  <c:v>0.67605713874774342</c:v>
                </c:pt>
                <c:pt idx="66">
                  <c:v>0.67605713874774342</c:v>
                </c:pt>
                <c:pt idx="67">
                  <c:v>0.67605713874774342</c:v>
                </c:pt>
                <c:pt idx="68">
                  <c:v>0.67605713874774342</c:v>
                </c:pt>
                <c:pt idx="69">
                  <c:v>0.67605713874774342</c:v>
                </c:pt>
                <c:pt idx="70">
                  <c:v>0.67605713874774342</c:v>
                </c:pt>
                <c:pt idx="71">
                  <c:v>0.67605713874774342</c:v>
                </c:pt>
                <c:pt idx="72">
                  <c:v>0.67605713874774342</c:v>
                </c:pt>
                <c:pt idx="73">
                  <c:v>0.67605713874774342</c:v>
                </c:pt>
              </c:numCache>
            </c:numRef>
          </c:xVal>
          <c:yVal>
            <c:numRef>
              <c:f>市区町村別_普及率!$AF$6:$AF$79</c:f>
              <c:numCache>
                <c:formatCode>#,##0_ ;[Red]\-#,##0\ </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333504"/>
        <c:axId val="448332928"/>
      </c:scatterChart>
      <c:catAx>
        <c:axId val="448593408"/>
        <c:scaling>
          <c:orientation val="maxMin"/>
        </c:scaling>
        <c:delete val="0"/>
        <c:axPos val="l"/>
        <c:numFmt formatCode="General" sourceLinked="0"/>
        <c:majorTickMark val="none"/>
        <c:minorTickMark val="none"/>
        <c:tickLblPos val="nextTo"/>
        <c:spPr>
          <a:ln>
            <a:solidFill>
              <a:srgbClr val="7F7F7F"/>
            </a:solidFill>
          </a:ln>
        </c:spPr>
        <c:crossAx val="448332352"/>
        <c:crosses val="autoZero"/>
        <c:auto val="1"/>
        <c:lblAlgn val="ctr"/>
        <c:lblOffset val="100"/>
        <c:noMultiLvlLbl val="0"/>
      </c:catAx>
      <c:valAx>
        <c:axId val="448332352"/>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590688405797092"/>
              <c:y val="2.574984126984127E-2"/>
            </c:manualLayout>
          </c:layout>
          <c:overlay val="0"/>
        </c:title>
        <c:numFmt formatCode="0.0%" sourceLinked="0"/>
        <c:majorTickMark val="out"/>
        <c:minorTickMark val="none"/>
        <c:tickLblPos val="nextTo"/>
        <c:spPr>
          <a:ln>
            <a:solidFill>
              <a:srgbClr val="7F7F7F"/>
            </a:solidFill>
          </a:ln>
        </c:spPr>
        <c:crossAx val="448593408"/>
        <c:crosses val="autoZero"/>
        <c:crossBetween val="between"/>
      </c:valAx>
      <c:valAx>
        <c:axId val="448332928"/>
        <c:scaling>
          <c:orientation val="minMax"/>
          <c:max val="50"/>
          <c:min val="0"/>
        </c:scaling>
        <c:delete val="1"/>
        <c:axPos val="r"/>
        <c:numFmt formatCode="#,##0_ ;[Red]\-#,##0\ " sourceLinked="1"/>
        <c:majorTickMark val="out"/>
        <c:minorTickMark val="none"/>
        <c:tickLblPos val="nextTo"/>
        <c:crossAx val="448333504"/>
        <c:crosses val="max"/>
        <c:crossBetween val="midCat"/>
      </c:valAx>
      <c:valAx>
        <c:axId val="448333504"/>
        <c:scaling>
          <c:orientation val="minMax"/>
        </c:scaling>
        <c:delete val="1"/>
        <c:axPos val="b"/>
        <c:numFmt formatCode="0.0%" sourceLinked="1"/>
        <c:majorTickMark val="out"/>
        <c:minorTickMark val="none"/>
        <c:tickLblPos val="nextTo"/>
        <c:crossAx val="448332928"/>
        <c:crosses val="autoZero"/>
        <c:crossBetween val="midCat"/>
      </c:valAx>
      <c:spPr>
        <a:ln>
          <a:solidFill>
            <a:srgbClr val="7F7F7F"/>
          </a:solidFill>
        </a:ln>
      </c:spPr>
    </c:plotArea>
    <c:legend>
      <c:legendPos val="r"/>
      <c:layout>
        <c:manualLayout>
          <c:xMode val="edge"/>
          <c:yMode val="edge"/>
          <c:x val="0.19420797101449275"/>
          <c:y val="1.4482222222222224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市区町村別_普及率!$X$5</c:f>
              <c:strCache>
                <c:ptCount val="1"/>
                <c:pt idx="0">
                  <c:v>前年度との差分(令和6年度普及率 数量ベース)</c:v>
                </c:pt>
              </c:strCache>
            </c:strRef>
          </c:tx>
          <c:spPr>
            <a:solidFill>
              <a:schemeClr val="accent1"/>
            </a:solidFill>
            <a:ln>
              <a:noFill/>
            </a:ln>
          </c:spPr>
          <c:invertIfNegative val="0"/>
          <c:dLbls>
            <c:dLbl>
              <c:idx val="6"/>
              <c:layout>
                <c:manualLayout>
                  <c:x val="2.147342995169082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96-4E1F-A4AC-225B3814745F}"/>
                </c:ext>
              </c:extLst>
            </c:dLbl>
            <c:dLbl>
              <c:idx val="24"/>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96-4E1F-A4AC-225B3814745F}"/>
                </c:ext>
              </c:extLst>
            </c:dLbl>
            <c:dLbl>
              <c:idx val="27"/>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6-4E1F-A4AC-225B3814745F}"/>
                </c:ext>
              </c:extLst>
            </c:dLbl>
            <c:dLbl>
              <c:idx val="34"/>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96-4E1F-A4AC-225B3814745F}"/>
                </c:ext>
              </c:extLst>
            </c:dLbl>
            <c:dLbl>
              <c:idx val="39"/>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96-4E1F-A4AC-225B3814745F}"/>
                </c:ext>
              </c:extLst>
            </c:dLbl>
            <c:dLbl>
              <c:idx val="48"/>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96-4E1F-A4AC-225B3814745F}"/>
                </c:ext>
              </c:extLst>
            </c:dLbl>
            <c:dLbl>
              <c:idx val="53"/>
              <c:layout>
                <c:manualLayout>
                  <c:x val="2.30072463768114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96-4E1F-A4AC-225B3814745F}"/>
                </c:ext>
              </c:extLst>
            </c:dLbl>
            <c:dLbl>
              <c:idx val="72"/>
              <c:layout>
                <c:manualLayout>
                  <c:x val="1.22705314009661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96-4E1F-A4AC-225B3814745F}"/>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太子町</c:v>
                </c:pt>
                <c:pt idx="1">
                  <c:v>忠岡町</c:v>
                </c:pt>
                <c:pt idx="2">
                  <c:v>港区</c:v>
                </c:pt>
                <c:pt idx="3">
                  <c:v>豊能町</c:v>
                </c:pt>
                <c:pt idx="4">
                  <c:v>島本町</c:v>
                </c:pt>
                <c:pt idx="5">
                  <c:v>千早赤阪村</c:v>
                </c:pt>
                <c:pt idx="6">
                  <c:v>四條畷市</c:v>
                </c:pt>
                <c:pt idx="7">
                  <c:v>摂津市</c:v>
                </c:pt>
                <c:pt idx="8">
                  <c:v>堺市南区</c:v>
                </c:pt>
                <c:pt idx="9">
                  <c:v>大阪狭山市</c:v>
                </c:pt>
                <c:pt idx="10">
                  <c:v>生野区</c:v>
                </c:pt>
                <c:pt idx="11">
                  <c:v>泉大津市</c:v>
                </c:pt>
                <c:pt idx="12">
                  <c:v>高石市</c:v>
                </c:pt>
                <c:pt idx="13">
                  <c:v>茨木市</c:v>
                </c:pt>
                <c:pt idx="14">
                  <c:v>河南町</c:v>
                </c:pt>
                <c:pt idx="15">
                  <c:v>淀川区</c:v>
                </c:pt>
                <c:pt idx="16">
                  <c:v>富田林市</c:v>
                </c:pt>
                <c:pt idx="17">
                  <c:v>東淀川区</c:v>
                </c:pt>
                <c:pt idx="18">
                  <c:v>羽曳野市</c:v>
                </c:pt>
                <c:pt idx="19">
                  <c:v>門真市</c:v>
                </c:pt>
                <c:pt idx="20">
                  <c:v>吹田市</c:v>
                </c:pt>
                <c:pt idx="21">
                  <c:v>豊中市</c:v>
                </c:pt>
                <c:pt idx="22">
                  <c:v>堺市中区</c:v>
                </c:pt>
                <c:pt idx="23">
                  <c:v>河内長野市</c:v>
                </c:pt>
                <c:pt idx="24">
                  <c:v>守口市</c:v>
                </c:pt>
                <c:pt idx="25">
                  <c:v>堺市西区</c:v>
                </c:pt>
                <c:pt idx="26">
                  <c:v>西淀川区</c:v>
                </c:pt>
                <c:pt idx="27">
                  <c:v>岸和田市</c:v>
                </c:pt>
                <c:pt idx="28">
                  <c:v>大正区</c:v>
                </c:pt>
                <c:pt idx="29">
                  <c:v>堺市</c:v>
                </c:pt>
                <c:pt idx="30">
                  <c:v>高槻市</c:v>
                </c:pt>
                <c:pt idx="31">
                  <c:v>藤井寺市</c:v>
                </c:pt>
                <c:pt idx="32">
                  <c:v>天王寺区</c:v>
                </c:pt>
                <c:pt idx="33">
                  <c:v>貝塚市</c:v>
                </c:pt>
                <c:pt idx="34">
                  <c:v>浪速区</c:v>
                </c:pt>
                <c:pt idx="35">
                  <c:v>東成区</c:v>
                </c:pt>
                <c:pt idx="36">
                  <c:v>鶴見区</c:v>
                </c:pt>
                <c:pt idx="37">
                  <c:v>北区</c:v>
                </c:pt>
                <c:pt idx="38">
                  <c:v>此花区</c:v>
                </c:pt>
                <c:pt idx="39">
                  <c:v>大阪市</c:v>
                </c:pt>
                <c:pt idx="40">
                  <c:v>和泉市</c:v>
                </c:pt>
                <c:pt idx="41">
                  <c:v>東住吉区</c:v>
                </c:pt>
                <c:pt idx="42">
                  <c:v>西成区</c:v>
                </c:pt>
                <c:pt idx="43">
                  <c:v>堺市堺区</c:v>
                </c:pt>
                <c:pt idx="44">
                  <c:v>堺市東区</c:v>
                </c:pt>
                <c:pt idx="45">
                  <c:v>住吉区</c:v>
                </c:pt>
                <c:pt idx="46">
                  <c:v>住之江区</c:v>
                </c:pt>
                <c:pt idx="47">
                  <c:v>平野区</c:v>
                </c:pt>
                <c:pt idx="48">
                  <c:v>枚方市</c:v>
                </c:pt>
                <c:pt idx="49">
                  <c:v>西区</c:v>
                </c:pt>
                <c:pt idx="50">
                  <c:v>大東市</c:v>
                </c:pt>
                <c:pt idx="51">
                  <c:v>東大阪市</c:v>
                </c:pt>
                <c:pt idx="52">
                  <c:v>箕面市</c:v>
                </c:pt>
                <c:pt idx="53">
                  <c:v>寝屋川市</c:v>
                </c:pt>
                <c:pt idx="54">
                  <c:v>八尾市</c:v>
                </c:pt>
                <c:pt idx="55">
                  <c:v>城東区</c:v>
                </c:pt>
                <c:pt idx="56">
                  <c:v>中央区</c:v>
                </c:pt>
                <c:pt idx="57">
                  <c:v>池田市</c:v>
                </c:pt>
                <c:pt idx="58">
                  <c:v>堺市美原区</c:v>
                </c:pt>
                <c:pt idx="59">
                  <c:v>阿倍野区</c:v>
                </c:pt>
                <c:pt idx="60">
                  <c:v>阪南市</c:v>
                </c:pt>
                <c:pt idx="61">
                  <c:v>熊取町</c:v>
                </c:pt>
                <c:pt idx="62">
                  <c:v>泉佐野市</c:v>
                </c:pt>
                <c:pt idx="63">
                  <c:v>堺市北区</c:v>
                </c:pt>
                <c:pt idx="64">
                  <c:v>福島区</c:v>
                </c:pt>
                <c:pt idx="65">
                  <c:v>旭区</c:v>
                </c:pt>
                <c:pt idx="66">
                  <c:v>都島区</c:v>
                </c:pt>
                <c:pt idx="67">
                  <c:v>泉南市</c:v>
                </c:pt>
                <c:pt idx="68">
                  <c:v>岬町</c:v>
                </c:pt>
                <c:pt idx="69">
                  <c:v>松原市</c:v>
                </c:pt>
                <c:pt idx="70">
                  <c:v>田尻町</c:v>
                </c:pt>
                <c:pt idx="71">
                  <c:v>柏原市</c:v>
                </c:pt>
                <c:pt idx="72">
                  <c:v>交野市</c:v>
                </c:pt>
                <c:pt idx="73">
                  <c:v>能勢町</c:v>
                </c:pt>
              </c:strCache>
            </c:strRef>
          </c:cat>
          <c:val>
            <c:numRef>
              <c:f>市区町村別_普及率!$X$6:$X$79</c:f>
              <c:numCache>
                <c:formatCode>0.0_ ;[Red]\-0.0\ </c:formatCode>
                <c:ptCount val="74"/>
                <c:pt idx="0">
                  <c:v>18.799999999999994</c:v>
                </c:pt>
                <c:pt idx="1">
                  <c:v>16.200000000000003</c:v>
                </c:pt>
                <c:pt idx="2">
                  <c:v>11.2</c:v>
                </c:pt>
                <c:pt idx="3">
                  <c:v>14.100000000000001</c:v>
                </c:pt>
                <c:pt idx="4">
                  <c:v>12.2</c:v>
                </c:pt>
                <c:pt idx="5">
                  <c:v>23.5</c:v>
                </c:pt>
                <c:pt idx="6">
                  <c:v>15.100000000000001</c:v>
                </c:pt>
                <c:pt idx="7">
                  <c:v>21.699999999999996</c:v>
                </c:pt>
                <c:pt idx="8">
                  <c:v>20.699999999999996</c:v>
                </c:pt>
                <c:pt idx="9">
                  <c:v>16.600000000000005</c:v>
                </c:pt>
                <c:pt idx="10">
                  <c:v>21.499999999999996</c:v>
                </c:pt>
                <c:pt idx="11">
                  <c:v>20.499999999999996</c:v>
                </c:pt>
                <c:pt idx="12">
                  <c:v>27.900000000000002</c:v>
                </c:pt>
                <c:pt idx="13">
                  <c:v>14.100000000000001</c:v>
                </c:pt>
                <c:pt idx="14">
                  <c:v>20.099999999999994</c:v>
                </c:pt>
                <c:pt idx="15">
                  <c:v>20.299999999999997</c:v>
                </c:pt>
                <c:pt idx="16">
                  <c:v>19.299999999999994</c:v>
                </c:pt>
                <c:pt idx="17">
                  <c:v>19.499999999999996</c:v>
                </c:pt>
                <c:pt idx="18">
                  <c:v>21.699999999999996</c:v>
                </c:pt>
                <c:pt idx="19">
                  <c:v>7.2999999999999954</c:v>
                </c:pt>
                <c:pt idx="20">
                  <c:v>14.000000000000002</c:v>
                </c:pt>
                <c:pt idx="21">
                  <c:v>12.6</c:v>
                </c:pt>
                <c:pt idx="22">
                  <c:v>21.599999999999998</c:v>
                </c:pt>
                <c:pt idx="23">
                  <c:v>26.999999999999996</c:v>
                </c:pt>
                <c:pt idx="24">
                  <c:v>14.79999999999999</c:v>
                </c:pt>
                <c:pt idx="25">
                  <c:v>16.599999999999994</c:v>
                </c:pt>
                <c:pt idx="26">
                  <c:v>12</c:v>
                </c:pt>
                <c:pt idx="27">
                  <c:v>15.099999999999991</c:v>
                </c:pt>
                <c:pt idx="28">
                  <c:v>8.8999999999999968</c:v>
                </c:pt>
                <c:pt idx="29">
                  <c:v>18.399999999999995</c:v>
                </c:pt>
                <c:pt idx="30">
                  <c:v>17.699999999999992</c:v>
                </c:pt>
                <c:pt idx="31">
                  <c:v>13</c:v>
                </c:pt>
                <c:pt idx="32">
                  <c:v>17.900000000000006</c:v>
                </c:pt>
                <c:pt idx="33">
                  <c:v>13.8</c:v>
                </c:pt>
                <c:pt idx="34">
                  <c:v>14.900000000000002</c:v>
                </c:pt>
                <c:pt idx="35">
                  <c:v>19.800000000000008</c:v>
                </c:pt>
                <c:pt idx="36">
                  <c:v>22.000000000000004</c:v>
                </c:pt>
                <c:pt idx="37">
                  <c:v>17.900000000000006</c:v>
                </c:pt>
                <c:pt idx="38">
                  <c:v>7.300000000000006</c:v>
                </c:pt>
                <c:pt idx="39">
                  <c:v>15.600000000000003</c:v>
                </c:pt>
                <c:pt idx="40">
                  <c:v>17.800000000000004</c:v>
                </c:pt>
                <c:pt idx="41">
                  <c:v>12.8</c:v>
                </c:pt>
                <c:pt idx="42">
                  <c:v>5.9000000000000057</c:v>
                </c:pt>
                <c:pt idx="43">
                  <c:v>17.900000000000006</c:v>
                </c:pt>
                <c:pt idx="44">
                  <c:v>11.5</c:v>
                </c:pt>
                <c:pt idx="45">
                  <c:v>17.300000000000004</c:v>
                </c:pt>
                <c:pt idx="46">
                  <c:v>12.8</c:v>
                </c:pt>
                <c:pt idx="47">
                  <c:v>16.700000000000003</c:v>
                </c:pt>
                <c:pt idx="48">
                  <c:v>15.300000000000002</c:v>
                </c:pt>
                <c:pt idx="49">
                  <c:v>16.300000000000004</c:v>
                </c:pt>
                <c:pt idx="50">
                  <c:v>9.2999999999999972</c:v>
                </c:pt>
                <c:pt idx="51">
                  <c:v>12.2</c:v>
                </c:pt>
                <c:pt idx="52">
                  <c:v>12</c:v>
                </c:pt>
                <c:pt idx="53">
                  <c:v>15.000000000000002</c:v>
                </c:pt>
                <c:pt idx="54">
                  <c:v>18.2</c:v>
                </c:pt>
                <c:pt idx="55">
                  <c:v>11.799999999999999</c:v>
                </c:pt>
                <c:pt idx="56">
                  <c:v>9.6999999999999975</c:v>
                </c:pt>
                <c:pt idx="57">
                  <c:v>9.4999999999999964</c:v>
                </c:pt>
                <c:pt idx="58">
                  <c:v>18</c:v>
                </c:pt>
                <c:pt idx="59">
                  <c:v>14.299999999999995</c:v>
                </c:pt>
                <c:pt idx="60">
                  <c:v>12.5</c:v>
                </c:pt>
                <c:pt idx="61">
                  <c:v>23.599999999999998</c:v>
                </c:pt>
                <c:pt idx="62">
                  <c:v>17.399999999999999</c:v>
                </c:pt>
                <c:pt idx="63">
                  <c:v>16.799999999999997</c:v>
                </c:pt>
                <c:pt idx="64">
                  <c:v>13.099999999999994</c:v>
                </c:pt>
                <c:pt idx="65">
                  <c:v>18.699999999999996</c:v>
                </c:pt>
                <c:pt idx="66">
                  <c:v>11.699999999999994</c:v>
                </c:pt>
                <c:pt idx="67">
                  <c:v>5.7000000000000046</c:v>
                </c:pt>
                <c:pt idx="68">
                  <c:v>8.1000000000000014</c:v>
                </c:pt>
                <c:pt idx="69">
                  <c:v>18.500000000000007</c:v>
                </c:pt>
                <c:pt idx="70">
                  <c:v>26.900000000000002</c:v>
                </c:pt>
                <c:pt idx="71">
                  <c:v>19.2</c:v>
                </c:pt>
                <c:pt idx="72">
                  <c:v>15.400000000000002</c:v>
                </c:pt>
                <c:pt idx="73">
                  <c:v>13.799999999999995</c:v>
                </c:pt>
              </c:numCache>
            </c:numRef>
          </c:val>
          <c:extLst>
            <c:ext xmlns:c16="http://schemas.microsoft.com/office/drawing/2014/chart" uri="{C3380CC4-5D6E-409C-BE32-E72D297353CC}">
              <c16:uniqueId val="{00000010-BF96-4CFC-827C-C5B3461AA601}"/>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17519685990338163"/>
                  <c:y val="-0.8910203968253968"/>
                </c:manualLayout>
              </c:layout>
              <c:tx>
                <c:rich>
                  <a:bodyPr wrap="square" lIns="38100" tIns="19050" rIns="38100" bIns="19050" anchor="ctr">
                    <a:spAutoFit/>
                  </a:bodyPr>
                  <a:lstStyle/>
                  <a:p>
                    <a:pPr>
                      <a:defRPr/>
                    </a:pPr>
                    <a:fld id="{BA1C992A-D161-4647-BFC6-5CE234718ECE}" type="SERIESNAME">
                      <a:rPr lang="ja-JP" altLang="en-US"/>
                      <a:pPr>
                        <a:defRPr/>
                      </a:pPr>
                      <a:t>[系列名]</a:t>
                    </a:fld>
                    <a:r>
                      <a:rPr lang="ja-JP" altLang="en-US" baseline="0"/>
                      <a:t>
</a:t>
                    </a:r>
                    <a:fld id="{89AB6702-7948-4B52-9DAC-415A63B573F2}" type="XVALUE">
                      <a:rPr lang="en-US" altLang="ja-JP" baseline="0">
                        <a:solidFill>
                          <a:schemeClr val="tx1"/>
                        </a:solidFill>
                      </a:rPr>
                      <a:pPr>
                        <a:defRPr/>
                      </a:pPr>
                      <a:t>[X 値]</a:t>
                    </a:fld>
                    <a:endParaRPr lang="ja-JP" altLang="en-US" baseline="0"/>
                  </a:p>
                </c:rich>
              </c:tx>
              <c:numFmt formatCode="#,##0.0_ ;[Red]\-#,##0.0\ " sourceLinked="0"/>
              <c:spPr>
                <a:noFill/>
                <a:ln>
                  <a:noFill/>
                </a:ln>
                <a:effectLst/>
              </c:spPr>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BF96-4CFC-827C-C5B3461AA601}"/>
                </c:ext>
              </c:extLst>
            </c:dLbl>
            <c:numFmt formatCode="#,##0_ ;[Red]\-#,##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市区町村別_普及率!$AE$6:$AE$79</c:f>
              <c:numCache>
                <c:formatCode>0.0_ ;[Red]\-0.0\ </c:formatCode>
                <c:ptCount val="74"/>
                <c:pt idx="0">
                  <c:v>16.000000000000004</c:v>
                </c:pt>
                <c:pt idx="1">
                  <c:v>16.000000000000004</c:v>
                </c:pt>
                <c:pt idx="2">
                  <c:v>16.000000000000004</c:v>
                </c:pt>
                <c:pt idx="3">
                  <c:v>16.000000000000004</c:v>
                </c:pt>
                <c:pt idx="4">
                  <c:v>16.000000000000004</c:v>
                </c:pt>
                <c:pt idx="5">
                  <c:v>16.000000000000004</c:v>
                </c:pt>
                <c:pt idx="6">
                  <c:v>16.000000000000004</c:v>
                </c:pt>
                <c:pt idx="7">
                  <c:v>16.000000000000004</c:v>
                </c:pt>
                <c:pt idx="8">
                  <c:v>16.000000000000004</c:v>
                </c:pt>
                <c:pt idx="9">
                  <c:v>16.000000000000004</c:v>
                </c:pt>
                <c:pt idx="10">
                  <c:v>16.000000000000004</c:v>
                </c:pt>
                <c:pt idx="11">
                  <c:v>16.000000000000004</c:v>
                </c:pt>
                <c:pt idx="12">
                  <c:v>16.000000000000004</c:v>
                </c:pt>
                <c:pt idx="13">
                  <c:v>16.000000000000004</c:v>
                </c:pt>
                <c:pt idx="14">
                  <c:v>16.000000000000004</c:v>
                </c:pt>
                <c:pt idx="15">
                  <c:v>16.000000000000004</c:v>
                </c:pt>
                <c:pt idx="16">
                  <c:v>16.000000000000004</c:v>
                </c:pt>
                <c:pt idx="17">
                  <c:v>16.000000000000004</c:v>
                </c:pt>
                <c:pt idx="18">
                  <c:v>16.000000000000004</c:v>
                </c:pt>
                <c:pt idx="19">
                  <c:v>16.000000000000004</c:v>
                </c:pt>
                <c:pt idx="20">
                  <c:v>16.000000000000004</c:v>
                </c:pt>
                <c:pt idx="21">
                  <c:v>16.000000000000004</c:v>
                </c:pt>
                <c:pt idx="22">
                  <c:v>16.000000000000004</c:v>
                </c:pt>
                <c:pt idx="23">
                  <c:v>16.000000000000004</c:v>
                </c:pt>
                <c:pt idx="24">
                  <c:v>16.000000000000004</c:v>
                </c:pt>
                <c:pt idx="25">
                  <c:v>16.000000000000004</c:v>
                </c:pt>
                <c:pt idx="26">
                  <c:v>16.000000000000004</c:v>
                </c:pt>
                <c:pt idx="27">
                  <c:v>16.000000000000004</c:v>
                </c:pt>
                <c:pt idx="28">
                  <c:v>16.000000000000004</c:v>
                </c:pt>
                <c:pt idx="29">
                  <c:v>16.000000000000004</c:v>
                </c:pt>
                <c:pt idx="30">
                  <c:v>16.000000000000004</c:v>
                </c:pt>
                <c:pt idx="31">
                  <c:v>16.000000000000004</c:v>
                </c:pt>
                <c:pt idx="32">
                  <c:v>16.000000000000004</c:v>
                </c:pt>
                <c:pt idx="33">
                  <c:v>16.000000000000004</c:v>
                </c:pt>
                <c:pt idx="34">
                  <c:v>16.000000000000004</c:v>
                </c:pt>
                <c:pt idx="35">
                  <c:v>16.000000000000004</c:v>
                </c:pt>
                <c:pt idx="36">
                  <c:v>16.000000000000004</c:v>
                </c:pt>
                <c:pt idx="37">
                  <c:v>16.000000000000004</c:v>
                </c:pt>
                <c:pt idx="38">
                  <c:v>16.000000000000004</c:v>
                </c:pt>
                <c:pt idx="39">
                  <c:v>16.000000000000004</c:v>
                </c:pt>
                <c:pt idx="40">
                  <c:v>16.000000000000004</c:v>
                </c:pt>
                <c:pt idx="41">
                  <c:v>16.000000000000004</c:v>
                </c:pt>
                <c:pt idx="42">
                  <c:v>16.000000000000004</c:v>
                </c:pt>
                <c:pt idx="43">
                  <c:v>16.000000000000004</c:v>
                </c:pt>
                <c:pt idx="44">
                  <c:v>16.000000000000004</c:v>
                </c:pt>
                <c:pt idx="45">
                  <c:v>16.000000000000004</c:v>
                </c:pt>
                <c:pt idx="46">
                  <c:v>16.000000000000004</c:v>
                </c:pt>
                <c:pt idx="47">
                  <c:v>16.000000000000004</c:v>
                </c:pt>
                <c:pt idx="48">
                  <c:v>16.000000000000004</c:v>
                </c:pt>
                <c:pt idx="49">
                  <c:v>16.000000000000004</c:v>
                </c:pt>
                <c:pt idx="50">
                  <c:v>16.000000000000004</c:v>
                </c:pt>
                <c:pt idx="51">
                  <c:v>16.000000000000004</c:v>
                </c:pt>
                <c:pt idx="52">
                  <c:v>16.000000000000004</c:v>
                </c:pt>
                <c:pt idx="53">
                  <c:v>16.000000000000004</c:v>
                </c:pt>
                <c:pt idx="54">
                  <c:v>16.000000000000004</c:v>
                </c:pt>
                <c:pt idx="55">
                  <c:v>16.000000000000004</c:v>
                </c:pt>
                <c:pt idx="56">
                  <c:v>16.000000000000004</c:v>
                </c:pt>
                <c:pt idx="57">
                  <c:v>16.000000000000004</c:v>
                </c:pt>
                <c:pt idx="58">
                  <c:v>16.000000000000004</c:v>
                </c:pt>
                <c:pt idx="59">
                  <c:v>16.000000000000004</c:v>
                </c:pt>
                <c:pt idx="60">
                  <c:v>16.000000000000004</c:v>
                </c:pt>
                <c:pt idx="61">
                  <c:v>16.000000000000004</c:v>
                </c:pt>
                <c:pt idx="62">
                  <c:v>16.000000000000004</c:v>
                </c:pt>
                <c:pt idx="63">
                  <c:v>16.000000000000004</c:v>
                </c:pt>
                <c:pt idx="64">
                  <c:v>16.000000000000004</c:v>
                </c:pt>
                <c:pt idx="65">
                  <c:v>16.000000000000004</c:v>
                </c:pt>
                <c:pt idx="66">
                  <c:v>16.000000000000004</c:v>
                </c:pt>
                <c:pt idx="67">
                  <c:v>16.000000000000004</c:v>
                </c:pt>
                <c:pt idx="68">
                  <c:v>16.000000000000004</c:v>
                </c:pt>
                <c:pt idx="69">
                  <c:v>16.000000000000004</c:v>
                </c:pt>
                <c:pt idx="70">
                  <c:v>16.000000000000004</c:v>
                </c:pt>
                <c:pt idx="71">
                  <c:v>16.000000000000004</c:v>
                </c:pt>
                <c:pt idx="72">
                  <c:v>16.000000000000004</c:v>
                </c:pt>
                <c:pt idx="73">
                  <c:v>16.000000000000004</c:v>
                </c:pt>
              </c:numCache>
            </c:numRef>
          </c:xVal>
          <c:yVal>
            <c:numRef>
              <c:f>市区町村別_普及率!$AF$6:$AF$79</c:f>
              <c:numCache>
                <c:formatCode>#,##0_ ;[Red]\-#,##0\ </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2-BF96-4CFC-827C-C5B3461AA601}"/>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050833333333336"/>
              <c:y val="2.574984126984127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0_ ;[Red]\-#,##0\ " sourceLinked="1"/>
        <c:majorTickMark val="out"/>
        <c:minorTickMark val="none"/>
        <c:tickLblPos val="nextTo"/>
        <c:crossAx val="448149120"/>
        <c:crosses val="max"/>
        <c:crossBetween val="midCat"/>
      </c:valAx>
      <c:valAx>
        <c:axId val="448149120"/>
        <c:scaling>
          <c:orientation val="minMax"/>
        </c:scaling>
        <c:delete val="1"/>
        <c:axPos val="b"/>
        <c:numFmt formatCode="0.0_ ;[Red]\-0.0\ "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7426835748792271"/>
          <c:y val="1.34742857142857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25</xdr:row>
      <xdr:rowOff>0</xdr:rowOff>
    </xdr:from>
    <xdr:to>
      <xdr:col>11</xdr:col>
      <xdr:colOff>621689</xdr:colOff>
      <xdr:row>60</xdr:row>
      <xdr:rowOff>195043</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23</xdr:row>
      <xdr:rowOff>0</xdr:rowOff>
    </xdr:from>
    <xdr:to>
      <xdr:col>11</xdr:col>
      <xdr:colOff>627750</xdr:colOff>
      <xdr:row>58</xdr:row>
      <xdr:rowOff>197444</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2CB096E1-D4D8-48F4-ACB9-A1926F521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8968F3BA-9DA6-4A0E-B8D5-E5FDD0DA9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C329AB1F-9CF4-41D5-8E85-913576B92E25}"/>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687843F8-9B05-4090-914C-4BB5DB734888}"/>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A547E186-0E15-4A04-AE97-CA91B79A417F}"/>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ED7C1730-3685-487C-BBF2-9DA125CD2C9C}"/>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0632DCF0-D759-490C-A013-B095F4A7899E}"/>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A622351B-E1F6-4EEF-85F6-DA38981966FE}"/>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34842C8E-95CF-48BF-92DD-FA6FF702516D}"/>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FC237FF8-B625-463D-B377-906BC59FACD7}"/>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6EA83DAA-547C-41BA-9771-3D1751497B65}"/>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A7C503A9-EA44-4D72-983F-E150D9FE2240}"/>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54086A3E-490F-4E20-B2F6-2137ECCF5934}"/>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F332A5E2-1BB2-48CF-BB80-DDB38B3CCAF0}"/>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35E07CCF-E1A5-4F00-BBA1-4E0901B535D4}"/>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23D7B0BB-B2ED-487C-B94F-BD029A048F94}"/>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FB43CC1D-8133-4FE0-BFB0-335166CAF9EF}"/>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075A0514-E074-41B9-AAF0-BFE7514C5C77}"/>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3260936E-3EC0-4849-83F6-B8792D8617C1}"/>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0E40B12F-3865-44FB-B4A2-308E9450EF1F}"/>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51C31CED-8D85-4CA0-B73B-BA4B26C6213D}"/>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5398BD5F-4A72-4D8D-B068-9F8308B38AA8}"/>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526487D7-D2E6-46F9-B62F-BFCD21DF2AF6}"/>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C0E14919-C847-47BE-8424-2E1562F41BC3}"/>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CECD091D-2787-476C-A44D-918629600579}"/>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1FCD5A14-4545-4900-A0CF-E83953FE80F7}"/>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031E078A-3C96-42BF-9AF0-C3238D022B16}"/>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36DEA9D4-991C-4F0B-8D19-8A44AA56D402}"/>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A301D37C-7184-4A10-B48A-C19A58D86470}"/>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35A0543D-1EEF-4B50-B065-69990AD996C7}"/>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DE83ABEE-4B17-4234-A71A-09F8F7C71005}"/>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A33AD4F9-10EC-470B-9377-F79D962E5CE3}"/>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A9AF16FC-883F-46D8-BCDB-BE88001220AF}"/>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A44E9302-4518-40AC-8FE7-12F0E3A53F63}"/>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5E3EEEE3-D77E-43B0-BB04-DE5868A7C51C}"/>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19D5A144-2FEA-40D1-818D-4E00FE2A236E}"/>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C957976D-2709-4C7D-982D-FF6D9FDA6F26}"/>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12FEB04A-142A-426F-BB2F-41F8D41F434D}"/>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A7C26D7D-A7AC-4DF3-8544-912B03573F94}"/>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ED8A3526-70DD-491E-A87D-24DB191B743E}"/>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2F89AE76-7A00-4876-817A-94F84520C8C2}"/>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57D430EC-22A1-41A5-A13D-C571EF309EDD}"/>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CD734771-05B5-4543-BA99-7E48121BDC11}"/>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C733EE00-9CB2-484A-BA0C-946C0D78B4BD}"/>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225F76CA-B764-4BAC-B8F8-1409938A278D}"/>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573055C2-E84D-448B-B84E-FC682F2B3D40}"/>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0B9D98E2-6853-407C-A121-0EAD98AD0740}"/>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7834C2DF-4394-4F45-ABA8-3BAA2681915F}"/>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C35CE8B5-07D1-4265-ABE1-BE3A99BB6574}"/>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060DC270-6A35-4B54-A49F-C741347AE799}"/>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A1D697AD-A1BE-4308-9C17-56C1F22EDF1C}"/>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6CA94401-9666-4624-A245-F8AAF01BA9D3}"/>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4FEE401F-D57E-4EA9-A25B-82054043B28C}"/>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31EE430D-2D4E-416C-9F99-E3EFBA2A4FF4}"/>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91BA3CA7-82F9-4CD0-8A10-AF85A9761203}"/>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0A973C16-8EB5-40AC-9169-A319D206A54C}"/>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B2476749-9636-4C81-B92B-8067781C6AC4}"/>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78FA8CB7-DF13-4C37-A022-E9F4F6EC1486}"/>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1D5AAC44-9240-4B8B-9E06-18884D3E197F}"/>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C8EFA133-7F6C-402D-AFBC-56B387F6C885}"/>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175F7505-7D8A-4F9B-BB33-FB3BB566FB71}"/>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E6015409-4471-416F-BE65-56BAF46ACA9F}"/>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73684665-0197-40B3-B6F2-A8618F6F49DF}"/>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5C2EB079-9A9F-4B22-871A-67BA03842B5F}"/>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7C1E301D-D6B8-415D-BAED-671CCA7C68E5}"/>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2020D607-6568-4E69-8F8B-940B925C529E}"/>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BD504A63-CFC8-4621-BB2C-F85F5FCEC1D2}"/>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1AAB7150-9410-4FDC-8A12-F4F29FBBB98C}"/>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D0EC7865-4B76-4DA3-8CC3-8BA1DF121C14}"/>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BBC81333-ECCD-4F17-BB90-445580B9ECAE}"/>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F08D5F6D-9531-4393-9252-8D67AE069DAB}"/>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38D95322-6B15-49FF-A9CB-3545E558904B}"/>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288127F2-9A88-4B10-B5D6-FBA8094146DC}"/>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C6F043DF-BEB5-47A0-9C79-21AC1F104A0A}"/>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4AD7BC33-51E0-495B-A63A-9334887F5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EA1FF4A4-A5F4-4034-AAC9-68438F80B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714F0336-BE09-4822-A1DB-2F080087F6B6}"/>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A36EBEFE-07F0-4FA5-A146-157529A092E2}"/>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E6B5EC01-AB8B-4463-A25A-86968FFA2200}"/>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FE5BD384-89A9-48D0-AADB-8EF7675B5AFC}"/>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9DA2C70E-52D3-4EBD-8EF7-98979D892D46}"/>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CF0D0BAC-B4CB-4988-BBA7-711461787F69}"/>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BC994303-F4C0-43E7-AF6A-7B2A3E56A488}"/>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984E67A5-1236-481F-8F4E-8E7DB7B4AF60}"/>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7B3DDE55-5042-43B5-BC46-01236E428711}"/>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ADF8BDEA-AC17-4F72-AE71-004E2884F36F}"/>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90C3DB6D-6B69-48C1-9CC9-CF26FBDD998E}"/>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FC48634F-11C3-4206-9AF5-A85EE84308D2}"/>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98F7C886-EB32-4365-94ED-E7E4149389C2}"/>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411B49EB-DDBB-4827-B790-963D013B1E7A}"/>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95F0C612-6E87-4F33-BE3A-526D45AE81DA}"/>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85EE3F59-4B08-4F76-998C-BD9EA1AE564F}"/>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ED4ECF94-F4E4-4D29-B218-28C6D006816F}"/>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0AB901B7-97C2-4068-BD87-04D1EA31F8F8}"/>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0A2823FF-94C8-4FD8-8C45-46B9FD6244BF}"/>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0E1ED998-EA1D-436E-9561-D5365E3B2106}"/>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5433F3FE-3FAF-4CAF-9C6C-BCC3E4956637}"/>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DFAAD62F-FE92-446B-A71A-6603D36BD083}"/>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8D61A9AB-C547-47EB-A37B-B6115000A63B}"/>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A122A698-C929-4B49-BED1-C5DC2031595B}"/>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8DE33479-3571-4223-B9CD-3FF078D98E17}"/>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4DEF5245-D047-4FB3-A8BE-C789187957B6}"/>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D12C13E9-9AD7-491B-9345-F7D16B05E3EC}"/>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6846AD62-50C9-4BF3-B86C-177CE18225A6}"/>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79479AFB-13F8-4D74-BC71-19F80D6DF2FF}"/>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B6B4E0A9-8F7C-4301-B8A1-F01E3336B259}"/>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C1525820-CC1C-44C4-A20D-715EECAD8581}"/>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44D5A168-A944-4F9A-876D-0BA0926BF4AA}"/>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8A8FB310-EF38-4B53-B88D-50BF91BC02D2}"/>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8E13B380-9015-430D-A003-A70623EEE62B}"/>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FAFB4F5D-DBC5-4B0F-8F0B-269731CF57B8}"/>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AD4447D9-976E-4858-9EF7-CD0B944AD666}"/>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804ED5BB-4A4D-42C8-905F-F99B36F5A4D8}"/>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5D3D6125-6C1C-4C30-9FFA-16C10B044241}"/>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F37CC1E3-9388-43BC-9E80-64C337A36187}"/>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7D3B0381-A1A2-4440-B31D-4126F12F1009}"/>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8E42C510-08D3-4C92-A3C9-C5C139776F3E}"/>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55540065-F874-4E9E-BFB4-7099FE7E4DC9}"/>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68062055-1A8F-4340-BD0C-ECB7F50861FB}"/>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E04339B7-6940-45E1-B661-E38E8EB49769}"/>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A34D3269-E4ED-4A2D-BD50-2284862C50CD}"/>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EAB574C2-057D-48E9-96A5-C5490C616477}"/>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ECA21934-AA84-42B0-93AC-7028FCA887D1}"/>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19EFE1B2-683C-4252-8D2C-F3D98F9323BC}"/>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8D2B9DD9-16EB-463C-9C23-4C8E8A9F8B87}"/>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ACDB2591-CB43-4114-BBF4-E74A396E79E2}"/>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9804B8E2-76DC-4E9F-B14A-62C74F8A0DFB}"/>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356130AB-8A9F-47EB-8F74-D3B6A6FCB54F}"/>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27CDC8BD-FD20-4D16-B888-9698946DC3A0}"/>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A0977315-020D-424E-BC45-A782D6FBF739}"/>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0A2E70AE-41B7-4B76-8E8F-F583DAB9465B}"/>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CFF10CF1-0C75-4D36-A7A8-FE8BF63AB93B}"/>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1652B2D4-56B0-490D-AA4F-DBF3E2345588}"/>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7084C839-FDF7-4B23-B7BA-A8A5977E8138}"/>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E4321D7A-E863-4DA8-A894-734C72CE70D7}"/>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3D2B8E37-89CF-48F3-B2F3-57C619A6B3D5}"/>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2AC5D275-E96B-499D-928F-EB0676316604}"/>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2D570EF5-F5F5-4AD8-A1DD-008372926E4A}"/>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AB903512-5A92-4A8C-BAEE-83278C96DC5D}"/>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B8E0AA0C-38EC-495D-838B-80156037342E}"/>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2B66C534-DE92-4A90-9E21-F43311A643EC}"/>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A993A875-6257-4083-BDCD-DD109C8212D9}"/>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54FB51A3-6833-494B-A0D7-E0DA7A4079BC}"/>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F88F3AE8-86BB-45E5-85EE-6242C5032CAC}"/>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4BE2192A-BBD8-4AAE-A864-1239DC1C4A83}"/>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57BF50E3-887A-4927-A076-8FE672B10E24}"/>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CCFC0577-A7D0-4FEA-97AF-C9A46FDC4B81}"/>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CF6FC9AD-1308-4631-A230-A4A46E6D58EA}"/>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O65"/>
  <sheetViews>
    <sheetView showGridLines="0" tabSelected="1" zoomScaleNormal="100" zoomScaleSheetLayoutView="100" workbookViewId="0"/>
  </sheetViews>
  <sheetFormatPr defaultColWidth="7.625" defaultRowHeight="15.75" customHeight="1"/>
  <cols>
    <col min="1" max="1" width="4.625" style="2" customWidth="1"/>
    <col min="2" max="2" width="5.625" style="2" customWidth="1"/>
    <col min="3" max="6" width="12.625" style="2" customWidth="1"/>
    <col min="7" max="15" width="15.625" style="2" customWidth="1"/>
    <col min="16" max="16" width="3.625" style="2" customWidth="1"/>
    <col min="17" max="16384" width="7.625" style="2"/>
  </cols>
  <sheetData>
    <row r="1" spans="2:15" ht="16.5" customHeight="1">
      <c r="B1" s="2" t="s">
        <v>140</v>
      </c>
    </row>
    <row r="2" spans="2:15" ht="16.5" customHeight="1" thickBot="1">
      <c r="B2" s="2" t="s">
        <v>141</v>
      </c>
    </row>
    <row r="3" spans="2:15" ht="15.75" customHeight="1">
      <c r="B3" s="124"/>
      <c r="C3" s="125"/>
      <c r="D3" s="125"/>
      <c r="E3" s="125"/>
      <c r="F3" s="126"/>
      <c r="G3" s="141" t="s">
        <v>98</v>
      </c>
      <c r="H3" s="142"/>
      <c r="I3" s="142"/>
      <c r="J3" s="142"/>
      <c r="K3" s="142"/>
      <c r="L3" s="142"/>
      <c r="M3" s="143"/>
      <c r="N3" s="130" t="s">
        <v>57</v>
      </c>
      <c r="O3" s="131"/>
    </row>
    <row r="4" spans="2:15" ht="15.75" customHeight="1">
      <c r="B4" s="127"/>
      <c r="C4" s="128"/>
      <c r="D4" s="128"/>
      <c r="E4" s="128"/>
      <c r="F4" s="129"/>
      <c r="G4" s="64" t="s">
        <v>99</v>
      </c>
      <c r="H4" s="64" t="s">
        <v>100</v>
      </c>
      <c r="I4" s="64" t="s">
        <v>101</v>
      </c>
      <c r="J4" s="64" t="s">
        <v>102</v>
      </c>
      <c r="K4" s="64" t="s">
        <v>103</v>
      </c>
      <c r="L4" s="64" t="s">
        <v>104</v>
      </c>
      <c r="M4" s="64" t="s">
        <v>105</v>
      </c>
      <c r="N4" s="27" t="s">
        <v>125</v>
      </c>
      <c r="O4" s="65" t="s">
        <v>116</v>
      </c>
    </row>
    <row r="5" spans="2:15" ht="15.75" customHeight="1">
      <c r="B5" s="28" t="s">
        <v>58</v>
      </c>
      <c r="C5" s="132" t="s">
        <v>106</v>
      </c>
      <c r="D5" s="133"/>
      <c r="E5" s="133"/>
      <c r="F5" s="134"/>
      <c r="G5" s="71">
        <v>364739.22</v>
      </c>
      <c r="H5" s="71">
        <v>1414185.4852</v>
      </c>
      <c r="I5" s="71">
        <v>218909035.580356</v>
      </c>
      <c r="J5" s="71">
        <v>156959860.82813799</v>
      </c>
      <c r="K5" s="71">
        <v>97619996.323823005</v>
      </c>
      <c r="L5" s="71">
        <v>45088367.140166998</v>
      </c>
      <c r="M5" s="71">
        <v>8317774.7021110002</v>
      </c>
      <c r="N5" s="72">
        <v>528673959.27979493</v>
      </c>
      <c r="O5" s="29"/>
    </row>
    <row r="6" spans="2:15" ht="15.75" customHeight="1">
      <c r="B6" s="28" t="s">
        <v>59</v>
      </c>
      <c r="C6" s="132" t="s">
        <v>107</v>
      </c>
      <c r="D6" s="133"/>
      <c r="E6" s="133"/>
      <c r="F6" s="134"/>
      <c r="G6" s="73">
        <v>168444.3</v>
      </c>
      <c r="H6" s="73">
        <v>693007.75540000002</v>
      </c>
      <c r="I6" s="73">
        <v>149108711.98836401</v>
      </c>
      <c r="J6" s="73">
        <v>91578905.277401</v>
      </c>
      <c r="K6" s="73">
        <v>61513268.615455002</v>
      </c>
      <c r="L6" s="73">
        <v>32306330.339411002</v>
      </c>
      <c r="M6" s="73">
        <v>5112393.371111</v>
      </c>
      <c r="N6" s="74">
        <v>340481061.64714199</v>
      </c>
      <c r="O6" s="75">
        <v>1</v>
      </c>
    </row>
    <row r="7" spans="2:15" ht="15.75" customHeight="1">
      <c r="B7" s="30" t="s">
        <v>60</v>
      </c>
      <c r="C7" s="121" t="s">
        <v>61</v>
      </c>
      <c r="D7" s="122"/>
      <c r="E7" s="122"/>
      <c r="F7" s="123"/>
      <c r="G7" s="73">
        <v>124542.2</v>
      </c>
      <c r="H7" s="73">
        <v>413242.55440000002</v>
      </c>
      <c r="I7" s="73">
        <v>39228367.572364002</v>
      </c>
      <c r="J7" s="73">
        <v>36715572.407821</v>
      </c>
      <c r="K7" s="73">
        <v>22243414.777954999</v>
      </c>
      <c r="L7" s="73">
        <v>9918283.1709109992</v>
      </c>
      <c r="M7" s="73">
        <v>2984646.3161109998</v>
      </c>
      <c r="N7" s="74">
        <v>111628068.999562</v>
      </c>
      <c r="O7" s="75">
        <v>0.32785397360881086</v>
      </c>
    </row>
    <row r="8" spans="2:15" ht="15.75" customHeight="1">
      <c r="B8" s="31" t="s">
        <v>62</v>
      </c>
      <c r="C8" s="121" t="s">
        <v>63</v>
      </c>
      <c r="D8" s="122"/>
      <c r="E8" s="122"/>
      <c r="F8" s="123"/>
      <c r="G8" s="76">
        <v>43902.1</v>
      </c>
      <c r="H8" s="76">
        <v>279765.201</v>
      </c>
      <c r="I8" s="76">
        <v>109880344.41599999</v>
      </c>
      <c r="J8" s="76">
        <v>54863332.869580001</v>
      </c>
      <c r="K8" s="76">
        <v>39269853.837499999</v>
      </c>
      <c r="L8" s="76">
        <v>22388047.168499999</v>
      </c>
      <c r="M8" s="76">
        <v>2127747.0550000002</v>
      </c>
      <c r="N8" s="74">
        <v>228852992.64758</v>
      </c>
      <c r="O8" s="75">
        <v>0.67214602639118914</v>
      </c>
    </row>
    <row r="9" spans="2:15" ht="15.75" customHeight="1">
      <c r="B9" s="30" t="s">
        <v>64</v>
      </c>
      <c r="C9" s="121" t="s">
        <v>65</v>
      </c>
      <c r="D9" s="122"/>
      <c r="E9" s="122"/>
      <c r="F9" s="123"/>
      <c r="G9" s="76">
        <v>43016.1</v>
      </c>
      <c r="H9" s="76">
        <v>189272</v>
      </c>
      <c r="I9" s="76">
        <v>27843263.155999999</v>
      </c>
      <c r="J9" s="76">
        <v>24007953.351</v>
      </c>
      <c r="K9" s="76">
        <v>13542428.380000001</v>
      </c>
      <c r="L9" s="76">
        <v>4829826.8459999999</v>
      </c>
      <c r="M9" s="76">
        <v>1341433.9450000001</v>
      </c>
      <c r="N9" s="77">
        <v>71797193.777999997</v>
      </c>
      <c r="O9" s="78">
        <v>0.21086985992897048</v>
      </c>
    </row>
    <row r="10" spans="2:15" ht="15.75" customHeight="1">
      <c r="B10" s="32" t="s">
        <v>66</v>
      </c>
      <c r="C10" s="135" t="s">
        <v>150</v>
      </c>
      <c r="D10" s="136"/>
      <c r="E10" s="136"/>
      <c r="F10" s="137"/>
      <c r="G10" s="79" t="s">
        <v>122</v>
      </c>
      <c r="H10" s="79" t="s">
        <v>122</v>
      </c>
      <c r="I10" s="79" t="s">
        <v>122</v>
      </c>
      <c r="J10" s="79" t="s">
        <v>122</v>
      </c>
      <c r="K10" s="79" t="s">
        <v>122</v>
      </c>
      <c r="L10" s="79" t="s">
        <v>122</v>
      </c>
      <c r="M10" s="79" t="s">
        <v>122</v>
      </c>
      <c r="N10" s="80" t="s">
        <v>122</v>
      </c>
      <c r="O10" s="81" t="s">
        <v>122</v>
      </c>
    </row>
    <row r="11" spans="2:15" ht="15.75" customHeight="1">
      <c r="B11" s="33" t="s">
        <v>67</v>
      </c>
      <c r="C11" s="138" t="s">
        <v>151</v>
      </c>
      <c r="D11" s="139"/>
      <c r="E11" s="139"/>
      <c r="F11" s="140"/>
      <c r="G11" s="82" t="s">
        <v>122</v>
      </c>
      <c r="H11" s="82" t="s">
        <v>122</v>
      </c>
      <c r="I11" s="82" t="s">
        <v>122</v>
      </c>
      <c r="J11" s="82" t="s">
        <v>122</v>
      </c>
      <c r="K11" s="82" t="s">
        <v>122</v>
      </c>
      <c r="L11" s="82" t="s">
        <v>122</v>
      </c>
      <c r="M11" s="82" t="s">
        <v>122</v>
      </c>
      <c r="N11" s="83" t="s">
        <v>122</v>
      </c>
      <c r="O11" s="84" t="s">
        <v>122</v>
      </c>
    </row>
    <row r="12" spans="2:15" ht="15.75" customHeight="1">
      <c r="B12" s="28" t="s">
        <v>68</v>
      </c>
      <c r="C12" s="121" t="s">
        <v>69</v>
      </c>
      <c r="D12" s="122"/>
      <c r="E12" s="122"/>
      <c r="F12" s="123"/>
      <c r="G12" s="85">
        <v>886</v>
      </c>
      <c r="H12" s="85">
        <v>90493.201000000001</v>
      </c>
      <c r="I12" s="85">
        <v>82037081.260000005</v>
      </c>
      <c r="J12" s="85">
        <v>30855379.518580001</v>
      </c>
      <c r="K12" s="85">
        <v>25727425.4575</v>
      </c>
      <c r="L12" s="85">
        <v>17558220.322500002</v>
      </c>
      <c r="M12" s="85">
        <v>786313.11</v>
      </c>
      <c r="N12" s="72">
        <v>157055798.86958003</v>
      </c>
      <c r="O12" s="86">
        <v>0.46127616646221875</v>
      </c>
    </row>
    <row r="13" spans="2:15" ht="15.75" customHeight="1">
      <c r="B13" s="28" t="s">
        <v>70</v>
      </c>
      <c r="C13" s="121" t="s">
        <v>152</v>
      </c>
      <c r="D13" s="122"/>
      <c r="E13" s="122"/>
      <c r="F13" s="123"/>
      <c r="G13" s="71" t="s">
        <v>122</v>
      </c>
      <c r="H13" s="71" t="s">
        <v>122</v>
      </c>
      <c r="I13" s="71" t="s">
        <v>122</v>
      </c>
      <c r="J13" s="71" t="s">
        <v>122</v>
      </c>
      <c r="K13" s="71" t="s">
        <v>122</v>
      </c>
      <c r="L13" s="71" t="s">
        <v>122</v>
      </c>
      <c r="M13" s="71" t="s">
        <v>122</v>
      </c>
      <c r="N13" s="74" t="s">
        <v>122</v>
      </c>
      <c r="O13" s="34"/>
    </row>
    <row r="14" spans="2:15" ht="15.75" customHeight="1" thickBot="1">
      <c r="B14" s="28" t="s">
        <v>71</v>
      </c>
      <c r="C14" s="121" t="s">
        <v>108</v>
      </c>
      <c r="D14" s="122"/>
      <c r="E14" s="122"/>
      <c r="F14" s="123"/>
      <c r="G14" s="87">
        <v>0.74327681768077147</v>
      </c>
      <c r="H14" s="87">
        <v>0.68586319016229891</v>
      </c>
      <c r="I14" s="87">
        <v>0.5848727270585754</v>
      </c>
      <c r="J14" s="87">
        <v>0.6046350561666376</v>
      </c>
      <c r="K14" s="87">
        <v>0.62157023043371862</v>
      </c>
      <c r="L14" s="87">
        <v>0.67251214966108508</v>
      </c>
      <c r="M14" s="87">
        <v>0.68991931170146614</v>
      </c>
      <c r="N14" s="35">
        <v>0.60857521646258861</v>
      </c>
      <c r="O14" s="36"/>
    </row>
    <row r="15" spans="2:15" ht="13.5" customHeight="1">
      <c r="B15" s="20" t="s">
        <v>161</v>
      </c>
      <c r="C15" s="4"/>
      <c r="D15" s="4"/>
      <c r="E15" s="4"/>
      <c r="F15" s="4"/>
      <c r="G15" s="4"/>
      <c r="H15" s="4"/>
      <c r="I15" s="4"/>
      <c r="J15" s="4"/>
      <c r="K15" s="4"/>
      <c r="L15" s="4"/>
      <c r="M15" s="4"/>
      <c r="N15" s="4"/>
      <c r="O15" s="4"/>
    </row>
    <row r="16" spans="2:15" ht="13.5" customHeight="1">
      <c r="B16" s="23" t="s">
        <v>97</v>
      </c>
      <c r="C16" s="4"/>
      <c r="D16" s="4"/>
      <c r="E16" s="4"/>
      <c r="F16" s="4"/>
      <c r="G16" s="4"/>
      <c r="H16" s="4"/>
      <c r="I16" s="4"/>
      <c r="J16" s="4"/>
      <c r="K16" s="4"/>
      <c r="L16" s="4"/>
      <c r="M16" s="4"/>
      <c r="N16" s="4"/>
      <c r="O16" s="4"/>
    </row>
    <row r="17" spans="2:15" ht="13.5" customHeight="1">
      <c r="B17" s="23" t="s">
        <v>162</v>
      </c>
      <c r="C17" s="4"/>
      <c r="D17" s="4"/>
      <c r="E17" s="4"/>
      <c r="F17" s="4"/>
      <c r="G17" s="4"/>
      <c r="H17" s="4"/>
      <c r="I17" s="4"/>
      <c r="J17" s="4"/>
      <c r="K17" s="4"/>
      <c r="L17" s="4"/>
      <c r="M17" s="4"/>
      <c r="N17" s="4"/>
      <c r="O17" s="4"/>
    </row>
    <row r="18" spans="2:15" ht="13.5" customHeight="1">
      <c r="B18" s="24" t="s">
        <v>109</v>
      </c>
    </row>
    <row r="19" spans="2:15" s="5" customFormat="1" ht="13.5" customHeight="1">
      <c r="B19" s="5" t="s">
        <v>119</v>
      </c>
      <c r="C19" s="6"/>
      <c r="D19" s="6"/>
      <c r="E19" s="6"/>
      <c r="F19" s="6"/>
      <c r="G19" s="6"/>
      <c r="H19" s="6"/>
      <c r="I19" s="6"/>
      <c r="J19" s="6"/>
      <c r="K19" s="6"/>
      <c r="L19" s="6"/>
      <c r="M19" s="6"/>
      <c r="N19" s="6"/>
      <c r="O19" s="7"/>
    </row>
    <row r="20" spans="2:15" s="5" customFormat="1" ht="13.5" customHeight="1">
      <c r="B20" s="5" t="s">
        <v>120</v>
      </c>
      <c r="C20" s="6"/>
      <c r="D20" s="6"/>
      <c r="E20" s="6"/>
      <c r="F20" s="6"/>
      <c r="G20" s="6"/>
      <c r="H20" s="6"/>
      <c r="I20" s="6"/>
      <c r="J20" s="6"/>
      <c r="K20" s="6"/>
      <c r="L20" s="6"/>
      <c r="M20" s="6"/>
      <c r="N20" s="6"/>
      <c r="O20" s="7"/>
    </row>
    <row r="21" spans="2:15" s="5" customFormat="1" ht="13.5" customHeight="1">
      <c r="B21" s="10" t="s">
        <v>121</v>
      </c>
      <c r="G21" s="6"/>
      <c r="H21" s="6"/>
      <c r="I21" s="6"/>
      <c r="J21" s="6"/>
      <c r="K21" s="6"/>
      <c r="L21" s="6"/>
      <c r="M21" s="6"/>
      <c r="N21" s="6"/>
      <c r="O21" s="7"/>
    </row>
    <row r="22" spans="2:15" s="5" customFormat="1" ht="13.5" customHeight="1">
      <c r="B22" s="10"/>
      <c r="G22" s="6"/>
      <c r="H22" s="6"/>
      <c r="I22" s="6"/>
      <c r="J22" s="6"/>
      <c r="K22" s="6"/>
      <c r="L22" s="6"/>
      <c r="M22" s="6"/>
      <c r="N22" s="6"/>
      <c r="O22" s="7"/>
    </row>
    <row r="23" spans="2:15" s="5" customFormat="1" ht="13.5" customHeight="1"/>
    <row r="24" spans="2:15" s="5" customFormat="1" ht="16.5" customHeight="1">
      <c r="B24" s="2" t="s">
        <v>140</v>
      </c>
      <c r="C24" s="7"/>
      <c r="D24" s="7"/>
      <c r="E24" s="7"/>
      <c r="F24" s="7"/>
      <c r="G24" s="7"/>
      <c r="H24" s="7"/>
      <c r="I24" s="7"/>
      <c r="J24" s="7"/>
      <c r="K24" s="7"/>
      <c r="L24" s="7"/>
      <c r="M24" s="7"/>
      <c r="N24" s="7"/>
      <c r="O24" s="8"/>
    </row>
    <row r="25" spans="2:15" s="5" customFormat="1" ht="16.5" customHeight="1">
      <c r="B25" s="2" t="s">
        <v>141</v>
      </c>
      <c r="C25" s="9"/>
      <c r="D25" s="9"/>
      <c r="E25" s="9"/>
      <c r="F25" s="9"/>
      <c r="G25" s="9"/>
      <c r="H25" s="9"/>
      <c r="I25" s="9"/>
      <c r="J25" s="9"/>
      <c r="K25" s="9"/>
      <c r="L25" s="9"/>
      <c r="M25" s="9"/>
      <c r="N25" s="9"/>
      <c r="O25" s="10"/>
    </row>
    <row r="26" spans="2:15" s="5" customFormat="1" ht="15.75" customHeight="1">
      <c r="B26" s="11"/>
      <c r="C26" s="2"/>
      <c r="D26" s="2"/>
      <c r="E26" s="2"/>
      <c r="F26" s="2"/>
      <c r="G26" s="2"/>
      <c r="H26" s="2"/>
      <c r="I26" s="2"/>
      <c r="J26" s="2"/>
      <c r="K26" s="2"/>
      <c r="L26" s="2"/>
      <c r="M26" s="2"/>
      <c r="N26" s="2"/>
      <c r="O26" s="2"/>
    </row>
    <row r="27" spans="2:15" s="5" customFormat="1" ht="15.75" customHeight="1">
      <c r="B27" s="2"/>
      <c r="C27" s="2"/>
      <c r="D27" s="2"/>
      <c r="E27" s="2"/>
      <c r="F27" s="2"/>
      <c r="G27" s="2"/>
      <c r="H27" s="2"/>
      <c r="I27" s="2"/>
      <c r="J27" s="2"/>
      <c r="K27" s="2"/>
      <c r="L27" s="2"/>
      <c r="M27" s="2"/>
      <c r="N27" s="2"/>
      <c r="O27" s="2"/>
    </row>
    <row r="28" spans="2:15" s="5" customFormat="1" ht="15.75" customHeight="1">
      <c r="B28" s="2"/>
      <c r="C28" s="2"/>
      <c r="D28" s="2"/>
      <c r="E28" s="2"/>
      <c r="F28" s="2"/>
      <c r="G28" s="2"/>
      <c r="H28" s="2"/>
      <c r="I28" s="2"/>
      <c r="J28" s="2"/>
      <c r="K28" s="2"/>
      <c r="L28" s="2"/>
      <c r="M28" s="2"/>
      <c r="N28" s="2"/>
      <c r="O28" s="2"/>
    </row>
    <row r="29" spans="2:15" s="5" customFormat="1" ht="15.75" customHeight="1">
      <c r="B29" s="2"/>
      <c r="C29" s="2"/>
      <c r="D29" s="2"/>
      <c r="E29" s="2"/>
      <c r="F29" s="2"/>
      <c r="G29" s="2"/>
      <c r="H29" s="2"/>
      <c r="I29" s="2"/>
      <c r="J29" s="2"/>
      <c r="K29" s="2"/>
      <c r="L29" s="2"/>
      <c r="M29" s="2"/>
      <c r="N29" s="2"/>
      <c r="O29" s="2"/>
    </row>
    <row r="30" spans="2:15" s="5" customFormat="1" ht="15.75" customHeight="1">
      <c r="B30" s="2"/>
      <c r="C30" s="2"/>
      <c r="D30" s="2"/>
      <c r="E30" s="2"/>
      <c r="F30" s="2"/>
      <c r="G30" s="2"/>
      <c r="H30" s="2"/>
      <c r="I30" s="2"/>
      <c r="J30" s="2"/>
      <c r="K30" s="2"/>
      <c r="L30" s="2"/>
      <c r="M30" s="2"/>
      <c r="N30" s="2"/>
      <c r="O30" s="2"/>
    </row>
    <row r="31" spans="2:15" s="5" customFormat="1" ht="15.75" customHeight="1">
      <c r="B31" s="2"/>
      <c r="C31" s="2"/>
      <c r="D31" s="2"/>
      <c r="E31" s="2"/>
      <c r="F31" s="2"/>
      <c r="G31" s="2"/>
      <c r="H31" s="2"/>
      <c r="I31" s="2"/>
      <c r="J31" s="2"/>
      <c r="K31" s="2"/>
      <c r="L31" s="2"/>
      <c r="M31" s="2"/>
      <c r="N31" s="2"/>
      <c r="O31" s="2"/>
    </row>
    <row r="32" spans="2:15" s="5" customFormat="1" ht="15.75" customHeight="1">
      <c r="B32" s="2"/>
      <c r="C32" s="2"/>
      <c r="D32" s="2"/>
      <c r="E32" s="2"/>
      <c r="F32" s="2"/>
      <c r="G32" s="2"/>
      <c r="H32" s="2"/>
      <c r="I32" s="2"/>
      <c r="J32" s="2"/>
      <c r="K32" s="2"/>
      <c r="L32" s="2"/>
      <c r="M32" s="2"/>
      <c r="N32" s="2"/>
      <c r="O32" s="2"/>
    </row>
    <row r="33" spans="2:15" s="5" customFormat="1" ht="15.75" customHeight="1">
      <c r="B33" s="2"/>
      <c r="C33" s="2"/>
      <c r="D33" s="2"/>
      <c r="E33" s="2"/>
      <c r="F33" s="2"/>
      <c r="G33" s="2"/>
      <c r="H33" s="2"/>
      <c r="I33" s="2"/>
      <c r="J33" s="2"/>
      <c r="K33" s="2"/>
      <c r="L33" s="2"/>
      <c r="M33" s="2"/>
      <c r="N33" s="2"/>
      <c r="O33" s="2"/>
    </row>
    <row r="34" spans="2:15" s="5" customFormat="1" ht="15.75" customHeight="1">
      <c r="B34" s="2"/>
      <c r="C34" s="2"/>
      <c r="D34" s="2"/>
      <c r="E34" s="2"/>
      <c r="F34" s="2"/>
      <c r="G34" s="2"/>
      <c r="H34" s="2"/>
      <c r="I34" s="2"/>
      <c r="J34" s="2"/>
      <c r="K34" s="2"/>
      <c r="L34" s="2"/>
      <c r="M34" s="2"/>
      <c r="N34" s="2"/>
      <c r="O34" s="2"/>
    </row>
    <row r="35" spans="2:15" s="5" customFormat="1" ht="15.75" customHeight="1">
      <c r="B35" s="2"/>
      <c r="C35" s="2"/>
      <c r="D35" s="2"/>
      <c r="E35" s="2"/>
      <c r="F35" s="2"/>
      <c r="G35" s="2"/>
      <c r="H35" s="2"/>
      <c r="I35" s="2"/>
      <c r="J35" s="2"/>
      <c r="K35" s="2"/>
      <c r="L35" s="2"/>
      <c r="M35" s="2"/>
      <c r="N35" s="2"/>
      <c r="O35" s="2"/>
    </row>
    <row r="36" spans="2:15" s="5" customFormat="1" ht="15.75" customHeight="1">
      <c r="B36" s="2"/>
      <c r="C36" s="2"/>
      <c r="D36" s="2"/>
      <c r="E36" s="2"/>
      <c r="F36" s="2"/>
      <c r="G36" s="2"/>
      <c r="H36" s="2"/>
      <c r="I36" s="2"/>
      <c r="J36" s="2"/>
      <c r="K36" s="2"/>
      <c r="L36" s="2"/>
      <c r="M36" s="2"/>
      <c r="N36" s="2"/>
      <c r="O36" s="2"/>
    </row>
    <row r="42" spans="2:15" s="5" customFormat="1" ht="15.75" customHeight="1">
      <c r="B42" s="2"/>
      <c r="C42" s="2"/>
      <c r="D42" s="2"/>
      <c r="E42" s="2"/>
      <c r="F42" s="2"/>
      <c r="G42" s="2"/>
      <c r="H42" s="2"/>
      <c r="I42" s="2"/>
      <c r="J42" s="2"/>
      <c r="K42" s="2"/>
      <c r="L42" s="2"/>
      <c r="M42" s="2"/>
      <c r="N42" s="2"/>
      <c r="O42" s="2"/>
    </row>
    <row r="43" spans="2:15" s="5" customFormat="1" ht="15.75" customHeight="1">
      <c r="B43" s="2"/>
      <c r="C43" s="2"/>
      <c r="D43" s="2"/>
      <c r="E43" s="2"/>
      <c r="F43" s="2"/>
      <c r="G43" s="2"/>
      <c r="H43" s="2"/>
      <c r="I43" s="2"/>
      <c r="J43" s="2"/>
      <c r="K43" s="2"/>
      <c r="L43" s="2"/>
      <c r="M43" s="2"/>
      <c r="N43" s="2"/>
      <c r="O43" s="2"/>
    </row>
    <row r="44" spans="2:15" s="5" customFormat="1" ht="15.75" customHeight="1">
      <c r="B44" s="2"/>
      <c r="C44" s="2"/>
      <c r="D44" s="2"/>
      <c r="E44" s="2"/>
      <c r="F44" s="2"/>
      <c r="G44" s="2"/>
      <c r="H44" s="2"/>
      <c r="I44" s="2"/>
      <c r="J44" s="2"/>
      <c r="K44" s="2"/>
      <c r="L44" s="2"/>
      <c r="M44" s="2"/>
      <c r="N44" s="2"/>
      <c r="O44" s="2"/>
    </row>
    <row r="45" spans="2:15" s="5" customFormat="1" ht="15.75" customHeight="1">
      <c r="B45" s="2"/>
      <c r="C45" s="2"/>
      <c r="D45" s="2"/>
      <c r="E45" s="2"/>
      <c r="F45" s="2"/>
      <c r="G45" s="2"/>
      <c r="H45" s="2"/>
      <c r="I45" s="2"/>
      <c r="J45" s="2"/>
      <c r="K45" s="2"/>
      <c r="L45" s="2"/>
      <c r="M45" s="2"/>
      <c r="N45" s="2"/>
      <c r="O45" s="2"/>
    </row>
    <row r="46" spans="2:15" s="5" customFormat="1" ht="15.75" customHeight="1">
      <c r="B46" s="2"/>
      <c r="C46" s="2"/>
      <c r="D46" s="2"/>
      <c r="E46" s="2"/>
      <c r="F46" s="2"/>
      <c r="G46" s="2"/>
      <c r="H46" s="2"/>
      <c r="I46" s="2"/>
      <c r="J46" s="2"/>
      <c r="K46" s="2"/>
      <c r="L46" s="2"/>
      <c r="M46" s="2"/>
      <c r="N46" s="2"/>
      <c r="O46" s="2"/>
    </row>
    <row r="47" spans="2:15" s="5" customFormat="1" ht="15.75" customHeight="1">
      <c r="B47" s="2"/>
      <c r="C47" s="2"/>
      <c r="D47" s="2"/>
      <c r="E47" s="2"/>
      <c r="F47" s="2"/>
      <c r="G47" s="2"/>
      <c r="H47" s="2"/>
      <c r="I47" s="2"/>
      <c r="J47" s="2"/>
      <c r="K47" s="2"/>
      <c r="L47" s="2"/>
      <c r="M47" s="2"/>
      <c r="N47" s="2"/>
      <c r="O47" s="2"/>
    </row>
    <row r="48" spans="2:15" ht="15.75" customHeight="1">
      <c r="B48" s="3"/>
      <c r="C48" s="4"/>
      <c r="D48" s="4"/>
      <c r="E48" s="4"/>
      <c r="F48" s="4"/>
      <c r="G48" s="4"/>
      <c r="H48" s="4"/>
      <c r="I48" s="4"/>
      <c r="J48" s="4"/>
      <c r="K48" s="4"/>
      <c r="L48" s="4"/>
      <c r="M48" s="4"/>
      <c r="N48" s="4"/>
      <c r="O48" s="4"/>
    </row>
    <row r="49" spans="2:15" ht="15.75" customHeight="1">
      <c r="B49" s="3"/>
      <c r="C49" s="4"/>
      <c r="D49" s="4"/>
      <c r="E49" s="4"/>
      <c r="F49" s="4"/>
      <c r="G49" s="4"/>
      <c r="H49" s="4"/>
      <c r="I49" s="4"/>
      <c r="J49" s="4"/>
      <c r="K49" s="4"/>
      <c r="L49" s="4"/>
      <c r="M49" s="4"/>
      <c r="N49" s="4"/>
      <c r="O49" s="4"/>
    </row>
    <row r="50" spans="2:15" ht="15.75" customHeight="1">
      <c r="B50" s="3"/>
      <c r="C50" s="4"/>
      <c r="D50" s="4"/>
      <c r="E50" s="4"/>
      <c r="F50" s="4"/>
      <c r="G50" s="4"/>
      <c r="H50" s="4"/>
      <c r="I50" s="4"/>
      <c r="J50" s="4"/>
      <c r="K50" s="4"/>
      <c r="L50" s="4"/>
      <c r="M50" s="4"/>
      <c r="N50" s="4"/>
      <c r="O50" s="4"/>
    </row>
    <row r="51" spans="2:15" ht="15.75" customHeight="1">
      <c r="B51" s="3"/>
      <c r="C51" s="4"/>
      <c r="D51" s="4"/>
      <c r="E51" s="4"/>
      <c r="F51" s="4"/>
      <c r="G51" s="4"/>
      <c r="H51" s="4"/>
      <c r="I51" s="4"/>
      <c r="J51" s="4"/>
      <c r="K51" s="4"/>
      <c r="L51" s="4"/>
      <c r="M51" s="4"/>
      <c r="N51" s="4"/>
      <c r="O51" s="4"/>
    </row>
    <row r="52" spans="2:15" ht="15.75" customHeight="1">
      <c r="B52" s="3"/>
      <c r="C52" s="4"/>
      <c r="D52" s="4"/>
      <c r="E52" s="4"/>
      <c r="F52" s="4"/>
      <c r="G52" s="4"/>
      <c r="H52" s="4"/>
      <c r="I52" s="4"/>
      <c r="J52" s="4"/>
      <c r="K52" s="4"/>
      <c r="L52" s="4"/>
      <c r="M52" s="4"/>
      <c r="N52" s="4"/>
      <c r="O52" s="4"/>
    </row>
    <row r="53" spans="2:15" ht="15.75" customHeight="1">
      <c r="B53" s="3"/>
      <c r="C53" s="4"/>
      <c r="D53" s="4"/>
      <c r="E53" s="4"/>
      <c r="F53" s="4"/>
      <c r="G53" s="4"/>
      <c r="H53" s="4"/>
      <c r="I53" s="4"/>
      <c r="J53" s="4"/>
      <c r="K53" s="4"/>
      <c r="L53" s="4"/>
      <c r="M53" s="4"/>
      <c r="N53" s="4"/>
      <c r="O53" s="4"/>
    </row>
    <row r="54" spans="2:15" ht="15.75" customHeight="1">
      <c r="B54" s="3"/>
      <c r="C54" s="4"/>
      <c r="D54" s="4"/>
      <c r="E54" s="4"/>
      <c r="F54" s="4"/>
      <c r="G54" s="4"/>
      <c r="H54" s="4"/>
      <c r="I54" s="4"/>
      <c r="J54" s="4"/>
      <c r="K54" s="4"/>
      <c r="L54" s="4"/>
      <c r="M54" s="4"/>
      <c r="N54" s="4"/>
      <c r="O54" s="4"/>
    </row>
    <row r="55" spans="2:15" ht="15.75" customHeight="1">
      <c r="B55" s="3"/>
      <c r="C55" s="4"/>
      <c r="D55" s="4"/>
      <c r="E55" s="4"/>
      <c r="F55" s="4"/>
      <c r="G55" s="4"/>
      <c r="H55" s="4"/>
      <c r="I55" s="4"/>
      <c r="J55" s="4"/>
      <c r="K55" s="4"/>
      <c r="L55" s="4"/>
      <c r="M55" s="4"/>
      <c r="N55" s="4"/>
      <c r="O55" s="4"/>
    </row>
    <row r="56" spans="2:15" ht="15.75" customHeight="1">
      <c r="B56" s="3"/>
      <c r="C56" s="4"/>
      <c r="D56" s="4"/>
      <c r="E56" s="4"/>
      <c r="F56" s="4"/>
      <c r="G56" s="4"/>
      <c r="H56" s="4"/>
      <c r="I56" s="4"/>
      <c r="J56" s="4"/>
      <c r="K56" s="4"/>
      <c r="L56" s="4"/>
      <c r="M56" s="4"/>
      <c r="N56" s="4"/>
      <c r="O56" s="4"/>
    </row>
    <row r="57" spans="2:15" ht="15.75" customHeight="1">
      <c r="B57" s="3"/>
      <c r="C57" s="4"/>
      <c r="D57" s="4"/>
      <c r="E57" s="4"/>
      <c r="F57" s="4"/>
      <c r="G57" s="4"/>
      <c r="H57" s="4"/>
      <c r="I57" s="4"/>
      <c r="J57" s="4"/>
      <c r="K57" s="4"/>
      <c r="L57" s="4"/>
      <c r="M57" s="4"/>
      <c r="N57" s="4"/>
      <c r="O57" s="4"/>
    </row>
    <row r="58" spans="2:15" ht="15.75" customHeight="1">
      <c r="B58" s="3"/>
      <c r="C58" s="4"/>
      <c r="D58" s="4"/>
      <c r="E58" s="4"/>
      <c r="F58" s="4"/>
      <c r="G58" s="4"/>
      <c r="H58" s="4"/>
      <c r="I58" s="4"/>
      <c r="J58" s="4"/>
      <c r="K58" s="4"/>
      <c r="L58" s="4"/>
      <c r="M58" s="4"/>
      <c r="N58" s="4"/>
      <c r="O58" s="4"/>
    </row>
    <row r="59" spans="2:15" ht="15.75" customHeight="1">
      <c r="B59" s="3"/>
      <c r="C59" s="4"/>
      <c r="D59" s="4"/>
      <c r="E59" s="4"/>
      <c r="F59" s="4"/>
      <c r="G59" s="4"/>
      <c r="H59" s="4"/>
      <c r="I59" s="4"/>
      <c r="J59" s="4"/>
      <c r="K59" s="4"/>
      <c r="L59" s="4"/>
      <c r="M59" s="4"/>
      <c r="N59" s="4"/>
      <c r="O59" s="4"/>
    </row>
    <row r="60" spans="2:15" ht="15.75" customHeight="1">
      <c r="B60" s="3"/>
      <c r="C60" s="4"/>
      <c r="D60" s="4"/>
      <c r="E60" s="4"/>
      <c r="F60" s="4"/>
      <c r="G60" s="4"/>
      <c r="H60" s="4"/>
      <c r="I60" s="4"/>
      <c r="J60" s="4"/>
      <c r="K60" s="4"/>
      <c r="L60" s="4"/>
      <c r="M60" s="4"/>
      <c r="N60" s="4"/>
      <c r="O60" s="4"/>
    </row>
    <row r="61" spans="2:15" ht="15.75" customHeight="1">
      <c r="B61" s="3"/>
      <c r="C61" s="4"/>
      <c r="D61" s="4"/>
      <c r="E61" s="4"/>
      <c r="F61" s="4"/>
      <c r="G61" s="4"/>
      <c r="H61" s="4"/>
      <c r="I61" s="4"/>
      <c r="J61" s="4"/>
      <c r="K61" s="4"/>
      <c r="L61" s="4"/>
      <c r="M61" s="4"/>
      <c r="N61" s="4"/>
      <c r="O61" s="4"/>
    </row>
    <row r="62" spans="2:15" ht="13.5" customHeight="1">
      <c r="B62" s="20" t="s">
        <v>161</v>
      </c>
      <c r="C62" s="4"/>
      <c r="D62" s="4"/>
      <c r="E62" s="4"/>
      <c r="F62" s="4"/>
      <c r="G62" s="4"/>
      <c r="H62" s="4"/>
      <c r="I62" s="4"/>
      <c r="J62" s="4"/>
      <c r="K62" s="4"/>
      <c r="L62" s="4"/>
      <c r="M62" s="4"/>
      <c r="N62" s="4"/>
      <c r="O62" s="4"/>
    </row>
    <row r="63" spans="2:15" ht="13.5" customHeight="1">
      <c r="B63" s="23" t="s">
        <v>97</v>
      </c>
      <c r="C63" s="4"/>
      <c r="D63" s="4"/>
      <c r="E63" s="4"/>
      <c r="F63" s="4"/>
      <c r="G63" s="4"/>
      <c r="H63" s="4"/>
      <c r="I63" s="4"/>
      <c r="J63" s="4"/>
      <c r="K63" s="4"/>
      <c r="L63" s="4"/>
      <c r="M63" s="4"/>
      <c r="N63" s="4"/>
      <c r="O63" s="4"/>
    </row>
    <row r="64" spans="2:15" ht="13.5" customHeight="1">
      <c r="B64" s="23" t="s">
        <v>162</v>
      </c>
      <c r="C64" s="4"/>
      <c r="D64" s="4"/>
      <c r="E64" s="4"/>
      <c r="F64" s="4"/>
      <c r="G64" s="4"/>
      <c r="H64" s="4"/>
      <c r="I64" s="4"/>
      <c r="J64" s="4"/>
      <c r="K64" s="4"/>
      <c r="L64" s="4"/>
      <c r="M64" s="4"/>
      <c r="N64" s="4"/>
      <c r="O64" s="4"/>
    </row>
    <row r="65" spans="2:2" ht="13.5" customHeight="1">
      <c r="B65" s="25" t="s">
        <v>114</v>
      </c>
    </row>
  </sheetData>
  <mergeCells count="13">
    <mergeCell ref="C14:F14"/>
    <mergeCell ref="B3:F4"/>
    <mergeCell ref="N3:O3"/>
    <mergeCell ref="C5:F5"/>
    <mergeCell ref="C6:F6"/>
    <mergeCell ref="C7:F7"/>
    <mergeCell ref="C8:F8"/>
    <mergeCell ref="C9:F9"/>
    <mergeCell ref="C10:F10"/>
    <mergeCell ref="C11:F11"/>
    <mergeCell ref="C12:F12"/>
    <mergeCell ref="C13:F13"/>
    <mergeCell ref="G3:M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明朝,標準"&amp;12ジェネリック医薬品分析(歯科)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F51D-C3D7-4648-B7B4-AC7085D7F857}">
  <sheetPr codeName="Sheet4"/>
  <dimension ref="B1:J14"/>
  <sheetViews>
    <sheetView showGridLines="0" zoomScaleNormal="100" zoomScaleSheetLayoutView="100" workbookViewId="0"/>
  </sheetViews>
  <sheetFormatPr defaultColWidth="7.625" defaultRowHeight="15.75" customHeight="1"/>
  <cols>
    <col min="1" max="1" width="4.625" style="2" customWidth="1"/>
    <col min="2" max="2" width="5.625" style="2" customWidth="1"/>
    <col min="3" max="6" width="12.625" style="2" customWidth="1"/>
    <col min="7" max="10" width="15.625" style="2" customWidth="1"/>
    <col min="11" max="16384" width="7.625" style="2"/>
  </cols>
  <sheetData>
    <row r="1" spans="2:10" ht="16.5" customHeight="1">
      <c r="B1" s="2" t="s">
        <v>140</v>
      </c>
    </row>
    <row r="2" spans="2:10" ht="16.5" customHeight="1" thickBot="1">
      <c r="B2" s="2" t="s">
        <v>142</v>
      </c>
      <c r="G2" s="100"/>
      <c r="H2" s="100"/>
    </row>
    <row r="3" spans="2:10" ht="15.75" customHeight="1">
      <c r="B3" s="124"/>
      <c r="C3" s="125"/>
      <c r="D3" s="125"/>
      <c r="E3" s="125"/>
      <c r="F3" s="126"/>
      <c r="G3" s="144" t="s">
        <v>98</v>
      </c>
      <c r="H3" s="145"/>
      <c r="I3" s="130" t="s">
        <v>57</v>
      </c>
      <c r="J3" s="131"/>
    </row>
    <row r="4" spans="2:10" ht="15.75" customHeight="1">
      <c r="B4" s="127"/>
      <c r="C4" s="128"/>
      <c r="D4" s="128"/>
      <c r="E4" s="128"/>
      <c r="F4" s="129"/>
      <c r="G4" s="93" t="s">
        <v>130</v>
      </c>
      <c r="H4" s="92" t="s">
        <v>131</v>
      </c>
      <c r="I4" s="27" t="s">
        <v>132</v>
      </c>
      <c r="J4" s="65" t="s">
        <v>116</v>
      </c>
    </row>
    <row r="5" spans="2:10" ht="15.75" customHeight="1">
      <c r="B5" s="28" t="s">
        <v>58</v>
      </c>
      <c r="C5" s="132" t="s">
        <v>106</v>
      </c>
      <c r="D5" s="133"/>
      <c r="E5" s="133"/>
      <c r="F5" s="134"/>
      <c r="G5" s="94">
        <v>228231398.99719</v>
      </c>
      <c r="H5" s="94">
        <v>300442560.28260499</v>
      </c>
      <c r="I5" s="72">
        <f>'年齢階層別_普及率(金額)'!N5</f>
        <v>528673959.27979493</v>
      </c>
      <c r="J5" s="29"/>
    </row>
    <row r="6" spans="2:10" ht="15.75" customHeight="1">
      <c r="B6" s="28" t="s">
        <v>59</v>
      </c>
      <c r="C6" s="132" t="s">
        <v>107</v>
      </c>
      <c r="D6" s="133"/>
      <c r="E6" s="133"/>
      <c r="F6" s="134"/>
      <c r="G6" s="95">
        <v>150518596.39979896</v>
      </c>
      <c r="H6" s="95">
        <v>189962465.24734303</v>
      </c>
      <c r="I6" s="74">
        <f>'年齢階層別_普及率(金額)'!N6</f>
        <v>340481061.64714199</v>
      </c>
      <c r="J6" s="75">
        <f>'年齢階層別_普及率(金額)'!O6</f>
        <v>1</v>
      </c>
    </row>
    <row r="7" spans="2:10" ht="15.75" customHeight="1">
      <c r="B7" s="30" t="s">
        <v>60</v>
      </c>
      <c r="C7" s="121" t="s">
        <v>61</v>
      </c>
      <c r="D7" s="122"/>
      <c r="E7" s="122"/>
      <c r="F7" s="123"/>
      <c r="G7" s="95">
        <v>41867640.848359004</v>
      </c>
      <c r="H7" s="95">
        <v>69760428.151203007</v>
      </c>
      <c r="I7" s="74">
        <f>'年齢階層別_普及率(金額)'!N7</f>
        <v>111628068.999562</v>
      </c>
      <c r="J7" s="75">
        <f>'年齢階層別_普及率(金額)'!O7</f>
        <v>0.32785397360881086</v>
      </c>
    </row>
    <row r="8" spans="2:10" ht="15.75" customHeight="1">
      <c r="B8" s="31" t="s">
        <v>62</v>
      </c>
      <c r="C8" s="121" t="s">
        <v>63</v>
      </c>
      <c r="D8" s="122"/>
      <c r="E8" s="122"/>
      <c r="F8" s="123"/>
      <c r="G8" s="95">
        <v>108650955.55144</v>
      </c>
      <c r="H8" s="95">
        <v>120202037.09614</v>
      </c>
      <c r="I8" s="74">
        <f>'年齢階層別_普及率(金額)'!N8</f>
        <v>228852992.64758</v>
      </c>
      <c r="J8" s="75">
        <f>'年齢階層別_普及率(金額)'!O8</f>
        <v>0.67214602639118914</v>
      </c>
    </row>
    <row r="9" spans="2:10" ht="15.75" customHeight="1">
      <c r="B9" s="30" t="s">
        <v>64</v>
      </c>
      <c r="C9" s="121" t="s">
        <v>65</v>
      </c>
      <c r="D9" s="122"/>
      <c r="E9" s="122"/>
      <c r="F9" s="123"/>
      <c r="G9" s="96">
        <v>28692351.611000001</v>
      </c>
      <c r="H9" s="96">
        <v>43104842.166999996</v>
      </c>
      <c r="I9" s="77">
        <f>'年齢階層別_普及率(金額)'!N9</f>
        <v>71797193.777999997</v>
      </c>
      <c r="J9" s="78">
        <f>'年齢階層別_普及率(金額)'!O9</f>
        <v>0.21086985992897048</v>
      </c>
    </row>
    <row r="10" spans="2:10" ht="15.75" customHeight="1">
      <c r="B10" s="32" t="s">
        <v>66</v>
      </c>
      <c r="C10" s="135" t="s">
        <v>134</v>
      </c>
      <c r="D10" s="136"/>
      <c r="E10" s="136"/>
      <c r="F10" s="137"/>
      <c r="G10" s="97" t="s">
        <v>155</v>
      </c>
      <c r="H10" s="97" t="s">
        <v>155</v>
      </c>
      <c r="I10" s="80" t="str">
        <f>'年齢階層別_普及率(金額)'!N10</f>
        <v>-</v>
      </c>
      <c r="J10" s="81" t="str">
        <f>'年齢階層別_普及率(金額)'!O10</f>
        <v>-</v>
      </c>
    </row>
    <row r="11" spans="2:10" ht="15.75" customHeight="1">
      <c r="B11" s="33" t="s">
        <v>67</v>
      </c>
      <c r="C11" s="138" t="s">
        <v>133</v>
      </c>
      <c r="D11" s="139"/>
      <c r="E11" s="139"/>
      <c r="F11" s="140"/>
      <c r="G11" s="98" t="s">
        <v>155</v>
      </c>
      <c r="H11" s="98" t="s">
        <v>155</v>
      </c>
      <c r="I11" s="83" t="str">
        <f>'年齢階層別_普及率(金額)'!N11</f>
        <v>-</v>
      </c>
      <c r="J11" s="84" t="str">
        <f>'年齢階層別_普及率(金額)'!O11</f>
        <v>-</v>
      </c>
    </row>
    <row r="12" spans="2:10" ht="15.75" customHeight="1">
      <c r="B12" s="28" t="s">
        <v>68</v>
      </c>
      <c r="C12" s="121" t="s">
        <v>69</v>
      </c>
      <c r="D12" s="122"/>
      <c r="E12" s="122"/>
      <c r="F12" s="123"/>
      <c r="G12" s="94">
        <v>79958603.940439999</v>
      </c>
      <c r="H12" s="94">
        <v>77097194.929139987</v>
      </c>
      <c r="I12" s="72">
        <f>'年齢階層別_普及率(金額)'!N12</f>
        <v>157055798.86958003</v>
      </c>
      <c r="J12" s="86">
        <f>'年齢階層別_普及率(金額)'!O12</f>
        <v>0.46127616646221875</v>
      </c>
    </row>
    <row r="13" spans="2:10" ht="15.75" customHeight="1">
      <c r="B13" s="28" t="s">
        <v>70</v>
      </c>
      <c r="C13" s="121" t="s">
        <v>139</v>
      </c>
      <c r="D13" s="122"/>
      <c r="E13" s="122"/>
      <c r="F13" s="123"/>
      <c r="G13" s="95" t="s">
        <v>155</v>
      </c>
      <c r="H13" s="95" t="s">
        <v>155</v>
      </c>
      <c r="I13" s="74" t="str">
        <f>'年齢階層別_普及率(金額)'!N13</f>
        <v>-</v>
      </c>
      <c r="J13" s="34"/>
    </row>
    <row r="14" spans="2:10" ht="15.75" customHeight="1" thickBot="1">
      <c r="B14" s="28" t="s">
        <v>71</v>
      </c>
      <c r="C14" s="121" t="s">
        <v>108</v>
      </c>
      <c r="D14" s="122"/>
      <c r="E14" s="122"/>
      <c r="F14" s="122"/>
      <c r="G14" s="99">
        <v>0.5933623203329258</v>
      </c>
      <c r="H14" s="99">
        <v>0.61808586427451273</v>
      </c>
      <c r="I14" s="35">
        <f>'年齢階層別_普及率(金額)'!N14</f>
        <v>0.60857521646258861</v>
      </c>
      <c r="J14" s="36"/>
    </row>
  </sheetData>
  <mergeCells count="13">
    <mergeCell ref="C14:F14"/>
    <mergeCell ref="I3:J3"/>
    <mergeCell ref="C8:F8"/>
    <mergeCell ref="C9:F9"/>
    <mergeCell ref="C10:F10"/>
    <mergeCell ref="C11:F11"/>
    <mergeCell ref="C12:F12"/>
    <mergeCell ref="C13:F13"/>
    <mergeCell ref="B3:F4"/>
    <mergeCell ref="G3:H3"/>
    <mergeCell ref="C5:F5"/>
    <mergeCell ref="C6:F6"/>
    <mergeCell ref="C7:F7"/>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明朝,標準"&amp;12ジェネリック医薬品分析(歯科)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O63"/>
  <sheetViews>
    <sheetView showGridLines="0" zoomScaleNormal="100" zoomScaleSheetLayoutView="100" workbookViewId="0"/>
  </sheetViews>
  <sheetFormatPr defaultColWidth="7.625" defaultRowHeight="15.75" customHeight="1"/>
  <cols>
    <col min="1" max="1" width="4.625" style="13" customWidth="1"/>
    <col min="2" max="2" width="5.625" style="13" customWidth="1"/>
    <col min="3" max="6" width="12.625" style="13" customWidth="1"/>
    <col min="7" max="15" width="15.625" style="13" customWidth="1"/>
    <col min="16" max="16" width="3.625" style="13" customWidth="1"/>
    <col min="17" max="16384" width="7.625" style="13"/>
  </cols>
  <sheetData>
    <row r="1" spans="2:15" s="2" customFormat="1" ht="16.5" customHeight="1">
      <c r="B1" s="2" t="s">
        <v>143</v>
      </c>
    </row>
    <row r="2" spans="2:15" s="2" customFormat="1" ht="16.5" customHeight="1" thickBot="1">
      <c r="B2" s="2" t="s">
        <v>141</v>
      </c>
    </row>
    <row r="3" spans="2:15" ht="15.75" customHeight="1">
      <c r="B3" s="155"/>
      <c r="C3" s="156"/>
      <c r="D3" s="156"/>
      <c r="E3" s="156"/>
      <c r="F3" s="157"/>
      <c r="G3" s="141" t="s">
        <v>110</v>
      </c>
      <c r="H3" s="142"/>
      <c r="I3" s="142"/>
      <c r="J3" s="142"/>
      <c r="K3" s="142"/>
      <c r="L3" s="142"/>
      <c r="M3" s="143"/>
      <c r="N3" s="130" t="s">
        <v>72</v>
      </c>
      <c r="O3" s="131"/>
    </row>
    <row r="4" spans="2:15" ht="15.75" customHeight="1">
      <c r="B4" s="158"/>
      <c r="C4" s="159"/>
      <c r="D4" s="159"/>
      <c r="E4" s="159"/>
      <c r="F4" s="160"/>
      <c r="G4" s="64" t="s">
        <v>99</v>
      </c>
      <c r="H4" s="64" t="s">
        <v>100</v>
      </c>
      <c r="I4" s="64" t="s">
        <v>101</v>
      </c>
      <c r="J4" s="64" t="s">
        <v>102</v>
      </c>
      <c r="K4" s="64" t="s">
        <v>103</v>
      </c>
      <c r="L4" s="64" t="s">
        <v>104</v>
      </c>
      <c r="M4" s="64" t="s">
        <v>105</v>
      </c>
      <c r="N4" s="27" t="s">
        <v>126</v>
      </c>
      <c r="O4" s="65" t="s">
        <v>116</v>
      </c>
    </row>
    <row r="5" spans="2:15" ht="15.75" customHeight="1">
      <c r="B5" s="37" t="s">
        <v>58</v>
      </c>
      <c r="C5" s="161" t="s">
        <v>111</v>
      </c>
      <c r="D5" s="162"/>
      <c r="E5" s="162"/>
      <c r="F5" s="163"/>
      <c r="G5" s="71">
        <v>14315.8</v>
      </c>
      <c r="H5" s="71">
        <v>53081.87</v>
      </c>
      <c r="I5" s="71">
        <v>4997228.2320299996</v>
      </c>
      <c r="J5" s="71">
        <v>4874372.8135200003</v>
      </c>
      <c r="K5" s="71">
        <v>2581841.1282500001</v>
      </c>
      <c r="L5" s="71">
        <v>1034655.92675</v>
      </c>
      <c r="M5" s="71">
        <v>228167.83743000001</v>
      </c>
      <c r="N5" s="72">
        <v>13783663.607980002</v>
      </c>
      <c r="O5" s="29"/>
    </row>
    <row r="6" spans="2:15" ht="15.75" customHeight="1">
      <c r="B6" s="37" t="s">
        <v>59</v>
      </c>
      <c r="C6" s="161" t="s">
        <v>112</v>
      </c>
      <c r="D6" s="162"/>
      <c r="E6" s="162"/>
      <c r="F6" s="163"/>
      <c r="G6" s="73">
        <v>3490</v>
      </c>
      <c r="H6" s="73">
        <v>14596.066000000001</v>
      </c>
      <c r="I6" s="73">
        <v>1774374.52709</v>
      </c>
      <c r="J6" s="73">
        <v>1757250.5616299999</v>
      </c>
      <c r="K6" s="73">
        <v>867808.64078999998</v>
      </c>
      <c r="L6" s="73">
        <v>400060.75242999999</v>
      </c>
      <c r="M6" s="73">
        <v>62524.172429999999</v>
      </c>
      <c r="N6" s="74">
        <v>4880104.7203700002</v>
      </c>
      <c r="O6" s="75">
        <v>1</v>
      </c>
    </row>
    <row r="7" spans="2:15" ht="15.75" customHeight="1">
      <c r="B7" s="38" t="s">
        <v>60</v>
      </c>
      <c r="C7" s="146" t="s">
        <v>73</v>
      </c>
      <c r="D7" s="147"/>
      <c r="E7" s="147"/>
      <c r="F7" s="148"/>
      <c r="G7" s="73">
        <v>2250</v>
      </c>
      <c r="H7" s="73">
        <v>9578.8359999999993</v>
      </c>
      <c r="I7" s="73">
        <v>722027.23849000002</v>
      </c>
      <c r="J7" s="73">
        <v>665312.34904999996</v>
      </c>
      <c r="K7" s="73">
        <v>381854.58879000001</v>
      </c>
      <c r="L7" s="73">
        <v>141783.81143</v>
      </c>
      <c r="M7" s="73">
        <v>30293.372429999999</v>
      </c>
      <c r="N7" s="74">
        <v>1953100.1961899998</v>
      </c>
      <c r="O7" s="75">
        <v>0.40021686174839288</v>
      </c>
    </row>
    <row r="8" spans="2:15" ht="15.75" customHeight="1">
      <c r="B8" s="39" t="s">
        <v>62</v>
      </c>
      <c r="C8" s="146" t="s">
        <v>74</v>
      </c>
      <c r="D8" s="147"/>
      <c r="E8" s="147"/>
      <c r="F8" s="148"/>
      <c r="G8" s="76">
        <v>1240</v>
      </c>
      <c r="H8" s="76">
        <v>5017.2299999999996</v>
      </c>
      <c r="I8" s="76">
        <v>1052347.2886000001</v>
      </c>
      <c r="J8" s="76">
        <v>1091938.2125800001</v>
      </c>
      <c r="K8" s="76">
        <v>485954.05200000003</v>
      </c>
      <c r="L8" s="76">
        <v>258276.94099999999</v>
      </c>
      <c r="M8" s="76">
        <v>32230.799999999999</v>
      </c>
      <c r="N8" s="74">
        <v>2927004.5241800002</v>
      </c>
      <c r="O8" s="75">
        <v>0.59978313825160712</v>
      </c>
    </row>
    <row r="9" spans="2:15" ht="15.75" customHeight="1">
      <c r="B9" s="40" t="s">
        <v>64</v>
      </c>
      <c r="C9" s="146" t="s">
        <v>75</v>
      </c>
      <c r="D9" s="147"/>
      <c r="E9" s="147"/>
      <c r="F9" s="148"/>
      <c r="G9" s="76">
        <v>1237</v>
      </c>
      <c r="H9" s="76">
        <v>2534</v>
      </c>
      <c r="I9" s="76">
        <v>375185.44099999999</v>
      </c>
      <c r="J9" s="76">
        <v>329558.29800000001</v>
      </c>
      <c r="K9" s="76">
        <v>168680.94</v>
      </c>
      <c r="L9" s="76">
        <v>49589.66</v>
      </c>
      <c r="M9" s="76">
        <v>9071.75</v>
      </c>
      <c r="N9" s="77">
        <v>935857.08900000004</v>
      </c>
      <c r="O9" s="78">
        <v>0.19176987844003585</v>
      </c>
    </row>
    <row r="10" spans="2:15" ht="15.75" customHeight="1">
      <c r="B10" s="41" t="s">
        <v>66</v>
      </c>
      <c r="C10" s="149" t="s">
        <v>153</v>
      </c>
      <c r="D10" s="150"/>
      <c r="E10" s="150"/>
      <c r="F10" s="151"/>
      <c r="G10" s="79" t="s">
        <v>122</v>
      </c>
      <c r="H10" s="79" t="s">
        <v>122</v>
      </c>
      <c r="I10" s="79" t="s">
        <v>122</v>
      </c>
      <c r="J10" s="79" t="s">
        <v>122</v>
      </c>
      <c r="K10" s="79" t="s">
        <v>122</v>
      </c>
      <c r="L10" s="79" t="s">
        <v>122</v>
      </c>
      <c r="M10" s="79" t="s">
        <v>122</v>
      </c>
      <c r="N10" s="80" t="s">
        <v>122</v>
      </c>
      <c r="O10" s="81" t="s">
        <v>122</v>
      </c>
    </row>
    <row r="11" spans="2:15" ht="15.75" customHeight="1">
      <c r="B11" s="42" t="s">
        <v>67</v>
      </c>
      <c r="C11" s="152" t="s">
        <v>154</v>
      </c>
      <c r="D11" s="153"/>
      <c r="E11" s="153"/>
      <c r="F11" s="154"/>
      <c r="G11" s="82" t="s">
        <v>122</v>
      </c>
      <c r="H11" s="82" t="s">
        <v>122</v>
      </c>
      <c r="I11" s="82" t="s">
        <v>122</v>
      </c>
      <c r="J11" s="82" t="s">
        <v>122</v>
      </c>
      <c r="K11" s="82" t="s">
        <v>122</v>
      </c>
      <c r="L11" s="82" t="s">
        <v>122</v>
      </c>
      <c r="M11" s="82" t="s">
        <v>122</v>
      </c>
      <c r="N11" s="83" t="s">
        <v>122</v>
      </c>
      <c r="O11" s="84" t="s">
        <v>122</v>
      </c>
    </row>
    <row r="12" spans="2:15" ht="15.75" customHeight="1">
      <c r="B12" s="37" t="s">
        <v>68</v>
      </c>
      <c r="C12" s="146" t="s">
        <v>76</v>
      </c>
      <c r="D12" s="147"/>
      <c r="E12" s="147"/>
      <c r="F12" s="148"/>
      <c r="G12" s="85">
        <v>3</v>
      </c>
      <c r="H12" s="85">
        <v>2483.23</v>
      </c>
      <c r="I12" s="85">
        <v>677161.84759999998</v>
      </c>
      <c r="J12" s="85">
        <v>762379.91457999998</v>
      </c>
      <c r="K12" s="85">
        <v>317273.11200000002</v>
      </c>
      <c r="L12" s="85">
        <v>208687.28099999999</v>
      </c>
      <c r="M12" s="85">
        <v>23159.05</v>
      </c>
      <c r="N12" s="88">
        <v>1991147.43518</v>
      </c>
      <c r="O12" s="86">
        <v>0.40801325981157122</v>
      </c>
    </row>
    <row r="13" spans="2:15" ht="15.75" customHeight="1" thickBot="1">
      <c r="B13" s="40" t="s">
        <v>71</v>
      </c>
      <c r="C13" s="146" t="s">
        <v>113</v>
      </c>
      <c r="D13" s="147"/>
      <c r="E13" s="147"/>
      <c r="F13" s="148"/>
      <c r="G13" s="87">
        <v>0.6452537998279323</v>
      </c>
      <c r="H13" s="87">
        <v>0.79080043682585976</v>
      </c>
      <c r="I13" s="87">
        <v>0.65805586463474752</v>
      </c>
      <c r="J13" s="87">
        <v>0.66874256570217494</v>
      </c>
      <c r="K13" s="87">
        <v>0.6936057144745279</v>
      </c>
      <c r="L13" s="87">
        <v>0.7408749518444161</v>
      </c>
      <c r="M13" s="87">
        <v>0.76954853840143378</v>
      </c>
      <c r="N13" s="35">
        <v>0.67605713874774342</v>
      </c>
      <c r="O13" s="43"/>
    </row>
    <row r="14" spans="2:15" s="2" customFormat="1" ht="13.5" customHeight="1">
      <c r="B14" s="20" t="s">
        <v>161</v>
      </c>
      <c r="C14" s="4"/>
      <c r="D14" s="4"/>
      <c r="E14" s="4"/>
      <c r="F14" s="4"/>
      <c r="G14" s="4"/>
      <c r="H14" s="4"/>
      <c r="I14" s="4"/>
      <c r="J14" s="4"/>
      <c r="K14" s="4"/>
      <c r="L14" s="4"/>
      <c r="M14" s="4"/>
      <c r="N14" s="4"/>
      <c r="O14" s="4"/>
    </row>
    <row r="15" spans="2:15" s="2" customFormat="1" ht="13.5" customHeight="1">
      <c r="B15" s="23" t="s">
        <v>97</v>
      </c>
      <c r="C15" s="4"/>
      <c r="D15" s="4"/>
      <c r="E15" s="4"/>
      <c r="F15" s="4"/>
      <c r="G15" s="4"/>
      <c r="H15" s="4"/>
      <c r="I15" s="4"/>
      <c r="J15" s="4"/>
      <c r="K15" s="4"/>
      <c r="L15" s="4"/>
      <c r="M15" s="4"/>
      <c r="N15" s="4"/>
      <c r="O15" s="4"/>
    </row>
    <row r="16" spans="2:15" s="14" customFormat="1" ht="13.5" customHeight="1">
      <c r="B16" s="23" t="s">
        <v>162</v>
      </c>
    </row>
    <row r="17" spans="2:15" s="14" customFormat="1" ht="13.5" customHeight="1">
      <c r="B17" s="26" t="s">
        <v>109</v>
      </c>
    </row>
    <row r="18" spans="2:15" s="14" customFormat="1" ht="13.5" customHeight="1">
      <c r="B18" s="14" t="s">
        <v>123</v>
      </c>
    </row>
    <row r="19" spans="2:15" s="14" customFormat="1" ht="13.5" customHeight="1">
      <c r="B19" s="14" t="s">
        <v>124</v>
      </c>
    </row>
    <row r="20" spans="2:15" s="14" customFormat="1" ht="13.5" customHeight="1"/>
    <row r="21" spans="2:15" s="14" customFormat="1" ht="13.5" customHeight="1">
      <c r="B21" s="19"/>
      <c r="C21" s="16"/>
      <c r="D21" s="16"/>
      <c r="E21" s="16"/>
      <c r="F21" s="16"/>
      <c r="G21" s="16"/>
      <c r="H21" s="16"/>
      <c r="I21" s="16"/>
      <c r="J21" s="16"/>
      <c r="K21" s="16"/>
      <c r="L21" s="16"/>
      <c r="M21" s="16"/>
      <c r="N21" s="16"/>
      <c r="O21" s="17"/>
    </row>
    <row r="22" spans="2:15" s="2" customFormat="1" ht="16.5" customHeight="1">
      <c r="B22" s="2" t="s">
        <v>143</v>
      </c>
    </row>
    <row r="23" spans="2:15" s="2" customFormat="1" ht="16.5" customHeight="1">
      <c r="B23" s="2" t="s">
        <v>141</v>
      </c>
    </row>
    <row r="24" spans="2:15" s="14" customFormat="1" ht="15.75" customHeight="1">
      <c r="B24" s="13"/>
      <c r="C24" s="13"/>
      <c r="D24" s="13"/>
      <c r="E24" s="13"/>
      <c r="F24" s="13"/>
      <c r="G24" s="13"/>
      <c r="H24" s="13"/>
      <c r="I24" s="13"/>
      <c r="J24" s="13"/>
      <c r="K24" s="13"/>
      <c r="L24" s="13"/>
      <c r="M24" s="13"/>
      <c r="N24" s="13"/>
      <c r="O24" s="13"/>
    </row>
    <row r="25" spans="2:15" s="14" customFormat="1" ht="15.75" customHeight="1">
      <c r="B25" s="13"/>
      <c r="C25" s="13"/>
      <c r="D25" s="13"/>
      <c r="E25" s="13"/>
      <c r="F25" s="13"/>
      <c r="G25" s="13"/>
      <c r="H25" s="13"/>
      <c r="I25" s="13"/>
      <c r="J25" s="13"/>
      <c r="K25" s="13"/>
      <c r="L25" s="13"/>
      <c r="M25" s="13"/>
      <c r="N25" s="13"/>
      <c r="O25" s="13"/>
    </row>
    <row r="26" spans="2:15" s="14" customFormat="1" ht="15.75" customHeight="1">
      <c r="B26" s="13"/>
      <c r="C26" s="13"/>
      <c r="D26" s="13"/>
      <c r="E26" s="13"/>
      <c r="F26" s="13"/>
      <c r="G26" s="13"/>
      <c r="H26" s="13"/>
      <c r="I26" s="13"/>
      <c r="J26" s="13"/>
      <c r="K26" s="13"/>
      <c r="L26" s="13"/>
      <c r="M26" s="13"/>
      <c r="N26" s="13"/>
      <c r="O26" s="13"/>
    </row>
    <row r="27" spans="2:15" s="14" customFormat="1" ht="15.75" customHeight="1">
      <c r="B27" s="13"/>
      <c r="C27" s="13"/>
      <c r="D27" s="13"/>
      <c r="E27" s="13"/>
      <c r="F27" s="13"/>
      <c r="G27" s="13"/>
      <c r="H27" s="13"/>
      <c r="I27" s="13"/>
      <c r="J27" s="13"/>
      <c r="K27" s="13"/>
      <c r="L27" s="13"/>
      <c r="M27" s="13"/>
      <c r="N27" s="13"/>
      <c r="O27" s="13"/>
    </row>
    <row r="28" spans="2:15" s="14" customFormat="1" ht="15.75" customHeight="1">
      <c r="B28" s="13"/>
      <c r="C28" s="13"/>
      <c r="D28" s="13"/>
      <c r="E28" s="13"/>
      <c r="F28" s="13"/>
      <c r="G28" s="13"/>
      <c r="H28" s="13"/>
      <c r="I28" s="13"/>
      <c r="J28" s="13"/>
      <c r="K28" s="13"/>
      <c r="L28" s="13"/>
      <c r="M28" s="13"/>
      <c r="N28" s="13"/>
      <c r="O28" s="13"/>
    </row>
    <row r="29" spans="2:15" s="14" customFormat="1" ht="15.75" customHeight="1">
      <c r="B29" s="13"/>
      <c r="C29" s="13"/>
      <c r="D29" s="13"/>
      <c r="E29" s="13"/>
      <c r="F29" s="13"/>
      <c r="G29" s="13"/>
      <c r="H29" s="13"/>
      <c r="I29" s="13"/>
      <c r="J29" s="13"/>
      <c r="K29" s="13"/>
      <c r="L29" s="13"/>
      <c r="M29" s="13"/>
      <c r="N29" s="13"/>
      <c r="O29" s="13"/>
    </row>
    <row r="30" spans="2:15" s="14" customFormat="1" ht="15.75" customHeight="1">
      <c r="B30" s="13"/>
      <c r="C30" s="13"/>
      <c r="D30" s="13"/>
      <c r="E30" s="13"/>
      <c r="F30" s="13"/>
      <c r="G30" s="13"/>
      <c r="H30" s="13"/>
      <c r="I30" s="13"/>
      <c r="J30" s="13"/>
      <c r="K30" s="13"/>
      <c r="L30" s="13"/>
      <c r="M30" s="13"/>
      <c r="N30" s="13"/>
      <c r="O30" s="13"/>
    </row>
    <row r="31" spans="2:15" s="14" customFormat="1" ht="15.75" customHeight="1">
      <c r="B31" s="13"/>
      <c r="C31" s="13"/>
      <c r="D31" s="13"/>
      <c r="E31" s="13"/>
      <c r="F31" s="13"/>
      <c r="G31" s="13"/>
      <c r="H31" s="13"/>
      <c r="I31" s="13"/>
      <c r="J31" s="13"/>
      <c r="K31" s="13"/>
      <c r="L31" s="13"/>
      <c r="M31" s="13"/>
      <c r="N31" s="13"/>
      <c r="O31" s="13"/>
    </row>
    <row r="34" spans="2:15" s="14" customFormat="1" ht="15.75" customHeight="1">
      <c r="B34" s="13"/>
      <c r="C34" s="13"/>
      <c r="D34" s="13"/>
      <c r="E34" s="13"/>
      <c r="F34" s="13"/>
      <c r="G34" s="13"/>
      <c r="H34" s="13"/>
      <c r="I34" s="13"/>
      <c r="J34" s="13"/>
      <c r="K34" s="13"/>
      <c r="L34" s="13"/>
      <c r="M34" s="13"/>
      <c r="N34" s="13"/>
      <c r="O34" s="13"/>
    </row>
    <row r="35" spans="2:15" s="18" customFormat="1" ht="15.75" customHeight="1">
      <c r="B35" s="13"/>
      <c r="C35" s="13"/>
      <c r="D35" s="13"/>
      <c r="E35" s="13"/>
      <c r="F35" s="13"/>
      <c r="G35" s="13"/>
      <c r="H35" s="13"/>
      <c r="I35" s="13"/>
      <c r="J35" s="13"/>
      <c r="K35" s="13"/>
      <c r="L35" s="13"/>
      <c r="M35" s="13"/>
      <c r="N35" s="13"/>
      <c r="O35" s="13"/>
    </row>
    <row r="36" spans="2:15" s="18" customFormat="1" ht="15.75" customHeight="1">
      <c r="B36" s="13"/>
      <c r="C36" s="13"/>
      <c r="D36" s="13"/>
      <c r="E36" s="13"/>
      <c r="F36" s="13"/>
      <c r="G36" s="13"/>
      <c r="H36" s="13"/>
      <c r="I36" s="13"/>
      <c r="J36" s="13"/>
      <c r="K36" s="13"/>
      <c r="L36" s="13"/>
      <c r="M36" s="13"/>
      <c r="N36" s="13"/>
      <c r="O36" s="13"/>
    </row>
    <row r="37" spans="2:15" s="18" customFormat="1" ht="15.75" customHeight="1">
      <c r="B37" s="13"/>
      <c r="C37" s="13"/>
      <c r="D37" s="13"/>
      <c r="E37" s="13"/>
      <c r="F37" s="13"/>
      <c r="G37" s="13"/>
      <c r="H37" s="13"/>
      <c r="I37" s="13"/>
      <c r="J37" s="13"/>
      <c r="K37" s="13"/>
      <c r="L37" s="13"/>
      <c r="M37" s="13"/>
      <c r="N37" s="13"/>
      <c r="O37" s="13"/>
    </row>
    <row r="38" spans="2:15" s="18" customFormat="1" ht="15.75" customHeight="1">
      <c r="B38" s="13"/>
      <c r="C38" s="13"/>
      <c r="D38" s="13"/>
      <c r="E38" s="13"/>
      <c r="F38" s="13"/>
      <c r="G38" s="13"/>
      <c r="H38" s="13"/>
      <c r="I38" s="13"/>
      <c r="J38" s="13"/>
      <c r="K38" s="13"/>
      <c r="L38" s="13"/>
      <c r="M38" s="13"/>
      <c r="N38" s="13"/>
      <c r="O38" s="13"/>
    </row>
    <row r="46" spans="2:15" ht="15.75" customHeight="1">
      <c r="B46" s="3"/>
      <c r="C46" s="15"/>
      <c r="D46" s="15"/>
      <c r="E46" s="15"/>
      <c r="F46" s="15"/>
      <c r="G46" s="15"/>
      <c r="H46" s="15"/>
      <c r="I46" s="15"/>
      <c r="J46" s="15"/>
      <c r="K46" s="15"/>
      <c r="L46" s="15"/>
      <c r="M46" s="15"/>
      <c r="N46" s="15"/>
      <c r="O46" s="15"/>
    </row>
    <row r="47" spans="2:15" s="2" customFormat="1" ht="15.75" customHeight="1">
      <c r="B47" s="3"/>
      <c r="C47" s="4"/>
      <c r="D47" s="4"/>
      <c r="E47" s="4"/>
      <c r="F47" s="4"/>
      <c r="G47" s="4"/>
      <c r="H47" s="4"/>
      <c r="I47" s="4"/>
      <c r="J47" s="4"/>
      <c r="K47" s="4"/>
      <c r="L47" s="4"/>
      <c r="M47" s="4"/>
      <c r="N47" s="4"/>
      <c r="O47" s="4"/>
    </row>
    <row r="48" spans="2:15" s="2" customFormat="1" ht="15.75" customHeight="1">
      <c r="B48" s="3"/>
      <c r="C48" s="4"/>
      <c r="D48" s="4"/>
      <c r="E48" s="4"/>
      <c r="F48" s="4"/>
      <c r="G48" s="4"/>
      <c r="H48" s="4"/>
      <c r="I48" s="4"/>
      <c r="J48" s="4"/>
      <c r="K48" s="4"/>
      <c r="L48" s="4"/>
      <c r="M48" s="4"/>
      <c r="N48" s="4"/>
      <c r="O48" s="4"/>
    </row>
    <row r="49" spans="2:15" s="2" customFormat="1" ht="15.75" customHeight="1">
      <c r="B49" s="3"/>
      <c r="C49" s="4"/>
      <c r="D49" s="4"/>
      <c r="E49" s="4"/>
      <c r="F49" s="4"/>
      <c r="G49" s="4"/>
      <c r="H49" s="4"/>
      <c r="I49" s="4"/>
      <c r="J49" s="4"/>
      <c r="K49" s="4"/>
      <c r="L49" s="4"/>
      <c r="M49" s="4"/>
      <c r="N49" s="4"/>
      <c r="O49" s="4"/>
    </row>
    <row r="50" spans="2:15" s="2" customFormat="1" ht="15.75" customHeight="1">
      <c r="B50" s="3"/>
      <c r="C50" s="4"/>
      <c r="D50" s="4"/>
      <c r="E50" s="4"/>
      <c r="F50" s="4"/>
      <c r="G50" s="4"/>
      <c r="H50" s="4"/>
      <c r="I50" s="4"/>
      <c r="J50" s="4"/>
      <c r="K50" s="4"/>
      <c r="L50" s="4"/>
      <c r="M50" s="4"/>
      <c r="N50" s="4"/>
      <c r="O50" s="4"/>
    </row>
    <row r="51" spans="2:15" s="2" customFormat="1" ht="15.75" customHeight="1">
      <c r="B51" s="3"/>
      <c r="C51" s="4"/>
      <c r="D51" s="4"/>
      <c r="E51" s="4"/>
      <c r="F51" s="4"/>
      <c r="G51" s="4"/>
      <c r="H51" s="4"/>
      <c r="I51" s="4"/>
      <c r="J51" s="4"/>
      <c r="K51" s="4"/>
      <c r="L51" s="4"/>
      <c r="M51" s="4"/>
      <c r="N51" s="4"/>
      <c r="O51" s="4"/>
    </row>
    <row r="52" spans="2:15" s="2" customFormat="1" ht="15.75" customHeight="1">
      <c r="B52" s="3"/>
      <c r="C52" s="4"/>
      <c r="D52" s="4"/>
      <c r="E52" s="4"/>
      <c r="F52" s="4"/>
      <c r="G52" s="4"/>
      <c r="H52" s="4"/>
      <c r="I52" s="4"/>
      <c r="J52" s="4"/>
      <c r="K52" s="4"/>
      <c r="L52" s="4"/>
      <c r="M52" s="4"/>
      <c r="N52" s="4"/>
      <c r="O52" s="4"/>
    </row>
    <row r="53" spans="2:15" s="2" customFormat="1" ht="15.75" customHeight="1">
      <c r="B53" s="3"/>
      <c r="C53" s="4"/>
      <c r="D53" s="4"/>
      <c r="E53" s="4"/>
      <c r="F53" s="4"/>
      <c r="G53" s="4"/>
      <c r="H53" s="4"/>
      <c r="I53" s="4"/>
      <c r="J53" s="4"/>
      <c r="K53" s="4"/>
      <c r="L53" s="4"/>
      <c r="M53" s="4"/>
      <c r="N53" s="4"/>
      <c r="O53" s="4"/>
    </row>
    <row r="54" spans="2:15" s="2" customFormat="1" ht="15.75" customHeight="1">
      <c r="B54" s="3"/>
      <c r="C54" s="4"/>
      <c r="D54" s="4"/>
      <c r="E54" s="4"/>
      <c r="F54" s="4"/>
      <c r="G54" s="4"/>
      <c r="H54" s="4"/>
      <c r="I54" s="4"/>
      <c r="J54" s="4"/>
      <c r="K54" s="4"/>
      <c r="L54" s="4"/>
      <c r="M54" s="4"/>
      <c r="N54" s="4"/>
      <c r="O54" s="4"/>
    </row>
    <row r="55" spans="2:15" s="2" customFormat="1" ht="15.75" customHeight="1">
      <c r="B55" s="3"/>
      <c r="C55" s="4"/>
      <c r="D55" s="4"/>
      <c r="E55" s="4"/>
      <c r="F55" s="4"/>
      <c r="G55" s="4"/>
      <c r="H55" s="4"/>
      <c r="I55" s="4"/>
      <c r="J55" s="4"/>
      <c r="K55" s="4"/>
      <c r="L55" s="4"/>
      <c r="M55" s="4"/>
      <c r="N55" s="4"/>
      <c r="O55" s="4"/>
    </row>
    <row r="56" spans="2:15" s="2" customFormat="1" ht="15.75" customHeight="1">
      <c r="B56" s="3"/>
      <c r="C56" s="4"/>
      <c r="D56" s="4"/>
      <c r="E56" s="4"/>
      <c r="F56" s="4"/>
      <c r="G56" s="4"/>
      <c r="H56" s="4"/>
      <c r="I56" s="4"/>
      <c r="J56" s="4"/>
      <c r="K56" s="4"/>
      <c r="L56" s="4"/>
      <c r="M56" s="4"/>
      <c r="N56" s="4"/>
      <c r="O56" s="4"/>
    </row>
    <row r="57" spans="2:15" s="2" customFormat="1" ht="15.75" customHeight="1">
      <c r="B57" s="3"/>
      <c r="C57" s="4"/>
      <c r="D57" s="4"/>
      <c r="E57" s="4"/>
      <c r="F57" s="4"/>
      <c r="G57" s="4"/>
      <c r="H57" s="4"/>
      <c r="I57" s="4"/>
      <c r="J57" s="4"/>
      <c r="K57" s="4"/>
      <c r="L57" s="4"/>
      <c r="M57" s="4"/>
      <c r="N57" s="4"/>
      <c r="O57" s="4"/>
    </row>
    <row r="60" spans="2:15" s="2" customFormat="1" ht="13.5" customHeight="1">
      <c r="B60" s="20" t="s">
        <v>161</v>
      </c>
      <c r="C60" s="4"/>
      <c r="D60" s="4"/>
      <c r="E60" s="4"/>
      <c r="F60" s="4"/>
      <c r="G60" s="4"/>
      <c r="H60" s="4"/>
      <c r="I60" s="4"/>
      <c r="J60" s="4"/>
      <c r="K60" s="4"/>
      <c r="L60" s="4"/>
      <c r="M60" s="4"/>
      <c r="N60" s="4"/>
      <c r="O60" s="4"/>
    </row>
    <row r="61" spans="2:15" s="14" customFormat="1" ht="13.5" customHeight="1">
      <c r="B61" s="23" t="s">
        <v>97</v>
      </c>
    </row>
    <row r="62" spans="2:15" s="5" customFormat="1" ht="13.5" customHeight="1">
      <c r="B62" s="23" t="s">
        <v>162</v>
      </c>
      <c r="C62" s="4"/>
      <c r="D62" s="4"/>
      <c r="E62" s="4"/>
      <c r="F62" s="4"/>
      <c r="G62" s="4"/>
      <c r="H62" s="4"/>
      <c r="I62" s="4"/>
      <c r="J62" s="4"/>
      <c r="K62" s="4"/>
      <c r="L62" s="4"/>
      <c r="M62" s="4"/>
      <c r="N62" s="4"/>
      <c r="O62" s="4"/>
    </row>
    <row r="63" spans="2:15" ht="13.5" customHeight="1">
      <c r="B63" s="25" t="s">
        <v>77</v>
      </c>
      <c r="C63" s="15"/>
      <c r="D63" s="15"/>
      <c r="E63" s="15"/>
      <c r="F63" s="15"/>
      <c r="G63" s="15"/>
      <c r="H63" s="15"/>
      <c r="I63" s="15"/>
      <c r="J63" s="15"/>
      <c r="K63" s="15"/>
      <c r="L63" s="15"/>
      <c r="M63" s="15"/>
      <c r="N63" s="15"/>
      <c r="O63" s="15"/>
    </row>
  </sheetData>
  <mergeCells count="12">
    <mergeCell ref="C8:F8"/>
    <mergeCell ref="B3:F4"/>
    <mergeCell ref="N3:O3"/>
    <mergeCell ref="C5:F5"/>
    <mergeCell ref="C6:F6"/>
    <mergeCell ref="C7:F7"/>
    <mergeCell ref="G3:M3"/>
    <mergeCell ref="C9:F9"/>
    <mergeCell ref="C10:F10"/>
    <mergeCell ref="C11:F11"/>
    <mergeCell ref="C12:F12"/>
    <mergeCell ref="C13:F1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明朝,標準"&amp;12ジェネリック医薬品分析(歯科)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6DCD-EAD8-4A70-91B1-6A67E717DA7B}">
  <sheetPr codeName="Sheet6"/>
  <dimension ref="B1:J13"/>
  <sheetViews>
    <sheetView showGridLines="0" zoomScaleNormal="100" zoomScaleSheetLayoutView="100" workbookViewId="0"/>
  </sheetViews>
  <sheetFormatPr defaultColWidth="7.625" defaultRowHeight="15.75" customHeight="1"/>
  <cols>
    <col min="1" max="1" width="4.625" style="13" customWidth="1"/>
    <col min="2" max="2" width="5.625" style="13" customWidth="1"/>
    <col min="3" max="6" width="12.625" style="13" customWidth="1"/>
    <col min="7" max="10" width="15.625" style="13" customWidth="1"/>
    <col min="11" max="16384" width="7.625" style="13"/>
  </cols>
  <sheetData>
    <row r="1" spans="2:10" s="2" customFormat="1" ht="16.5" customHeight="1">
      <c r="B1" s="2" t="s">
        <v>143</v>
      </c>
    </row>
    <row r="2" spans="2:10" s="2" customFormat="1" ht="16.5" customHeight="1" thickBot="1">
      <c r="B2" s="2" t="s">
        <v>142</v>
      </c>
      <c r="G2" s="100"/>
      <c r="H2" s="100"/>
    </row>
    <row r="3" spans="2:10" ht="15.75" customHeight="1">
      <c r="B3" s="155"/>
      <c r="C3" s="156"/>
      <c r="D3" s="156"/>
      <c r="E3" s="156"/>
      <c r="F3" s="157"/>
      <c r="G3" s="144" t="s">
        <v>137</v>
      </c>
      <c r="H3" s="145"/>
      <c r="I3" s="130" t="s">
        <v>72</v>
      </c>
      <c r="J3" s="131"/>
    </row>
    <row r="4" spans="2:10" ht="15.75" customHeight="1">
      <c r="B4" s="158"/>
      <c r="C4" s="159"/>
      <c r="D4" s="159"/>
      <c r="E4" s="159"/>
      <c r="F4" s="160"/>
      <c r="G4" s="93" t="s">
        <v>130</v>
      </c>
      <c r="H4" s="92" t="s">
        <v>131</v>
      </c>
      <c r="I4" s="27" t="s">
        <v>138</v>
      </c>
      <c r="J4" s="65" t="s">
        <v>116</v>
      </c>
    </row>
    <row r="5" spans="2:10" ht="15.75" customHeight="1">
      <c r="B5" s="37" t="s">
        <v>58</v>
      </c>
      <c r="C5" s="161" t="s">
        <v>111</v>
      </c>
      <c r="D5" s="162"/>
      <c r="E5" s="162"/>
      <c r="F5" s="163"/>
      <c r="G5" s="94">
        <v>5581417.3010899993</v>
      </c>
      <c r="H5" s="101">
        <v>8202246.3068900006</v>
      </c>
      <c r="I5" s="72">
        <f>'年齢階層別_普及率(数量)'!N5</f>
        <v>13783663.607980002</v>
      </c>
      <c r="J5" s="29"/>
    </row>
    <row r="6" spans="2:10" ht="15.75" customHeight="1">
      <c r="B6" s="37" t="s">
        <v>59</v>
      </c>
      <c r="C6" s="161" t="s">
        <v>112</v>
      </c>
      <c r="D6" s="162"/>
      <c r="E6" s="162"/>
      <c r="F6" s="163"/>
      <c r="G6" s="95">
        <v>2195751.4073199998</v>
      </c>
      <c r="H6" s="102">
        <v>2684353.31305</v>
      </c>
      <c r="I6" s="74">
        <f>'年齢階層別_普及率(数量)'!N6</f>
        <v>4880104.7203700002</v>
      </c>
      <c r="J6" s="75">
        <f>'年齢階層別_普及率(数量)'!O6</f>
        <v>1</v>
      </c>
    </row>
    <row r="7" spans="2:10" ht="15.75" customHeight="1">
      <c r="B7" s="38" t="s">
        <v>60</v>
      </c>
      <c r="C7" s="146" t="s">
        <v>73</v>
      </c>
      <c r="D7" s="147"/>
      <c r="E7" s="147"/>
      <c r="F7" s="148"/>
      <c r="G7" s="95">
        <v>767587.95948000008</v>
      </c>
      <c r="H7" s="102">
        <v>1185512.2367100001</v>
      </c>
      <c r="I7" s="74">
        <f>'年齢階層別_普及率(数量)'!N7</f>
        <v>1953100.1961899998</v>
      </c>
      <c r="J7" s="75">
        <f>'年齢階層別_普及率(数量)'!O7</f>
        <v>0.40021686174839288</v>
      </c>
    </row>
    <row r="8" spans="2:10" ht="15.75" customHeight="1">
      <c r="B8" s="39" t="s">
        <v>62</v>
      </c>
      <c r="C8" s="146" t="s">
        <v>74</v>
      </c>
      <c r="D8" s="147"/>
      <c r="E8" s="147"/>
      <c r="F8" s="148"/>
      <c r="G8" s="95">
        <v>1428163.44784</v>
      </c>
      <c r="H8" s="102">
        <v>1498841.0763399999</v>
      </c>
      <c r="I8" s="74">
        <f>'年齢階層別_普及率(数量)'!N8</f>
        <v>2927004.5241800002</v>
      </c>
      <c r="J8" s="75">
        <f>'年齢階層別_普及率(数量)'!O8</f>
        <v>0.59978313825160712</v>
      </c>
    </row>
    <row r="9" spans="2:10" ht="15.75" customHeight="1">
      <c r="B9" s="40" t="s">
        <v>64</v>
      </c>
      <c r="C9" s="146" t="s">
        <v>75</v>
      </c>
      <c r="D9" s="147"/>
      <c r="E9" s="147"/>
      <c r="F9" s="148"/>
      <c r="G9" s="96">
        <v>414955.27799999999</v>
      </c>
      <c r="H9" s="103">
        <v>520901.81099999999</v>
      </c>
      <c r="I9" s="77">
        <f>'年齢階層別_普及率(数量)'!N9</f>
        <v>935857.08900000004</v>
      </c>
      <c r="J9" s="78">
        <f>'年齢階層別_普及率(数量)'!O9</f>
        <v>0.19176987844003585</v>
      </c>
    </row>
    <row r="10" spans="2:10" ht="15.75" customHeight="1">
      <c r="B10" s="41" t="s">
        <v>66</v>
      </c>
      <c r="C10" s="149" t="s">
        <v>135</v>
      </c>
      <c r="D10" s="150"/>
      <c r="E10" s="150"/>
      <c r="F10" s="151"/>
      <c r="G10" s="97" t="s">
        <v>155</v>
      </c>
      <c r="H10" s="104" t="s">
        <v>155</v>
      </c>
      <c r="I10" s="80" t="str">
        <f>'年齢階層別_普及率(数量)'!N10</f>
        <v>-</v>
      </c>
      <c r="J10" s="81" t="str">
        <f>'年齢階層別_普及率(数量)'!O10</f>
        <v>-</v>
      </c>
    </row>
    <row r="11" spans="2:10" ht="15.75" customHeight="1">
      <c r="B11" s="42" t="s">
        <v>67</v>
      </c>
      <c r="C11" s="152" t="s">
        <v>136</v>
      </c>
      <c r="D11" s="153"/>
      <c r="E11" s="153"/>
      <c r="F11" s="154"/>
      <c r="G11" s="98" t="s">
        <v>155</v>
      </c>
      <c r="H11" s="105" t="s">
        <v>155</v>
      </c>
      <c r="I11" s="83" t="str">
        <f>'年齢階層別_普及率(数量)'!N11</f>
        <v>-</v>
      </c>
      <c r="J11" s="84" t="str">
        <f>'年齢階層別_普及率(数量)'!O11</f>
        <v>-</v>
      </c>
    </row>
    <row r="12" spans="2:10" ht="15.75" customHeight="1">
      <c r="B12" s="37" t="s">
        <v>68</v>
      </c>
      <c r="C12" s="146" t="s">
        <v>76</v>
      </c>
      <c r="D12" s="147"/>
      <c r="E12" s="147"/>
      <c r="F12" s="148"/>
      <c r="G12" s="107">
        <v>1013208.16984</v>
      </c>
      <c r="H12" s="106">
        <v>977939.26534000004</v>
      </c>
      <c r="I12" s="88">
        <f>'年齢階層別_普及率(数量)'!N12</f>
        <v>1991147.43518</v>
      </c>
      <c r="J12" s="86">
        <f>'年齢階層別_普及率(数量)'!O12</f>
        <v>0.40801325981157122</v>
      </c>
    </row>
    <row r="13" spans="2:10" ht="15.75" customHeight="1" thickBot="1">
      <c r="B13" s="40" t="s">
        <v>71</v>
      </c>
      <c r="C13" s="146" t="s">
        <v>113</v>
      </c>
      <c r="D13" s="147"/>
      <c r="E13" s="147"/>
      <c r="F13" s="148"/>
      <c r="G13" s="99">
        <v>0.64909927616323793</v>
      </c>
      <c r="H13" s="108">
        <v>0.69473891070045524</v>
      </c>
      <c r="I13" s="35">
        <f>'年齢階層別_普及率(数量)'!N13</f>
        <v>0.67605713874774342</v>
      </c>
      <c r="J13" s="43"/>
    </row>
  </sheetData>
  <mergeCells count="12">
    <mergeCell ref="I3:J3"/>
    <mergeCell ref="C8:F8"/>
    <mergeCell ref="C9:F9"/>
    <mergeCell ref="C10:F10"/>
    <mergeCell ref="C11:F11"/>
    <mergeCell ref="C12:F12"/>
    <mergeCell ref="C13:F13"/>
    <mergeCell ref="B3:F4"/>
    <mergeCell ref="G3:H3"/>
    <mergeCell ref="C5:F5"/>
    <mergeCell ref="C6:F6"/>
    <mergeCell ref="C7:F7"/>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明朝,標準"&amp;12ジェネリック医薬品分析(歯科)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F80"/>
  <sheetViews>
    <sheetView showGridLines="0" zoomScaleNormal="100" zoomScaleSheetLayoutView="100" workbookViewId="0"/>
  </sheetViews>
  <sheetFormatPr defaultColWidth="9" defaultRowHeight="13.5"/>
  <cols>
    <col min="1" max="1" width="4.625" style="12" customWidth="1"/>
    <col min="2" max="2" width="3.625" style="12" customWidth="1"/>
    <col min="3" max="3" width="13" style="12" customWidth="1"/>
    <col min="4" max="7" width="10.625" style="12" customWidth="1"/>
    <col min="8" max="9" width="9" style="12"/>
    <col min="10" max="10" width="3.625" style="12" customWidth="1"/>
    <col min="11" max="11" width="13" style="12" customWidth="1"/>
    <col min="12" max="15" width="10.625" style="12" customWidth="1"/>
    <col min="16" max="16" width="9" style="12"/>
    <col min="17" max="25" width="10.375" style="12" customWidth="1"/>
    <col min="26" max="26" width="14.125" style="12" bestFit="1" customWidth="1"/>
    <col min="27" max="28" width="14.125" style="12" customWidth="1"/>
    <col min="29" max="29" width="14.125" style="12" bestFit="1" customWidth="1"/>
    <col min="30" max="31" width="14.125" style="12" customWidth="1"/>
    <col min="32" max="16384" width="9" style="12"/>
  </cols>
  <sheetData>
    <row r="1" spans="2:32" ht="16.5" customHeight="1">
      <c r="B1" s="12" t="s">
        <v>144</v>
      </c>
    </row>
    <row r="2" spans="2:32" ht="16.5" customHeight="1">
      <c r="B2" s="12" t="s">
        <v>145</v>
      </c>
      <c r="J2" s="1" t="s">
        <v>165</v>
      </c>
    </row>
    <row r="3" spans="2:32" ht="16.5" customHeight="1">
      <c r="B3" s="180"/>
      <c r="C3" s="181" t="s">
        <v>96</v>
      </c>
      <c r="D3" s="184" t="s">
        <v>163</v>
      </c>
      <c r="E3" s="185"/>
      <c r="F3" s="186" t="s">
        <v>164</v>
      </c>
      <c r="G3" s="187"/>
      <c r="J3" s="188"/>
      <c r="K3" s="189" t="s">
        <v>96</v>
      </c>
      <c r="L3" s="190" t="s">
        <v>166</v>
      </c>
      <c r="M3" s="190"/>
      <c r="N3" s="191" t="s">
        <v>167</v>
      </c>
      <c r="O3" s="191"/>
      <c r="Q3" s="1" t="s">
        <v>115</v>
      </c>
      <c r="R3" s="44"/>
      <c r="S3" s="89"/>
      <c r="T3" s="89"/>
      <c r="W3" s="89"/>
      <c r="X3" s="89"/>
    </row>
    <row r="4" spans="2:32" ht="16.5" customHeight="1">
      <c r="B4" s="180"/>
      <c r="C4" s="182"/>
      <c r="D4" s="176" t="s">
        <v>117</v>
      </c>
      <c r="E4" s="178" t="s">
        <v>118</v>
      </c>
      <c r="F4" s="176" t="s">
        <v>117</v>
      </c>
      <c r="G4" s="178" t="s">
        <v>118</v>
      </c>
      <c r="J4" s="188"/>
      <c r="K4" s="189"/>
      <c r="L4" s="164" t="s">
        <v>117</v>
      </c>
      <c r="M4" s="168" t="s">
        <v>118</v>
      </c>
      <c r="N4" s="164" t="s">
        <v>117</v>
      </c>
      <c r="O4" s="168" t="s">
        <v>118</v>
      </c>
      <c r="Q4" s="164" t="s">
        <v>168</v>
      </c>
      <c r="R4" s="164"/>
      <c r="S4" s="164"/>
      <c r="T4" s="164"/>
      <c r="U4" s="164" t="s">
        <v>169</v>
      </c>
      <c r="V4" s="164"/>
      <c r="W4" s="164"/>
      <c r="X4" s="164"/>
      <c r="Z4" s="165" t="s">
        <v>128</v>
      </c>
      <c r="AA4" s="166"/>
      <c r="AB4" s="167"/>
      <c r="AC4" s="165" t="s">
        <v>129</v>
      </c>
      <c r="AD4" s="166"/>
      <c r="AE4" s="167"/>
      <c r="AF4" s="170"/>
    </row>
    <row r="5" spans="2:32" ht="33" customHeight="1">
      <c r="B5" s="180"/>
      <c r="C5" s="183"/>
      <c r="D5" s="177"/>
      <c r="E5" s="179"/>
      <c r="F5" s="177"/>
      <c r="G5" s="179"/>
      <c r="J5" s="188"/>
      <c r="K5" s="189"/>
      <c r="L5" s="164"/>
      <c r="M5" s="169"/>
      <c r="N5" s="164"/>
      <c r="O5" s="169"/>
      <c r="Q5" s="90" t="s">
        <v>146</v>
      </c>
      <c r="R5" s="90" t="s">
        <v>171</v>
      </c>
      <c r="S5" s="90" t="s">
        <v>158</v>
      </c>
      <c r="T5" s="90" t="s">
        <v>176</v>
      </c>
      <c r="U5" s="90" t="s">
        <v>146</v>
      </c>
      <c r="V5" s="90" t="s">
        <v>170</v>
      </c>
      <c r="W5" s="90" t="s">
        <v>157</v>
      </c>
      <c r="X5" s="90" t="s">
        <v>177</v>
      </c>
      <c r="Z5" s="90" t="s">
        <v>172</v>
      </c>
      <c r="AA5" s="90" t="s">
        <v>173</v>
      </c>
      <c r="AB5" s="90" t="s">
        <v>127</v>
      </c>
      <c r="AC5" s="90" t="s">
        <v>170</v>
      </c>
      <c r="AD5" s="90" t="s">
        <v>157</v>
      </c>
      <c r="AE5" s="90" t="s">
        <v>127</v>
      </c>
      <c r="AF5" s="171"/>
    </row>
    <row r="6" spans="2:32" ht="13.5" customHeight="1">
      <c r="B6" s="66">
        <v>1</v>
      </c>
      <c r="C6" s="47" t="s">
        <v>50</v>
      </c>
      <c r="D6" s="115">
        <v>0.57881614208814436</v>
      </c>
      <c r="E6" s="116">
        <v>0.68913182356025637</v>
      </c>
      <c r="F6" s="115">
        <v>0.58369073326534016</v>
      </c>
      <c r="G6" s="116">
        <v>0.6678792439595258</v>
      </c>
      <c r="J6" s="66">
        <v>1</v>
      </c>
      <c r="K6" s="47" t="s">
        <v>50</v>
      </c>
      <c r="L6" s="109">
        <v>0.48970461376376984</v>
      </c>
      <c r="M6" s="109">
        <v>0.51891165447967325</v>
      </c>
      <c r="N6" s="109">
        <v>0.48054383166643971</v>
      </c>
      <c r="O6" s="109">
        <v>0.51229064931581803</v>
      </c>
      <c r="Q6" s="46" t="str">
        <f>INDEX($C$6:$C$79,MATCH(R6,F$6:F$79,0))</f>
        <v>忠岡町</v>
      </c>
      <c r="R6" s="63">
        <f>LARGE(F$6:F$79,ROW(A1))</f>
        <v>0.95415279286077392</v>
      </c>
      <c r="S6" s="63">
        <f>VLOOKUP(Q6,$K$6:$O$79,4,FALSE)</f>
        <v>0.87139600598293232</v>
      </c>
      <c r="T6" s="91">
        <f>(ROUND(R6,3)-ROUND(S6,3))*100</f>
        <v>8.2999999999999972</v>
      </c>
      <c r="U6" s="46" t="str">
        <f>INDEX($C$6:$C$79,MATCH(V6,G$6:G$79,0))</f>
        <v>太子町</v>
      </c>
      <c r="V6" s="63">
        <f>LARGE(G$6:G$79,ROW(A1))</f>
        <v>0.87425062143588239</v>
      </c>
      <c r="W6" s="63">
        <f>VLOOKUP(U6,$K$6:$O$79,5,FALSE)</f>
        <v>0.6857997735159963</v>
      </c>
      <c r="X6" s="91">
        <f>(ROUND(V6,3)-ROUND(W6,3))*100</f>
        <v>18.799999999999994</v>
      </c>
      <c r="Y6" s="45"/>
      <c r="Z6" s="63">
        <f>$F$80</f>
        <v>0.60857521646258861</v>
      </c>
      <c r="AA6" s="63">
        <f>$N$80</f>
        <v>0.49844628676242603</v>
      </c>
      <c r="AB6" s="91">
        <f>(ROUND(Z6,3)-ROUND(AA6,3))*100</f>
        <v>11.099999999999998</v>
      </c>
      <c r="AC6" s="63">
        <f>$G$80</f>
        <v>0.67605713874774342</v>
      </c>
      <c r="AD6" s="63">
        <f>$O$80</f>
        <v>0.51628889732520844</v>
      </c>
      <c r="AE6" s="91">
        <f>(ROUND(AC6,3)-ROUND(AD6,3))*100</f>
        <v>16.000000000000004</v>
      </c>
      <c r="AF6" s="68">
        <v>0</v>
      </c>
    </row>
    <row r="7" spans="2:32" ht="13.5" customHeight="1">
      <c r="B7" s="66">
        <v>2</v>
      </c>
      <c r="C7" s="47" t="s">
        <v>78</v>
      </c>
      <c r="D7" s="115">
        <v>0.25505737352986074</v>
      </c>
      <c r="E7" s="116">
        <v>0.60564278046162101</v>
      </c>
      <c r="F7" s="115">
        <v>0.29237548295872612</v>
      </c>
      <c r="G7" s="116">
        <v>0.56387407002778556</v>
      </c>
      <c r="J7" s="66">
        <v>2</v>
      </c>
      <c r="K7" s="47" t="s">
        <v>78</v>
      </c>
      <c r="L7" s="109">
        <v>0.26015710413464344</v>
      </c>
      <c r="M7" s="109">
        <v>0.46966495623302146</v>
      </c>
      <c r="N7" s="109">
        <v>0.276897164705798</v>
      </c>
      <c r="O7" s="109">
        <v>0.44672736627713577</v>
      </c>
      <c r="Q7" s="46" t="str">
        <f t="shared" ref="Q7:Q70" si="0">INDEX($C$6:$C$79,MATCH(R7,F$6:F$79,0))</f>
        <v>太子町</v>
      </c>
      <c r="R7" s="63">
        <f>LARGE(F$6:F$79,ROW(A2))</f>
        <v>0.93347633984785383</v>
      </c>
      <c r="S7" s="63">
        <f t="shared" ref="S7:S70" si="1">VLOOKUP(Q7,$K$6:$O$79,4,FALSE)</f>
        <v>0.7460145874601104</v>
      </c>
      <c r="T7" s="91">
        <f t="shared" ref="T7:T70" si="2">(ROUND(R7,3)-ROUND(S7,3))*100</f>
        <v>18.700000000000006</v>
      </c>
      <c r="U7" s="46" t="str">
        <f t="shared" ref="U7:U70" si="3">INDEX($C$6:$C$79,MATCH(V7,G$6:G$79,0))</f>
        <v>忠岡町</v>
      </c>
      <c r="V7" s="63">
        <f>LARGE(G$6:G$79,ROW(A2))</f>
        <v>0.85992428339643046</v>
      </c>
      <c r="W7" s="63">
        <f t="shared" ref="W7:W70" si="4">VLOOKUP(U7,$K$6:$O$79,5,FALSE)</f>
        <v>0.69769392033542976</v>
      </c>
      <c r="X7" s="91">
        <f t="shared" ref="X7:X70" si="5">(ROUND(V7,3)-ROUND(W7,3))*100</f>
        <v>16.200000000000003</v>
      </c>
      <c r="Y7" s="45"/>
      <c r="Z7" s="63">
        <f t="shared" ref="Z7:Z70" si="6">$F$80</f>
        <v>0.60857521646258861</v>
      </c>
      <c r="AA7" s="63">
        <f t="shared" ref="AA7:AA70" si="7">$N$80</f>
        <v>0.49844628676242603</v>
      </c>
      <c r="AB7" s="91">
        <f t="shared" ref="AB7:AB70" si="8">(ROUND(Z7,3)-ROUND(AA7,3))*100</f>
        <v>11.099999999999998</v>
      </c>
      <c r="AC7" s="63">
        <f t="shared" ref="AC7:AC70" si="9">$G$80</f>
        <v>0.67605713874774342</v>
      </c>
      <c r="AD7" s="63">
        <f t="shared" ref="AD7:AD70" si="10">$O$80</f>
        <v>0.51628889732520844</v>
      </c>
      <c r="AE7" s="91">
        <f t="shared" ref="AE7:AE70" si="11">(ROUND(AC7,3)-ROUND(AD7,3))*100</f>
        <v>16.000000000000004</v>
      </c>
      <c r="AF7" s="68">
        <v>0</v>
      </c>
    </row>
    <row r="8" spans="2:32" ht="13.5" customHeight="1">
      <c r="B8" s="66">
        <v>3</v>
      </c>
      <c r="C8" s="47" t="s">
        <v>79</v>
      </c>
      <c r="D8" s="115">
        <v>0.38897284786868269</v>
      </c>
      <c r="E8" s="116">
        <v>0.54470337311217953</v>
      </c>
      <c r="F8" s="115">
        <v>0.507640476251771</v>
      </c>
      <c r="G8" s="116">
        <v>0.5809718829990862</v>
      </c>
      <c r="J8" s="66">
        <v>3</v>
      </c>
      <c r="K8" s="47" t="s">
        <v>79</v>
      </c>
      <c r="L8" s="109">
        <v>0.59415612504352044</v>
      </c>
      <c r="M8" s="109">
        <v>0.39175257731958762</v>
      </c>
      <c r="N8" s="109">
        <v>0.58132510817508343</v>
      </c>
      <c r="O8" s="109">
        <v>0.45028245641023307</v>
      </c>
      <c r="Q8" s="46" t="str">
        <f t="shared" si="0"/>
        <v>堺市東区</v>
      </c>
      <c r="R8" s="63">
        <f t="shared" ref="R8:R37" si="12">LARGE(F$6:F$79,ROW(A3))</f>
        <v>0.82130206895399904</v>
      </c>
      <c r="S8" s="63">
        <f t="shared" si="1"/>
        <v>0.69459267777743483</v>
      </c>
      <c r="T8" s="91">
        <f t="shared" si="2"/>
        <v>12.6</v>
      </c>
      <c r="U8" s="46" t="str">
        <f t="shared" si="3"/>
        <v>港区</v>
      </c>
      <c r="V8" s="63">
        <f t="shared" ref="V8:V37" si="13">LARGE(G$6:G$79,ROW(A3))</f>
        <v>0.81417343293277034</v>
      </c>
      <c r="W8" s="63">
        <f t="shared" si="4"/>
        <v>0.70221312883026743</v>
      </c>
      <c r="X8" s="91">
        <f t="shared" si="5"/>
        <v>11.2</v>
      </c>
      <c r="Y8" s="45"/>
      <c r="Z8" s="63">
        <f t="shared" si="6"/>
        <v>0.60857521646258861</v>
      </c>
      <c r="AA8" s="63">
        <f t="shared" si="7"/>
        <v>0.49844628676242603</v>
      </c>
      <c r="AB8" s="91">
        <f t="shared" si="8"/>
        <v>11.099999999999998</v>
      </c>
      <c r="AC8" s="63">
        <f t="shared" si="9"/>
        <v>0.67605713874774342</v>
      </c>
      <c r="AD8" s="63">
        <f t="shared" si="10"/>
        <v>0.51628889732520844</v>
      </c>
      <c r="AE8" s="91">
        <f t="shared" si="11"/>
        <v>16.000000000000004</v>
      </c>
      <c r="AF8" s="68">
        <v>0</v>
      </c>
    </row>
    <row r="9" spans="2:32" ht="13.5" customHeight="1">
      <c r="B9" s="66">
        <v>4</v>
      </c>
      <c r="C9" s="47" t="s">
        <v>80</v>
      </c>
      <c r="D9" s="115">
        <v>0.74811727986541943</v>
      </c>
      <c r="E9" s="116">
        <v>0.69569424286405424</v>
      </c>
      <c r="F9" s="115">
        <v>0.7977597496765535</v>
      </c>
      <c r="G9" s="116">
        <v>0.66891138452702403</v>
      </c>
      <c r="J9" s="66">
        <v>4</v>
      </c>
      <c r="K9" s="47" t="s">
        <v>80</v>
      </c>
      <c r="L9" s="109">
        <v>0.72425007422975507</v>
      </c>
      <c r="M9" s="109">
        <v>0.54173296687400552</v>
      </c>
      <c r="N9" s="109">
        <v>0.67983674658258109</v>
      </c>
      <c r="O9" s="109">
        <v>0.59626085124217632</v>
      </c>
      <c r="Q9" s="46" t="str">
        <f t="shared" si="0"/>
        <v>西淀川区</v>
      </c>
      <c r="R9" s="63">
        <f t="shared" si="12"/>
        <v>0.80211920357773892</v>
      </c>
      <c r="S9" s="63">
        <f t="shared" si="1"/>
        <v>0.7014324212445282</v>
      </c>
      <c r="T9" s="91">
        <f t="shared" si="2"/>
        <v>10.100000000000009</v>
      </c>
      <c r="U9" s="46" t="str">
        <f t="shared" si="3"/>
        <v>豊能町</v>
      </c>
      <c r="V9" s="63">
        <f t="shared" si="13"/>
        <v>0.80741121485259293</v>
      </c>
      <c r="W9" s="63">
        <f t="shared" si="4"/>
        <v>0.66639930426266636</v>
      </c>
      <c r="X9" s="91">
        <f t="shared" si="5"/>
        <v>14.100000000000001</v>
      </c>
      <c r="Y9" s="45"/>
      <c r="Z9" s="63">
        <f t="shared" si="6"/>
        <v>0.60857521646258861</v>
      </c>
      <c r="AA9" s="63">
        <f t="shared" si="7"/>
        <v>0.49844628676242603</v>
      </c>
      <c r="AB9" s="91">
        <f t="shared" si="8"/>
        <v>11.099999999999998</v>
      </c>
      <c r="AC9" s="63">
        <f t="shared" si="9"/>
        <v>0.67605713874774342</v>
      </c>
      <c r="AD9" s="63">
        <f t="shared" si="10"/>
        <v>0.51628889732520844</v>
      </c>
      <c r="AE9" s="91">
        <f t="shared" si="11"/>
        <v>16.000000000000004</v>
      </c>
      <c r="AF9" s="68">
        <v>0</v>
      </c>
    </row>
    <row r="10" spans="2:32" ht="13.5" customHeight="1">
      <c r="B10" s="66">
        <v>5</v>
      </c>
      <c r="C10" s="47" t="s">
        <v>81</v>
      </c>
      <c r="D10" s="115">
        <v>0.50274222437853466</v>
      </c>
      <c r="E10" s="116">
        <v>0.60007426661715557</v>
      </c>
      <c r="F10" s="115">
        <v>0.56769758725155317</v>
      </c>
      <c r="G10" s="116">
        <v>0.64414907676622735</v>
      </c>
      <c r="J10" s="66">
        <v>5</v>
      </c>
      <c r="K10" s="47" t="s">
        <v>81</v>
      </c>
      <c r="L10" s="109">
        <v>0.44151608167368539</v>
      </c>
      <c r="M10" s="109">
        <v>0.47811074115180663</v>
      </c>
      <c r="N10" s="109">
        <v>0.50447861583872111</v>
      </c>
      <c r="O10" s="109">
        <v>0.48106564901639426</v>
      </c>
      <c r="Q10" s="46" t="str">
        <f t="shared" si="0"/>
        <v>此花区</v>
      </c>
      <c r="R10" s="63">
        <f t="shared" si="12"/>
        <v>0.7977597496765535</v>
      </c>
      <c r="S10" s="63">
        <f t="shared" si="1"/>
        <v>0.67983674658258109</v>
      </c>
      <c r="T10" s="91">
        <f t="shared" si="2"/>
        <v>11.799999999999999</v>
      </c>
      <c r="U10" s="46" t="str">
        <f t="shared" si="3"/>
        <v>島本町</v>
      </c>
      <c r="V10" s="63">
        <f t="shared" si="13"/>
        <v>0.78990208445966237</v>
      </c>
      <c r="W10" s="63">
        <f t="shared" si="4"/>
        <v>0.66807678748838251</v>
      </c>
      <c r="X10" s="91">
        <f t="shared" si="5"/>
        <v>12.2</v>
      </c>
      <c r="Y10" s="45"/>
      <c r="Z10" s="63">
        <f t="shared" si="6"/>
        <v>0.60857521646258861</v>
      </c>
      <c r="AA10" s="63">
        <f t="shared" si="7"/>
        <v>0.49844628676242603</v>
      </c>
      <c r="AB10" s="91">
        <f t="shared" si="8"/>
        <v>11.099999999999998</v>
      </c>
      <c r="AC10" s="63">
        <f t="shared" si="9"/>
        <v>0.67605713874774342</v>
      </c>
      <c r="AD10" s="63">
        <f t="shared" si="10"/>
        <v>0.51628889732520844</v>
      </c>
      <c r="AE10" s="91">
        <f t="shared" si="11"/>
        <v>16.000000000000004</v>
      </c>
      <c r="AF10" s="68">
        <v>0</v>
      </c>
    </row>
    <row r="11" spans="2:32" ht="13.5" customHeight="1">
      <c r="B11" s="66">
        <v>6</v>
      </c>
      <c r="C11" s="47" t="s">
        <v>82</v>
      </c>
      <c r="D11" s="115">
        <v>0.82559841299971948</v>
      </c>
      <c r="E11" s="116">
        <v>0.82874617737003053</v>
      </c>
      <c r="F11" s="115">
        <v>0.79172371001898911</v>
      </c>
      <c r="G11" s="116">
        <v>0.81417343293277034</v>
      </c>
      <c r="J11" s="66">
        <v>6</v>
      </c>
      <c r="K11" s="47" t="s">
        <v>82</v>
      </c>
      <c r="L11" s="109">
        <v>0.67036078481223849</v>
      </c>
      <c r="M11" s="109">
        <v>0.61526540100736149</v>
      </c>
      <c r="N11" s="109">
        <v>0.66661252930915638</v>
      </c>
      <c r="O11" s="109">
        <v>0.70221312883026743</v>
      </c>
      <c r="Q11" s="46" t="str">
        <f t="shared" si="0"/>
        <v>豊能町</v>
      </c>
      <c r="R11" s="63">
        <f t="shared" si="12"/>
        <v>0.79629874253589172</v>
      </c>
      <c r="S11" s="63">
        <f t="shared" si="1"/>
        <v>0.66305929424278609</v>
      </c>
      <c r="T11" s="91">
        <f t="shared" si="2"/>
        <v>13.3</v>
      </c>
      <c r="U11" s="46" t="str">
        <f t="shared" si="3"/>
        <v>千早赤阪村</v>
      </c>
      <c r="V11" s="63">
        <f t="shared" si="13"/>
        <v>0.77757987309362131</v>
      </c>
      <c r="W11" s="63">
        <f t="shared" si="4"/>
        <v>0.54258783204798633</v>
      </c>
      <c r="X11" s="91">
        <f t="shared" si="5"/>
        <v>23.5</v>
      </c>
      <c r="Y11" s="45"/>
      <c r="Z11" s="63">
        <f t="shared" si="6"/>
        <v>0.60857521646258861</v>
      </c>
      <c r="AA11" s="63">
        <f t="shared" si="7"/>
        <v>0.49844628676242603</v>
      </c>
      <c r="AB11" s="91">
        <f t="shared" si="8"/>
        <v>11.099999999999998</v>
      </c>
      <c r="AC11" s="63">
        <f t="shared" si="9"/>
        <v>0.67605713874774342</v>
      </c>
      <c r="AD11" s="63">
        <f t="shared" si="10"/>
        <v>0.51628889732520844</v>
      </c>
      <c r="AE11" s="91">
        <f t="shared" si="11"/>
        <v>16.000000000000004</v>
      </c>
      <c r="AF11" s="68">
        <v>0</v>
      </c>
    </row>
    <row r="12" spans="2:32" ht="13.5" customHeight="1">
      <c r="B12" s="66">
        <v>7</v>
      </c>
      <c r="C12" s="47" t="s">
        <v>83</v>
      </c>
      <c r="D12" s="117">
        <v>0.73700639568549575</v>
      </c>
      <c r="E12" s="118">
        <v>0.73570370370370375</v>
      </c>
      <c r="F12" s="117">
        <v>0.71569287851265972</v>
      </c>
      <c r="G12" s="118">
        <v>0.69431773236651284</v>
      </c>
      <c r="J12" s="66">
        <v>7</v>
      </c>
      <c r="K12" s="47" t="s">
        <v>83</v>
      </c>
      <c r="L12" s="109">
        <v>0.61310026326907296</v>
      </c>
      <c r="M12" s="109">
        <v>0.59780775716694767</v>
      </c>
      <c r="N12" s="109">
        <v>0.58464703970477661</v>
      </c>
      <c r="O12" s="109">
        <v>0.60479311526409674</v>
      </c>
      <c r="Q12" s="46" t="str">
        <f t="shared" si="0"/>
        <v>港区</v>
      </c>
      <c r="R12" s="63">
        <f t="shared" si="12"/>
        <v>0.79172371001898911</v>
      </c>
      <c r="S12" s="63">
        <f t="shared" si="1"/>
        <v>0.66661252930915638</v>
      </c>
      <c r="T12" s="91">
        <f t="shared" si="2"/>
        <v>12.5</v>
      </c>
      <c r="U12" s="46" t="str">
        <f t="shared" si="3"/>
        <v>四條畷市</v>
      </c>
      <c r="V12" s="63">
        <f t="shared" si="13"/>
        <v>0.77418372929693036</v>
      </c>
      <c r="W12" s="63">
        <f t="shared" si="4"/>
        <v>0.62254941098642913</v>
      </c>
      <c r="X12" s="91">
        <f t="shared" si="5"/>
        <v>15.100000000000001</v>
      </c>
      <c r="Y12" s="45"/>
      <c r="Z12" s="63">
        <f t="shared" si="6"/>
        <v>0.60857521646258861</v>
      </c>
      <c r="AA12" s="63">
        <f t="shared" si="7"/>
        <v>0.49844628676242603</v>
      </c>
      <c r="AB12" s="91">
        <f t="shared" si="8"/>
        <v>11.099999999999998</v>
      </c>
      <c r="AC12" s="63">
        <f t="shared" si="9"/>
        <v>0.67605713874774342</v>
      </c>
      <c r="AD12" s="63">
        <f t="shared" si="10"/>
        <v>0.51628889732520844</v>
      </c>
      <c r="AE12" s="91">
        <f t="shared" si="11"/>
        <v>16.000000000000004</v>
      </c>
      <c r="AF12" s="68">
        <v>0</v>
      </c>
    </row>
    <row r="13" spans="2:32" ht="13.5" customHeight="1">
      <c r="B13" s="66">
        <v>8</v>
      </c>
      <c r="C13" s="47" t="s">
        <v>51</v>
      </c>
      <c r="D13" s="119">
        <v>0.63121684853290838</v>
      </c>
      <c r="E13" s="120">
        <v>0.68211920529801329</v>
      </c>
      <c r="F13" s="119">
        <v>0.60029505027249119</v>
      </c>
      <c r="G13" s="120">
        <v>0.68163424357783042</v>
      </c>
      <c r="J13" s="66">
        <v>8</v>
      </c>
      <c r="K13" s="47" t="s">
        <v>51</v>
      </c>
      <c r="L13" s="109">
        <v>0.40778098664028595</v>
      </c>
      <c r="M13" s="109">
        <v>0.42827053592323894</v>
      </c>
      <c r="N13" s="109">
        <v>0.52461325850990914</v>
      </c>
      <c r="O13" s="109">
        <v>0.50255792596984994</v>
      </c>
      <c r="Q13" s="46" t="str">
        <f t="shared" si="0"/>
        <v>能勢町</v>
      </c>
      <c r="R13" s="63">
        <f t="shared" si="12"/>
        <v>0.75636827784426974</v>
      </c>
      <c r="S13" s="63">
        <f t="shared" si="1"/>
        <v>0.73752133447346224</v>
      </c>
      <c r="T13" s="91">
        <f t="shared" si="2"/>
        <v>1.8000000000000016</v>
      </c>
      <c r="U13" s="46" t="str">
        <f t="shared" si="3"/>
        <v>摂津市</v>
      </c>
      <c r="V13" s="63">
        <f t="shared" si="13"/>
        <v>0.7733503299340132</v>
      </c>
      <c r="W13" s="63">
        <f t="shared" si="4"/>
        <v>0.55580044807947859</v>
      </c>
      <c r="X13" s="91">
        <f t="shared" si="5"/>
        <v>21.699999999999996</v>
      </c>
      <c r="Y13" s="45"/>
      <c r="Z13" s="63">
        <f t="shared" si="6"/>
        <v>0.60857521646258861</v>
      </c>
      <c r="AA13" s="63">
        <f t="shared" si="7"/>
        <v>0.49844628676242603</v>
      </c>
      <c r="AB13" s="91">
        <f t="shared" si="8"/>
        <v>11.099999999999998</v>
      </c>
      <c r="AC13" s="63">
        <f t="shared" si="9"/>
        <v>0.67605713874774342</v>
      </c>
      <c r="AD13" s="63">
        <f t="shared" si="10"/>
        <v>0.51628889732520844</v>
      </c>
      <c r="AE13" s="91">
        <f t="shared" si="11"/>
        <v>16.000000000000004</v>
      </c>
      <c r="AF13" s="68">
        <v>0</v>
      </c>
    </row>
    <row r="14" spans="2:32" ht="13.5" customHeight="1">
      <c r="B14" s="66">
        <v>9</v>
      </c>
      <c r="C14" s="47" t="s">
        <v>84</v>
      </c>
      <c r="D14" s="115">
        <v>0.71444004444954179</v>
      </c>
      <c r="E14" s="116">
        <v>0.707250341997264</v>
      </c>
      <c r="F14" s="115">
        <v>0.67784300435569422</v>
      </c>
      <c r="G14" s="116">
        <v>0.67621195039458848</v>
      </c>
      <c r="J14" s="66">
        <v>9</v>
      </c>
      <c r="K14" s="47" t="s">
        <v>84</v>
      </c>
      <c r="L14" s="109">
        <v>0.56935340490587794</v>
      </c>
      <c r="M14" s="109">
        <v>0.68722615436467815</v>
      </c>
      <c r="N14" s="109">
        <v>0.48054968791262226</v>
      </c>
      <c r="O14" s="109">
        <v>0.52677323840310064</v>
      </c>
      <c r="Q14" s="46" t="str">
        <f t="shared" si="0"/>
        <v>岸和田市</v>
      </c>
      <c r="R14" s="63">
        <f t="shared" si="12"/>
        <v>0.75330644656553436</v>
      </c>
      <c r="S14" s="63">
        <f t="shared" si="1"/>
        <v>0.64983356495179534</v>
      </c>
      <c r="T14" s="91">
        <f t="shared" si="2"/>
        <v>10.299999999999997</v>
      </c>
      <c r="U14" s="46" t="str">
        <f t="shared" si="3"/>
        <v>堺市南区</v>
      </c>
      <c r="V14" s="63">
        <f t="shared" si="13"/>
        <v>0.75850886293369268</v>
      </c>
      <c r="W14" s="63">
        <f t="shared" si="4"/>
        <v>0.55197863717315576</v>
      </c>
      <c r="X14" s="91">
        <f t="shared" si="5"/>
        <v>20.699999999999996</v>
      </c>
      <c r="Z14" s="63">
        <f t="shared" si="6"/>
        <v>0.60857521646258861</v>
      </c>
      <c r="AA14" s="63">
        <f t="shared" si="7"/>
        <v>0.49844628676242603</v>
      </c>
      <c r="AB14" s="91">
        <f t="shared" si="8"/>
        <v>11.099999999999998</v>
      </c>
      <c r="AC14" s="63">
        <f t="shared" si="9"/>
        <v>0.67605713874774342</v>
      </c>
      <c r="AD14" s="63">
        <f t="shared" si="10"/>
        <v>0.51628889732520844</v>
      </c>
      <c r="AE14" s="91">
        <f t="shared" si="11"/>
        <v>16.000000000000004</v>
      </c>
      <c r="AF14" s="68">
        <v>0</v>
      </c>
    </row>
    <row r="15" spans="2:32" ht="13.5" customHeight="1">
      <c r="B15" s="66">
        <v>10</v>
      </c>
      <c r="C15" s="47" t="s">
        <v>52</v>
      </c>
      <c r="D15" s="115">
        <v>0.79292318733376488</v>
      </c>
      <c r="E15" s="116">
        <v>0.75327839112631523</v>
      </c>
      <c r="F15" s="115">
        <v>0.80211920357773892</v>
      </c>
      <c r="G15" s="116">
        <v>0.70292787039249782</v>
      </c>
      <c r="J15" s="66">
        <v>10</v>
      </c>
      <c r="K15" s="47" t="s">
        <v>52</v>
      </c>
      <c r="L15" s="109">
        <v>0.72343482789038815</v>
      </c>
      <c r="M15" s="109">
        <v>0.59015168497347381</v>
      </c>
      <c r="N15" s="109">
        <v>0.7014324212445282</v>
      </c>
      <c r="O15" s="109">
        <v>0.58338544836998063</v>
      </c>
      <c r="Q15" s="46" t="str">
        <f t="shared" si="0"/>
        <v>堺市北区</v>
      </c>
      <c r="R15" s="63">
        <f t="shared" si="12"/>
        <v>0.75322678698891221</v>
      </c>
      <c r="S15" s="63">
        <f t="shared" si="1"/>
        <v>0.55715549914466178</v>
      </c>
      <c r="T15" s="91">
        <f t="shared" si="2"/>
        <v>19.599999999999994</v>
      </c>
      <c r="U15" s="46" t="str">
        <f t="shared" si="3"/>
        <v>大阪狭山市</v>
      </c>
      <c r="V15" s="63">
        <f t="shared" si="13"/>
        <v>0.75656381421245122</v>
      </c>
      <c r="W15" s="63">
        <f t="shared" si="4"/>
        <v>0.59069656277783256</v>
      </c>
      <c r="X15" s="91">
        <f t="shared" si="5"/>
        <v>16.600000000000005</v>
      </c>
      <c r="Z15" s="63">
        <f t="shared" si="6"/>
        <v>0.60857521646258861</v>
      </c>
      <c r="AA15" s="63">
        <f t="shared" si="7"/>
        <v>0.49844628676242603</v>
      </c>
      <c r="AB15" s="91">
        <f t="shared" si="8"/>
        <v>11.099999999999998</v>
      </c>
      <c r="AC15" s="63">
        <f t="shared" si="9"/>
        <v>0.67605713874774342</v>
      </c>
      <c r="AD15" s="63">
        <f t="shared" si="10"/>
        <v>0.51628889732520844</v>
      </c>
      <c r="AE15" s="91">
        <f t="shared" si="11"/>
        <v>16.000000000000004</v>
      </c>
      <c r="AF15" s="68">
        <v>0</v>
      </c>
    </row>
    <row r="16" spans="2:32" ht="13.5" customHeight="1">
      <c r="B16" s="66">
        <v>11</v>
      </c>
      <c r="C16" s="47" t="s">
        <v>53</v>
      </c>
      <c r="D16" s="115">
        <v>0.63772833989205602</v>
      </c>
      <c r="E16" s="116">
        <v>0.66567974339995062</v>
      </c>
      <c r="F16" s="115">
        <v>0.62973699105941483</v>
      </c>
      <c r="G16" s="116">
        <v>0.71919282211016888</v>
      </c>
      <c r="J16" s="66">
        <v>11</v>
      </c>
      <c r="K16" s="47" t="s">
        <v>53</v>
      </c>
      <c r="L16" s="109">
        <v>0.55154934085724605</v>
      </c>
      <c r="M16" s="109">
        <v>0.56725344347508677</v>
      </c>
      <c r="N16" s="109">
        <v>0.5133146153203042</v>
      </c>
      <c r="O16" s="109">
        <v>0.52400525719017943</v>
      </c>
      <c r="Q16" s="46" t="str">
        <f t="shared" si="0"/>
        <v>泉佐野市</v>
      </c>
      <c r="R16" s="63">
        <f t="shared" si="12"/>
        <v>0.75198480285329272</v>
      </c>
      <c r="S16" s="63">
        <f t="shared" si="1"/>
        <v>0.57557346188797587</v>
      </c>
      <c r="T16" s="91">
        <f t="shared" si="2"/>
        <v>17.600000000000005</v>
      </c>
      <c r="U16" s="46" t="str">
        <f t="shared" si="3"/>
        <v>生野区</v>
      </c>
      <c r="V16" s="63">
        <f t="shared" si="13"/>
        <v>0.75655127040901426</v>
      </c>
      <c r="W16" s="63">
        <f t="shared" si="4"/>
        <v>0.54231628748380134</v>
      </c>
      <c r="X16" s="91">
        <f t="shared" si="5"/>
        <v>21.499999999999996</v>
      </c>
      <c r="Z16" s="63">
        <f t="shared" si="6"/>
        <v>0.60857521646258861</v>
      </c>
      <c r="AA16" s="63">
        <f t="shared" si="7"/>
        <v>0.49844628676242603</v>
      </c>
      <c r="AB16" s="91">
        <f t="shared" si="8"/>
        <v>11.099999999999998</v>
      </c>
      <c r="AC16" s="63">
        <f t="shared" si="9"/>
        <v>0.67605713874774342</v>
      </c>
      <c r="AD16" s="63">
        <f t="shared" si="10"/>
        <v>0.51628889732520844</v>
      </c>
      <c r="AE16" s="91">
        <f t="shared" si="11"/>
        <v>16.000000000000004</v>
      </c>
      <c r="AF16" s="68">
        <v>0</v>
      </c>
    </row>
    <row r="17" spans="2:32" ht="13.5" customHeight="1">
      <c r="B17" s="66">
        <v>12</v>
      </c>
      <c r="C17" s="47" t="s">
        <v>85</v>
      </c>
      <c r="D17" s="115">
        <v>0.72431399707192023</v>
      </c>
      <c r="E17" s="116">
        <v>0.740979381443299</v>
      </c>
      <c r="F17" s="115">
        <v>0.74632277980565531</v>
      </c>
      <c r="G17" s="116">
        <v>0.67541701464912085</v>
      </c>
      <c r="J17" s="66">
        <v>12</v>
      </c>
      <c r="K17" s="47" t="s">
        <v>85</v>
      </c>
      <c r="L17" s="109">
        <v>0.63155862925774786</v>
      </c>
      <c r="M17" s="109">
        <v>0.52180285818981309</v>
      </c>
      <c r="N17" s="109">
        <v>0.56686824738622876</v>
      </c>
      <c r="O17" s="109">
        <v>0.47664002005069356</v>
      </c>
      <c r="Q17" s="46" t="str">
        <f t="shared" si="0"/>
        <v>東成区</v>
      </c>
      <c r="R17" s="63">
        <f t="shared" si="12"/>
        <v>0.74632277980565531</v>
      </c>
      <c r="S17" s="63">
        <f t="shared" si="1"/>
        <v>0.56686824738622876</v>
      </c>
      <c r="T17" s="91">
        <f t="shared" si="2"/>
        <v>17.900000000000006</v>
      </c>
      <c r="U17" s="46" t="str">
        <f t="shared" si="3"/>
        <v>泉大津市</v>
      </c>
      <c r="V17" s="63">
        <f t="shared" si="13"/>
        <v>0.75579460298042322</v>
      </c>
      <c r="W17" s="63">
        <f t="shared" si="4"/>
        <v>0.5510607797076652</v>
      </c>
      <c r="X17" s="91">
        <f t="shared" si="5"/>
        <v>20.499999999999996</v>
      </c>
      <c r="Z17" s="63">
        <f t="shared" si="6"/>
        <v>0.60857521646258861</v>
      </c>
      <c r="AA17" s="63">
        <f t="shared" si="7"/>
        <v>0.49844628676242603</v>
      </c>
      <c r="AB17" s="91">
        <f t="shared" si="8"/>
        <v>11.099999999999998</v>
      </c>
      <c r="AC17" s="63">
        <f t="shared" si="9"/>
        <v>0.67605713874774342</v>
      </c>
      <c r="AD17" s="63">
        <f t="shared" si="10"/>
        <v>0.51628889732520844</v>
      </c>
      <c r="AE17" s="91">
        <f t="shared" si="11"/>
        <v>16.000000000000004</v>
      </c>
      <c r="AF17" s="68">
        <v>0</v>
      </c>
    </row>
    <row r="18" spans="2:32" ht="13.5" customHeight="1">
      <c r="B18" s="66">
        <v>13</v>
      </c>
      <c r="C18" s="47" t="s">
        <v>86</v>
      </c>
      <c r="D18" s="115">
        <v>0.60191434706952029</v>
      </c>
      <c r="E18" s="116">
        <v>0.81387426447816658</v>
      </c>
      <c r="F18" s="115">
        <v>0.63575967407709599</v>
      </c>
      <c r="G18" s="116">
        <v>0.75655127040901426</v>
      </c>
      <c r="J18" s="66">
        <v>13</v>
      </c>
      <c r="K18" s="47" t="s">
        <v>86</v>
      </c>
      <c r="L18" s="109">
        <v>0.47086436528181924</v>
      </c>
      <c r="M18" s="109">
        <v>0.5353854248881873</v>
      </c>
      <c r="N18" s="109">
        <v>0.49833214141794308</v>
      </c>
      <c r="O18" s="109">
        <v>0.54231628748380134</v>
      </c>
      <c r="Q18" s="46" t="str">
        <f t="shared" si="0"/>
        <v>摂津市</v>
      </c>
      <c r="R18" s="63">
        <f t="shared" si="12"/>
        <v>0.74508501792564619</v>
      </c>
      <c r="S18" s="63">
        <f t="shared" si="1"/>
        <v>0.45473832382478413</v>
      </c>
      <c r="T18" s="91">
        <f t="shared" si="2"/>
        <v>28.999999999999996</v>
      </c>
      <c r="U18" s="46" t="str">
        <f t="shared" si="3"/>
        <v>高石市</v>
      </c>
      <c r="V18" s="63">
        <f t="shared" si="13"/>
        <v>0.75380815150267599</v>
      </c>
      <c r="W18" s="63">
        <f t="shared" si="4"/>
        <v>0.4752515790745292</v>
      </c>
      <c r="X18" s="91">
        <f t="shared" si="5"/>
        <v>27.900000000000002</v>
      </c>
      <c r="Z18" s="63">
        <f t="shared" si="6"/>
        <v>0.60857521646258861</v>
      </c>
      <c r="AA18" s="63">
        <f t="shared" si="7"/>
        <v>0.49844628676242603</v>
      </c>
      <c r="AB18" s="91">
        <f t="shared" si="8"/>
        <v>11.099999999999998</v>
      </c>
      <c r="AC18" s="63">
        <f t="shared" si="9"/>
        <v>0.67605713874774342</v>
      </c>
      <c r="AD18" s="63">
        <f t="shared" si="10"/>
        <v>0.51628889732520844</v>
      </c>
      <c r="AE18" s="91">
        <f t="shared" si="11"/>
        <v>16.000000000000004</v>
      </c>
      <c r="AF18" s="68">
        <v>0</v>
      </c>
    </row>
    <row r="19" spans="2:32" ht="13.5" customHeight="1">
      <c r="B19" s="66">
        <v>14</v>
      </c>
      <c r="C19" s="47" t="s">
        <v>87</v>
      </c>
      <c r="D19" s="115">
        <v>0.57759002945938465</v>
      </c>
      <c r="E19" s="116">
        <v>0.61636750836629151</v>
      </c>
      <c r="F19" s="115">
        <v>0.63004421684496614</v>
      </c>
      <c r="G19" s="116">
        <v>0.57427012604970151</v>
      </c>
      <c r="J19" s="66">
        <v>14</v>
      </c>
      <c r="K19" s="47" t="s">
        <v>87</v>
      </c>
      <c r="L19" s="109">
        <v>0.53412494365241203</v>
      </c>
      <c r="M19" s="109">
        <v>0.41418568603345984</v>
      </c>
      <c r="N19" s="109">
        <v>0.47924811691585673</v>
      </c>
      <c r="O19" s="109">
        <v>0.387319412049971</v>
      </c>
      <c r="Q19" s="46" t="str">
        <f t="shared" si="0"/>
        <v>交野市</v>
      </c>
      <c r="R19" s="63">
        <f t="shared" si="12"/>
        <v>0.73861989881111367</v>
      </c>
      <c r="S19" s="63">
        <f t="shared" si="1"/>
        <v>0.50466089081106247</v>
      </c>
      <c r="T19" s="91">
        <f t="shared" si="2"/>
        <v>23.4</v>
      </c>
      <c r="U19" s="46" t="str">
        <f t="shared" si="3"/>
        <v>茨木市</v>
      </c>
      <c r="V19" s="63">
        <f t="shared" si="13"/>
        <v>0.7434325918839193</v>
      </c>
      <c r="W19" s="63">
        <f t="shared" si="4"/>
        <v>0.60206054904626072</v>
      </c>
      <c r="X19" s="91">
        <f t="shared" si="5"/>
        <v>14.100000000000001</v>
      </c>
      <c r="Z19" s="63">
        <f t="shared" si="6"/>
        <v>0.60857521646258861</v>
      </c>
      <c r="AA19" s="63">
        <f t="shared" si="7"/>
        <v>0.49844628676242603</v>
      </c>
      <c r="AB19" s="91">
        <f t="shared" si="8"/>
        <v>11.099999999999998</v>
      </c>
      <c r="AC19" s="63">
        <f t="shared" si="9"/>
        <v>0.67605713874774342</v>
      </c>
      <c r="AD19" s="63">
        <f t="shared" si="10"/>
        <v>0.51628889732520844</v>
      </c>
      <c r="AE19" s="91">
        <f t="shared" si="11"/>
        <v>16.000000000000004</v>
      </c>
      <c r="AF19" s="68">
        <v>0</v>
      </c>
    </row>
    <row r="20" spans="2:32" ht="13.5" customHeight="1">
      <c r="B20" s="66">
        <v>15</v>
      </c>
      <c r="C20" s="47" t="s">
        <v>88</v>
      </c>
      <c r="D20" s="117">
        <v>0.40419793263875392</v>
      </c>
      <c r="E20" s="118">
        <v>0.67513427202787046</v>
      </c>
      <c r="F20" s="117">
        <v>0.44563017908097163</v>
      </c>
      <c r="G20" s="118">
        <v>0.63172758909628168</v>
      </c>
      <c r="J20" s="66">
        <v>15</v>
      </c>
      <c r="K20" s="47" t="s">
        <v>88</v>
      </c>
      <c r="L20" s="109">
        <v>0.34319128092089152</v>
      </c>
      <c r="M20" s="109">
        <v>0.53429787234042558</v>
      </c>
      <c r="N20" s="109">
        <v>0.40351272316156672</v>
      </c>
      <c r="O20" s="109">
        <v>0.51380350525895302</v>
      </c>
      <c r="Q20" s="46" t="str">
        <f t="shared" si="0"/>
        <v>堺市中区</v>
      </c>
      <c r="R20" s="63">
        <f t="shared" si="12"/>
        <v>0.73475913837055495</v>
      </c>
      <c r="S20" s="63">
        <f t="shared" si="1"/>
        <v>0.49060315406138566</v>
      </c>
      <c r="T20" s="91">
        <f t="shared" si="2"/>
        <v>24.4</v>
      </c>
      <c r="U20" s="46" t="str">
        <f t="shared" si="3"/>
        <v>河南町</v>
      </c>
      <c r="V20" s="63">
        <f t="shared" si="13"/>
        <v>0.74131304416032628</v>
      </c>
      <c r="W20" s="63">
        <f t="shared" si="4"/>
        <v>0.54029694264069261</v>
      </c>
      <c r="X20" s="91">
        <f t="shared" si="5"/>
        <v>20.099999999999994</v>
      </c>
      <c r="Z20" s="63">
        <f t="shared" si="6"/>
        <v>0.60857521646258861</v>
      </c>
      <c r="AA20" s="63">
        <f t="shared" si="7"/>
        <v>0.49844628676242603</v>
      </c>
      <c r="AB20" s="91">
        <f t="shared" si="8"/>
        <v>11.099999999999998</v>
      </c>
      <c r="AC20" s="63">
        <f t="shared" si="9"/>
        <v>0.67605713874774342</v>
      </c>
      <c r="AD20" s="63">
        <f t="shared" si="10"/>
        <v>0.51628889732520844</v>
      </c>
      <c r="AE20" s="91">
        <f t="shared" si="11"/>
        <v>16.000000000000004</v>
      </c>
      <c r="AF20" s="68">
        <v>0</v>
      </c>
    </row>
    <row r="21" spans="2:32" ht="13.5" customHeight="1">
      <c r="B21" s="66">
        <v>16</v>
      </c>
      <c r="C21" s="47" t="s">
        <v>54</v>
      </c>
      <c r="D21" s="119">
        <v>0.71544950968545284</v>
      </c>
      <c r="E21" s="120">
        <v>0.65583776333924004</v>
      </c>
      <c r="F21" s="119">
        <v>0.65890205462799278</v>
      </c>
      <c r="G21" s="120">
        <v>0.60773594557656918</v>
      </c>
      <c r="J21" s="66">
        <v>16</v>
      </c>
      <c r="K21" s="47" t="s">
        <v>54</v>
      </c>
      <c r="L21" s="109">
        <v>0.51832300089046357</v>
      </c>
      <c r="M21" s="109">
        <v>0.4429648174288226</v>
      </c>
      <c r="N21" s="109">
        <v>0.52663978671688372</v>
      </c>
      <c r="O21" s="109">
        <v>0.46476681794218977</v>
      </c>
      <c r="Q21" s="46" t="str">
        <f t="shared" si="0"/>
        <v>貝塚市</v>
      </c>
      <c r="R21" s="63">
        <f t="shared" si="12"/>
        <v>0.7268608037484785</v>
      </c>
      <c r="S21" s="63">
        <f t="shared" si="1"/>
        <v>0.60966557938909405</v>
      </c>
      <c r="T21" s="91">
        <f t="shared" si="2"/>
        <v>11.7</v>
      </c>
      <c r="U21" s="46" t="str">
        <f t="shared" si="3"/>
        <v>淀川区</v>
      </c>
      <c r="V21" s="63">
        <f t="shared" si="13"/>
        <v>0.73865485857768209</v>
      </c>
      <c r="W21" s="63">
        <f t="shared" si="4"/>
        <v>0.53561514010301381</v>
      </c>
      <c r="X21" s="91">
        <f t="shared" si="5"/>
        <v>20.299999999999997</v>
      </c>
      <c r="Z21" s="63">
        <f t="shared" si="6"/>
        <v>0.60857521646258861</v>
      </c>
      <c r="AA21" s="63">
        <f t="shared" si="7"/>
        <v>0.49844628676242603</v>
      </c>
      <c r="AB21" s="91">
        <f t="shared" si="8"/>
        <v>11.099999999999998</v>
      </c>
      <c r="AC21" s="63">
        <f t="shared" si="9"/>
        <v>0.67605713874774342</v>
      </c>
      <c r="AD21" s="63">
        <f t="shared" si="10"/>
        <v>0.51628889732520844</v>
      </c>
      <c r="AE21" s="91">
        <f t="shared" si="11"/>
        <v>16.000000000000004</v>
      </c>
      <c r="AF21" s="68">
        <v>0</v>
      </c>
    </row>
    <row r="22" spans="2:32" ht="13.5" customHeight="1">
      <c r="B22" s="66">
        <v>17</v>
      </c>
      <c r="C22" s="47" t="s">
        <v>89</v>
      </c>
      <c r="D22" s="115">
        <v>0.60102212706669456</v>
      </c>
      <c r="E22" s="116">
        <v>0.65331767469172053</v>
      </c>
      <c r="F22" s="115">
        <v>0.62631680493579223</v>
      </c>
      <c r="G22" s="116">
        <v>0.65596719390743996</v>
      </c>
      <c r="J22" s="66">
        <v>17</v>
      </c>
      <c r="K22" s="47" t="s">
        <v>89</v>
      </c>
      <c r="L22" s="109">
        <v>0.5024120505399422</v>
      </c>
      <c r="M22" s="109">
        <v>0.4539249146757679</v>
      </c>
      <c r="N22" s="109">
        <v>0.46231065930596799</v>
      </c>
      <c r="O22" s="109">
        <v>0.48330911549942612</v>
      </c>
      <c r="Q22" s="46" t="str">
        <f t="shared" si="0"/>
        <v>高石市</v>
      </c>
      <c r="R22" s="63">
        <f t="shared" si="12"/>
        <v>0.72405065322811402</v>
      </c>
      <c r="S22" s="63">
        <f t="shared" si="1"/>
        <v>0.53211451204056637</v>
      </c>
      <c r="T22" s="91">
        <f t="shared" si="2"/>
        <v>19.199999999999996</v>
      </c>
      <c r="U22" s="46" t="str">
        <f t="shared" si="3"/>
        <v>富田林市</v>
      </c>
      <c r="V22" s="63">
        <f t="shared" si="13"/>
        <v>0.72859727832188848</v>
      </c>
      <c r="W22" s="63">
        <f t="shared" si="4"/>
        <v>0.53568769146256001</v>
      </c>
      <c r="X22" s="91">
        <f t="shared" si="5"/>
        <v>19.299999999999994</v>
      </c>
      <c r="Z22" s="63">
        <f t="shared" si="6"/>
        <v>0.60857521646258861</v>
      </c>
      <c r="AA22" s="63">
        <f t="shared" si="7"/>
        <v>0.49844628676242603</v>
      </c>
      <c r="AB22" s="91">
        <f t="shared" si="8"/>
        <v>11.099999999999998</v>
      </c>
      <c r="AC22" s="63">
        <f t="shared" si="9"/>
        <v>0.67605713874774342</v>
      </c>
      <c r="AD22" s="63">
        <f t="shared" si="10"/>
        <v>0.51628889732520844</v>
      </c>
      <c r="AE22" s="91">
        <f t="shared" si="11"/>
        <v>16.000000000000004</v>
      </c>
      <c r="AF22" s="68">
        <v>0</v>
      </c>
    </row>
    <row r="23" spans="2:32" ht="13.5" customHeight="1">
      <c r="B23" s="66">
        <v>18</v>
      </c>
      <c r="C23" s="47" t="s">
        <v>55</v>
      </c>
      <c r="D23" s="115">
        <v>0.57434342473500821</v>
      </c>
      <c r="E23" s="116">
        <v>0.6783082345402115</v>
      </c>
      <c r="F23" s="115">
        <v>0.55637178314584412</v>
      </c>
      <c r="G23" s="116">
        <v>0.66439654372069212</v>
      </c>
      <c r="J23" s="66">
        <v>18</v>
      </c>
      <c r="K23" s="47" t="s">
        <v>55</v>
      </c>
      <c r="L23" s="109">
        <v>0.49787622220840649</v>
      </c>
      <c r="M23" s="109">
        <v>0.53684958266737703</v>
      </c>
      <c r="N23" s="109">
        <v>0.42645204476559112</v>
      </c>
      <c r="O23" s="109">
        <v>0.53631242378661192</v>
      </c>
      <c r="Q23" s="46" t="str">
        <f t="shared" si="0"/>
        <v>茨木市</v>
      </c>
      <c r="R23" s="63">
        <f t="shared" si="12"/>
        <v>0.72273445063995079</v>
      </c>
      <c r="S23" s="63">
        <f t="shared" si="1"/>
        <v>0.6252213745685492</v>
      </c>
      <c r="T23" s="91">
        <f t="shared" si="2"/>
        <v>9.7999999999999972</v>
      </c>
      <c r="U23" s="46" t="str">
        <f t="shared" si="3"/>
        <v>東淀川区</v>
      </c>
      <c r="V23" s="63">
        <f t="shared" si="13"/>
        <v>0.71919282211016888</v>
      </c>
      <c r="W23" s="63">
        <f t="shared" si="4"/>
        <v>0.52400525719017943</v>
      </c>
      <c r="X23" s="91">
        <f t="shared" si="5"/>
        <v>19.499999999999996</v>
      </c>
      <c r="Z23" s="63">
        <f t="shared" si="6"/>
        <v>0.60857521646258861</v>
      </c>
      <c r="AA23" s="63">
        <f t="shared" si="7"/>
        <v>0.49844628676242603</v>
      </c>
      <c r="AB23" s="91">
        <f t="shared" si="8"/>
        <v>11.099999999999998</v>
      </c>
      <c r="AC23" s="63">
        <f t="shared" si="9"/>
        <v>0.67605713874774342</v>
      </c>
      <c r="AD23" s="63">
        <f t="shared" si="10"/>
        <v>0.51628889732520844</v>
      </c>
      <c r="AE23" s="91">
        <f t="shared" si="11"/>
        <v>16.000000000000004</v>
      </c>
      <c r="AF23" s="68">
        <v>0</v>
      </c>
    </row>
    <row r="24" spans="2:32" ht="13.5" customHeight="1">
      <c r="B24" s="66">
        <v>19</v>
      </c>
      <c r="C24" s="47" t="s">
        <v>90</v>
      </c>
      <c r="D24" s="115">
        <v>0.53231302382906998</v>
      </c>
      <c r="E24" s="116">
        <v>0.75048236106810229</v>
      </c>
      <c r="F24" s="115">
        <v>0.45407611192941522</v>
      </c>
      <c r="G24" s="116">
        <v>0.66387970925754858</v>
      </c>
      <c r="J24" s="66">
        <v>19</v>
      </c>
      <c r="K24" s="47" t="s">
        <v>90</v>
      </c>
      <c r="L24" s="109">
        <v>0.47152826658937697</v>
      </c>
      <c r="M24" s="109">
        <v>0.65554010199350954</v>
      </c>
      <c r="N24" s="109">
        <v>0.40404241605141816</v>
      </c>
      <c r="O24" s="109">
        <v>0.60545978536383394</v>
      </c>
      <c r="Q24" s="46" t="str">
        <f t="shared" si="0"/>
        <v>大正区</v>
      </c>
      <c r="R24" s="63">
        <f t="shared" si="12"/>
        <v>0.71569287851265972</v>
      </c>
      <c r="S24" s="63">
        <f t="shared" si="1"/>
        <v>0.58464703970477661</v>
      </c>
      <c r="T24" s="91">
        <f t="shared" si="2"/>
        <v>13.100000000000001</v>
      </c>
      <c r="U24" s="46" t="str">
        <f t="shared" si="3"/>
        <v>羽曳野市</v>
      </c>
      <c r="V24" s="63">
        <f t="shared" si="13"/>
        <v>0.71459883642267619</v>
      </c>
      <c r="W24" s="63">
        <f t="shared" si="4"/>
        <v>0.49811997982354045</v>
      </c>
      <c r="X24" s="91">
        <f t="shared" si="5"/>
        <v>21.699999999999996</v>
      </c>
      <c r="Z24" s="63">
        <f t="shared" si="6"/>
        <v>0.60857521646258861</v>
      </c>
      <c r="AA24" s="63">
        <f t="shared" si="7"/>
        <v>0.49844628676242603</v>
      </c>
      <c r="AB24" s="91">
        <f t="shared" si="8"/>
        <v>11.099999999999998</v>
      </c>
      <c r="AC24" s="63">
        <f t="shared" si="9"/>
        <v>0.67605713874774342</v>
      </c>
      <c r="AD24" s="63">
        <f t="shared" si="10"/>
        <v>0.51628889732520844</v>
      </c>
      <c r="AE24" s="91">
        <f t="shared" si="11"/>
        <v>16.000000000000004</v>
      </c>
      <c r="AF24" s="68">
        <v>0</v>
      </c>
    </row>
    <row r="25" spans="2:32" ht="13.5" customHeight="1">
      <c r="B25" s="66">
        <v>20</v>
      </c>
      <c r="C25" s="47" t="s">
        <v>91</v>
      </c>
      <c r="D25" s="115">
        <v>0.69027294947340789</v>
      </c>
      <c r="E25" s="116">
        <v>0.77588492316755853</v>
      </c>
      <c r="F25" s="115">
        <v>0.65928056661598511</v>
      </c>
      <c r="G25" s="116">
        <v>0.73865485857768209</v>
      </c>
      <c r="J25" s="66">
        <v>20</v>
      </c>
      <c r="K25" s="47" t="s">
        <v>91</v>
      </c>
      <c r="L25" s="109">
        <v>0.4740157759651164</v>
      </c>
      <c r="M25" s="109">
        <v>0.57327176637199639</v>
      </c>
      <c r="N25" s="109">
        <v>0.47385477119096198</v>
      </c>
      <c r="O25" s="109">
        <v>0.53561514010301381</v>
      </c>
      <c r="Q25" s="46" t="str">
        <f t="shared" si="0"/>
        <v>八尾市</v>
      </c>
      <c r="R25" s="63">
        <f t="shared" si="12"/>
        <v>0.70526296248035403</v>
      </c>
      <c r="S25" s="63">
        <f t="shared" si="1"/>
        <v>0.54151028255325995</v>
      </c>
      <c r="T25" s="91">
        <f t="shared" si="2"/>
        <v>16.299999999999994</v>
      </c>
      <c r="U25" s="46" t="str">
        <f t="shared" si="3"/>
        <v>門真市</v>
      </c>
      <c r="V25" s="63">
        <f t="shared" si="13"/>
        <v>0.71418558567689705</v>
      </c>
      <c r="W25" s="63">
        <f t="shared" si="4"/>
        <v>0.6414118078575971</v>
      </c>
      <c r="X25" s="91">
        <f t="shared" si="5"/>
        <v>7.2999999999999954</v>
      </c>
      <c r="Z25" s="63">
        <f t="shared" si="6"/>
        <v>0.60857521646258861</v>
      </c>
      <c r="AA25" s="63">
        <f t="shared" si="7"/>
        <v>0.49844628676242603</v>
      </c>
      <c r="AB25" s="91">
        <f t="shared" si="8"/>
        <v>11.099999999999998</v>
      </c>
      <c r="AC25" s="63">
        <f t="shared" si="9"/>
        <v>0.67605713874774342</v>
      </c>
      <c r="AD25" s="63">
        <f t="shared" si="10"/>
        <v>0.51628889732520844</v>
      </c>
      <c r="AE25" s="91">
        <f t="shared" si="11"/>
        <v>16.000000000000004</v>
      </c>
      <c r="AF25" s="68">
        <v>0</v>
      </c>
    </row>
    <row r="26" spans="2:32" ht="13.5" customHeight="1">
      <c r="B26" s="66">
        <v>21</v>
      </c>
      <c r="C26" s="47" t="s">
        <v>92</v>
      </c>
      <c r="D26" s="115">
        <v>0.76683800215301245</v>
      </c>
      <c r="E26" s="116">
        <v>0.73259628084056228</v>
      </c>
      <c r="F26" s="115">
        <v>0.62789872219620591</v>
      </c>
      <c r="G26" s="116">
        <v>0.6716825330523889</v>
      </c>
      <c r="J26" s="66">
        <v>21</v>
      </c>
      <c r="K26" s="47" t="s">
        <v>92</v>
      </c>
      <c r="L26" s="109">
        <v>0.46019243997018899</v>
      </c>
      <c r="M26" s="109">
        <v>0.41158221302998965</v>
      </c>
      <c r="N26" s="109">
        <v>0.47244121368631425</v>
      </c>
      <c r="O26" s="109">
        <v>0.45179877162045534</v>
      </c>
      <c r="Q26" s="46" t="str">
        <f t="shared" si="0"/>
        <v>堺市美原区</v>
      </c>
      <c r="R26" s="63">
        <f t="shared" si="12"/>
        <v>0.69753362229656546</v>
      </c>
      <c r="S26" s="63">
        <f t="shared" si="1"/>
        <v>0.45905564071547528</v>
      </c>
      <c r="T26" s="91">
        <f t="shared" si="2"/>
        <v>23.899999999999995</v>
      </c>
      <c r="U26" s="46" t="str">
        <f t="shared" si="3"/>
        <v>吹田市</v>
      </c>
      <c r="V26" s="63">
        <f t="shared" si="13"/>
        <v>0.71071359578981974</v>
      </c>
      <c r="W26" s="63">
        <f t="shared" si="4"/>
        <v>0.57137766445021243</v>
      </c>
      <c r="X26" s="91">
        <f t="shared" si="5"/>
        <v>14.000000000000002</v>
      </c>
      <c r="Z26" s="63">
        <f t="shared" si="6"/>
        <v>0.60857521646258861</v>
      </c>
      <c r="AA26" s="63">
        <f t="shared" si="7"/>
        <v>0.49844628676242603</v>
      </c>
      <c r="AB26" s="91">
        <f t="shared" si="8"/>
        <v>11.099999999999998</v>
      </c>
      <c r="AC26" s="63">
        <f t="shared" si="9"/>
        <v>0.67605713874774342</v>
      </c>
      <c r="AD26" s="63">
        <f t="shared" si="10"/>
        <v>0.51628889732520844</v>
      </c>
      <c r="AE26" s="91">
        <f t="shared" si="11"/>
        <v>16.000000000000004</v>
      </c>
      <c r="AF26" s="68">
        <v>0</v>
      </c>
    </row>
    <row r="27" spans="2:32" ht="13.5" customHeight="1">
      <c r="B27" s="66">
        <v>22</v>
      </c>
      <c r="C27" s="47" t="s">
        <v>56</v>
      </c>
      <c r="D27" s="115">
        <v>0.33557637464485179</v>
      </c>
      <c r="E27" s="116">
        <v>0.59845941141615644</v>
      </c>
      <c r="F27" s="115">
        <v>0.33962984726255324</v>
      </c>
      <c r="G27" s="116">
        <v>0.65472560975609762</v>
      </c>
      <c r="J27" s="66">
        <v>22</v>
      </c>
      <c r="K27" s="47" t="s">
        <v>56</v>
      </c>
      <c r="L27" s="109">
        <v>0.29985539619711554</v>
      </c>
      <c r="M27" s="109">
        <v>0.50274545156531714</v>
      </c>
      <c r="N27" s="109">
        <v>0.30818828714168589</v>
      </c>
      <c r="O27" s="109">
        <v>0.52672216938998206</v>
      </c>
      <c r="Q27" s="46" t="str">
        <f t="shared" si="0"/>
        <v>堺市西区</v>
      </c>
      <c r="R27" s="63">
        <f t="shared" si="12"/>
        <v>0.68572989628327963</v>
      </c>
      <c r="S27" s="63">
        <f t="shared" si="1"/>
        <v>0.58558488164167366</v>
      </c>
      <c r="T27" s="91">
        <f t="shared" si="2"/>
        <v>10.000000000000009</v>
      </c>
      <c r="U27" s="46" t="str">
        <f t="shared" si="3"/>
        <v>豊中市</v>
      </c>
      <c r="V27" s="63">
        <f t="shared" si="13"/>
        <v>0.71011571286454789</v>
      </c>
      <c r="W27" s="63">
        <f t="shared" si="4"/>
        <v>0.5842255913976625</v>
      </c>
      <c r="X27" s="91">
        <f t="shared" si="5"/>
        <v>12.6</v>
      </c>
      <c r="Z27" s="63">
        <f t="shared" si="6"/>
        <v>0.60857521646258861</v>
      </c>
      <c r="AA27" s="63">
        <f t="shared" si="7"/>
        <v>0.49844628676242603</v>
      </c>
      <c r="AB27" s="91">
        <f t="shared" si="8"/>
        <v>11.099999999999998</v>
      </c>
      <c r="AC27" s="63">
        <f t="shared" si="9"/>
        <v>0.67605713874774342</v>
      </c>
      <c r="AD27" s="63">
        <f t="shared" si="10"/>
        <v>0.51628889732520844</v>
      </c>
      <c r="AE27" s="91">
        <f t="shared" si="11"/>
        <v>16.000000000000004</v>
      </c>
      <c r="AF27" s="68">
        <v>0</v>
      </c>
    </row>
    <row r="28" spans="2:32" ht="13.5" customHeight="1">
      <c r="B28" s="66">
        <v>23</v>
      </c>
      <c r="C28" s="47" t="s">
        <v>93</v>
      </c>
      <c r="D28" s="117">
        <v>0.62840229669894221</v>
      </c>
      <c r="E28" s="118">
        <v>0.7062319633874985</v>
      </c>
      <c r="F28" s="117">
        <v>0.61640845322751958</v>
      </c>
      <c r="G28" s="118">
        <v>0.6498736436998902</v>
      </c>
      <c r="J28" s="66">
        <v>23</v>
      </c>
      <c r="K28" s="47" t="s">
        <v>93</v>
      </c>
      <c r="L28" s="109">
        <v>0.55744775865015728</v>
      </c>
      <c r="M28" s="109">
        <v>0.48707008496271287</v>
      </c>
      <c r="N28" s="109">
        <v>0.49668552378079694</v>
      </c>
      <c r="O28" s="109">
        <v>0.48313804479176137</v>
      </c>
      <c r="Q28" s="46" t="str">
        <f t="shared" si="0"/>
        <v>浪速区</v>
      </c>
      <c r="R28" s="63">
        <f t="shared" si="12"/>
        <v>0.67784300435569422</v>
      </c>
      <c r="S28" s="63">
        <f t="shared" si="1"/>
        <v>0.48054968791262226</v>
      </c>
      <c r="T28" s="91">
        <f t="shared" si="2"/>
        <v>19.700000000000006</v>
      </c>
      <c r="U28" s="46" t="str">
        <f t="shared" si="3"/>
        <v>堺市中区</v>
      </c>
      <c r="V28" s="63">
        <f t="shared" si="13"/>
        <v>0.70989059753487327</v>
      </c>
      <c r="W28" s="63">
        <f t="shared" si="4"/>
        <v>0.49376462654739289</v>
      </c>
      <c r="X28" s="91">
        <f t="shared" si="5"/>
        <v>21.599999999999998</v>
      </c>
      <c r="Z28" s="63">
        <f t="shared" si="6"/>
        <v>0.60857521646258861</v>
      </c>
      <c r="AA28" s="63">
        <f t="shared" si="7"/>
        <v>0.49844628676242603</v>
      </c>
      <c r="AB28" s="91">
        <f t="shared" si="8"/>
        <v>11.099999999999998</v>
      </c>
      <c r="AC28" s="63">
        <f t="shared" si="9"/>
        <v>0.67605713874774342</v>
      </c>
      <c r="AD28" s="63">
        <f t="shared" si="10"/>
        <v>0.51628889732520844</v>
      </c>
      <c r="AE28" s="91">
        <f t="shared" si="11"/>
        <v>16.000000000000004</v>
      </c>
      <c r="AF28" s="68">
        <v>0</v>
      </c>
    </row>
    <row r="29" spans="2:32" ht="13.5" customHeight="1">
      <c r="B29" s="66">
        <v>24</v>
      </c>
      <c r="C29" s="47" t="s">
        <v>94</v>
      </c>
      <c r="D29" s="119">
        <v>0.60669078390349374</v>
      </c>
      <c r="E29" s="120">
        <v>0.61781760674749608</v>
      </c>
      <c r="F29" s="119">
        <v>0.6027992475423487</v>
      </c>
      <c r="G29" s="120">
        <v>0.67142775702889501</v>
      </c>
      <c r="J29" s="66">
        <v>24</v>
      </c>
      <c r="K29" s="47" t="s">
        <v>94</v>
      </c>
      <c r="L29" s="109">
        <v>0.50290537350140696</v>
      </c>
      <c r="M29" s="109">
        <v>0.52495009980039919</v>
      </c>
      <c r="N29" s="109">
        <v>0.49827185423152753</v>
      </c>
      <c r="O29" s="109">
        <v>0.49203327973255567</v>
      </c>
      <c r="Q29" s="46" t="str">
        <f t="shared" si="0"/>
        <v>守口市</v>
      </c>
      <c r="R29" s="63">
        <f t="shared" si="12"/>
        <v>0.67360759838320194</v>
      </c>
      <c r="S29" s="63">
        <f t="shared" si="1"/>
        <v>0.54328503345636114</v>
      </c>
      <c r="T29" s="91">
        <f t="shared" si="2"/>
        <v>13.100000000000001</v>
      </c>
      <c r="U29" s="46" t="str">
        <f t="shared" si="3"/>
        <v>河内長野市</v>
      </c>
      <c r="V29" s="63">
        <f t="shared" si="13"/>
        <v>0.70948802057898464</v>
      </c>
      <c r="W29" s="63">
        <f t="shared" si="4"/>
        <v>0.43855587356731934</v>
      </c>
      <c r="X29" s="91">
        <f t="shared" si="5"/>
        <v>26.999999999999996</v>
      </c>
      <c r="Z29" s="63">
        <f t="shared" si="6"/>
        <v>0.60857521646258861</v>
      </c>
      <c r="AA29" s="63">
        <f t="shared" si="7"/>
        <v>0.49844628676242603</v>
      </c>
      <c r="AB29" s="91">
        <f t="shared" si="8"/>
        <v>11.099999999999998</v>
      </c>
      <c r="AC29" s="63">
        <f t="shared" si="9"/>
        <v>0.67605713874774342</v>
      </c>
      <c r="AD29" s="63">
        <f t="shared" si="10"/>
        <v>0.51628889732520844</v>
      </c>
      <c r="AE29" s="91">
        <f t="shared" si="11"/>
        <v>16.000000000000004</v>
      </c>
      <c r="AF29" s="68">
        <v>0</v>
      </c>
    </row>
    <row r="30" spans="2:32" ht="13.5" customHeight="1">
      <c r="B30" s="66">
        <v>25</v>
      </c>
      <c r="C30" s="47" t="s">
        <v>95</v>
      </c>
      <c r="D30" s="115">
        <v>0.53621006232525592</v>
      </c>
      <c r="E30" s="116">
        <v>0.63960231980115989</v>
      </c>
      <c r="F30" s="115">
        <v>0.55669459395538878</v>
      </c>
      <c r="G30" s="116">
        <v>0.62524021156466236</v>
      </c>
      <c r="J30" s="66">
        <v>25</v>
      </c>
      <c r="K30" s="47" t="s">
        <v>95</v>
      </c>
      <c r="L30" s="109">
        <v>0.39272056275056427</v>
      </c>
      <c r="M30" s="109">
        <v>0.65571582713385201</v>
      </c>
      <c r="N30" s="109">
        <v>0.43669650908908175</v>
      </c>
      <c r="O30" s="109">
        <v>0.52752807448648487</v>
      </c>
      <c r="Q30" s="46" t="str">
        <f t="shared" si="0"/>
        <v>高槻市</v>
      </c>
      <c r="R30" s="63">
        <f t="shared" si="12"/>
        <v>0.67352527899320558</v>
      </c>
      <c r="S30" s="63">
        <f t="shared" si="1"/>
        <v>0.49837301546889995</v>
      </c>
      <c r="T30" s="91">
        <f t="shared" si="2"/>
        <v>17.600000000000005</v>
      </c>
      <c r="U30" s="46" t="str">
        <f t="shared" si="3"/>
        <v>守口市</v>
      </c>
      <c r="V30" s="63">
        <f t="shared" si="13"/>
        <v>0.70446549391069013</v>
      </c>
      <c r="W30" s="63">
        <f t="shared" si="4"/>
        <v>0.55634070622225895</v>
      </c>
      <c r="X30" s="91">
        <f t="shared" si="5"/>
        <v>14.79999999999999</v>
      </c>
      <c r="Z30" s="63">
        <f t="shared" si="6"/>
        <v>0.60857521646258861</v>
      </c>
      <c r="AA30" s="63">
        <f t="shared" si="7"/>
        <v>0.49844628676242603</v>
      </c>
      <c r="AB30" s="91">
        <f t="shared" si="8"/>
        <v>11.099999999999998</v>
      </c>
      <c r="AC30" s="63">
        <f t="shared" si="9"/>
        <v>0.67605713874774342</v>
      </c>
      <c r="AD30" s="63">
        <f t="shared" si="10"/>
        <v>0.51628889732520844</v>
      </c>
      <c r="AE30" s="91">
        <f t="shared" si="11"/>
        <v>16.000000000000004</v>
      </c>
      <c r="AF30" s="68">
        <v>0</v>
      </c>
    </row>
    <row r="31" spans="2:32" ht="13.5" customHeight="1">
      <c r="B31" s="66">
        <v>26</v>
      </c>
      <c r="C31" s="47" t="s">
        <v>30</v>
      </c>
      <c r="D31" s="115">
        <v>0.64236510864279761</v>
      </c>
      <c r="E31" s="116">
        <v>0.67885059780970558</v>
      </c>
      <c r="F31" s="115">
        <v>0.66980935053375779</v>
      </c>
      <c r="G31" s="116">
        <v>0.68843475733546722</v>
      </c>
      <c r="J31" s="66">
        <v>26</v>
      </c>
      <c r="K31" s="47" t="s">
        <v>30</v>
      </c>
      <c r="L31" s="109">
        <v>0.57455531848838837</v>
      </c>
      <c r="M31" s="109">
        <v>0.51895417501735197</v>
      </c>
      <c r="N31" s="109">
        <v>0.54192446155410823</v>
      </c>
      <c r="O31" s="109">
        <v>0.50363689576814108</v>
      </c>
      <c r="Q31" s="46" t="str">
        <f t="shared" si="0"/>
        <v>阪南市</v>
      </c>
      <c r="R31" s="63">
        <f t="shared" si="12"/>
        <v>0.67086804855815052</v>
      </c>
      <c r="S31" s="63">
        <f t="shared" si="1"/>
        <v>0.5606876668302514</v>
      </c>
      <c r="T31" s="91">
        <f t="shared" si="2"/>
        <v>10.999999999999998</v>
      </c>
      <c r="U31" s="46" t="str">
        <f t="shared" si="3"/>
        <v>堺市西区</v>
      </c>
      <c r="V31" s="63">
        <f t="shared" si="13"/>
        <v>0.70392278894771743</v>
      </c>
      <c r="W31" s="63">
        <f t="shared" si="4"/>
        <v>0.53799337485900955</v>
      </c>
      <c r="X31" s="91">
        <f t="shared" si="5"/>
        <v>16.599999999999994</v>
      </c>
      <c r="Z31" s="63">
        <f t="shared" si="6"/>
        <v>0.60857521646258861</v>
      </c>
      <c r="AA31" s="63">
        <f t="shared" si="7"/>
        <v>0.49844628676242603</v>
      </c>
      <c r="AB31" s="91">
        <f t="shared" si="8"/>
        <v>11.099999999999998</v>
      </c>
      <c r="AC31" s="63">
        <f t="shared" si="9"/>
        <v>0.67605713874774342</v>
      </c>
      <c r="AD31" s="63">
        <f t="shared" si="10"/>
        <v>0.51628889732520844</v>
      </c>
      <c r="AE31" s="91">
        <f t="shared" si="11"/>
        <v>16.000000000000004</v>
      </c>
      <c r="AF31" s="68">
        <v>0</v>
      </c>
    </row>
    <row r="32" spans="2:32" ht="13.5" customHeight="1">
      <c r="B32" s="66">
        <v>27</v>
      </c>
      <c r="C32" s="47" t="s">
        <v>31</v>
      </c>
      <c r="D32" s="115">
        <v>0.55539469501440653</v>
      </c>
      <c r="E32" s="116">
        <v>0.67900024503798084</v>
      </c>
      <c r="F32" s="115">
        <v>0.5435654261317322</v>
      </c>
      <c r="G32" s="116">
        <v>0.65755755702691387</v>
      </c>
      <c r="J32" s="66">
        <v>27</v>
      </c>
      <c r="K32" s="47" t="s">
        <v>31</v>
      </c>
      <c r="L32" s="109">
        <v>0.40756985470144008</v>
      </c>
      <c r="M32" s="109">
        <v>0.47680974216342176</v>
      </c>
      <c r="N32" s="109">
        <v>0.42427115572122792</v>
      </c>
      <c r="O32" s="109">
        <v>0.47922081786428211</v>
      </c>
      <c r="Q32" s="46" t="str">
        <f t="shared" si="0"/>
        <v>堺市</v>
      </c>
      <c r="R32" s="63">
        <f t="shared" si="12"/>
        <v>0.66980935053375779</v>
      </c>
      <c r="S32" s="63">
        <f t="shared" si="1"/>
        <v>0.54192446155410823</v>
      </c>
      <c r="T32" s="91">
        <f t="shared" si="2"/>
        <v>12.8</v>
      </c>
      <c r="U32" s="46" t="str">
        <f t="shared" si="3"/>
        <v>西淀川区</v>
      </c>
      <c r="V32" s="63">
        <f t="shared" si="13"/>
        <v>0.70292787039249782</v>
      </c>
      <c r="W32" s="63">
        <f t="shared" si="4"/>
        <v>0.58338544836998063</v>
      </c>
      <c r="X32" s="91">
        <f t="shared" si="5"/>
        <v>12</v>
      </c>
      <c r="Z32" s="63">
        <f t="shared" si="6"/>
        <v>0.60857521646258861</v>
      </c>
      <c r="AA32" s="63">
        <f t="shared" si="7"/>
        <v>0.49844628676242603</v>
      </c>
      <c r="AB32" s="91">
        <f t="shared" si="8"/>
        <v>11.099999999999998</v>
      </c>
      <c r="AC32" s="63">
        <f t="shared" si="9"/>
        <v>0.67605713874774342</v>
      </c>
      <c r="AD32" s="63">
        <f t="shared" si="10"/>
        <v>0.51628889732520844</v>
      </c>
      <c r="AE32" s="91">
        <f t="shared" si="11"/>
        <v>16.000000000000004</v>
      </c>
      <c r="AF32" s="68">
        <v>0</v>
      </c>
    </row>
    <row r="33" spans="2:32" ht="13.5" customHeight="1">
      <c r="B33" s="66">
        <v>28</v>
      </c>
      <c r="C33" s="47" t="s">
        <v>32</v>
      </c>
      <c r="D33" s="115">
        <v>0.72030173015618915</v>
      </c>
      <c r="E33" s="116">
        <v>0.74114896459585833</v>
      </c>
      <c r="F33" s="115">
        <v>0.73475913837055495</v>
      </c>
      <c r="G33" s="116">
        <v>0.70989059753487327</v>
      </c>
      <c r="J33" s="66">
        <v>28</v>
      </c>
      <c r="K33" s="47" t="s">
        <v>32</v>
      </c>
      <c r="L33" s="109">
        <v>0.52807981172847063</v>
      </c>
      <c r="M33" s="109">
        <v>0.47315878696553021</v>
      </c>
      <c r="N33" s="109">
        <v>0.49060315406138566</v>
      </c>
      <c r="O33" s="109">
        <v>0.49376462654739289</v>
      </c>
      <c r="Q33" s="46" t="str">
        <f t="shared" si="0"/>
        <v>島本町</v>
      </c>
      <c r="R33" s="63">
        <f t="shared" si="12"/>
        <v>0.66286652767512033</v>
      </c>
      <c r="S33" s="63">
        <f t="shared" si="1"/>
        <v>0.54522653841725666</v>
      </c>
      <c r="T33" s="91">
        <f t="shared" si="2"/>
        <v>11.799999999999999</v>
      </c>
      <c r="U33" s="46" t="str">
        <f t="shared" si="3"/>
        <v>岸和田市</v>
      </c>
      <c r="V33" s="63">
        <f t="shared" si="13"/>
        <v>0.70076874911778442</v>
      </c>
      <c r="W33" s="63">
        <f t="shared" si="4"/>
        <v>0.55019020727848744</v>
      </c>
      <c r="X33" s="91">
        <f t="shared" si="5"/>
        <v>15.099999999999991</v>
      </c>
      <c r="Z33" s="63">
        <f t="shared" si="6"/>
        <v>0.60857521646258861</v>
      </c>
      <c r="AA33" s="63">
        <f t="shared" si="7"/>
        <v>0.49844628676242603</v>
      </c>
      <c r="AB33" s="91">
        <f t="shared" si="8"/>
        <v>11.099999999999998</v>
      </c>
      <c r="AC33" s="63">
        <f t="shared" si="9"/>
        <v>0.67605713874774342</v>
      </c>
      <c r="AD33" s="63">
        <f t="shared" si="10"/>
        <v>0.51628889732520844</v>
      </c>
      <c r="AE33" s="91">
        <f t="shared" si="11"/>
        <v>16.000000000000004</v>
      </c>
      <c r="AF33" s="68">
        <v>0</v>
      </c>
    </row>
    <row r="34" spans="2:32" ht="13.5" customHeight="1">
      <c r="B34" s="66">
        <v>29</v>
      </c>
      <c r="C34" s="47" t="s">
        <v>33</v>
      </c>
      <c r="D34" s="115">
        <v>0.77233576104981172</v>
      </c>
      <c r="E34" s="116">
        <v>0.62601626016260159</v>
      </c>
      <c r="F34" s="115">
        <v>0.82130206895399904</v>
      </c>
      <c r="G34" s="116">
        <v>0.6570462771236909</v>
      </c>
      <c r="J34" s="66">
        <v>29</v>
      </c>
      <c r="K34" s="47" t="s">
        <v>33</v>
      </c>
      <c r="L34" s="109">
        <v>0.77224350257360141</v>
      </c>
      <c r="M34" s="109">
        <v>0.56499280116939776</v>
      </c>
      <c r="N34" s="109">
        <v>0.69459267777743483</v>
      </c>
      <c r="O34" s="109">
        <v>0.5418994189584404</v>
      </c>
      <c r="Q34" s="46" t="str">
        <f t="shared" si="0"/>
        <v>淀川区</v>
      </c>
      <c r="R34" s="63">
        <f t="shared" si="12"/>
        <v>0.65928056661598511</v>
      </c>
      <c r="S34" s="63">
        <f t="shared" si="1"/>
        <v>0.47385477119096198</v>
      </c>
      <c r="T34" s="91">
        <f t="shared" si="2"/>
        <v>18.500000000000007</v>
      </c>
      <c r="U34" s="46" t="str">
        <f t="shared" si="3"/>
        <v>大正区</v>
      </c>
      <c r="V34" s="63">
        <f t="shared" si="13"/>
        <v>0.69431773236651284</v>
      </c>
      <c r="W34" s="63">
        <f t="shared" si="4"/>
        <v>0.60479311526409674</v>
      </c>
      <c r="X34" s="91">
        <f t="shared" si="5"/>
        <v>8.8999999999999968</v>
      </c>
      <c r="Z34" s="63">
        <f t="shared" si="6"/>
        <v>0.60857521646258861</v>
      </c>
      <c r="AA34" s="63">
        <f t="shared" si="7"/>
        <v>0.49844628676242603</v>
      </c>
      <c r="AB34" s="91">
        <f t="shared" si="8"/>
        <v>11.099999999999998</v>
      </c>
      <c r="AC34" s="63">
        <f t="shared" si="9"/>
        <v>0.67605713874774342</v>
      </c>
      <c r="AD34" s="63">
        <f t="shared" si="10"/>
        <v>0.51628889732520844</v>
      </c>
      <c r="AE34" s="91">
        <f t="shared" si="11"/>
        <v>16.000000000000004</v>
      </c>
      <c r="AF34" s="68">
        <v>0</v>
      </c>
    </row>
    <row r="35" spans="2:32" ht="13.5" customHeight="1">
      <c r="B35" s="66">
        <v>30</v>
      </c>
      <c r="C35" s="47" t="s">
        <v>34</v>
      </c>
      <c r="D35" s="115">
        <v>0.66329227135574154</v>
      </c>
      <c r="E35" s="116">
        <v>0.70005881199764752</v>
      </c>
      <c r="F35" s="115">
        <v>0.68572989628327963</v>
      </c>
      <c r="G35" s="116">
        <v>0.70392278894771743</v>
      </c>
      <c r="J35" s="66">
        <v>30</v>
      </c>
      <c r="K35" s="47" t="s">
        <v>34</v>
      </c>
      <c r="L35" s="109">
        <v>0.58306058233660396</v>
      </c>
      <c r="M35" s="109">
        <v>0.53955968709148638</v>
      </c>
      <c r="N35" s="109">
        <v>0.58558488164167366</v>
      </c>
      <c r="O35" s="109">
        <v>0.53799337485900955</v>
      </c>
      <c r="Q35" s="46" t="str">
        <f t="shared" si="0"/>
        <v>阿倍野区</v>
      </c>
      <c r="R35" s="63">
        <f t="shared" si="12"/>
        <v>0.65890205462799278</v>
      </c>
      <c r="S35" s="63">
        <f t="shared" si="1"/>
        <v>0.52663978671688372</v>
      </c>
      <c r="T35" s="91">
        <f t="shared" si="2"/>
        <v>13.200000000000001</v>
      </c>
      <c r="U35" s="46" t="str">
        <f t="shared" si="3"/>
        <v>堺市</v>
      </c>
      <c r="V35" s="63">
        <f t="shared" si="13"/>
        <v>0.68843475733546722</v>
      </c>
      <c r="W35" s="63">
        <f t="shared" si="4"/>
        <v>0.50363689576814108</v>
      </c>
      <c r="X35" s="91">
        <f t="shared" si="5"/>
        <v>18.399999999999995</v>
      </c>
      <c r="Z35" s="63">
        <f t="shared" si="6"/>
        <v>0.60857521646258861</v>
      </c>
      <c r="AA35" s="63">
        <f t="shared" si="7"/>
        <v>0.49844628676242603</v>
      </c>
      <c r="AB35" s="91">
        <f t="shared" si="8"/>
        <v>11.099999999999998</v>
      </c>
      <c r="AC35" s="63">
        <f t="shared" si="9"/>
        <v>0.67605713874774342</v>
      </c>
      <c r="AD35" s="63">
        <f t="shared" si="10"/>
        <v>0.51628889732520844</v>
      </c>
      <c r="AE35" s="91">
        <f t="shared" si="11"/>
        <v>16.000000000000004</v>
      </c>
      <c r="AF35" s="68">
        <v>0</v>
      </c>
    </row>
    <row r="36" spans="2:32" ht="13.5" customHeight="1">
      <c r="B36" s="66">
        <v>31</v>
      </c>
      <c r="C36" s="47" t="s">
        <v>35</v>
      </c>
      <c r="D36" s="117">
        <v>0.51672950354914549</v>
      </c>
      <c r="E36" s="118">
        <v>0.74482176482046625</v>
      </c>
      <c r="F36" s="117">
        <v>0.57010328195834159</v>
      </c>
      <c r="G36" s="118">
        <v>0.75850886293369268</v>
      </c>
      <c r="J36" s="66">
        <v>31</v>
      </c>
      <c r="K36" s="47" t="s">
        <v>35</v>
      </c>
      <c r="L36" s="109">
        <v>0.60211430025077917</v>
      </c>
      <c r="M36" s="109">
        <v>0.60569597721609114</v>
      </c>
      <c r="N36" s="109">
        <v>0.55191731200990446</v>
      </c>
      <c r="O36" s="109">
        <v>0.55197863717315576</v>
      </c>
      <c r="Q36" s="46" t="str">
        <f t="shared" si="0"/>
        <v>東大阪市</v>
      </c>
      <c r="R36" s="63">
        <f t="shared" si="12"/>
        <v>0.64476451993464989</v>
      </c>
      <c r="S36" s="63">
        <f t="shared" si="1"/>
        <v>0.54362655853338504</v>
      </c>
      <c r="T36" s="91">
        <f t="shared" si="2"/>
        <v>10.099999999999998</v>
      </c>
      <c r="U36" s="46" t="str">
        <f t="shared" si="3"/>
        <v>高槻市</v>
      </c>
      <c r="V36" s="63">
        <f t="shared" si="13"/>
        <v>0.68841354134532051</v>
      </c>
      <c r="W36" s="63">
        <f t="shared" si="4"/>
        <v>0.5105020978261301</v>
      </c>
      <c r="X36" s="91">
        <f t="shared" si="5"/>
        <v>17.699999999999992</v>
      </c>
      <c r="Z36" s="63">
        <f t="shared" si="6"/>
        <v>0.60857521646258861</v>
      </c>
      <c r="AA36" s="63">
        <f t="shared" si="7"/>
        <v>0.49844628676242603</v>
      </c>
      <c r="AB36" s="91">
        <f t="shared" si="8"/>
        <v>11.099999999999998</v>
      </c>
      <c r="AC36" s="63">
        <f t="shared" si="9"/>
        <v>0.67605713874774342</v>
      </c>
      <c r="AD36" s="63">
        <f t="shared" si="10"/>
        <v>0.51628889732520844</v>
      </c>
      <c r="AE36" s="91">
        <f t="shared" si="11"/>
        <v>16.000000000000004</v>
      </c>
      <c r="AF36" s="68">
        <v>0</v>
      </c>
    </row>
    <row r="37" spans="2:32" ht="13.5" customHeight="1">
      <c r="B37" s="66">
        <v>32</v>
      </c>
      <c r="C37" s="47" t="s">
        <v>36</v>
      </c>
      <c r="D37" s="117">
        <v>0.75625612733484837</v>
      </c>
      <c r="E37" s="118">
        <v>0.56796390298928368</v>
      </c>
      <c r="F37" s="117">
        <v>0.75322678698891221</v>
      </c>
      <c r="G37" s="118">
        <v>0.59096882309417009</v>
      </c>
      <c r="J37" s="66">
        <v>32</v>
      </c>
      <c r="K37" s="47" t="s">
        <v>36</v>
      </c>
      <c r="L37" s="109">
        <v>0.58490968114217345</v>
      </c>
      <c r="M37" s="109">
        <v>0.39146246428262188</v>
      </c>
      <c r="N37" s="109">
        <v>0.55715549914466178</v>
      </c>
      <c r="O37" s="109">
        <v>0.42294414743572523</v>
      </c>
      <c r="Q37" s="46" t="str">
        <f t="shared" si="0"/>
        <v>生野区</v>
      </c>
      <c r="R37" s="63">
        <f t="shared" si="12"/>
        <v>0.63575967407709599</v>
      </c>
      <c r="S37" s="63">
        <f t="shared" si="1"/>
        <v>0.49833214141794308</v>
      </c>
      <c r="T37" s="91">
        <f t="shared" si="2"/>
        <v>13.8</v>
      </c>
      <c r="U37" s="46" t="str">
        <f t="shared" si="3"/>
        <v>藤井寺市</v>
      </c>
      <c r="V37" s="63">
        <f t="shared" si="13"/>
        <v>0.68492825490609832</v>
      </c>
      <c r="W37" s="63">
        <f t="shared" si="4"/>
        <v>0.5549644517145903</v>
      </c>
      <c r="X37" s="91">
        <f t="shared" si="5"/>
        <v>13</v>
      </c>
      <c r="Z37" s="63">
        <f t="shared" si="6"/>
        <v>0.60857521646258861</v>
      </c>
      <c r="AA37" s="63">
        <f t="shared" si="7"/>
        <v>0.49844628676242603</v>
      </c>
      <c r="AB37" s="91">
        <f t="shared" si="8"/>
        <v>11.099999999999998</v>
      </c>
      <c r="AC37" s="63">
        <f t="shared" si="9"/>
        <v>0.67605713874774342</v>
      </c>
      <c r="AD37" s="63">
        <f t="shared" si="10"/>
        <v>0.51628889732520844</v>
      </c>
      <c r="AE37" s="91">
        <f t="shared" si="11"/>
        <v>16.000000000000004</v>
      </c>
      <c r="AF37" s="68">
        <v>0</v>
      </c>
    </row>
    <row r="38" spans="2:32" ht="13.5" customHeight="1">
      <c r="B38" s="66">
        <v>33</v>
      </c>
      <c r="C38" s="47" t="s">
        <v>37</v>
      </c>
      <c r="D38" s="115">
        <v>0.64346539620459042</v>
      </c>
      <c r="E38" s="116">
        <v>0.5155231889612879</v>
      </c>
      <c r="F38" s="115">
        <v>0.69753362229656546</v>
      </c>
      <c r="G38" s="116">
        <v>0.61966497125165854</v>
      </c>
      <c r="J38" s="66">
        <v>33</v>
      </c>
      <c r="K38" s="47" t="s">
        <v>37</v>
      </c>
      <c r="L38" s="109">
        <v>0.50385551188470901</v>
      </c>
      <c r="M38" s="109">
        <v>0.51</v>
      </c>
      <c r="N38" s="109">
        <v>0.45905564071547528</v>
      </c>
      <c r="O38" s="109">
        <v>0.43978831820079634</v>
      </c>
      <c r="Q38" s="46" t="str">
        <f t="shared" si="0"/>
        <v>吹田市</v>
      </c>
      <c r="R38" s="63">
        <f t="shared" ref="R38:R69" si="14">LARGE(F$6:F$79,ROW(A33))</f>
        <v>0.63206294614563618</v>
      </c>
      <c r="S38" s="63">
        <f t="shared" si="1"/>
        <v>0.53392732573692203</v>
      </c>
      <c r="T38" s="91">
        <f t="shared" si="2"/>
        <v>9.7999999999999972</v>
      </c>
      <c r="U38" s="46" t="str">
        <f t="shared" si="3"/>
        <v>天王寺区</v>
      </c>
      <c r="V38" s="63">
        <f t="shared" ref="V38:V69" si="15">LARGE(G$6:G$79,ROW(A33))</f>
        <v>0.68163424357783042</v>
      </c>
      <c r="W38" s="63">
        <f t="shared" si="4"/>
        <v>0.50255792596984994</v>
      </c>
      <c r="X38" s="91">
        <f t="shared" si="5"/>
        <v>17.900000000000006</v>
      </c>
      <c r="Z38" s="63">
        <f t="shared" si="6"/>
        <v>0.60857521646258861</v>
      </c>
      <c r="AA38" s="63">
        <f t="shared" si="7"/>
        <v>0.49844628676242603</v>
      </c>
      <c r="AB38" s="91">
        <f t="shared" si="8"/>
        <v>11.099999999999998</v>
      </c>
      <c r="AC38" s="63">
        <f t="shared" si="9"/>
        <v>0.67605713874774342</v>
      </c>
      <c r="AD38" s="63">
        <f t="shared" si="10"/>
        <v>0.51628889732520844</v>
      </c>
      <c r="AE38" s="91">
        <f t="shared" si="11"/>
        <v>16.000000000000004</v>
      </c>
      <c r="AF38" s="68">
        <v>0</v>
      </c>
    </row>
    <row r="39" spans="2:32" ht="13.5" customHeight="1">
      <c r="B39" s="66">
        <v>34</v>
      </c>
      <c r="C39" s="47" t="s">
        <v>38</v>
      </c>
      <c r="D39" s="115">
        <v>0.77364848271291176</v>
      </c>
      <c r="E39" s="116">
        <v>0.74840150208058465</v>
      </c>
      <c r="F39" s="115">
        <v>0.75330644656553436</v>
      </c>
      <c r="G39" s="116">
        <v>0.70076874911778442</v>
      </c>
      <c r="J39" s="66">
        <v>34</v>
      </c>
      <c r="K39" s="47" t="s">
        <v>38</v>
      </c>
      <c r="L39" s="109">
        <v>0.65365211067383633</v>
      </c>
      <c r="M39" s="109">
        <v>0.50583048919226392</v>
      </c>
      <c r="N39" s="109">
        <v>0.64983356495179534</v>
      </c>
      <c r="O39" s="109">
        <v>0.55019020727848744</v>
      </c>
      <c r="Q39" s="46" t="str">
        <f t="shared" si="0"/>
        <v>旭区</v>
      </c>
      <c r="R39" s="63">
        <f t="shared" si="14"/>
        <v>0.63004421684496614</v>
      </c>
      <c r="S39" s="63">
        <f t="shared" si="1"/>
        <v>0.47924811691585673</v>
      </c>
      <c r="T39" s="91">
        <f t="shared" si="2"/>
        <v>15.100000000000001</v>
      </c>
      <c r="U39" s="46" t="str">
        <f t="shared" si="3"/>
        <v>貝塚市</v>
      </c>
      <c r="V39" s="63">
        <f t="shared" si="15"/>
        <v>0.68018855345615981</v>
      </c>
      <c r="W39" s="63">
        <f t="shared" si="4"/>
        <v>0.54171814534807916</v>
      </c>
      <c r="X39" s="91">
        <f t="shared" si="5"/>
        <v>13.8</v>
      </c>
      <c r="Z39" s="63">
        <f t="shared" si="6"/>
        <v>0.60857521646258861</v>
      </c>
      <c r="AA39" s="63">
        <f t="shared" si="7"/>
        <v>0.49844628676242603</v>
      </c>
      <c r="AB39" s="91">
        <f t="shared" si="8"/>
        <v>11.099999999999998</v>
      </c>
      <c r="AC39" s="63">
        <f t="shared" si="9"/>
        <v>0.67605713874774342</v>
      </c>
      <c r="AD39" s="63">
        <f t="shared" si="10"/>
        <v>0.51628889732520844</v>
      </c>
      <c r="AE39" s="91">
        <f t="shared" si="11"/>
        <v>16.000000000000004</v>
      </c>
      <c r="AF39" s="68">
        <v>0</v>
      </c>
    </row>
    <row r="40" spans="2:32" ht="13.5" customHeight="1">
      <c r="B40" s="66">
        <v>35</v>
      </c>
      <c r="C40" s="47" t="s">
        <v>1</v>
      </c>
      <c r="D40" s="115">
        <v>0.52339998683632494</v>
      </c>
      <c r="E40" s="116">
        <v>0.70068541106238724</v>
      </c>
      <c r="F40" s="115">
        <v>0.54911001445513219</v>
      </c>
      <c r="G40" s="116">
        <v>0.71011571286454789</v>
      </c>
      <c r="J40" s="66">
        <v>35</v>
      </c>
      <c r="K40" s="47" t="s">
        <v>1</v>
      </c>
      <c r="L40" s="109">
        <v>0.46386501104697792</v>
      </c>
      <c r="M40" s="109">
        <v>0.58138573287477224</v>
      </c>
      <c r="N40" s="109">
        <v>0.47446983213613775</v>
      </c>
      <c r="O40" s="109">
        <v>0.5842255913976625</v>
      </c>
      <c r="Q40" s="46" t="str">
        <f t="shared" si="0"/>
        <v>東淀川区</v>
      </c>
      <c r="R40" s="63">
        <f t="shared" si="14"/>
        <v>0.62973699105941483</v>
      </c>
      <c r="S40" s="63">
        <f t="shared" si="1"/>
        <v>0.5133146153203042</v>
      </c>
      <c r="T40" s="91">
        <f t="shared" si="2"/>
        <v>11.7</v>
      </c>
      <c r="U40" s="46" t="str">
        <f t="shared" si="3"/>
        <v>浪速区</v>
      </c>
      <c r="V40" s="63">
        <f t="shared" si="15"/>
        <v>0.67621195039458848</v>
      </c>
      <c r="W40" s="63">
        <f t="shared" si="4"/>
        <v>0.52677323840310064</v>
      </c>
      <c r="X40" s="91">
        <f t="shared" si="5"/>
        <v>14.900000000000002</v>
      </c>
      <c r="Z40" s="63">
        <f t="shared" si="6"/>
        <v>0.60857521646258861</v>
      </c>
      <c r="AA40" s="63">
        <f t="shared" si="7"/>
        <v>0.49844628676242603</v>
      </c>
      <c r="AB40" s="91">
        <f t="shared" si="8"/>
        <v>11.099999999999998</v>
      </c>
      <c r="AC40" s="63">
        <f t="shared" si="9"/>
        <v>0.67605713874774342</v>
      </c>
      <c r="AD40" s="63">
        <f t="shared" si="10"/>
        <v>0.51628889732520844</v>
      </c>
      <c r="AE40" s="91">
        <f t="shared" si="11"/>
        <v>16.000000000000004</v>
      </c>
      <c r="AF40" s="68">
        <v>0</v>
      </c>
    </row>
    <row r="41" spans="2:32" ht="13.5" customHeight="1">
      <c r="B41" s="66">
        <v>36</v>
      </c>
      <c r="C41" s="47" t="s">
        <v>2</v>
      </c>
      <c r="D41" s="115">
        <v>0.41041402555513501</v>
      </c>
      <c r="E41" s="116">
        <v>0.66157590985827019</v>
      </c>
      <c r="F41" s="115">
        <v>0.37430656275332352</v>
      </c>
      <c r="G41" s="116">
        <v>0.62306446623846867</v>
      </c>
      <c r="J41" s="66">
        <v>36</v>
      </c>
      <c r="K41" s="47" t="s">
        <v>2</v>
      </c>
      <c r="L41" s="109">
        <v>0.34042102735736873</v>
      </c>
      <c r="M41" s="109">
        <v>0.52837386742966141</v>
      </c>
      <c r="N41" s="109">
        <v>0.36601262735538409</v>
      </c>
      <c r="O41" s="109">
        <v>0.52811214266346107</v>
      </c>
      <c r="Q41" s="46" t="str">
        <f t="shared" si="0"/>
        <v>鶴見区</v>
      </c>
      <c r="R41" s="63">
        <f t="shared" si="14"/>
        <v>0.62789872219620591</v>
      </c>
      <c r="S41" s="63">
        <f t="shared" si="1"/>
        <v>0.47244121368631425</v>
      </c>
      <c r="T41" s="91">
        <f t="shared" si="2"/>
        <v>15.600000000000003</v>
      </c>
      <c r="U41" s="46" t="str">
        <f t="shared" si="3"/>
        <v>東成区</v>
      </c>
      <c r="V41" s="63">
        <f t="shared" si="15"/>
        <v>0.67541701464912085</v>
      </c>
      <c r="W41" s="63">
        <f t="shared" si="4"/>
        <v>0.47664002005069356</v>
      </c>
      <c r="X41" s="91">
        <f t="shared" si="5"/>
        <v>19.800000000000008</v>
      </c>
      <c r="Z41" s="63">
        <f t="shared" si="6"/>
        <v>0.60857521646258861</v>
      </c>
      <c r="AA41" s="63">
        <f t="shared" si="7"/>
        <v>0.49844628676242603</v>
      </c>
      <c r="AB41" s="91">
        <f t="shared" si="8"/>
        <v>11.099999999999998</v>
      </c>
      <c r="AC41" s="63">
        <f t="shared" si="9"/>
        <v>0.67605713874774342</v>
      </c>
      <c r="AD41" s="63">
        <f t="shared" si="10"/>
        <v>0.51628889732520844</v>
      </c>
      <c r="AE41" s="91">
        <f t="shared" si="11"/>
        <v>16.000000000000004</v>
      </c>
      <c r="AF41" s="68">
        <v>0</v>
      </c>
    </row>
    <row r="42" spans="2:32" ht="13.5" customHeight="1">
      <c r="B42" s="66">
        <v>37</v>
      </c>
      <c r="C42" s="47" t="s">
        <v>3</v>
      </c>
      <c r="D42" s="115">
        <v>0.60977312936254791</v>
      </c>
      <c r="E42" s="116">
        <v>0.70910087992621584</v>
      </c>
      <c r="F42" s="115">
        <v>0.63206294614563618</v>
      </c>
      <c r="G42" s="116">
        <v>0.71071359578981974</v>
      </c>
      <c r="J42" s="66">
        <v>37</v>
      </c>
      <c r="K42" s="47" t="s">
        <v>3</v>
      </c>
      <c r="L42" s="109">
        <v>0.52631694652027861</v>
      </c>
      <c r="M42" s="109">
        <v>0.61024675322005439</v>
      </c>
      <c r="N42" s="109">
        <v>0.53392732573692203</v>
      </c>
      <c r="O42" s="109">
        <v>0.57137766445021243</v>
      </c>
      <c r="Q42" s="46" t="str">
        <f t="shared" si="0"/>
        <v>岬町</v>
      </c>
      <c r="R42" s="63">
        <f t="shared" si="14"/>
        <v>0.6272245534483355</v>
      </c>
      <c r="S42" s="63">
        <f t="shared" si="1"/>
        <v>0.46797488867655923</v>
      </c>
      <c r="T42" s="91">
        <f t="shared" si="2"/>
        <v>15.899999999999997</v>
      </c>
      <c r="U42" s="46" t="str">
        <f t="shared" si="3"/>
        <v>鶴見区</v>
      </c>
      <c r="V42" s="63">
        <f t="shared" si="15"/>
        <v>0.6716825330523889</v>
      </c>
      <c r="W42" s="63">
        <f t="shared" si="4"/>
        <v>0.45179877162045534</v>
      </c>
      <c r="X42" s="91">
        <f t="shared" si="5"/>
        <v>22.000000000000004</v>
      </c>
      <c r="Z42" s="63">
        <f t="shared" si="6"/>
        <v>0.60857521646258861</v>
      </c>
      <c r="AA42" s="63">
        <f t="shared" si="7"/>
        <v>0.49844628676242603</v>
      </c>
      <c r="AB42" s="91">
        <f t="shared" si="8"/>
        <v>11.099999999999998</v>
      </c>
      <c r="AC42" s="63">
        <f t="shared" si="9"/>
        <v>0.67605713874774342</v>
      </c>
      <c r="AD42" s="63">
        <f t="shared" si="10"/>
        <v>0.51628889732520844</v>
      </c>
      <c r="AE42" s="91">
        <f t="shared" si="11"/>
        <v>16.000000000000004</v>
      </c>
      <c r="AF42" s="68">
        <v>0</v>
      </c>
    </row>
    <row r="43" spans="2:32" ht="13.5" customHeight="1">
      <c r="B43" s="66">
        <v>38</v>
      </c>
      <c r="C43" s="67" t="s">
        <v>39</v>
      </c>
      <c r="D43" s="115">
        <v>0.65146731832223326</v>
      </c>
      <c r="E43" s="116">
        <v>0.76617581436858551</v>
      </c>
      <c r="F43" s="115">
        <v>0.6066443950205157</v>
      </c>
      <c r="G43" s="116">
        <v>0.75579460298042322</v>
      </c>
      <c r="J43" s="66">
        <v>38</v>
      </c>
      <c r="K43" s="67" t="s">
        <v>39</v>
      </c>
      <c r="L43" s="109">
        <v>0.48781839989713116</v>
      </c>
      <c r="M43" s="109">
        <v>0.57159555815312679</v>
      </c>
      <c r="N43" s="109">
        <v>0.45652772725985641</v>
      </c>
      <c r="O43" s="109">
        <v>0.5510607797076652</v>
      </c>
      <c r="Q43" s="46" t="str">
        <f t="shared" si="0"/>
        <v>住吉区</v>
      </c>
      <c r="R43" s="63">
        <f t="shared" si="14"/>
        <v>0.62631680493579223</v>
      </c>
      <c r="S43" s="63">
        <f t="shared" si="1"/>
        <v>0.46231065930596799</v>
      </c>
      <c r="T43" s="91">
        <f t="shared" si="2"/>
        <v>16.399999999999999</v>
      </c>
      <c r="U43" s="46" t="str">
        <f t="shared" si="3"/>
        <v>北区</v>
      </c>
      <c r="V43" s="63">
        <f t="shared" si="15"/>
        <v>0.67142775702889501</v>
      </c>
      <c r="W43" s="63">
        <f t="shared" si="4"/>
        <v>0.49203327973255567</v>
      </c>
      <c r="X43" s="91">
        <f t="shared" si="5"/>
        <v>17.900000000000006</v>
      </c>
      <c r="Z43" s="63">
        <f t="shared" si="6"/>
        <v>0.60857521646258861</v>
      </c>
      <c r="AA43" s="63">
        <f t="shared" si="7"/>
        <v>0.49844628676242603</v>
      </c>
      <c r="AB43" s="91">
        <f t="shared" si="8"/>
        <v>11.099999999999998</v>
      </c>
      <c r="AC43" s="63">
        <f t="shared" si="9"/>
        <v>0.67605713874774342</v>
      </c>
      <c r="AD43" s="63">
        <f t="shared" si="10"/>
        <v>0.51628889732520844</v>
      </c>
      <c r="AE43" s="91">
        <f t="shared" si="11"/>
        <v>16.000000000000004</v>
      </c>
      <c r="AF43" s="68">
        <v>0</v>
      </c>
    </row>
    <row r="44" spans="2:32" ht="13.5" customHeight="1">
      <c r="B44" s="66">
        <v>39</v>
      </c>
      <c r="C44" s="67" t="s">
        <v>7</v>
      </c>
      <c r="D44" s="117">
        <v>0.64777828629549183</v>
      </c>
      <c r="E44" s="118">
        <v>0.67869789401751879</v>
      </c>
      <c r="F44" s="117">
        <v>0.67352527899320558</v>
      </c>
      <c r="G44" s="118">
        <v>0.68841354134532051</v>
      </c>
      <c r="J44" s="66">
        <v>39</v>
      </c>
      <c r="K44" s="67" t="s">
        <v>7</v>
      </c>
      <c r="L44" s="109">
        <v>0.55618806975759782</v>
      </c>
      <c r="M44" s="109">
        <v>0.48303390235167715</v>
      </c>
      <c r="N44" s="109">
        <v>0.49837301546889995</v>
      </c>
      <c r="O44" s="109">
        <v>0.5105020978261301</v>
      </c>
      <c r="Q44" s="46" t="str">
        <f t="shared" si="0"/>
        <v>河内長野市</v>
      </c>
      <c r="R44" s="63">
        <f t="shared" si="14"/>
        <v>0.62514379216864602</v>
      </c>
      <c r="S44" s="63">
        <f t="shared" si="1"/>
        <v>0.55839789703607512</v>
      </c>
      <c r="T44" s="91">
        <f t="shared" si="2"/>
        <v>6.6999999999999948</v>
      </c>
      <c r="U44" s="46" t="str">
        <f t="shared" si="3"/>
        <v>此花区</v>
      </c>
      <c r="V44" s="63">
        <f t="shared" si="15"/>
        <v>0.66891138452702403</v>
      </c>
      <c r="W44" s="63">
        <f t="shared" si="4"/>
        <v>0.59626085124217632</v>
      </c>
      <c r="X44" s="91">
        <f t="shared" si="5"/>
        <v>7.300000000000006</v>
      </c>
      <c r="Z44" s="63">
        <f t="shared" si="6"/>
        <v>0.60857521646258861</v>
      </c>
      <c r="AA44" s="63">
        <f t="shared" si="7"/>
        <v>0.49844628676242603</v>
      </c>
      <c r="AB44" s="91">
        <f t="shared" si="8"/>
        <v>11.099999999999998</v>
      </c>
      <c r="AC44" s="63">
        <f t="shared" si="9"/>
        <v>0.67605713874774342</v>
      </c>
      <c r="AD44" s="63">
        <f t="shared" si="10"/>
        <v>0.51628889732520844</v>
      </c>
      <c r="AE44" s="91">
        <f t="shared" si="11"/>
        <v>16.000000000000004</v>
      </c>
      <c r="AF44" s="68">
        <v>0</v>
      </c>
    </row>
    <row r="45" spans="2:32" ht="13.5" customHeight="1">
      <c r="B45" s="66">
        <v>40</v>
      </c>
      <c r="C45" s="67" t="s">
        <v>40</v>
      </c>
      <c r="D45" s="119">
        <v>0.71445754619349366</v>
      </c>
      <c r="E45" s="120">
        <v>0.750095529231945</v>
      </c>
      <c r="F45" s="119">
        <v>0.7268608037484785</v>
      </c>
      <c r="G45" s="120">
        <v>0.68018855345615981</v>
      </c>
      <c r="J45" s="66">
        <v>40</v>
      </c>
      <c r="K45" s="67" t="s">
        <v>40</v>
      </c>
      <c r="L45" s="109">
        <v>0.64256796028052621</v>
      </c>
      <c r="M45" s="109">
        <v>0.60108073744437385</v>
      </c>
      <c r="N45" s="109">
        <v>0.60966557938909405</v>
      </c>
      <c r="O45" s="109">
        <v>0.54171814534807916</v>
      </c>
      <c r="Q45" s="46" t="str">
        <f t="shared" si="0"/>
        <v>平野区</v>
      </c>
      <c r="R45" s="63">
        <f t="shared" si="14"/>
        <v>0.61640845322751958</v>
      </c>
      <c r="S45" s="63">
        <f t="shared" si="1"/>
        <v>0.49668552378079694</v>
      </c>
      <c r="T45" s="91">
        <f t="shared" si="2"/>
        <v>11.899999999999999</v>
      </c>
      <c r="U45" s="46" t="str">
        <f t="shared" si="3"/>
        <v>大阪市</v>
      </c>
      <c r="V45" s="63">
        <f t="shared" si="15"/>
        <v>0.6678792439595258</v>
      </c>
      <c r="W45" s="63">
        <f t="shared" si="4"/>
        <v>0.51229064931581803</v>
      </c>
      <c r="X45" s="91">
        <f t="shared" si="5"/>
        <v>15.600000000000003</v>
      </c>
      <c r="Z45" s="63">
        <f t="shared" si="6"/>
        <v>0.60857521646258861</v>
      </c>
      <c r="AA45" s="63">
        <f t="shared" si="7"/>
        <v>0.49844628676242603</v>
      </c>
      <c r="AB45" s="91">
        <f t="shared" si="8"/>
        <v>11.099999999999998</v>
      </c>
      <c r="AC45" s="63">
        <f t="shared" si="9"/>
        <v>0.67605713874774342</v>
      </c>
      <c r="AD45" s="63">
        <f t="shared" si="10"/>
        <v>0.51628889732520844</v>
      </c>
      <c r="AE45" s="91">
        <f t="shared" si="11"/>
        <v>16.000000000000004</v>
      </c>
      <c r="AF45" s="68">
        <v>0</v>
      </c>
    </row>
    <row r="46" spans="2:32" ht="13.5" customHeight="1">
      <c r="B46" s="66">
        <v>41</v>
      </c>
      <c r="C46" s="67" t="s">
        <v>11</v>
      </c>
      <c r="D46" s="115">
        <v>0.70664223583246877</v>
      </c>
      <c r="E46" s="116">
        <v>0.73721251728038206</v>
      </c>
      <c r="F46" s="115">
        <v>0.67360759838320194</v>
      </c>
      <c r="G46" s="116">
        <v>0.70446549391069013</v>
      </c>
      <c r="J46" s="66">
        <v>41</v>
      </c>
      <c r="K46" s="67" t="s">
        <v>11</v>
      </c>
      <c r="L46" s="109">
        <v>0.59210460077679983</v>
      </c>
      <c r="M46" s="109">
        <v>0.57093060959792474</v>
      </c>
      <c r="N46" s="109">
        <v>0.54328503345636114</v>
      </c>
      <c r="O46" s="109">
        <v>0.55634070622225895</v>
      </c>
      <c r="Q46" s="46" t="str">
        <f t="shared" si="0"/>
        <v>泉大津市</v>
      </c>
      <c r="R46" s="63">
        <f t="shared" si="14"/>
        <v>0.6066443950205157</v>
      </c>
      <c r="S46" s="63">
        <f t="shared" si="1"/>
        <v>0.45652772725985641</v>
      </c>
      <c r="T46" s="91">
        <f t="shared" si="2"/>
        <v>14.999999999999996</v>
      </c>
      <c r="U46" s="46" t="str">
        <f t="shared" si="3"/>
        <v>和泉市</v>
      </c>
      <c r="V46" s="63">
        <f t="shared" si="15"/>
        <v>0.66752638904812978</v>
      </c>
      <c r="W46" s="63">
        <f t="shared" si="4"/>
        <v>0.48989021579545289</v>
      </c>
      <c r="X46" s="91">
        <f t="shared" si="5"/>
        <v>17.800000000000004</v>
      </c>
      <c r="Z46" s="63">
        <f t="shared" si="6"/>
        <v>0.60857521646258861</v>
      </c>
      <c r="AA46" s="63">
        <f t="shared" si="7"/>
        <v>0.49844628676242603</v>
      </c>
      <c r="AB46" s="91">
        <f t="shared" si="8"/>
        <v>11.099999999999998</v>
      </c>
      <c r="AC46" s="63">
        <f t="shared" si="9"/>
        <v>0.67605713874774342</v>
      </c>
      <c r="AD46" s="63">
        <f t="shared" si="10"/>
        <v>0.51628889732520844</v>
      </c>
      <c r="AE46" s="91">
        <f t="shared" si="11"/>
        <v>16.000000000000004</v>
      </c>
      <c r="AF46" s="68">
        <v>0</v>
      </c>
    </row>
    <row r="47" spans="2:32" ht="13.5" customHeight="1">
      <c r="B47" s="66">
        <v>42</v>
      </c>
      <c r="C47" s="67" t="s">
        <v>12</v>
      </c>
      <c r="D47" s="115">
        <v>0.53759900296639362</v>
      </c>
      <c r="E47" s="116">
        <v>0.66656986303228605</v>
      </c>
      <c r="F47" s="115">
        <v>0.55690604033837543</v>
      </c>
      <c r="G47" s="116">
        <v>0.64422155017035176</v>
      </c>
      <c r="J47" s="66">
        <v>42</v>
      </c>
      <c r="K47" s="67" t="s">
        <v>12</v>
      </c>
      <c r="L47" s="109">
        <v>0.4604075282675878</v>
      </c>
      <c r="M47" s="109">
        <v>0.51930241915986519</v>
      </c>
      <c r="N47" s="109">
        <v>0.43133469661691143</v>
      </c>
      <c r="O47" s="109">
        <v>0.49123833122223981</v>
      </c>
      <c r="Q47" s="46" t="str">
        <f t="shared" si="0"/>
        <v>大阪狭山市</v>
      </c>
      <c r="R47" s="63">
        <f t="shared" si="14"/>
        <v>0.60511579492711509</v>
      </c>
      <c r="S47" s="63">
        <f t="shared" si="1"/>
        <v>0.46941732390019802</v>
      </c>
      <c r="T47" s="91">
        <f t="shared" si="2"/>
        <v>13.600000000000001</v>
      </c>
      <c r="U47" s="46" t="str">
        <f t="shared" si="3"/>
        <v>東住吉区</v>
      </c>
      <c r="V47" s="63">
        <f t="shared" si="15"/>
        <v>0.66439654372069212</v>
      </c>
      <c r="W47" s="63">
        <f t="shared" si="4"/>
        <v>0.53631242378661192</v>
      </c>
      <c r="X47" s="91">
        <f t="shared" si="5"/>
        <v>12.8</v>
      </c>
      <c r="Z47" s="63">
        <f t="shared" si="6"/>
        <v>0.60857521646258861</v>
      </c>
      <c r="AA47" s="63">
        <f t="shared" si="7"/>
        <v>0.49844628676242603</v>
      </c>
      <c r="AB47" s="91">
        <f t="shared" si="8"/>
        <v>11.099999999999998</v>
      </c>
      <c r="AC47" s="63">
        <f t="shared" si="9"/>
        <v>0.67605713874774342</v>
      </c>
      <c r="AD47" s="63">
        <f t="shared" si="10"/>
        <v>0.51628889732520844</v>
      </c>
      <c r="AE47" s="91">
        <f t="shared" si="11"/>
        <v>16.000000000000004</v>
      </c>
      <c r="AF47" s="68">
        <v>0</v>
      </c>
    </row>
    <row r="48" spans="2:32" ht="13.5" customHeight="1">
      <c r="B48" s="66">
        <v>43</v>
      </c>
      <c r="C48" s="67" t="s">
        <v>8</v>
      </c>
      <c r="D48" s="115">
        <v>0.7216590509386589</v>
      </c>
      <c r="E48" s="116">
        <v>0.72664519098021174</v>
      </c>
      <c r="F48" s="115">
        <v>0.72273445063995079</v>
      </c>
      <c r="G48" s="116">
        <v>0.7434325918839193</v>
      </c>
      <c r="J48" s="66">
        <v>43</v>
      </c>
      <c r="K48" s="67" t="s">
        <v>8</v>
      </c>
      <c r="L48" s="109">
        <v>0.6467700214493961</v>
      </c>
      <c r="M48" s="109">
        <v>0.57260021353003976</v>
      </c>
      <c r="N48" s="109">
        <v>0.6252213745685492</v>
      </c>
      <c r="O48" s="109">
        <v>0.60206054904626072</v>
      </c>
      <c r="Q48" s="46" t="str">
        <f t="shared" si="0"/>
        <v>北区</v>
      </c>
      <c r="R48" s="63">
        <f t="shared" si="14"/>
        <v>0.6027992475423487</v>
      </c>
      <c r="S48" s="63">
        <f t="shared" si="1"/>
        <v>0.49827185423152753</v>
      </c>
      <c r="T48" s="91">
        <f t="shared" si="2"/>
        <v>10.499999999999998</v>
      </c>
      <c r="U48" s="46" t="str">
        <f t="shared" si="3"/>
        <v>西成区</v>
      </c>
      <c r="V48" s="63">
        <f t="shared" si="15"/>
        <v>0.66387970925754858</v>
      </c>
      <c r="W48" s="63">
        <f t="shared" si="4"/>
        <v>0.60545978536383394</v>
      </c>
      <c r="X48" s="91">
        <f t="shared" si="5"/>
        <v>5.9000000000000057</v>
      </c>
      <c r="Z48" s="63">
        <f t="shared" si="6"/>
        <v>0.60857521646258861</v>
      </c>
      <c r="AA48" s="63">
        <f t="shared" si="7"/>
        <v>0.49844628676242603</v>
      </c>
      <c r="AB48" s="91">
        <f t="shared" si="8"/>
        <v>11.099999999999998</v>
      </c>
      <c r="AC48" s="63">
        <f t="shared" si="9"/>
        <v>0.67605713874774342</v>
      </c>
      <c r="AD48" s="63">
        <f t="shared" si="10"/>
        <v>0.51628889732520844</v>
      </c>
      <c r="AE48" s="91">
        <f t="shared" si="11"/>
        <v>16.000000000000004</v>
      </c>
      <c r="AF48" s="68">
        <v>0</v>
      </c>
    </row>
    <row r="49" spans="2:32" ht="13.5" customHeight="1">
      <c r="B49" s="66">
        <v>44</v>
      </c>
      <c r="C49" s="67" t="s">
        <v>18</v>
      </c>
      <c r="D49" s="115">
        <v>0.71444333317392861</v>
      </c>
      <c r="E49" s="116">
        <v>0.69147780192486807</v>
      </c>
      <c r="F49" s="115">
        <v>0.70526296248035403</v>
      </c>
      <c r="G49" s="116">
        <v>0.63764951895788635</v>
      </c>
      <c r="J49" s="66">
        <v>44</v>
      </c>
      <c r="K49" s="67" t="s">
        <v>18</v>
      </c>
      <c r="L49" s="109">
        <v>0.54828723261709278</v>
      </c>
      <c r="M49" s="109">
        <v>0.4629490768882637</v>
      </c>
      <c r="N49" s="109">
        <v>0.54151028255325995</v>
      </c>
      <c r="O49" s="109">
        <v>0.45562511744114875</v>
      </c>
      <c r="Q49" s="46" t="str">
        <f t="shared" si="0"/>
        <v>天王寺区</v>
      </c>
      <c r="R49" s="63">
        <f t="shared" si="14"/>
        <v>0.60029505027249119</v>
      </c>
      <c r="S49" s="63">
        <f t="shared" si="1"/>
        <v>0.52461325850990914</v>
      </c>
      <c r="T49" s="91">
        <f t="shared" si="2"/>
        <v>7.4999999999999956</v>
      </c>
      <c r="U49" s="46" t="str">
        <f t="shared" si="3"/>
        <v>堺市堺区</v>
      </c>
      <c r="V49" s="63">
        <f t="shared" si="15"/>
        <v>0.65755755702691387</v>
      </c>
      <c r="W49" s="63">
        <f t="shared" si="4"/>
        <v>0.47922081786428211</v>
      </c>
      <c r="X49" s="91">
        <f t="shared" si="5"/>
        <v>17.900000000000006</v>
      </c>
      <c r="Z49" s="63">
        <f t="shared" si="6"/>
        <v>0.60857521646258861</v>
      </c>
      <c r="AA49" s="63">
        <f t="shared" si="7"/>
        <v>0.49844628676242603</v>
      </c>
      <c r="AB49" s="91">
        <f t="shared" si="8"/>
        <v>11.099999999999998</v>
      </c>
      <c r="AC49" s="63">
        <f t="shared" si="9"/>
        <v>0.67605713874774342</v>
      </c>
      <c r="AD49" s="63">
        <f t="shared" si="10"/>
        <v>0.51628889732520844</v>
      </c>
      <c r="AE49" s="91">
        <f t="shared" si="11"/>
        <v>16.000000000000004</v>
      </c>
      <c r="AF49" s="68">
        <v>0</v>
      </c>
    </row>
    <row r="50" spans="2:32" ht="13.5" customHeight="1">
      <c r="B50" s="66">
        <v>45</v>
      </c>
      <c r="C50" s="67" t="s">
        <v>41</v>
      </c>
      <c r="D50" s="115">
        <v>0.74951175457413477</v>
      </c>
      <c r="E50" s="116">
        <v>0.63568588469184895</v>
      </c>
      <c r="F50" s="115">
        <v>0.75198480285329272</v>
      </c>
      <c r="G50" s="116">
        <v>0.59289610977440022</v>
      </c>
      <c r="J50" s="66">
        <v>45</v>
      </c>
      <c r="K50" s="67" t="s">
        <v>41</v>
      </c>
      <c r="L50" s="109">
        <v>0.55086494878367531</v>
      </c>
      <c r="M50" s="109">
        <v>0.35274473753330082</v>
      </c>
      <c r="N50" s="109">
        <v>0.57557346188797587</v>
      </c>
      <c r="O50" s="109">
        <v>0.41884916078400047</v>
      </c>
      <c r="Q50" s="46" t="str">
        <f t="shared" si="0"/>
        <v>寝屋川市</v>
      </c>
      <c r="R50" s="63">
        <f t="shared" si="14"/>
        <v>0.58485824952009247</v>
      </c>
      <c r="S50" s="63">
        <f t="shared" si="1"/>
        <v>0.54113692405283187</v>
      </c>
      <c r="T50" s="91">
        <f t="shared" si="2"/>
        <v>4.3999999999999932</v>
      </c>
      <c r="U50" s="46" t="str">
        <f t="shared" si="3"/>
        <v>堺市東区</v>
      </c>
      <c r="V50" s="63">
        <f t="shared" si="15"/>
        <v>0.6570462771236909</v>
      </c>
      <c r="W50" s="63">
        <f t="shared" si="4"/>
        <v>0.5418994189584404</v>
      </c>
      <c r="X50" s="91">
        <f t="shared" si="5"/>
        <v>11.5</v>
      </c>
      <c r="Z50" s="63">
        <f t="shared" si="6"/>
        <v>0.60857521646258861</v>
      </c>
      <c r="AA50" s="63">
        <f t="shared" si="7"/>
        <v>0.49844628676242603</v>
      </c>
      <c r="AB50" s="91">
        <f t="shared" si="8"/>
        <v>11.099999999999998</v>
      </c>
      <c r="AC50" s="63">
        <f t="shared" si="9"/>
        <v>0.67605713874774342</v>
      </c>
      <c r="AD50" s="63">
        <f t="shared" si="10"/>
        <v>0.51628889732520844</v>
      </c>
      <c r="AE50" s="91">
        <f t="shared" si="11"/>
        <v>16.000000000000004</v>
      </c>
      <c r="AF50" s="68">
        <v>0</v>
      </c>
    </row>
    <row r="51" spans="2:32" ht="13.5" customHeight="1">
      <c r="B51" s="66">
        <v>46</v>
      </c>
      <c r="C51" s="67" t="s">
        <v>21</v>
      </c>
      <c r="D51" s="115">
        <v>0.53152056154755634</v>
      </c>
      <c r="E51" s="116">
        <v>0.77953903616652997</v>
      </c>
      <c r="F51" s="115">
        <v>0.5345728592319472</v>
      </c>
      <c r="G51" s="116">
        <v>0.72859727832188848</v>
      </c>
      <c r="J51" s="66">
        <v>46</v>
      </c>
      <c r="K51" s="67" t="s">
        <v>21</v>
      </c>
      <c r="L51" s="109">
        <v>0.41473398991392879</v>
      </c>
      <c r="M51" s="109">
        <v>0.51790309536063528</v>
      </c>
      <c r="N51" s="109">
        <v>0.40642109575051749</v>
      </c>
      <c r="O51" s="109">
        <v>0.53568769146256001</v>
      </c>
      <c r="Q51" s="46" t="str">
        <f t="shared" si="0"/>
        <v>大阪市</v>
      </c>
      <c r="R51" s="63">
        <f t="shared" si="14"/>
        <v>0.58369073326534016</v>
      </c>
      <c r="S51" s="63">
        <f t="shared" si="1"/>
        <v>0.48054383166643971</v>
      </c>
      <c r="T51" s="91">
        <f t="shared" si="2"/>
        <v>10.299999999999997</v>
      </c>
      <c r="U51" s="46" t="str">
        <f t="shared" si="3"/>
        <v>住吉区</v>
      </c>
      <c r="V51" s="63">
        <f t="shared" si="15"/>
        <v>0.65596719390743996</v>
      </c>
      <c r="W51" s="63">
        <f t="shared" si="4"/>
        <v>0.48330911549942612</v>
      </c>
      <c r="X51" s="91">
        <f t="shared" si="5"/>
        <v>17.300000000000004</v>
      </c>
      <c r="Z51" s="63">
        <f t="shared" si="6"/>
        <v>0.60857521646258861</v>
      </c>
      <c r="AA51" s="63">
        <f t="shared" si="7"/>
        <v>0.49844628676242603</v>
      </c>
      <c r="AB51" s="91">
        <f t="shared" si="8"/>
        <v>11.099999999999998</v>
      </c>
      <c r="AC51" s="63">
        <f t="shared" si="9"/>
        <v>0.67605713874774342</v>
      </c>
      <c r="AD51" s="63">
        <f t="shared" si="10"/>
        <v>0.51628889732520844</v>
      </c>
      <c r="AE51" s="91">
        <f t="shared" si="11"/>
        <v>16.000000000000004</v>
      </c>
      <c r="AF51" s="68">
        <v>0</v>
      </c>
    </row>
    <row r="52" spans="2:32" ht="13.5" customHeight="1">
      <c r="B52" s="66">
        <v>47</v>
      </c>
      <c r="C52" s="67" t="s">
        <v>13</v>
      </c>
      <c r="D52" s="115">
        <v>0.58731671609926273</v>
      </c>
      <c r="E52" s="116">
        <v>0.60842246989303617</v>
      </c>
      <c r="F52" s="115">
        <v>0.58485824952009247</v>
      </c>
      <c r="G52" s="116">
        <v>0.63839650367361667</v>
      </c>
      <c r="J52" s="66">
        <v>47</v>
      </c>
      <c r="K52" s="67" t="s">
        <v>13</v>
      </c>
      <c r="L52" s="109">
        <v>0.54518019877644308</v>
      </c>
      <c r="M52" s="109">
        <v>0.5225615712437639</v>
      </c>
      <c r="N52" s="109">
        <v>0.54113692405283187</v>
      </c>
      <c r="O52" s="109">
        <v>0.48809600201236236</v>
      </c>
      <c r="Q52" s="46" t="str">
        <f t="shared" si="0"/>
        <v>和泉市</v>
      </c>
      <c r="R52" s="63">
        <f t="shared" si="14"/>
        <v>0.58354161238898705</v>
      </c>
      <c r="S52" s="63">
        <f t="shared" si="1"/>
        <v>0.47170098506602143</v>
      </c>
      <c r="T52" s="91">
        <f t="shared" si="2"/>
        <v>11.2</v>
      </c>
      <c r="U52" s="46" t="str">
        <f t="shared" si="3"/>
        <v>住之江区</v>
      </c>
      <c r="V52" s="63">
        <f t="shared" si="15"/>
        <v>0.65472560975609762</v>
      </c>
      <c r="W52" s="63">
        <f t="shared" si="4"/>
        <v>0.52672216938998206</v>
      </c>
      <c r="X52" s="91">
        <f t="shared" si="5"/>
        <v>12.8</v>
      </c>
      <c r="Z52" s="63">
        <f t="shared" si="6"/>
        <v>0.60857521646258861</v>
      </c>
      <c r="AA52" s="63">
        <f t="shared" si="7"/>
        <v>0.49844628676242603</v>
      </c>
      <c r="AB52" s="91">
        <f t="shared" si="8"/>
        <v>11.099999999999998</v>
      </c>
      <c r="AC52" s="63">
        <f t="shared" si="9"/>
        <v>0.67605713874774342</v>
      </c>
      <c r="AD52" s="63">
        <f t="shared" si="10"/>
        <v>0.51628889732520844</v>
      </c>
      <c r="AE52" s="91">
        <f t="shared" si="11"/>
        <v>16.000000000000004</v>
      </c>
      <c r="AF52" s="68">
        <v>0</v>
      </c>
    </row>
    <row r="53" spans="2:32" ht="13.5" customHeight="1">
      <c r="B53" s="66">
        <v>48</v>
      </c>
      <c r="C53" s="67" t="s">
        <v>22</v>
      </c>
      <c r="D53" s="115">
        <v>0.56180118742196727</v>
      </c>
      <c r="E53" s="116">
        <v>0.67919218672405235</v>
      </c>
      <c r="F53" s="115">
        <v>0.62514379216864602</v>
      </c>
      <c r="G53" s="116">
        <v>0.70948802057898464</v>
      </c>
      <c r="J53" s="66">
        <v>48</v>
      </c>
      <c r="K53" s="67" t="s">
        <v>22</v>
      </c>
      <c r="L53" s="109">
        <v>0.56602422811045439</v>
      </c>
      <c r="M53" s="109">
        <v>0.4252149484974887</v>
      </c>
      <c r="N53" s="109">
        <v>0.55839789703607512</v>
      </c>
      <c r="O53" s="109">
        <v>0.43855587356731934</v>
      </c>
      <c r="Q53" s="46" t="str">
        <f t="shared" si="0"/>
        <v>河南町</v>
      </c>
      <c r="R53" s="63">
        <f t="shared" si="14"/>
        <v>0.57264464635173429</v>
      </c>
      <c r="S53" s="63">
        <f t="shared" si="1"/>
        <v>0.42656302060685469</v>
      </c>
      <c r="T53" s="91">
        <f t="shared" si="2"/>
        <v>14.599999999999996</v>
      </c>
      <c r="U53" s="46" t="str">
        <f t="shared" si="3"/>
        <v>平野区</v>
      </c>
      <c r="V53" s="63">
        <f t="shared" si="15"/>
        <v>0.6498736436998902</v>
      </c>
      <c r="W53" s="63">
        <f t="shared" si="4"/>
        <v>0.48313804479176137</v>
      </c>
      <c r="X53" s="91">
        <f t="shared" si="5"/>
        <v>16.700000000000003</v>
      </c>
      <c r="Z53" s="63">
        <f t="shared" si="6"/>
        <v>0.60857521646258861</v>
      </c>
      <c r="AA53" s="63">
        <f t="shared" si="7"/>
        <v>0.49844628676242603</v>
      </c>
      <c r="AB53" s="91">
        <f t="shared" si="8"/>
        <v>11.099999999999998</v>
      </c>
      <c r="AC53" s="63">
        <f t="shared" si="9"/>
        <v>0.67605713874774342</v>
      </c>
      <c r="AD53" s="63">
        <f t="shared" si="10"/>
        <v>0.51628889732520844</v>
      </c>
      <c r="AE53" s="91">
        <f t="shared" si="11"/>
        <v>16.000000000000004</v>
      </c>
      <c r="AF53" s="68">
        <v>0</v>
      </c>
    </row>
    <row r="54" spans="2:32" ht="13.5" customHeight="1">
      <c r="B54" s="66">
        <v>49</v>
      </c>
      <c r="C54" s="67" t="s">
        <v>23</v>
      </c>
      <c r="D54" s="115">
        <v>0.51169129841509864</v>
      </c>
      <c r="E54" s="116">
        <v>0.59169653524492238</v>
      </c>
      <c r="F54" s="115">
        <v>0.50546775461101656</v>
      </c>
      <c r="G54" s="116">
        <v>0.53978981677870841</v>
      </c>
      <c r="J54" s="66">
        <v>49</v>
      </c>
      <c r="K54" s="67" t="s">
        <v>23</v>
      </c>
      <c r="L54" s="109">
        <v>0.33078210309952744</v>
      </c>
      <c r="M54" s="109">
        <v>0.35888387639529568</v>
      </c>
      <c r="N54" s="109">
        <v>0.2860132186127895</v>
      </c>
      <c r="O54" s="109">
        <v>0.3546990229183824</v>
      </c>
      <c r="Q54" s="46" t="str">
        <f t="shared" si="0"/>
        <v>堺市南区</v>
      </c>
      <c r="R54" s="63">
        <f t="shared" si="14"/>
        <v>0.57010328195834159</v>
      </c>
      <c r="S54" s="63">
        <f t="shared" si="1"/>
        <v>0.55191731200990446</v>
      </c>
      <c r="T54" s="91">
        <f t="shared" si="2"/>
        <v>1.7999999999999905</v>
      </c>
      <c r="U54" s="46" t="str">
        <f t="shared" si="3"/>
        <v>枚方市</v>
      </c>
      <c r="V54" s="63">
        <f t="shared" si="15"/>
        <v>0.64422155017035176</v>
      </c>
      <c r="W54" s="63">
        <f t="shared" si="4"/>
        <v>0.49123833122223981</v>
      </c>
      <c r="X54" s="91">
        <f t="shared" si="5"/>
        <v>15.300000000000002</v>
      </c>
      <c r="Z54" s="63">
        <f t="shared" si="6"/>
        <v>0.60857521646258861</v>
      </c>
      <c r="AA54" s="63">
        <f t="shared" si="7"/>
        <v>0.49844628676242603</v>
      </c>
      <c r="AB54" s="91">
        <f t="shared" si="8"/>
        <v>11.099999999999998</v>
      </c>
      <c r="AC54" s="63">
        <f t="shared" si="9"/>
        <v>0.67605713874774342</v>
      </c>
      <c r="AD54" s="63">
        <f t="shared" si="10"/>
        <v>0.51628889732520844</v>
      </c>
      <c r="AE54" s="91">
        <f t="shared" si="11"/>
        <v>16.000000000000004</v>
      </c>
      <c r="AF54" s="68">
        <v>0</v>
      </c>
    </row>
    <row r="55" spans="2:32" ht="13.5" customHeight="1">
      <c r="B55" s="66">
        <v>50</v>
      </c>
      <c r="C55" s="67" t="s">
        <v>14</v>
      </c>
      <c r="D55" s="117">
        <v>0.52403806784037266</v>
      </c>
      <c r="E55" s="118">
        <v>0.62883320490424299</v>
      </c>
      <c r="F55" s="117">
        <v>0.5082047240536437</v>
      </c>
      <c r="G55" s="118">
        <v>0.64319679672688856</v>
      </c>
      <c r="J55" s="66">
        <v>50</v>
      </c>
      <c r="K55" s="67" t="s">
        <v>14</v>
      </c>
      <c r="L55" s="109">
        <v>0.46454258227951062</v>
      </c>
      <c r="M55" s="109">
        <v>0.5419701913290309</v>
      </c>
      <c r="N55" s="109">
        <v>0.4338823686735046</v>
      </c>
      <c r="O55" s="109">
        <v>0.5496402268863203</v>
      </c>
      <c r="Q55" s="46" t="str">
        <f t="shared" si="0"/>
        <v>西区</v>
      </c>
      <c r="R55" s="63">
        <f t="shared" si="14"/>
        <v>0.56769758725155317</v>
      </c>
      <c r="S55" s="63">
        <f t="shared" si="1"/>
        <v>0.50447861583872111</v>
      </c>
      <c r="T55" s="91">
        <f t="shared" si="2"/>
        <v>6.399999999999995</v>
      </c>
      <c r="U55" s="46" t="str">
        <f t="shared" si="3"/>
        <v>西区</v>
      </c>
      <c r="V55" s="63">
        <f t="shared" si="15"/>
        <v>0.64414907676622735</v>
      </c>
      <c r="W55" s="63">
        <f t="shared" si="4"/>
        <v>0.48106564901639426</v>
      </c>
      <c r="X55" s="91">
        <f t="shared" si="5"/>
        <v>16.300000000000004</v>
      </c>
      <c r="Z55" s="63">
        <f t="shared" si="6"/>
        <v>0.60857521646258861</v>
      </c>
      <c r="AA55" s="63">
        <f t="shared" si="7"/>
        <v>0.49844628676242603</v>
      </c>
      <c r="AB55" s="91">
        <f t="shared" si="8"/>
        <v>11.099999999999998</v>
      </c>
      <c r="AC55" s="63">
        <f t="shared" si="9"/>
        <v>0.67605713874774342</v>
      </c>
      <c r="AD55" s="63">
        <f t="shared" si="10"/>
        <v>0.51628889732520844</v>
      </c>
      <c r="AE55" s="91">
        <f t="shared" si="11"/>
        <v>16.000000000000004</v>
      </c>
      <c r="AF55" s="68">
        <v>0</v>
      </c>
    </row>
    <row r="56" spans="2:32" ht="13.5" customHeight="1">
      <c r="B56" s="66">
        <v>51</v>
      </c>
      <c r="C56" s="67" t="s">
        <v>42</v>
      </c>
      <c r="D56" s="119">
        <v>0.57109959217098805</v>
      </c>
      <c r="E56" s="120">
        <v>0.70641051908452157</v>
      </c>
      <c r="F56" s="119">
        <v>0.58354161238898705</v>
      </c>
      <c r="G56" s="120">
        <v>0.66752638904812978</v>
      </c>
      <c r="J56" s="66">
        <v>51</v>
      </c>
      <c r="K56" s="67" t="s">
        <v>42</v>
      </c>
      <c r="L56" s="109">
        <v>0.498395283536195</v>
      </c>
      <c r="M56" s="109">
        <v>0.45932385834960132</v>
      </c>
      <c r="N56" s="109">
        <v>0.47170098506602143</v>
      </c>
      <c r="O56" s="109">
        <v>0.48989021579545289</v>
      </c>
      <c r="Q56" s="46" t="str">
        <f t="shared" si="0"/>
        <v>羽曳野市</v>
      </c>
      <c r="R56" s="63">
        <f t="shared" si="14"/>
        <v>0.55944722233360755</v>
      </c>
      <c r="S56" s="63">
        <f t="shared" si="1"/>
        <v>0.41227505876601567</v>
      </c>
      <c r="T56" s="91">
        <f t="shared" si="2"/>
        <v>14.700000000000008</v>
      </c>
      <c r="U56" s="46" t="str">
        <f t="shared" si="3"/>
        <v>大東市</v>
      </c>
      <c r="V56" s="63">
        <f t="shared" si="15"/>
        <v>0.64319679672688856</v>
      </c>
      <c r="W56" s="63">
        <f t="shared" si="4"/>
        <v>0.5496402268863203</v>
      </c>
      <c r="X56" s="91">
        <f t="shared" si="5"/>
        <v>9.2999999999999972</v>
      </c>
      <c r="Z56" s="63">
        <f t="shared" si="6"/>
        <v>0.60857521646258861</v>
      </c>
      <c r="AA56" s="63">
        <f t="shared" si="7"/>
        <v>0.49844628676242603</v>
      </c>
      <c r="AB56" s="91">
        <f t="shared" si="8"/>
        <v>11.099999999999998</v>
      </c>
      <c r="AC56" s="63">
        <f t="shared" si="9"/>
        <v>0.67605713874774342</v>
      </c>
      <c r="AD56" s="63">
        <f t="shared" si="10"/>
        <v>0.51628889732520844</v>
      </c>
      <c r="AE56" s="91">
        <f t="shared" si="11"/>
        <v>16.000000000000004</v>
      </c>
      <c r="AF56" s="68">
        <v>0</v>
      </c>
    </row>
    <row r="57" spans="2:32" ht="13.5" customHeight="1">
      <c r="B57" s="66">
        <v>52</v>
      </c>
      <c r="C57" s="67" t="s">
        <v>4</v>
      </c>
      <c r="D57" s="115">
        <v>0.49293730581044659</v>
      </c>
      <c r="E57" s="116">
        <v>0.6976085895558809</v>
      </c>
      <c r="F57" s="115">
        <v>0.49502536401737285</v>
      </c>
      <c r="G57" s="116">
        <v>0.64043982677810851</v>
      </c>
      <c r="J57" s="66">
        <v>52</v>
      </c>
      <c r="K57" s="67" t="s">
        <v>4</v>
      </c>
      <c r="L57" s="109">
        <v>0.57888693195265661</v>
      </c>
      <c r="M57" s="109">
        <v>0.54852962240659331</v>
      </c>
      <c r="N57" s="109">
        <v>0.45981855352001694</v>
      </c>
      <c r="O57" s="109">
        <v>0.52022400266801239</v>
      </c>
      <c r="Q57" s="46" t="str">
        <f t="shared" si="0"/>
        <v>枚方市</v>
      </c>
      <c r="R57" s="63">
        <f t="shared" si="14"/>
        <v>0.55690604033837543</v>
      </c>
      <c r="S57" s="63">
        <f t="shared" si="1"/>
        <v>0.43133469661691143</v>
      </c>
      <c r="T57" s="91">
        <f t="shared" si="2"/>
        <v>12.600000000000005</v>
      </c>
      <c r="U57" s="46" t="str">
        <f t="shared" si="3"/>
        <v>東大阪市</v>
      </c>
      <c r="V57" s="63">
        <f t="shared" si="15"/>
        <v>0.6413656128132087</v>
      </c>
      <c r="W57" s="63">
        <f t="shared" si="4"/>
        <v>0.518892787678219</v>
      </c>
      <c r="X57" s="91">
        <f t="shared" si="5"/>
        <v>12.2</v>
      </c>
      <c r="Z57" s="63">
        <f t="shared" si="6"/>
        <v>0.60857521646258861</v>
      </c>
      <c r="AA57" s="63">
        <f t="shared" si="7"/>
        <v>0.49844628676242603</v>
      </c>
      <c r="AB57" s="91">
        <f t="shared" si="8"/>
        <v>11.099999999999998</v>
      </c>
      <c r="AC57" s="63">
        <f t="shared" si="9"/>
        <v>0.67605713874774342</v>
      </c>
      <c r="AD57" s="63">
        <f t="shared" si="10"/>
        <v>0.51628889732520844</v>
      </c>
      <c r="AE57" s="91">
        <f t="shared" si="11"/>
        <v>16.000000000000004</v>
      </c>
      <c r="AF57" s="68">
        <v>0</v>
      </c>
    </row>
    <row r="58" spans="2:32" ht="13.5" customHeight="1">
      <c r="B58" s="66">
        <v>53</v>
      </c>
      <c r="C58" s="67" t="s">
        <v>19</v>
      </c>
      <c r="D58" s="115">
        <v>0.26610982297973085</v>
      </c>
      <c r="E58" s="116">
        <v>0.47891805887032618</v>
      </c>
      <c r="F58" s="115">
        <v>0.37321511251074418</v>
      </c>
      <c r="G58" s="116">
        <v>0.5048593594969697</v>
      </c>
      <c r="J58" s="66">
        <v>53</v>
      </c>
      <c r="K58" s="67" t="s">
        <v>19</v>
      </c>
      <c r="L58" s="109">
        <v>0.27783890601299988</v>
      </c>
      <c r="M58" s="109">
        <v>0.28539823008849557</v>
      </c>
      <c r="N58" s="109">
        <v>0.29542046676332823</v>
      </c>
      <c r="O58" s="109">
        <v>0.31326076619096288</v>
      </c>
      <c r="Q58" s="46" t="str">
        <f t="shared" si="0"/>
        <v>中央区</v>
      </c>
      <c r="R58" s="63">
        <f t="shared" si="14"/>
        <v>0.55669459395538878</v>
      </c>
      <c r="S58" s="63">
        <f t="shared" si="1"/>
        <v>0.43669650908908175</v>
      </c>
      <c r="T58" s="91">
        <f t="shared" si="2"/>
        <v>12.000000000000005</v>
      </c>
      <c r="U58" s="46" t="str">
        <f t="shared" si="3"/>
        <v>箕面市</v>
      </c>
      <c r="V58" s="63">
        <f t="shared" si="15"/>
        <v>0.64043982677810851</v>
      </c>
      <c r="W58" s="63">
        <f t="shared" si="4"/>
        <v>0.52022400266801239</v>
      </c>
      <c r="X58" s="91">
        <f t="shared" si="5"/>
        <v>12</v>
      </c>
      <c r="Z58" s="63">
        <f t="shared" si="6"/>
        <v>0.60857521646258861</v>
      </c>
      <c r="AA58" s="63">
        <f t="shared" si="7"/>
        <v>0.49844628676242603</v>
      </c>
      <c r="AB58" s="91">
        <f t="shared" si="8"/>
        <v>11.099999999999998</v>
      </c>
      <c r="AC58" s="63">
        <f t="shared" si="9"/>
        <v>0.67605713874774342</v>
      </c>
      <c r="AD58" s="63">
        <f t="shared" si="10"/>
        <v>0.51628889732520844</v>
      </c>
      <c r="AE58" s="91">
        <f t="shared" si="11"/>
        <v>16.000000000000004</v>
      </c>
      <c r="AF58" s="68">
        <v>0</v>
      </c>
    </row>
    <row r="59" spans="2:32" ht="13.5" customHeight="1">
      <c r="B59" s="66">
        <v>54</v>
      </c>
      <c r="C59" s="67" t="s">
        <v>24</v>
      </c>
      <c r="D59" s="117">
        <v>0.61238257280271258</v>
      </c>
      <c r="E59" s="118">
        <v>0.73960941412118175</v>
      </c>
      <c r="F59" s="117">
        <v>0.55944722233360755</v>
      </c>
      <c r="G59" s="118">
        <v>0.71459883642267619</v>
      </c>
      <c r="J59" s="66">
        <v>54</v>
      </c>
      <c r="K59" s="67" t="s">
        <v>24</v>
      </c>
      <c r="L59" s="109">
        <v>0.43146987531390163</v>
      </c>
      <c r="M59" s="109">
        <v>0.45849728713138505</v>
      </c>
      <c r="N59" s="109">
        <v>0.41227505876601567</v>
      </c>
      <c r="O59" s="109">
        <v>0.49811997982354045</v>
      </c>
      <c r="Q59" s="46" t="str">
        <f t="shared" si="0"/>
        <v>東住吉区</v>
      </c>
      <c r="R59" s="63">
        <f t="shared" si="14"/>
        <v>0.55637178314584412</v>
      </c>
      <c r="S59" s="63">
        <f t="shared" si="1"/>
        <v>0.42645204476559112</v>
      </c>
      <c r="T59" s="91">
        <f t="shared" si="2"/>
        <v>13.000000000000005</v>
      </c>
      <c r="U59" s="46" t="str">
        <f t="shared" si="3"/>
        <v>寝屋川市</v>
      </c>
      <c r="V59" s="63">
        <f t="shared" si="15"/>
        <v>0.63839650367361667</v>
      </c>
      <c r="W59" s="63">
        <f t="shared" si="4"/>
        <v>0.48809600201236236</v>
      </c>
      <c r="X59" s="91">
        <f t="shared" si="5"/>
        <v>15.000000000000002</v>
      </c>
      <c r="Z59" s="63">
        <f t="shared" si="6"/>
        <v>0.60857521646258861</v>
      </c>
      <c r="AA59" s="63">
        <f t="shared" si="7"/>
        <v>0.49844628676242603</v>
      </c>
      <c r="AB59" s="91">
        <f t="shared" si="8"/>
        <v>11.099999999999998</v>
      </c>
      <c r="AC59" s="63">
        <f t="shared" si="9"/>
        <v>0.67605713874774342</v>
      </c>
      <c r="AD59" s="63">
        <f t="shared" si="10"/>
        <v>0.51628889732520844</v>
      </c>
      <c r="AE59" s="91">
        <f t="shared" si="11"/>
        <v>16.000000000000004</v>
      </c>
      <c r="AF59" s="68">
        <v>0</v>
      </c>
    </row>
    <row r="60" spans="2:32" ht="13.5" customHeight="1">
      <c r="B60" s="66">
        <v>55</v>
      </c>
      <c r="C60" s="67" t="s">
        <v>15</v>
      </c>
      <c r="D60" s="117">
        <v>0.38992173866828927</v>
      </c>
      <c r="E60" s="118">
        <v>0.7171496572754491</v>
      </c>
      <c r="F60" s="117">
        <v>0.39186183954261244</v>
      </c>
      <c r="G60" s="118">
        <v>0.71418558567689705</v>
      </c>
      <c r="J60" s="66">
        <v>55</v>
      </c>
      <c r="K60" s="67" t="s">
        <v>15</v>
      </c>
      <c r="L60" s="109">
        <v>0.37899575444314659</v>
      </c>
      <c r="M60" s="109">
        <v>0.61989795918367352</v>
      </c>
      <c r="N60" s="109">
        <v>0.36581621714614065</v>
      </c>
      <c r="O60" s="109">
        <v>0.6414118078575971</v>
      </c>
      <c r="Q60" s="46" t="str">
        <f t="shared" si="0"/>
        <v>豊中市</v>
      </c>
      <c r="R60" s="63">
        <f t="shared" si="14"/>
        <v>0.54911001445513219</v>
      </c>
      <c r="S60" s="63">
        <f t="shared" si="1"/>
        <v>0.47446983213613775</v>
      </c>
      <c r="T60" s="91">
        <f t="shared" si="2"/>
        <v>7.5000000000000071</v>
      </c>
      <c r="U60" s="46" t="str">
        <f t="shared" si="3"/>
        <v>八尾市</v>
      </c>
      <c r="V60" s="63">
        <f t="shared" si="15"/>
        <v>0.63764951895788635</v>
      </c>
      <c r="W60" s="63">
        <f t="shared" si="4"/>
        <v>0.45562511744114875</v>
      </c>
      <c r="X60" s="91">
        <f t="shared" si="5"/>
        <v>18.2</v>
      </c>
      <c r="Z60" s="63">
        <f t="shared" si="6"/>
        <v>0.60857521646258861</v>
      </c>
      <c r="AA60" s="63">
        <f t="shared" si="7"/>
        <v>0.49844628676242603</v>
      </c>
      <c r="AB60" s="91">
        <f t="shared" si="8"/>
        <v>11.099999999999998</v>
      </c>
      <c r="AC60" s="63">
        <f t="shared" si="9"/>
        <v>0.67605713874774342</v>
      </c>
      <c r="AD60" s="63">
        <f t="shared" si="10"/>
        <v>0.51628889732520844</v>
      </c>
      <c r="AE60" s="91">
        <f t="shared" si="11"/>
        <v>16.000000000000004</v>
      </c>
      <c r="AF60" s="68">
        <v>0</v>
      </c>
    </row>
    <row r="61" spans="2:32" ht="13.5" customHeight="1">
      <c r="B61" s="66">
        <v>56</v>
      </c>
      <c r="C61" s="67" t="s">
        <v>9</v>
      </c>
      <c r="D61" s="115">
        <v>0.79367981248145425</v>
      </c>
      <c r="E61" s="116">
        <v>0.83336085879438482</v>
      </c>
      <c r="F61" s="115">
        <v>0.74508501792564619</v>
      </c>
      <c r="G61" s="116">
        <v>0.7733503299340132</v>
      </c>
      <c r="J61" s="66">
        <v>56</v>
      </c>
      <c r="K61" s="67" t="s">
        <v>9</v>
      </c>
      <c r="L61" s="109">
        <v>0.5375206963507414</v>
      </c>
      <c r="M61" s="109">
        <v>0.70377681844805517</v>
      </c>
      <c r="N61" s="109">
        <v>0.45473832382478413</v>
      </c>
      <c r="O61" s="109">
        <v>0.55580044807947859</v>
      </c>
      <c r="Q61" s="46" t="str">
        <f t="shared" si="0"/>
        <v>田尻町</v>
      </c>
      <c r="R61" s="63">
        <f t="shared" si="14"/>
        <v>0.54552793064411731</v>
      </c>
      <c r="S61" s="63">
        <f t="shared" si="1"/>
        <v>0.27650322120052151</v>
      </c>
      <c r="T61" s="91">
        <f t="shared" si="2"/>
        <v>26.900000000000002</v>
      </c>
      <c r="U61" s="46" t="str">
        <f t="shared" si="3"/>
        <v>城東区</v>
      </c>
      <c r="V61" s="63">
        <f t="shared" si="15"/>
        <v>0.63172758909628168</v>
      </c>
      <c r="W61" s="63">
        <f t="shared" si="4"/>
        <v>0.51380350525895302</v>
      </c>
      <c r="X61" s="91">
        <f t="shared" si="5"/>
        <v>11.799999999999999</v>
      </c>
      <c r="Z61" s="63">
        <f t="shared" si="6"/>
        <v>0.60857521646258861</v>
      </c>
      <c r="AA61" s="63">
        <f t="shared" si="7"/>
        <v>0.49844628676242603</v>
      </c>
      <c r="AB61" s="91">
        <f t="shared" si="8"/>
        <v>11.099999999999998</v>
      </c>
      <c r="AC61" s="63">
        <f t="shared" si="9"/>
        <v>0.67605713874774342</v>
      </c>
      <c r="AD61" s="63">
        <f t="shared" si="10"/>
        <v>0.51628889732520844</v>
      </c>
      <c r="AE61" s="91">
        <f t="shared" si="11"/>
        <v>16.000000000000004</v>
      </c>
      <c r="AF61" s="68">
        <v>0</v>
      </c>
    </row>
    <row r="62" spans="2:32" ht="13.5" customHeight="1">
      <c r="B62" s="66">
        <v>57</v>
      </c>
      <c r="C62" s="67" t="s">
        <v>43</v>
      </c>
      <c r="D62" s="117">
        <v>0.66149932333957939</v>
      </c>
      <c r="E62" s="118">
        <v>0.80178940123881626</v>
      </c>
      <c r="F62" s="117">
        <v>0.72405065322811402</v>
      </c>
      <c r="G62" s="118">
        <v>0.75380815150267599</v>
      </c>
      <c r="J62" s="66">
        <v>57</v>
      </c>
      <c r="K62" s="67" t="s">
        <v>43</v>
      </c>
      <c r="L62" s="109">
        <v>0.51481902569538496</v>
      </c>
      <c r="M62" s="109">
        <v>0.46437994722955145</v>
      </c>
      <c r="N62" s="109">
        <v>0.53211451204056637</v>
      </c>
      <c r="O62" s="109">
        <v>0.4752515790745292</v>
      </c>
      <c r="Q62" s="46" t="str">
        <f t="shared" si="0"/>
        <v>堺市堺区</v>
      </c>
      <c r="R62" s="63">
        <f t="shared" si="14"/>
        <v>0.5435654261317322</v>
      </c>
      <c r="S62" s="63">
        <f t="shared" si="1"/>
        <v>0.42427115572122792</v>
      </c>
      <c r="T62" s="91">
        <f t="shared" si="2"/>
        <v>12.000000000000005</v>
      </c>
      <c r="U62" s="46" t="str">
        <f t="shared" si="3"/>
        <v>中央区</v>
      </c>
      <c r="V62" s="63">
        <f t="shared" si="15"/>
        <v>0.62524021156466236</v>
      </c>
      <c r="W62" s="63">
        <f t="shared" si="4"/>
        <v>0.52752807448648487</v>
      </c>
      <c r="X62" s="91">
        <f t="shared" si="5"/>
        <v>9.6999999999999975</v>
      </c>
      <c r="Z62" s="63">
        <f t="shared" si="6"/>
        <v>0.60857521646258861</v>
      </c>
      <c r="AA62" s="63">
        <f t="shared" si="7"/>
        <v>0.49844628676242603</v>
      </c>
      <c r="AB62" s="91">
        <f t="shared" si="8"/>
        <v>11.099999999999998</v>
      </c>
      <c r="AC62" s="63">
        <f t="shared" si="9"/>
        <v>0.67605713874774342</v>
      </c>
      <c r="AD62" s="63">
        <f t="shared" si="10"/>
        <v>0.51628889732520844</v>
      </c>
      <c r="AE62" s="91">
        <f t="shared" si="11"/>
        <v>16.000000000000004</v>
      </c>
      <c r="AF62" s="68">
        <v>0</v>
      </c>
    </row>
    <row r="63" spans="2:32" ht="13.5" customHeight="1">
      <c r="B63" s="66">
        <v>58</v>
      </c>
      <c r="C63" s="67" t="s">
        <v>25</v>
      </c>
      <c r="D63" s="119">
        <v>0.58151573425385461</v>
      </c>
      <c r="E63" s="120">
        <v>0.71290210999654102</v>
      </c>
      <c r="F63" s="119">
        <v>0.53688078331821754</v>
      </c>
      <c r="G63" s="120">
        <v>0.68492825490609832</v>
      </c>
      <c r="J63" s="66">
        <v>58</v>
      </c>
      <c r="K63" s="67" t="s">
        <v>25</v>
      </c>
      <c r="L63" s="109">
        <v>0.39877238226329031</v>
      </c>
      <c r="M63" s="109">
        <v>0.50712551124744376</v>
      </c>
      <c r="N63" s="109">
        <v>0.41167551558106641</v>
      </c>
      <c r="O63" s="109">
        <v>0.5549644517145903</v>
      </c>
      <c r="Q63" s="46" t="str">
        <f t="shared" si="0"/>
        <v>藤井寺市</v>
      </c>
      <c r="R63" s="63">
        <f t="shared" si="14"/>
        <v>0.53688078331821754</v>
      </c>
      <c r="S63" s="63">
        <f t="shared" si="1"/>
        <v>0.41167551558106641</v>
      </c>
      <c r="T63" s="91">
        <f t="shared" si="2"/>
        <v>12.500000000000005</v>
      </c>
      <c r="U63" s="46" t="str">
        <f t="shared" si="3"/>
        <v>池田市</v>
      </c>
      <c r="V63" s="63">
        <f t="shared" si="15"/>
        <v>0.62306446623846867</v>
      </c>
      <c r="W63" s="63">
        <f t="shared" si="4"/>
        <v>0.52811214266346107</v>
      </c>
      <c r="X63" s="91">
        <f t="shared" si="5"/>
        <v>9.4999999999999964</v>
      </c>
      <c r="Z63" s="63">
        <f t="shared" si="6"/>
        <v>0.60857521646258861</v>
      </c>
      <c r="AA63" s="63">
        <f t="shared" si="7"/>
        <v>0.49844628676242603</v>
      </c>
      <c r="AB63" s="91">
        <f t="shared" si="8"/>
        <v>11.099999999999998</v>
      </c>
      <c r="AC63" s="63">
        <f t="shared" si="9"/>
        <v>0.67605713874774342</v>
      </c>
      <c r="AD63" s="63">
        <f t="shared" si="10"/>
        <v>0.51628889732520844</v>
      </c>
      <c r="AE63" s="91">
        <f t="shared" si="11"/>
        <v>16.000000000000004</v>
      </c>
      <c r="AF63" s="68">
        <v>0</v>
      </c>
    </row>
    <row r="64" spans="2:32" ht="13.5" customHeight="1">
      <c r="B64" s="66">
        <v>59</v>
      </c>
      <c r="C64" s="67" t="s">
        <v>20</v>
      </c>
      <c r="D64" s="115">
        <v>0.64976788956596121</v>
      </c>
      <c r="E64" s="116">
        <v>0.66480387842878708</v>
      </c>
      <c r="F64" s="115">
        <v>0.64476451993464989</v>
      </c>
      <c r="G64" s="116">
        <v>0.6413656128132087</v>
      </c>
      <c r="J64" s="66">
        <v>59</v>
      </c>
      <c r="K64" s="67" t="s">
        <v>20</v>
      </c>
      <c r="L64" s="109">
        <v>0.57181421264908483</v>
      </c>
      <c r="M64" s="109">
        <v>0.51959640550508168</v>
      </c>
      <c r="N64" s="109">
        <v>0.54362655853338504</v>
      </c>
      <c r="O64" s="109">
        <v>0.518892787678219</v>
      </c>
      <c r="Q64" s="46" t="str">
        <f t="shared" si="0"/>
        <v>富田林市</v>
      </c>
      <c r="R64" s="63">
        <f t="shared" si="14"/>
        <v>0.5345728592319472</v>
      </c>
      <c r="S64" s="63">
        <f t="shared" si="1"/>
        <v>0.40642109575051749</v>
      </c>
      <c r="T64" s="91">
        <f t="shared" si="2"/>
        <v>12.9</v>
      </c>
      <c r="U64" s="46" t="str">
        <f t="shared" si="3"/>
        <v>堺市美原区</v>
      </c>
      <c r="V64" s="63">
        <f t="shared" si="15"/>
        <v>0.61966497125165854</v>
      </c>
      <c r="W64" s="63">
        <f t="shared" si="4"/>
        <v>0.43978831820079634</v>
      </c>
      <c r="X64" s="91">
        <f t="shared" si="5"/>
        <v>18</v>
      </c>
      <c r="Z64" s="63">
        <f t="shared" si="6"/>
        <v>0.60857521646258861</v>
      </c>
      <c r="AA64" s="63">
        <f t="shared" si="7"/>
        <v>0.49844628676242603</v>
      </c>
      <c r="AB64" s="91">
        <f t="shared" si="8"/>
        <v>11.099999999999998</v>
      </c>
      <c r="AC64" s="63">
        <f t="shared" si="9"/>
        <v>0.67605713874774342</v>
      </c>
      <c r="AD64" s="63">
        <f t="shared" si="10"/>
        <v>0.51628889732520844</v>
      </c>
      <c r="AE64" s="91">
        <f t="shared" si="11"/>
        <v>16.000000000000004</v>
      </c>
      <c r="AF64" s="68">
        <v>0</v>
      </c>
    </row>
    <row r="65" spans="2:32" ht="13.5" customHeight="1">
      <c r="B65" s="66">
        <v>60</v>
      </c>
      <c r="C65" s="67" t="s">
        <v>44</v>
      </c>
      <c r="D65" s="115">
        <v>0.41172024826788123</v>
      </c>
      <c r="E65" s="116">
        <v>0.57164518574677792</v>
      </c>
      <c r="F65" s="115">
        <v>0.46390579278936406</v>
      </c>
      <c r="G65" s="116">
        <v>0.55310817425354875</v>
      </c>
      <c r="J65" s="66">
        <v>60</v>
      </c>
      <c r="K65" s="67" t="s">
        <v>44</v>
      </c>
      <c r="L65" s="109">
        <v>0.43646956496883299</v>
      </c>
      <c r="M65" s="109">
        <v>0.55045452658669214</v>
      </c>
      <c r="N65" s="109">
        <v>0.4519608993960571</v>
      </c>
      <c r="O65" s="109">
        <v>0.49594343391920021</v>
      </c>
      <c r="Q65" s="46" t="str">
        <f t="shared" si="0"/>
        <v>四條畷市</v>
      </c>
      <c r="R65" s="63">
        <f t="shared" si="14"/>
        <v>0.52670316452735555</v>
      </c>
      <c r="S65" s="63">
        <f t="shared" si="1"/>
        <v>0.39851054848262435</v>
      </c>
      <c r="T65" s="91">
        <f t="shared" si="2"/>
        <v>12.8</v>
      </c>
      <c r="U65" s="46" t="str">
        <f t="shared" si="3"/>
        <v>阿倍野区</v>
      </c>
      <c r="V65" s="63">
        <f t="shared" si="15"/>
        <v>0.60773594557656918</v>
      </c>
      <c r="W65" s="63">
        <f t="shared" si="4"/>
        <v>0.46476681794218977</v>
      </c>
      <c r="X65" s="91">
        <f t="shared" si="5"/>
        <v>14.299999999999995</v>
      </c>
      <c r="Z65" s="63">
        <f t="shared" si="6"/>
        <v>0.60857521646258861</v>
      </c>
      <c r="AA65" s="63">
        <f t="shared" si="7"/>
        <v>0.49844628676242603</v>
      </c>
      <c r="AB65" s="91">
        <f t="shared" si="8"/>
        <v>11.099999999999998</v>
      </c>
      <c r="AC65" s="63">
        <f t="shared" si="9"/>
        <v>0.67605713874774342</v>
      </c>
      <c r="AD65" s="63">
        <f t="shared" si="10"/>
        <v>0.51628889732520844</v>
      </c>
      <c r="AE65" s="91">
        <f t="shared" si="11"/>
        <v>16.000000000000004</v>
      </c>
      <c r="AF65" s="68">
        <v>0</v>
      </c>
    </row>
    <row r="66" spans="2:32" ht="13.5" customHeight="1">
      <c r="B66" s="66">
        <v>61</v>
      </c>
      <c r="C66" s="67" t="s">
        <v>16</v>
      </c>
      <c r="D66" s="117">
        <v>0.62695520152899764</v>
      </c>
      <c r="E66" s="118">
        <v>0.8291015625</v>
      </c>
      <c r="F66" s="117">
        <v>0.52670316452735555</v>
      </c>
      <c r="G66" s="118">
        <v>0.77418372929693036</v>
      </c>
      <c r="J66" s="66">
        <v>61</v>
      </c>
      <c r="K66" s="67" t="s">
        <v>16</v>
      </c>
      <c r="L66" s="109">
        <v>0.40409222970884595</v>
      </c>
      <c r="M66" s="109">
        <v>0.64632768361581916</v>
      </c>
      <c r="N66" s="109">
        <v>0.39851054848262435</v>
      </c>
      <c r="O66" s="109">
        <v>0.62254941098642913</v>
      </c>
      <c r="Q66" s="46" t="str">
        <f t="shared" si="0"/>
        <v>大東市</v>
      </c>
      <c r="R66" s="63">
        <f t="shared" si="14"/>
        <v>0.5082047240536437</v>
      </c>
      <c r="S66" s="63">
        <f t="shared" si="1"/>
        <v>0.4338823686735046</v>
      </c>
      <c r="T66" s="91">
        <f t="shared" si="2"/>
        <v>7.4000000000000012</v>
      </c>
      <c r="U66" s="46" t="str">
        <f t="shared" si="3"/>
        <v>阪南市</v>
      </c>
      <c r="V66" s="63">
        <f t="shared" si="15"/>
        <v>0.60409071166274009</v>
      </c>
      <c r="W66" s="63">
        <f t="shared" si="4"/>
        <v>0.4791445801408965</v>
      </c>
      <c r="X66" s="91">
        <f t="shared" si="5"/>
        <v>12.5</v>
      </c>
      <c r="Z66" s="63">
        <f t="shared" si="6"/>
        <v>0.60857521646258861</v>
      </c>
      <c r="AA66" s="63">
        <f t="shared" si="7"/>
        <v>0.49844628676242603</v>
      </c>
      <c r="AB66" s="91">
        <f t="shared" si="8"/>
        <v>11.099999999999998</v>
      </c>
      <c r="AC66" s="63">
        <f t="shared" si="9"/>
        <v>0.67605713874774342</v>
      </c>
      <c r="AD66" s="63">
        <f t="shared" si="10"/>
        <v>0.51628889732520844</v>
      </c>
      <c r="AE66" s="91">
        <f t="shared" si="11"/>
        <v>16.000000000000004</v>
      </c>
      <c r="AF66" s="68">
        <v>0</v>
      </c>
    </row>
    <row r="67" spans="2:32" ht="13.5" customHeight="1">
      <c r="B67" s="66">
        <v>62</v>
      </c>
      <c r="C67" s="67" t="s">
        <v>17</v>
      </c>
      <c r="D67" s="117">
        <v>0.69030968703552542</v>
      </c>
      <c r="E67" s="118">
        <v>0.45201354911554387</v>
      </c>
      <c r="F67" s="117">
        <v>0.73861989881111367</v>
      </c>
      <c r="G67" s="118">
        <v>0.50003029234906071</v>
      </c>
      <c r="J67" s="66">
        <v>62</v>
      </c>
      <c r="K67" s="67" t="s">
        <v>17</v>
      </c>
      <c r="L67" s="109">
        <v>0.56419905491578437</v>
      </c>
      <c r="M67" s="109">
        <v>0.3921119935388343</v>
      </c>
      <c r="N67" s="109">
        <v>0.50466089081106247</v>
      </c>
      <c r="O67" s="109">
        <v>0.34559342346562411</v>
      </c>
      <c r="Q67" s="46" t="str">
        <f t="shared" si="0"/>
        <v>福島区</v>
      </c>
      <c r="R67" s="63">
        <f t="shared" si="14"/>
        <v>0.507640476251771</v>
      </c>
      <c r="S67" s="63">
        <f t="shared" si="1"/>
        <v>0.58132510817508343</v>
      </c>
      <c r="T67" s="91">
        <f t="shared" si="2"/>
        <v>-7.2999999999999954</v>
      </c>
      <c r="U67" s="46" t="str">
        <f t="shared" si="3"/>
        <v>熊取町</v>
      </c>
      <c r="V67" s="63">
        <f t="shared" si="15"/>
        <v>0.59328634572942696</v>
      </c>
      <c r="W67" s="63">
        <f t="shared" si="4"/>
        <v>0.35703930521495253</v>
      </c>
      <c r="X67" s="91">
        <f t="shared" si="5"/>
        <v>23.599999999999998</v>
      </c>
      <c r="Z67" s="63">
        <f t="shared" si="6"/>
        <v>0.60857521646258861</v>
      </c>
      <c r="AA67" s="63">
        <f t="shared" si="7"/>
        <v>0.49844628676242603</v>
      </c>
      <c r="AB67" s="91">
        <f t="shared" si="8"/>
        <v>11.099999999999998</v>
      </c>
      <c r="AC67" s="63">
        <f t="shared" si="9"/>
        <v>0.67605713874774342</v>
      </c>
      <c r="AD67" s="63">
        <f t="shared" si="10"/>
        <v>0.51628889732520844</v>
      </c>
      <c r="AE67" s="91">
        <f t="shared" si="11"/>
        <v>16.000000000000004</v>
      </c>
      <c r="AF67" s="68">
        <v>0</v>
      </c>
    </row>
    <row r="68" spans="2:32" ht="13.5" customHeight="1">
      <c r="B68" s="66">
        <v>63</v>
      </c>
      <c r="C68" s="67" t="s">
        <v>26</v>
      </c>
      <c r="D68" s="115">
        <v>0.60148950711418248</v>
      </c>
      <c r="E68" s="116">
        <v>0.70939490445859876</v>
      </c>
      <c r="F68" s="115">
        <v>0.60511579492711509</v>
      </c>
      <c r="G68" s="116">
        <v>0.75656381421245122</v>
      </c>
      <c r="J68" s="66">
        <v>63</v>
      </c>
      <c r="K68" s="67" t="s">
        <v>26</v>
      </c>
      <c r="L68" s="109">
        <v>0.50500697251321391</v>
      </c>
      <c r="M68" s="109">
        <v>0.7001708428246014</v>
      </c>
      <c r="N68" s="109">
        <v>0.46941732390019802</v>
      </c>
      <c r="O68" s="109">
        <v>0.59069656277783256</v>
      </c>
      <c r="Q68" s="46" t="str">
        <f t="shared" si="0"/>
        <v>松原市</v>
      </c>
      <c r="R68" s="63">
        <f t="shared" si="14"/>
        <v>0.50546775461101656</v>
      </c>
      <c r="S68" s="63">
        <f t="shared" si="1"/>
        <v>0.2860132186127895</v>
      </c>
      <c r="T68" s="91">
        <f t="shared" si="2"/>
        <v>21.900000000000002</v>
      </c>
      <c r="U68" s="46" t="str">
        <f t="shared" si="3"/>
        <v>泉佐野市</v>
      </c>
      <c r="V68" s="63">
        <f t="shared" si="15"/>
        <v>0.59289610977440022</v>
      </c>
      <c r="W68" s="63">
        <f t="shared" si="4"/>
        <v>0.41884916078400047</v>
      </c>
      <c r="X68" s="91">
        <f t="shared" si="5"/>
        <v>17.399999999999999</v>
      </c>
      <c r="Z68" s="63">
        <f t="shared" si="6"/>
        <v>0.60857521646258861</v>
      </c>
      <c r="AA68" s="63">
        <f t="shared" si="7"/>
        <v>0.49844628676242603</v>
      </c>
      <c r="AB68" s="91">
        <f t="shared" si="8"/>
        <v>11.099999999999998</v>
      </c>
      <c r="AC68" s="63">
        <f t="shared" si="9"/>
        <v>0.67605713874774342</v>
      </c>
      <c r="AD68" s="63">
        <f t="shared" si="10"/>
        <v>0.51628889732520844</v>
      </c>
      <c r="AE68" s="91">
        <f t="shared" si="11"/>
        <v>16.000000000000004</v>
      </c>
      <c r="AF68" s="68">
        <v>0</v>
      </c>
    </row>
    <row r="69" spans="2:32" ht="13.5" customHeight="1">
      <c r="B69" s="66">
        <v>64</v>
      </c>
      <c r="C69" s="67" t="s">
        <v>45</v>
      </c>
      <c r="D69" s="117">
        <v>0.72825168932337458</v>
      </c>
      <c r="E69" s="118">
        <v>0.58180174751431157</v>
      </c>
      <c r="F69" s="117">
        <v>0.67086804855815052</v>
      </c>
      <c r="G69" s="118">
        <v>0.60409071166274009</v>
      </c>
      <c r="J69" s="66">
        <v>64</v>
      </c>
      <c r="K69" s="67" t="s">
        <v>45</v>
      </c>
      <c r="L69" s="109">
        <v>0.52433731964453667</v>
      </c>
      <c r="M69" s="109">
        <v>0.49246735855373286</v>
      </c>
      <c r="N69" s="109">
        <v>0.5606876668302514</v>
      </c>
      <c r="O69" s="109">
        <v>0.4791445801408965</v>
      </c>
      <c r="Q69" s="46" t="str">
        <f t="shared" si="0"/>
        <v>箕面市</v>
      </c>
      <c r="R69" s="63">
        <f t="shared" si="14"/>
        <v>0.49502536401737285</v>
      </c>
      <c r="S69" s="63">
        <f t="shared" si="1"/>
        <v>0.45981855352001694</v>
      </c>
      <c r="T69" s="91">
        <f t="shared" si="2"/>
        <v>3.4999999999999973</v>
      </c>
      <c r="U69" s="46" t="str">
        <f t="shared" si="3"/>
        <v>堺市北区</v>
      </c>
      <c r="V69" s="63">
        <f t="shared" si="15"/>
        <v>0.59096882309417009</v>
      </c>
      <c r="W69" s="63">
        <f t="shared" si="4"/>
        <v>0.42294414743572523</v>
      </c>
      <c r="X69" s="91">
        <f t="shared" si="5"/>
        <v>16.799999999999997</v>
      </c>
      <c r="Z69" s="63">
        <f t="shared" si="6"/>
        <v>0.60857521646258861</v>
      </c>
      <c r="AA69" s="63">
        <f t="shared" si="7"/>
        <v>0.49844628676242603</v>
      </c>
      <c r="AB69" s="91">
        <f t="shared" si="8"/>
        <v>11.099999999999998</v>
      </c>
      <c r="AC69" s="63">
        <f t="shared" si="9"/>
        <v>0.67605713874774342</v>
      </c>
      <c r="AD69" s="63">
        <f t="shared" si="10"/>
        <v>0.51628889732520844</v>
      </c>
      <c r="AE69" s="91">
        <f t="shared" si="11"/>
        <v>16.000000000000004</v>
      </c>
      <c r="AF69" s="68">
        <v>0</v>
      </c>
    </row>
    <row r="70" spans="2:32" ht="13.5" customHeight="1">
      <c r="B70" s="66">
        <v>65</v>
      </c>
      <c r="C70" s="67" t="s">
        <v>10</v>
      </c>
      <c r="D70" s="119">
        <v>0.78126022195096656</v>
      </c>
      <c r="E70" s="120">
        <v>0.81583793738489874</v>
      </c>
      <c r="F70" s="119">
        <v>0.66286652767512033</v>
      </c>
      <c r="G70" s="120">
        <v>0.78990208445966237</v>
      </c>
      <c r="J70" s="66">
        <v>65</v>
      </c>
      <c r="K70" s="67" t="s">
        <v>10</v>
      </c>
      <c r="L70" s="109">
        <v>0.68039074516477405</v>
      </c>
      <c r="M70" s="109">
        <v>0.76932989690721654</v>
      </c>
      <c r="N70" s="109">
        <v>0.54522653841725666</v>
      </c>
      <c r="O70" s="109">
        <v>0.66807678748838251</v>
      </c>
      <c r="Q70" s="46" t="str">
        <f t="shared" si="0"/>
        <v>熊取町</v>
      </c>
      <c r="R70" s="63">
        <f t="shared" ref="R70:R79" si="16">LARGE(F$6:F$79,ROW(A65))</f>
        <v>0.46466116085991233</v>
      </c>
      <c r="S70" s="63">
        <f t="shared" si="1"/>
        <v>0.55753254914893102</v>
      </c>
      <c r="T70" s="91">
        <f t="shared" si="2"/>
        <v>-9.3000000000000025</v>
      </c>
      <c r="U70" s="46" t="str">
        <f t="shared" si="3"/>
        <v>福島区</v>
      </c>
      <c r="V70" s="63">
        <f t="shared" ref="V70" si="17">LARGE(G$6:G$79,ROW(A65))</f>
        <v>0.5809718829990862</v>
      </c>
      <c r="W70" s="63">
        <f t="shared" si="4"/>
        <v>0.45028245641023307</v>
      </c>
      <c r="X70" s="91">
        <f t="shared" si="5"/>
        <v>13.099999999999994</v>
      </c>
      <c r="Z70" s="63">
        <f t="shared" si="6"/>
        <v>0.60857521646258861</v>
      </c>
      <c r="AA70" s="63">
        <f t="shared" si="7"/>
        <v>0.49844628676242603</v>
      </c>
      <c r="AB70" s="91">
        <f t="shared" si="8"/>
        <v>11.099999999999998</v>
      </c>
      <c r="AC70" s="63">
        <f t="shared" si="9"/>
        <v>0.67605713874774342</v>
      </c>
      <c r="AD70" s="63">
        <f t="shared" si="10"/>
        <v>0.51628889732520844</v>
      </c>
      <c r="AE70" s="91">
        <f t="shared" si="11"/>
        <v>16.000000000000004</v>
      </c>
      <c r="AF70" s="68">
        <v>0</v>
      </c>
    </row>
    <row r="71" spans="2:32" ht="13.5" customHeight="1">
      <c r="B71" s="66">
        <v>66</v>
      </c>
      <c r="C71" s="67" t="s">
        <v>5</v>
      </c>
      <c r="D71" s="115">
        <v>0.83832771085015045</v>
      </c>
      <c r="E71" s="116">
        <v>0.81784828617046568</v>
      </c>
      <c r="F71" s="115">
        <v>0.79629874253589172</v>
      </c>
      <c r="G71" s="116">
        <v>0.80741121485259293</v>
      </c>
      <c r="J71" s="66">
        <v>66</v>
      </c>
      <c r="K71" s="67" t="s">
        <v>5</v>
      </c>
      <c r="L71" s="109">
        <v>0.6099903538479684</v>
      </c>
      <c r="M71" s="109">
        <v>0.66637595050557363</v>
      </c>
      <c r="N71" s="109">
        <v>0.66305929424278609</v>
      </c>
      <c r="O71" s="109">
        <v>0.66639930426266636</v>
      </c>
      <c r="Q71" s="46" t="str">
        <f t="shared" ref="Q71:Q79" si="18">INDEX($C$6:$C$79,MATCH(R71,F$6:F$79,0))</f>
        <v>泉南市</v>
      </c>
      <c r="R71" s="63">
        <f t="shared" si="16"/>
        <v>0.46390579278936406</v>
      </c>
      <c r="S71" s="63">
        <f t="shared" ref="S71:S79" si="19">VLOOKUP(Q71,$K$6:$O$79,4,FALSE)</f>
        <v>0.4519608993960571</v>
      </c>
      <c r="T71" s="91">
        <f t="shared" ref="T71:T79" si="20">(ROUND(R71,3)-ROUND(S71,3))*100</f>
        <v>1.2000000000000011</v>
      </c>
      <c r="U71" s="46" t="str">
        <f t="shared" ref="U71:U79" si="21">INDEX($C$6:$C$79,MATCH(V71,G$6:G$79,0))</f>
        <v>旭区</v>
      </c>
      <c r="V71" s="63">
        <f t="shared" ref="V71:V79" si="22">LARGE(G$6:G$79,ROW(A66))</f>
        <v>0.57427012604970151</v>
      </c>
      <c r="W71" s="63">
        <f t="shared" ref="W71:W79" si="23">VLOOKUP(U71,$K$6:$O$79,5,FALSE)</f>
        <v>0.387319412049971</v>
      </c>
      <c r="X71" s="91">
        <f t="shared" ref="X71:X79" si="24">(ROUND(V71,3)-ROUND(W71,3))*100</f>
        <v>18.699999999999996</v>
      </c>
      <c r="Z71" s="63">
        <f t="shared" ref="Z71:Z79" si="25">$F$80</f>
        <v>0.60857521646258861</v>
      </c>
      <c r="AA71" s="63">
        <f t="shared" ref="AA71:AA79" si="26">$N$80</f>
        <v>0.49844628676242603</v>
      </c>
      <c r="AB71" s="91">
        <f t="shared" ref="AB71:AB79" si="27">(ROUND(Z71,3)-ROUND(AA71,3))*100</f>
        <v>11.099999999999998</v>
      </c>
      <c r="AC71" s="63">
        <f t="shared" ref="AC71:AC79" si="28">$G$80</f>
        <v>0.67605713874774342</v>
      </c>
      <c r="AD71" s="63">
        <f t="shared" ref="AD71:AD79" si="29">$O$80</f>
        <v>0.51628889732520844</v>
      </c>
      <c r="AE71" s="91">
        <f t="shared" ref="AE71:AE79" si="30">(ROUND(AC71,3)-ROUND(AD71,3))*100</f>
        <v>16.000000000000004</v>
      </c>
      <c r="AF71" s="68">
        <v>0</v>
      </c>
    </row>
    <row r="72" spans="2:32" ht="13.5" customHeight="1">
      <c r="B72" s="66">
        <v>67</v>
      </c>
      <c r="C72" s="67" t="s">
        <v>6</v>
      </c>
      <c r="D72" s="115">
        <v>0.73011211584523794</v>
      </c>
      <c r="E72" s="116">
        <v>0.35321821036106749</v>
      </c>
      <c r="F72" s="115">
        <v>0.75636827784426974</v>
      </c>
      <c r="G72" s="116">
        <v>0.46894188131682929</v>
      </c>
      <c r="J72" s="66">
        <v>67</v>
      </c>
      <c r="K72" s="67" t="s">
        <v>6</v>
      </c>
      <c r="L72" s="109">
        <v>0.65083512271335453</v>
      </c>
      <c r="M72" s="109">
        <v>0.33669609079445145</v>
      </c>
      <c r="N72" s="109">
        <v>0.73752133447346224</v>
      </c>
      <c r="O72" s="109">
        <v>0.33075756374828208</v>
      </c>
      <c r="Q72" s="46" t="str">
        <f t="shared" si="18"/>
        <v>西成区</v>
      </c>
      <c r="R72" s="63">
        <f t="shared" si="16"/>
        <v>0.45407611192941522</v>
      </c>
      <c r="S72" s="63">
        <f t="shared" si="19"/>
        <v>0.40404241605141816</v>
      </c>
      <c r="T72" s="91">
        <f t="shared" si="20"/>
        <v>4.9999999999999991</v>
      </c>
      <c r="U72" s="46" t="str">
        <f t="shared" si="21"/>
        <v>都島区</v>
      </c>
      <c r="V72" s="63">
        <f t="shared" si="22"/>
        <v>0.56387407002778556</v>
      </c>
      <c r="W72" s="63">
        <f t="shared" si="23"/>
        <v>0.44672736627713577</v>
      </c>
      <c r="X72" s="91">
        <f t="shared" si="24"/>
        <v>11.699999999999994</v>
      </c>
      <c r="Z72" s="63">
        <f t="shared" si="25"/>
        <v>0.60857521646258861</v>
      </c>
      <c r="AA72" s="63">
        <f t="shared" si="26"/>
        <v>0.49844628676242603</v>
      </c>
      <c r="AB72" s="91">
        <f t="shared" si="27"/>
        <v>11.099999999999998</v>
      </c>
      <c r="AC72" s="63">
        <f t="shared" si="28"/>
        <v>0.67605713874774342</v>
      </c>
      <c r="AD72" s="63">
        <f t="shared" si="29"/>
        <v>0.51628889732520844</v>
      </c>
      <c r="AE72" s="91">
        <f t="shared" si="30"/>
        <v>16.000000000000004</v>
      </c>
      <c r="AF72" s="68">
        <v>0</v>
      </c>
    </row>
    <row r="73" spans="2:32" ht="13.5" customHeight="1">
      <c r="B73" s="66">
        <v>68</v>
      </c>
      <c r="C73" s="67" t="s">
        <v>46</v>
      </c>
      <c r="D73" s="117">
        <v>0.93129523583403528</v>
      </c>
      <c r="E73" s="118">
        <v>0.86026200873362446</v>
      </c>
      <c r="F73" s="117">
        <v>0.95415279286077392</v>
      </c>
      <c r="G73" s="118">
        <v>0.85992428339643046</v>
      </c>
      <c r="J73" s="66">
        <v>68</v>
      </c>
      <c r="K73" s="67" t="s">
        <v>46</v>
      </c>
      <c r="L73" s="109">
        <v>0.89909775272526538</v>
      </c>
      <c r="M73" s="109">
        <v>0.8066298342541437</v>
      </c>
      <c r="N73" s="109">
        <v>0.87139600598293232</v>
      </c>
      <c r="O73" s="109">
        <v>0.69769392033542976</v>
      </c>
      <c r="Q73" s="46" t="str">
        <f t="shared" si="18"/>
        <v>城東区</v>
      </c>
      <c r="R73" s="63">
        <f t="shared" si="16"/>
        <v>0.44563017908097163</v>
      </c>
      <c r="S73" s="63">
        <f t="shared" si="19"/>
        <v>0.40351272316156672</v>
      </c>
      <c r="T73" s="91">
        <f t="shared" si="20"/>
        <v>4.1999999999999984</v>
      </c>
      <c r="U73" s="46" t="str">
        <f t="shared" si="21"/>
        <v>泉南市</v>
      </c>
      <c r="V73" s="63">
        <f t="shared" si="22"/>
        <v>0.55310817425354875</v>
      </c>
      <c r="W73" s="63">
        <f t="shared" si="23"/>
        <v>0.49594343391920021</v>
      </c>
      <c r="X73" s="91">
        <f t="shared" si="24"/>
        <v>5.7000000000000046</v>
      </c>
      <c r="Z73" s="63">
        <f t="shared" si="25"/>
        <v>0.60857521646258861</v>
      </c>
      <c r="AA73" s="63">
        <f t="shared" si="26"/>
        <v>0.49844628676242603</v>
      </c>
      <c r="AB73" s="91">
        <f t="shared" si="27"/>
        <v>11.099999999999998</v>
      </c>
      <c r="AC73" s="63">
        <f t="shared" si="28"/>
        <v>0.67605713874774342</v>
      </c>
      <c r="AD73" s="63">
        <f t="shared" si="29"/>
        <v>0.51628889732520844</v>
      </c>
      <c r="AE73" s="91">
        <f t="shared" si="30"/>
        <v>16.000000000000004</v>
      </c>
      <c r="AF73" s="68">
        <v>0</v>
      </c>
    </row>
    <row r="74" spans="2:32" ht="13.5" customHeight="1">
      <c r="B74" s="66">
        <v>69</v>
      </c>
      <c r="C74" s="67" t="s">
        <v>47</v>
      </c>
      <c r="D74" s="115">
        <v>0.35421357736936465</v>
      </c>
      <c r="E74" s="116">
        <v>0.54962260620048664</v>
      </c>
      <c r="F74" s="115">
        <v>0.46466116085991233</v>
      </c>
      <c r="G74" s="116">
        <v>0.59328634572942696</v>
      </c>
      <c r="J74" s="66">
        <v>69</v>
      </c>
      <c r="K74" s="67" t="s">
        <v>47</v>
      </c>
      <c r="L74" s="109">
        <v>0.57155606020969107</v>
      </c>
      <c r="M74" s="109">
        <v>0.42952859535774107</v>
      </c>
      <c r="N74" s="109">
        <v>0.55753254914893102</v>
      </c>
      <c r="O74" s="109">
        <v>0.35703930521495253</v>
      </c>
      <c r="Q74" s="46" t="str">
        <f t="shared" si="18"/>
        <v>千早赤阪村</v>
      </c>
      <c r="R74" s="63">
        <f t="shared" si="16"/>
        <v>0.43209144224444584</v>
      </c>
      <c r="S74" s="63">
        <f t="shared" si="19"/>
        <v>0.41439175584131771</v>
      </c>
      <c r="T74" s="91">
        <f t="shared" si="20"/>
        <v>1.8000000000000016</v>
      </c>
      <c r="U74" s="46" t="str">
        <f t="shared" si="21"/>
        <v>岬町</v>
      </c>
      <c r="V74" s="63">
        <f t="shared" si="22"/>
        <v>0.54587772835419468</v>
      </c>
      <c r="W74" s="63">
        <f t="shared" si="23"/>
        <v>0.46549087572637377</v>
      </c>
      <c r="X74" s="91">
        <f t="shared" si="24"/>
        <v>8.1000000000000014</v>
      </c>
      <c r="Z74" s="63">
        <f t="shared" si="25"/>
        <v>0.60857521646258861</v>
      </c>
      <c r="AA74" s="63">
        <f t="shared" si="26"/>
        <v>0.49844628676242603</v>
      </c>
      <c r="AB74" s="91">
        <f t="shared" si="27"/>
        <v>11.099999999999998</v>
      </c>
      <c r="AC74" s="63">
        <f t="shared" si="28"/>
        <v>0.67605713874774342</v>
      </c>
      <c r="AD74" s="63">
        <f t="shared" si="29"/>
        <v>0.51628889732520844</v>
      </c>
      <c r="AE74" s="91">
        <f t="shared" si="30"/>
        <v>16.000000000000004</v>
      </c>
      <c r="AF74" s="68">
        <v>0</v>
      </c>
    </row>
    <row r="75" spans="2:32" ht="13.5" customHeight="1">
      <c r="B75" s="66">
        <v>70</v>
      </c>
      <c r="C75" s="67" t="s">
        <v>48</v>
      </c>
      <c r="D75" s="117">
        <v>0.47283901348870616</v>
      </c>
      <c r="E75" s="118">
        <v>0.4925373134328358</v>
      </c>
      <c r="F75" s="117">
        <v>0.54552793064411731</v>
      </c>
      <c r="G75" s="118">
        <v>0.53347836596567566</v>
      </c>
      <c r="J75" s="66">
        <v>70</v>
      </c>
      <c r="K75" s="67" t="s">
        <v>48</v>
      </c>
      <c r="L75" s="109">
        <v>0.21639810332316076</v>
      </c>
      <c r="M75" s="109">
        <v>0.17142857142857143</v>
      </c>
      <c r="N75" s="109">
        <v>0.27650322120052151</v>
      </c>
      <c r="O75" s="109">
        <v>0.26395173453996984</v>
      </c>
      <c r="Q75" s="46" t="str">
        <f t="shared" si="18"/>
        <v>門真市</v>
      </c>
      <c r="R75" s="63">
        <f t="shared" si="16"/>
        <v>0.39186183954261244</v>
      </c>
      <c r="S75" s="63">
        <f t="shared" si="19"/>
        <v>0.36581621714614065</v>
      </c>
      <c r="T75" s="91">
        <f t="shared" si="20"/>
        <v>2.6000000000000023</v>
      </c>
      <c r="U75" s="46" t="str">
        <f t="shared" si="21"/>
        <v>松原市</v>
      </c>
      <c r="V75" s="63">
        <f t="shared" si="22"/>
        <v>0.53978981677870841</v>
      </c>
      <c r="W75" s="63">
        <f t="shared" si="23"/>
        <v>0.3546990229183824</v>
      </c>
      <c r="X75" s="91">
        <f t="shared" si="24"/>
        <v>18.500000000000007</v>
      </c>
      <c r="Z75" s="63">
        <f t="shared" si="25"/>
        <v>0.60857521646258861</v>
      </c>
      <c r="AA75" s="63">
        <f t="shared" si="26"/>
        <v>0.49844628676242603</v>
      </c>
      <c r="AB75" s="91">
        <f t="shared" si="27"/>
        <v>11.099999999999998</v>
      </c>
      <c r="AC75" s="63">
        <f t="shared" si="28"/>
        <v>0.67605713874774342</v>
      </c>
      <c r="AD75" s="63">
        <f t="shared" si="29"/>
        <v>0.51628889732520844</v>
      </c>
      <c r="AE75" s="91">
        <f t="shared" si="30"/>
        <v>16.000000000000004</v>
      </c>
      <c r="AF75" s="68">
        <v>0</v>
      </c>
    </row>
    <row r="76" spans="2:32" ht="13.5" customHeight="1">
      <c r="B76" s="66">
        <v>71</v>
      </c>
      <c r="C76" s="67" t="s">
        <v>49</v>
      </c>
      <c r="D76" s="117">
        <v>0.53418424445042578</v>
      </c>
      <c r="E76" s="118">
        <v>0.5662650602409639</v>
      </c>
      <c r="F76" s="117">
        <v>0.6272245534483355</v>
      </c>
      <c r="G76" s="118">
        <v>0.54587772835419468</v>
      </c>
      <c r="J76" s="66">
        <v>71</v>
      </c>
      <c r="K76" s="67" t="s">
        <v>49</v>
      </c>
      <c r="L76" s="109">
        <v>0.41045869554863895</v>
      </c>
      <c r="M76" s="109">
        <v>0.51243243243243242</v>
      </c>
      <c r="N76" s="109">
        <v>0.46797488867655923</v>
      </c>
      <c r="O76" s="109">
        <v>0.46549087572637377</v>
      </c>
      <c r="Q76" s="46" t="str">
        <f t="shared" si="18"/>
        <v>池田市</v>
      </c>
      <c r="R76" s="63">
        <f t="shared" si="16"/>
        <v>0.37430656275332352</v>
      </c>
      <c r="S76" s="63">
        <f t="shared" si="19"/>
        <v>0.36601262735538409</v>
      </c>
      <c r="T76" s="91">
        <f t="shared" si="20"/>
        <v>0.80000000000000071</v>
      </c>
      <c r="U76" s="46" t="str">
        <f t="shared" si="21"/>
        <v>田尻町</v>
      </c>
      <c r="V76" s="63">
        <f t="shared" si="22"/>
        <v>0.53347836596567566</v>
      </c>
      <c r="W76" s="63">
        <f t="shared" si="23"/>
        <v>0.26395173453996984</v>
      </c>
      <c r="X76" s="91">
        <f t="shared" si="24"/>
        <v>26.900000000000002</v>
      </c>
      <c r="Z76" s="63">
        <f t="shared" si="25"/>
        <v>0.60857521646258861</v>
      </c>
      <c r="AA76" s="63">
        <f t="shared" si="26"/>
        <v>0.49844628676242603</v>
      </c>
      <c r="AB76" s="91">
        <f t="shared" si="27"/>
        <v>11.099999999999998</v>
      </c>
      <c r="AC76" s="63">
        <f t="shared" si="28"/>
        <v>0.67605713874774342</v>
      </c>
      <c r="AD76" s="63">
        <f t="shared" si="29"/>
        <v>0.51628889732520844</v>
      </c>
      <c r="AE76" s="91">
        <f t="shared" si="30"/>
        <v>16.000000000000004</v>
      </c>
      <c r="AF76" s="68">
        <v>0</v>
      </c>
    </row>
    <row r="77" spans="2:32" ht="13.5" customHeight="1">
      <c r="B77" s="66">
        <v>72</v>
      </c>
      <c r="C77" s="67" t="s">
        <v>27</v>
      </c>
      <c r="D77" s="115">
        <v>0.90112165882020012</v>
      </c>
      <c r="E77" s="116">
        <v>0.85493230174081236</v>
      </c>
      <c r="F77" s="115">
        <v>0.93347633984785383</v>
      </c>
      <c r="G77" s="116">
        <v>0.87425062143588239</v>
      </c>
      <c r="J77" s="66">
        <v>72</v>
      </c>
      <c r="K77" s="67" t="s">
        <v>27</v>
      </c>
      <c r="L77" s="109">
        <v>0.75053693991802684</v>
      </c>
      <c r="M77" s="109">
        <v>0.57571214392803594</v>
      </c>
      <c r="N77" s="109">
        <v>0.7460145874601104</v>
      </c>
      <c r="O77" s="109">
        <v>0.6857997735159963</v>
      </c>
      <c r="Q77" s="46" t="str">
        <f t="shared" si="18"/>
        <v>柏原市</v>
      </c>
      <c r="R77" s="63">
        <f t="shared" si="16"/>
        <v>0.37321511251074418</v>
      </c>
      <c r="S77" s="63">
        <f t="shared" si="19"/>
        <v>0.29542046676332823</v>
      </c>
      <c r="T77" s="91">
        <f t="shared" si="20"/>
        <v>7.8000000000000016</v>
      </c>
      <c r="U77" s="46" t="str">
        <f t="shared" si="21"/>
        <v>柏原市</v>
      </c>
      <c r="V77" s="63">
        <f t="shared" si="22"/>
        <v>0.5048593594969697</v>
      </c>
      <c r="W77" s="63">
        <f t="shared" si="23"/>
        <v>0.31326076619096288</v>
      </c>
      <c r="X77" s="91">
        <f t="shared" si="24"/>
        <v>19.2</v>
      </c>
      <c r="Z77" s="63">
        <f t="shared" si="25"/>
        <v>0.60857521646258861</v>
      </c>
      <c r="AA77" s="63">
        <f t="shared" si="26"/>
        <v>0.49844628676242603</v>
      </c>
      <c r="AB77" s="91">
        <f t="shared" si="27"/>
        <v>11.099999999999998</v>
      </c>
      <c r="AC77" s="63">
        <f t="shared" si="28"/>
        <v>0.67605713874774342</v>
      </c>
      <c r="AD77" s="63">
        <f t="shared" si="29"/>
        <v>0.51628889732520844</v>
      </c>
      <c r="AE77" s="91">
        <f t="shared" si="30"/>
        <v>16.000000000000004</v>
      </c>
      <c r="AF77" s="68">
        <v>0</v>
      </c>
    </row>
    <row r="78" spans="2:32" ht="13.5" customHeight="1">
      <c r="B78" s="66">
        <v>73</v>
      </c>
      <c r="C78" s="67" t="s">
        <v>28</v>
      </c>
      <c r="D78" s="115">
        <v>0.59959667292648267</v>
      </c>
      <c r="E78" s="116">
        <v>0.76608187134502925</v>
      </c>
      <c r="F78" s="115">
        <v>0.57264464635173429</v>
      </c>
      <c r="G78" s="116">
        <v>0.74131304416032628</v>
      </c>
      <c r="J78" s="110">
        <v>73</v>
      </c>
      <c r="K78" s="111" t="s">
        <v>28</v>
      </c>
      <c r="L78" s="109">
        <v>0.45465033258439658</v>
      </c>
      <c r="M78" s="109">
        <v>0.5992928697701827</v>
      </c>
      <c r="N78" s="109">
        <v>0.42656302060685469</v>
      </c>
      <c r="O78" s="109">
        <v>0.54029694264069261</v>
      </c>
      <c r="Q78" s="46" t="str">
        <f t="shared" si="18"/>
        <v>住之江区</v>
      </c>
      <c r="R78" s="63">
        <f t="shared" si="16"/>
        <v>0.33962984726255324</v>
      </c>
      <c r="S78" s="63">
        <f t="shared" si="19"/>
        <v>0.30818828714168589</v>
      </c>
      <c r="T78" s="91">
        <f t="shared" si="20"/>
        <v>3.2000000000000028</v>
      </c>
      <c r="U78" s="46" t="str">
        <f t="shared" si="21"/>
        <v>交野市</v>
      </c>
      <c r="V78" s="63">
        <f t="shared" si="22"/>
        <v>0.50003029234906071</v>
      </c>
      <c r="W78" s="63">
        <f t="shared" si="23"/>
        <v>0.34559342346562411</v>
      </c>
      <c r="X78" s="91">
        <f t="shared" si="24"/>
        <v>15.400000000000002</v>
      </c>
      <c r="Z78" s="63">
        <f t="shared" si="25"/>
        <v>0.60857521646258861</v>
      </c>
      <c r="AA78" s="63">
        <f t="shared" si="26"/>
        <v>0.49844628676242603</v>
      </c>
      <c r="AB78" s="91">
        <f t="shared" si="27"/>
        <v>11.099999999999998</v>
      </c>
      <c r="AC78" s="63">
        <f t="shared" si="28"/>
        <v>0.67605713874774342</v>
      </c>
      <c r="AD78" s="63">
        <f t="shared" si="29"/>
        <v>0.51628889732520844</v>
      </c>
      <c r="AE78" s="91">
        <f t="shared" si="30"/>
        <v>16.000000000000004</v>
      </c>
      <c r="AF78" s="68">
        <v>0</v>
      </c>
    </row>
    <row r="79" spans="2:32" ht="13.5" customHeight="1" thickBot="1">
      <c r="B79" s="66">
        <v>74</v>
      </c>
      <c r="C79" s="67" t="s">
        <v>29</v>
      </c>
      <c r="D79" s="115">
        <v>0.39125643467654597</v>
      </c>
      <c r="E79" s="116">
        <v>0.81030444964871196</v>
      </c>
      <c r="F79" s="115">
        <v>0.43209144224444584</v>
      </c>
      <c r="G79" s="116">
        <v>0.77757987309362131</v>
      </c>
      <c r="I79" s="112"/>
      <c r="J79" s="66">
        <v>74</v>
      </c>
      <c r="K79" s="67" t="s">
        <v>29</v>
      </c>
      <c r="L79" s="109">
        <v>0.48403337169159955</v>
      </c>
      <c r="M79" s="109">
        <v>0.65249537892791132</v>
      </c>
      <c r="N79" s="109">
        <v>0.41439175584131771</v>
      </c>
      <c r="O79" s="109">
        <v>0.54258783204798633</v>
      </c>
      <c r="Q79" s="46" t="str">
        <f t="shared" si="18"/>
        <v>都島区</v>
      </c>
      <c r="R79" s="63">
        <f t="shared" si="16"/>
        <v>0.29237548295872612</v>
      </c>
      <c r="S79" s="63">
        <f t="shared" si="19"/>
        <v>0.276897164705798</v>
      </c>
      <c r="T79" s="91">
        <f t="shared" si="20"/>
        <v>1.4999999999999958</v>
      </c>
      <c r="U79" s="46" t="str">
        <f t="shared" si="21"/>
        <v>能勢町</v>
      </c>
      <c r="V79" s="63">
        <f t="shared" si="22"/>
        <v>0.46894188131682929</v>
      </c>
      <c r="W79" s="63">
        <f t="shared" si="23"/>
        <v>0.33075756374828208</v>
      </c>
      <c r="X79" s="91">
        <f t="shared" si="24"/>
        <v>13.799999999999995</v>
      </c>
      <c r="Z79" s="63">
        <f t="shared" si="25"/>
        <v>0.60857521646258861</v>
      </c>
      <c r="AA79" s="63">
        <f t="shared" si="26"/>
        <v>0.49844628676242603</v>
      </c>
      <c r="AB79" s="91">
        <f t="shared" si="27"/>
        <v>11.099999999999998</v>
      </c>
      <c r="AC79" s="63">
        <f t="shared" si="28"/>
        <v>0.67605713874774342</v>
      </c>
      <c r="AD79" s="63">
        <f t="shared" si="29"/>
        <v>0.51628889732520844</v>
      </c>
      <c r="AE79" s="91">
        <f t="shared" si="30"/>
        <v>16.000000000000004</v>
      </c>
      <c r="AF79" s="68">
        <v>9999</v>
      </c>
    </row>
    <row r="80" spans="2:32" ht="13.5" customHeight="1" thickTop="1">
      <c r="B80" s="174" t="s">
        <v>0</v>
      </c>
      <c r="C80" s="175"/>
      <c r="D80" s="21">
        <v>0.59924807379774081</v>
      </c>
      <c r="E80" s="22">
        <v>0.68838440716696092</v>
      </c>
      <c r="F80" s="21">
        <f>'年齢階層別_普及率(金額)'!N14</f>
        <v>0.60857521646258861</v>
      </c>
      <c r="G80" s="22">
        <f>'年齢階層別_普及率(数量)'!N13</f>
        <v>0.67605713874774342</v>
      </c>
      <c r="I80" s="112"/>
      <c r="J80" s="172" t="s">
        <v>0</v>
      </c>
      <c r="K80" s="173"/>
      <c r="L80" s="109">
        <v>0.51745283557197219</v>
      </c>
      <c r="M80" s="109">
        <v>0.5249142882005482</v>
      </c>
      <c r="N80" s="109">
        <v>0.49844628676242603</v>
      </c>
      <c r="O80" s="109">
        <v>0.51628889732520844</v>
      </c>
      <c r="Z80" s="69"/>
      <c r="AA80" s="69"/>
      <c r="AB80" s="69"/>
      <c r="AC80" s="69"/>
      <c r="AD80" s="69"/>
      <c r="AE80" s="69"/>
      <c r="AF80" s="70"/>
    </row>
  </sheetData>
  <mergeCells count="23">
    <mergeCell ref="AF4:AF5"/>
    <mergeCell ref="J80:K80"/>
    <mergeCell ref="Q4:T4"/>
    <mergeCell ref="B80:C80"/>
    <mergeCell ref="D4:D5"/>
    <mergeCell ref="E4:E5"/>
    <mergeCell ref="F4:F5"/>
    <mergeCell ref="G4:G5"/>
    <mergeCell ref="B3:B5"/>
    <mergeCell ref="C3:C5"/>
    <mergeCell ref="D3:E3"/>
    <mergeCell ref="F3:G3"/>
    <mergeCell ref="J3:J5"/>
    <mergeCell ref="K3:K5"/>
    <mergeCell ref="L3:M3"/>
    <mergeCell ref="N3:O3"/>
    <mergeCell ref="L4:L5"/>
    <mergeCell ref="U4:X4"/>
    <mergeCell ref="Z4:AB4"/>
    <mergeCell ref="AC4:AE4"/>
    <mergeCell ref="M4:M5"/>
    <mergeCell ref="N4:N5"/>
    <mergeCell ref="O4:O5"/>
  </mergeCells>
  <phoneticPr fontId="3"/>
  <pageMargins left="0.70866141732283472" right="0.70866141732283472" top="0.74803149606299213" bottom="0.74803149606299213" header="0.31496062992125984" footer="0.31496062992125984"/>
  <pageSetup paperSize="8" scale="73" fitToWidth="0" fitToHeight="0" orientation="landscape" r:id="rId1"/>
  <headerFooter>
    <oddHeader>&amp;R&amp;"ＭＳ 明朝,標準"&amp;12ジェネリック医薬品分析(歯科)</oddHeader>
  </headerFooter>
  <ignoredErrors>
    <ignoredError sqref="R6:R79 V6:V79"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J80"/>
  <sheetViews>
    <sheetView showGridLines="0" zoomScaleNormal="100" zoomScaleSheetLayoutView="32" workbookViewId="0"/>
  </sheetViews>
  <sheetFormatPr defaultColWidth="9" defaultRowHeight="13.5"/>
  <cols>
    <col min="1" max="1" width="4.625" style="12" customWidth="1"/>
    <col min="2" max="9" width="15.375" style="12" customWidth="1"/>
    <col min="10" max="12" width="20.625" style="12" customWidth="1"/>
    <col min="13" max="13" width="6.625" style="12" customWidth="1"/>
    <col min="14" max="16384" width="9" style="12"/>
  </cols>
  <sheetData>
    <row r="1" spans="2:10" ht="16.5" customHeight="1">
      <c r="B1" s="12" t="s">
        <v>174</v>
      </c>
      <c r="J1" s="12" t="s">
        <v>175</v>
      </c>
    </row>
    <row r="2" spans="2:10" ht="16.5" customHeight="1">
      <c r="B2" s="12" t="s">
        <v>147</v>
      </c>
      <c r="J2" s="12" t="s">
        <v>148</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明朝,標準"&amp;12ジェネリック医薬品分析(歯科)</oddHeader>
  </headerFooter>
  <rowBreaks count="1" manualBreakCount="1">
    <brk id="78"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EB3E-4553-464F-8A78-4F8DF9804819}">
  <dimension ref="B1:V121"/>
  <sheetViews>
    <sheetView showGridLines="0" zoomScaleNormal="100" zoomScaleSheetLayoutView="100" workbookViewId="0"/>
  </sheetViews>
  <sheetFormatPr defaultColWidth="9" defaultRowHeight="13.5"/>
  <cols>
    <col min="1" max="1" width="4.625" style="12" customWidth="1"/>
    <col min="2" max="2" width="2.125" style="12" customWidth="1"/>
    <col min="3" max="3" width="8.375" style="12" customWidth="1"/>
    <col min="4" max="4" width="11.625" style="12" customWidth="1"/>
    <col min="5" max="5" width="5.5" style="12" bestFit="1" customWidth="1"/>
    <col min="6" max="6" width="11.625" style="12" customWidth="1"/>
    <col min="7" max="7" width="5.5" style="12" customWidth="1"/>
    <col min="8" max="15" width="8.875" style="12" customWidth="1"/>
    <col min="16" max="22" width="9" style="12"/>
    <col min="23" max="23" width="4.625" style="12" customWidth="1"/>
    <col min="24" max="16384" width="9" style="12"/>
  </cols>
  <sheetData>
    <row r="1" spans="2:22" ht="16.5" customHeight="1">
      <c r="B1" s="12" t="s">
        <v>174</v>
      </c>
    </row>
    <row r="2" spans="2:22" ht="16.5" customHeight="1">
      <c r="B2" s="12" t="s">
        <v>145</v>
      </c>
    </row>
    <row r="4" spans="2:22" ht="13.5" customHeight="1">
      <c r="B4" s="48"/>
      <c r="C4" s="49"/>
      <c r="D4" s="49"/>
      <c r="E4" s="49"/>
      <c r="F4" s="49"/>
      <c r="G4" s="50"/>
    </row>
    <row r="5" spans="2:22" ht="13.5" customHeight="1">
      <c r="B5" s="51"/>
      <c r="C5" s="52"/>
      <c r="D5" s="53">
        <v>0.81</v>
      </c>
      <c r="E5" s="12" t="s">
        <v>156</v>
      </c>
      <c r="F5" s="54">
        <v>0.96</v>
      </c>
      <c r="G5" s="55" t="s">
        <v>159</v>
      </c>
    </row>
    <row r="6" spans="2:22">
      <c r="B6" s="51"/>
      <c r="D6" s="53"/>
      <c r="F6" s="54"/>
      <c r="G6" s="55"/>
    </row>
    <row r="7" spans="2:22">
      <c r="B7" s="51"/>
      <c r="C7" s="56"/>
      <c r="D7" s="53">
        <v>0.68</v>
      </c>
      <c r="E7" s="12" t="s">
        <v>156</v>
      </c>
      <c r="F7" s="54">
        <v>0.81</v>
      </c>
      <c r="G7" s="55" t="s">
        <v>160</v>
      </c>
    </row>
    <row r="8" spans="2:22">
      <c r="B8" s="51"/>
      <c r="D8" s="53"/>
      <c r="F8" s="54"/>
      <c r="G8" s="55"/>
    </row>
    <row r="9" spans="2:22">
      <c r="B9" s="51"/>
      <c r="C9" s="57"/>
      <c r="D9" s="53">
        <v>0.55000000000000004</v>
      </c>
      <c r="E9" s="12" t="s">
        <v>156</v>
      </c>
      <c r="F9" s="54">
        <v>0.68</v>
      </c>
      <c r="G9" s="55" t="s">
        <v>160</v>
      </c>
    </row>
    <row r="10" spans="2:22">
      <c r="B10" s="51"/>
      <c r="D10" s="53"/>
      <c r="F10" s="54"/>
      <c r="G10" s="55"/>
    </row>
    <row r="11" spans="2:22">
      <c r="B11" s="51"/>
      <c r="C11" s="58"/>
      <c r="D11" s="53">
        <v>0.42</v>
      </c>
      <c r="E11" s="12" t="s">
        <v>156</v>
      </c>
      <c r="F11" s="54">
        <v>0.55000000000000004</v>
      </c>
      <c r="G11" s="55" t="s">
        <v>160</v>
      </c>
    </row>
    <row r="12" spans="2:22">
      <c r="B12" s="51"/>
      <c r="D12" s="53"/>
      <c r="F12" s="54"/>
      <c r="G12" s="55"/>
    </row>
    <row r="13" spans="2:22">
      <c r="B13" s="51"/>
      <c r="C13" s="59"/>
      <c r="D13" s="53">
        <v>0.28999999999999998</v>
      </c>
      <c r="E13" s="12" t="s">
        <v>156</v>
      </c>
      <c r="F13" s="54">
        <v>0.42</v>
      </c>
      <c r="G13" s="55" t="s">
        <v>160</v>
      </c>
    </row>
    <row r="14" spans="2:22">
      <c r="B14" s="60"/>
      <c r="C14" s="61"/>
      <c r="D14" s="61"/>
      <c r="E14" s="61"/>
      <c r="F14" s="61"/>
      <c r="G14" s="62"/>
    </row>
    <row r="16" spans="2:22">
      <c r="B16" s="48"/>
      <c r="C16" s="49"/>
      <c r="D16" s="49"/>
      <c r="E16" s="49"/>
      <c r="F16" s="49"/>
      <c r="G16" s="49"/>
      <c r="H16" s="49"/>
      <c r="I16" s="49"/>
      <c r="J16" s="49"/>
      <c r="K16" s="49"/>
      <c r="L16" s="49"/>
      <c r="M16" s="49"/>
      <c r="N16" s="49"/>
      <c r="O16" s="49"/>
      <c r="P16" s="49"/>
      <c r="Q16" s="49"/>
      <c r="R16" s="49"/>
      <c r="S16" s="49"/>
      <c r="T16" s="49"/>
      <c r="U16" s="49"/>
      <c r="V16" s="50"/>
    </row>
    <row r="17" spans="2:22">
      <c r="B17" s="51"/>
      <c r="U17" s="113"/>
      <c r="V17" s="55" t="s">
        <v>180</v>
      </c>
    </row>
    <row r="18" spans="2:22">
      <c r="B18" s="51"/>
      <c r="U18" s="114"/>
      <c r="V18" s="55" t="s">
        <v>181</v>
      </c>
    </row>
    <row r="19" spans="2:22">
      <c r="B19" s="51"/>
      <c r="V19" s="55"/>
    </row>
    <row r="20" spans="2:22">
      <c r="B20" s="51"/>
      <c r="V20" s="55"/>
    </row>
    <row r="21" spans="2:22">
      <c r="B21" s="51"/>
      <c r="V21" s="55"/>
    </row>
    <row r="22" spans="2:22">
      <c r="B22" s="51"/>
      <c r="V22" s="55"/>
    </row>
    <row r="23" spans="2:22">
      <c r="B23" s="51"/>
      <c r="V23" s="55"/>
    </row>
    <row r="24" spans="2:22">
      <c r="B24" s="51"/>
      <c r="V24" s="55"/>
    </row>
    <row r="25" spans="2:22">
      <c r="B25" s="51"/>
      <c r="V25" s="55"/>
    </row>
    <row r="26" spans="2:22">
      <c r="B26" s="51"/>
      <c r="V26" s="55"/>
    </row>
    <row r="27" spans="2:22">
      <c r="B27" s="51"/>
      <c r="V27" s="55"/>
    </row>
    <row r="28" spans="2:22">
      <c r="B28" s="51"/>
      <c r="V28" s="55"/>
    </row>
    <row r="29" spans="2:22">
      <c r="B29" s="51"/>
      <c r="V29" s="55"/>
    </row>
    <row r="30" spans="2:22">
      <c r="B30" s="51"/>
      <c r="V30" s="55"/>
    </row>
    <row r="31" spans="2:22">
      <c r="B31" s="51"/>
      <c r="V31" s="55"/>
    </row>
    <row r="32" spans="2:22">
      <c r="B32" s="51"/>
      <c r="V32" s="55"/>
    </row>
    <row r="33" spans="2:22">
      <c r="B33" s="51"/>
      <c r="V33" s="55"/>
    </row>
    <row r="34" spans="2:22">
      <c r="B34" s="51"/>
      <c r="V34" s="55"/>
    </row>
    <row r="35" spans="2:22">
      <c r="B35" s="51"/>
      <c r="V35" s="55"/>
    </row>
    <row r="36" spans="2:22">
      <c r="B36" s="51"/>
      <c r="V36" s="55"/>
    </row>
    <row r="37" spans="2:22">
      <c r="B37" s="51"/>
      <c r="V37" s="55"/>
    </row>
    <row r="38" spans="2:22">
      <c r="B38" s="51"/>
      <c r="V38" s="55"/>
    </row>
    <row r="39" spans="2:22">
      <c r="B39" s="51"/>
      <c r="V39" s="55"/>
    </row>
    <row r="40" spans="2:22">
      <c r="B40" s="51"/>
      <c r="V40" s="55"/>
    </row>
    <row r="41" spans="2:22">
      <c r="B41" s="51"/>
      <c r="V41" s="55"/>
    </row>
    <row r="42" spans="2:22">
      <c r="B42" s="51"/>
      <c r="V42" s="55"/>
    </row>
    <row r="43" spans="2:22">
      <c r="B43" s="51"/>
      <c r="V43" s="55"/>
    </row>
    <row r="44" spans="2:22">
      <c r="B44" s="51"/>
      <c r="V44" s="55"/>
    </row>
    <row r="45" spans="2:22">
      <c r="B45" s="51"/>
      <c r="V45" s="55"/>
    </row>
    <row r="46" spans="2:22">
      <c r="B46" s="51"/>
      <c r="V46" s="55"/>
    </row>
    <row r="47" spans="2:22">
      <c r="B47" s="51"/>
      <c r="V47" s="55"/>
    </row>
    <row r="48" spans="2:22">
      <c r="B48" s="51"/>
      <c r="V48" s="55"/>
    </row>
    <row r="49" spans="2:22">
      <c r="B49" s="51"/>
      <c r="V49" s="55"/>
    </row>
    <row r="50" spans="2:22">
      <c r="B50" s="51"/>
      <c r="V50" s="55"/>
    </row>
    <row r="51" spans="2:22">
      <c r="B51" s="51"/>
      <c r="V51" s="55"/>
    </row>
    <row r="52" spans="2:22">
      <c r="B52" s="51"/>
      <c r="V52" s="55"/>
    </row>
    <row r="53" spans="2:22">
      <c r="B53" s="51"/>
      <c r="V53" s="55"/>
    </row>
    <row r="54" spans="2:22">
      <c r="B54" s="51"/>
      <c r="V54" s="55"/>
    </row>
    <row r="55" spans="2:22">
      <c r="B55" s="51"/>
      <c r="V55" s="55"/>
    </row>
    <row r="56" spans="2:22">
      <c r="B56" s="51"/>
      <c r="V56" s="55"/>
    </row>
    <row r="57" spans="2:22">
      <c r="B57" s="51"/>
      <c r="V57" s="55"/>
    </row>
    <row r="58" spans="2:22">
      <c r="B58" s="51"/>
      <c r="V58" s="55"/>
    </row>
    <row r="59" spans="2:22">
      <c r="B59" s="51"/>
      <c r="V59" s="55"/>
    </row>
    <row r="60" spans="2:22">
      <c r="B60" s="51"/>
      <c r="V60" s="55"/>
    </row>
    <row r="61" spans="2:22">
      <c r="B61" s="51"/>
      <c r="V61" s="55"/>
    </row>
    <row r="62" spans="2:22">
      <c r="B62" s="51"/>
      <c r="V62" s="55"/>
    </row>
    <row r="63" spans="2:22">
      <c r="B63" s="51"/>
      <c r="V63" s="55"/>
    </row>
    <row r="64" spans="2:22">
      <c r="B64" s="51"/>
      <c r="V64" s="55"/>
    </row>
    <row r="65" spans="2:22">
      <c r="B65" s="51"/>
      <c r="V65" s="55"/>
    </row>
    <row r="66" spans="2:22">
      <c r="B66" s="51"/>
      <c r="V66" s="55"/>
    </row>
    <row r="67" spans="2:22">
      <c r="B67" s="51"/>
      <c r="V67" s="55"/>
    </row>
    <row r="68" spans="2:22">
      <c r="B68" s="51"/>
      <c r="V68" s="55"/>
    </row>
    <row r="69" spans="2:22">
      <c r="B69" s="51"/>
      <c r="V69" s="55"/>
    </row>
    <row r="70" spans="2:22">
      <c r="B70" s="51"/>
      <c r="V70" s="55"/>
    </row>
    <row r="71" spans="2:22">
      <c r="B71" s="51"/>
      <c r="V71" s="55"/>
    </row>
    <row r="72" spans="2:22">
      <c r="B72" s="51"/>
      <c r="V72" s="55"/>
    </row>
    <row r="73" spans="2:22">
      <c r="B73" s="51"/>
      <c r="V73" s="55"/>
    </row>
    <row r="74" spans="2:22">
      <c r="B74" s="51"/>
      <c r="V74" s="55"/>
    </row>
    <row r="75" spans="2:22">
      <c r="B75" s="51"/>
      <c r="V75" s="55"/>
    </row>
    <row r="76" spans="2:22">
      <c r="B76" s="51"/>
      <c r="V76" s="55"/>
    </row>
    <row r="77" spans="2:22">
      <c r="B77" s="51"/>
      <c r="V77" s="55"/>
    </row>
    <row r="78" spans="2:22">
      <c r="B78" s="51"/>
      <c r="V78" s="55"/>
    </row>
    <row r="79" spans="2:22">
      <c r="B79" s="51"/>
      <c r="V79" s="55"/>
    </row>
    <row r="80" spans="2:22">
      <c r="B80" s="51"/>
      <c r="V80" s="55"/>
    </row>
    <row r="81" spans="2:22">
      <c r="B81" s="51"/>
      <c r="V81" s="55"/>
    </row>
    <row r="82" spans="2:22">
      <c r="B82" s="51"/>
      <c r="V82" s="55"/>
    </row>
    <row r="83" spans="2:22">
      <c r="B83" s="51"/>
      <c r="V83" s="55"/>
    </row>
    <row r="84" spans="2:22">
      <c r="B84" s="51"/>
      <c r="V84" s="55"/>
    </row>
    <row r="85" spans="2:22">
      <c r="B85" s="51"/>
      <c r="V85" s="55"/>
    </row>
    <row r="86" spans="2:22">
      <c r="B86" s="51"/>
      <c r="V86" s="55"/>
    </row>
    <row r="87" spans="2:22">
      <c r="B87" s="51"/>
      <c r="V87" s="55"/>
    </row>
    <row r="88" spans="2:22">
      <c r="B88" s="51"/>
      <c r="V88" s="55"/>
    </row>
    <row r="89" spans="2:22">
      <c r="B89" s="51"/>
      <c r="V89" s="55"/>
    </row>
    <row r="90" spans="2:22">
      <c r="B90" s="51"/>
      <c r="V90" s="55"/>
    </row>
    <row r="91" spans="2:22">
      <c r="B91" s="51"/>
      <c r="V91" s="55"/>
    </row>
    <row r="92" spans="2:22">
      <c r="B92" s="51"/>
      <c r="V92" s="55"/>
    </row>
    <row r="93" spans="2:22">
      <c r="B93" s="51"/>
      <c r="V93" s="55"/>
    </row>
    <row r="94" spans="2:22">
      <c r="B94" s="51"/>
      <c r="V94" s="55"/>
    </row>
    <row r="95" spans="2:22">
      <c r="B95" s="51"/>
      <c r="V95" s="55"/>
    </row>
    <row r="96" spans="2:22">
      <c r="B96" s="51"/>
      <c r="V96" s="55"/>
    </row>
    <row r="97" spans="2:22">
      <c r="B97" s="51"/>
      <c r="V97" s="55"/>
    </row>
    <row r="98" spans="2:22">
      <c r="B98" s="51"/>
      <c r="V98" s="55"/>
    </row>
    <row r="99" spans="2:22">
      <c r="B99" s="51"/>
      <c r="V99" s="55"/>
    </row>
    <row r="100" spans="2:22">
      <c r="B100" s="51"/>
      <c r="V100" s="55"/>
    </row>
    <row r="101" spans="2:22">
      <c r="B101" s="51"/>
      <c r="V101" s="55"/>
    </row>
    <row r="102" spans="2:22">
      <c r="B102" s="51"/>
      <c r="V102" s="55"/>
    </row>
    <row r="103" spans="2:22">
      <c r="B103" s="51"/>
      <c r="V103" s="55"/>
    </row>
    <row r="104" spans="2:22">
      <c r="B104" s="51"/>
      <c r="V104" s="55"/>
    </row>
    <row r="105" spans="2:22">
      <c r="B105" s="51"/>
      <c r="V105" s="55"/>
    </row>
    <row r="106" spans="2:22">
      <c r="B106" s="51"/>
      <c r="V106" s="55"/>
    </row>
    <row r="107" spans="2:22">
      <c r="B107" s="51"/>
      <c r="V107" s="55"/>
    </row>
    <row r="108" spans="2:22">
      <c r="B108" s="51"/>
      <c r="V108" s="55"/>
    </row>
    <row r="109" spans="2:22">
      <c r="B109" s="51"/>
      <c r="V109" s="55"/>
    </row>
    <row r="110" spans="2:22">
      <c r="B110" s="51"/>
      <c r="V110" s="55"/>
    </row>
    <row r="111" spans="2:22">
      <c r="B111" s="51"/>
      <c r="V111" s="55"/>
    </row>
    <row r="112" spans="2:22">
      <c r="B112" s="51"/>
      <c r="V112" s="55"/>
    </row>
    <row r="113" spans="2:22">
      <c r="B113" s="51"/>
      <c r="V113" s="55"/>
    </row>
    <row r="114" spans="2:22">
      <c r="B114" s="51"/>
      <c r="V114" s="55"/>
    </row>
    <row r="115" spans="2:22">
      <c r="B115" s="51"/>
      <c r="V115" s="55"/>
    </row>
    <row r="116" spans="2:22">
      <c r="B116" s="51"/>
      <c r="V116" s="55"/>
    </row>
    <row r="117" spans="2:22">
      <c r="B117" s="51"/>
      <c r="V117" s="55"/>
    </row>
    <row r="118" spans="2:22">
      <c r="B118" s="51"/>
      <c r="V118" s="55"/>
    </row>
    <row r="119" spans="2:22">
      <c r="B119" s="51"/>
      <c r="V119" s="55"/>
    </row>
    <row r="120" spans="2:22">
      <c r="B120" s="51"/>
      <c r="V120" s="55"/>
    </row>
    <row r="121" spans="2:22">
      <c r="B121" s="60"/>
      <c r="C121" s="61"/>
      <c r="D121" s="61"/>
      <c r="E121" s="61"/>
      <c r="F121" s="61"/>
      <c r="G121" s="61"/>
      <c r="H121" s="61"/>
      <c r="I121" s="61"/>
      <c r="J121" s="61"/>
      <c r="K121" s="61"/>
      <c r="L121" s="61"/>
      <c r="M121" s="61"/>
      <c r="N121" s="61"/>
      <c r="O121" s="61"/>
      <c r="P121" s="61"/>
      <c r="Q121" s="61"/>
      <c r="R121" s="61"/>
      <c r="S121" s="61"/>
      <c r="T121" s="61"/>
      <c r="U121" s="61"/>
      <c r="V121" s="62"/>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明朝,標準"&amp;12ジェネリック医薬品分析(歯科)</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J80"/>
  <sheetViews>
    <sheetView showGridLines="0" zoomScaleNormal="100" zoomScaleSheetLayoutView="57" workbookViewId="0"/>
  </sheetViews>
  <sheetFormatPr defaultColWidth="9" defaultRowHeight="13.5"/>
  <cols>
    <col min="1" max="1" width="4.625" style="12" customWidth="1"/>
    <col min="2" max="9" width="15.375" style="12" customWidth="1"/>
    <col min="10" max="12" width="20.625" style="12" customWidth="1"/>
    <col min="13" max="13" width="6.625" style="12" customWidth="1"/>
    <col min="14" max="16384" width="9" style="12"/>
  </cols>
  <sheetData>
    <row r="1" spans="2:10" ht="16.5" customHeight="1">
      <c r="B1" s="12" t="s">
        <v>178</v>
      </c>
      <c r="J1" s="12" t="s">
        <v>179</v>
      </c>
    </row>
    <row r="2" spans="2:10" ht="16.5" customHeight="1">
      <c r="B2" s="12" t="s">
        <v>149</v>
      </c>
      <c r="J2" s="12" t="s">
        <v>148</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明朝,標準"&amp;12ジェネリック医薬品分析(歯科)</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CE0E-0067-4D1D-9887-A3F4EAD264DF}">
  <dimension ref="B1:V121"/>
  <sheetViews>
    <sheetView showGridLines="0" zoomScaleNormal="100" zoomScaleSheetLayoutView="100" workbookViewId="0"/>
  </sheetViews>
  <sheetFormatPr defaultColWidth="9" defaultRowHeight="13.5"/>
  <cols>
    <col min="1" max="1" width="4.625" style="12" customWidth="1"/>
    <col min="2" max="2" width="2.125" style="12" customWidth="1"/>
    <col min="3" max="3" width="8.375" style="12" customWidth="1"/>
    <col min="4" max="4" width="11.625" style="12" customWidth="1"/>
    <col min="5" max="5" width="5.5" style="12" bestFit="1" customWidth="1"/>
    <col min="6" max="6" width="11.625" style="12" customWidth="1"/>
    <col min="7" max="7" width="5.5" style="12" customWidth="1"/>
    <col min="8" max="15" width="8.875" style="12" customWidth="1"/>
    <col min="16" max="22" width="9" style="12"/>
    <col min="23" max="23" width="4.625" style="12" customWidth="1"/>
    <col min="24" max="16384" width="9" style="12"/>
  </cols>
  <sheetData>
    <row r="1" spans="2:22" ht="16.5" customHeight="1">
      <c r="B1" s="12" t="s">
        <v>178</v>
      </c>
    </row>
    <row r="2" spans="2:22" ht="16.5" customHeight="1">
      <c r="B2" s="12" t="s">
        <v>145</v>
      </c>
    </row>
    <row r="4" spans="2:22" ht="13.5" customHeight="1">
      <c r="B4" s="48"/>
      <c r="C4" s="49"/>
      <c r="D4" s="49"/>
      <c r="E4" s="49"/>
      <c r="F4" s="49"/>
      <c r="G4" s="50"/>
    </row>
    <row r="5" spans="2:22" ht="13.5" customHeight="1">
      <c r="B5" s="51"/>
      <c r="C5" s="52"/>
      <c r="D5" s="53">
        <v>0.77999999999999992</v>
      </c>
      <c r="E5" s="12" t="s">
        <v>156</v>
      </c>
      <c r="F5" s="54">
        <v>0.88</v>
      </c>
      <c r="G5" s="55" t="s">
        <v>159</v>
      </c>
    </row>
    <row r="6" spans="2:22">
      <c r="B6" s="51"/>
      <c r="D6" s="53"/>
      <c r="F6" s="54"/>
      <c r="G6" s="55"/>
    </row>
    <row r="7" spans="2:22">
      <c r="B7" s="51"/>
      <c r="C7" s="56"/>
      <c r="D7" s="53">
        <v>0.7</v>
      </c>
      <c r="E7" s="12" t="s">
        <v>156</v>
      </c>
      <c r="F7" s="54">
        <v>0.77999999999999992</v>
      </c>
      <c r="G7" s="55" t="s">
        <v>160</v>
      </c>
    </row>
    <row r="8" spans="2:22">
      <c r="B8" s="51"/>
      <c r="D8" s="53"/>
      <c r="F8" s="54"/>
      <c r="G8" s="55"/>
    </row>
    <row r="9" spans="2:22">
      <c r="B9" s="51"/>
      <c r="C9" s="57"/>
      <c r="D9" s="53">
        <v>0.62</v>
      </c>
      <c r="E9" s="12" t="s">
        <v>156</v>
      </c>
      <c r="F9" s="54">
        <v>0.7</v>
      </c>
      <c r="G9" s="55" t="s">
        <v>160</v>
      </c>
    </row>
    <row r="10" spans="2:22">
      <c r="B10" s="51"/>
      <c r="D10" s="53"/>
      <c r="F10" s="54"/>
      <c r="G10" s="55"/>
    </row>
    <row r="11" spans="2:22">
      <c r="B11" s="51"/>
      <c r="C11" s="58"/>
      <c r="D11" s="53">
        <v>0.54</v>
      </c>
      <c r="E11" s="12" t="s">
        <v>156</v>
      </c>
      <c r="F11" s="54">
        <v>0.62</v>
      </c>
      <c r="G11" s="55" t="s">
        <v>160</v>
      </c>
    </row>
    <row r="12" spans="2:22">
      <c r="B12" s="51"/>
      <c r="D12" s="53"/>
      <c r="F12" s="54"/>
      <c r="G12" s="55"/>
    </row>
    <row r="13" spans="2:22">
      <c r="B13" s="51"/>
      <c r="C13" s="59"/>
      <c r="D13" s="53">
        <v>0.46</v>
      </c>
      <c r="E13" s="12" t="s">
        <v>156</v>
      </c>
      <c r="F13" s="54">
        <v>0.54</v>
      </c>
      <c r="G13" s="55" t="s">
        <v>160</v>
      </c>
    </row>
    <row r="14" spans="2:22">
      <c r="B14" s="60"/>
      <c r="C14" s="61"/>
      <c r="D14" s="61"/>
      <c r="E14" s="61"/>
      <c r="F14" s="61"/>
      <c r="G14" s="62"/>
    </row>
    <row r="16" spans="2:22">
      <c r="B16" s="48"/>
      <c r="C16" s="49"/>
      <c r="D16" s="49"/>
      <c r="E16" s="49"/>
      <c r="F16" s="49"/>
      <c r="G16" s="49"/>
      <c r="H16" s="49"/>
      <c r="I16" s="49"/>
      <c r="J16" s="49"/>
      <c r="K16" s="49"/>
      <c r="L16" s="49"/>
      <c r="M16" s="49"/>
      <c r="N16" s="49"/>
      <c r="O16" s="49"/>
      <c r="P16" s="49"/>
      <c r="Q16" s="49"/>
      <c r="R16" s="49"/>
      <c r="S16" s="49"/>
      <c r="T16" s="49"/>
      <c r="U16" s="49"/>
      <c r="V16" s="50"/>
    </row>
    <row r="17" spans="2:22">
      <c r="B17" s="51"/>
      <c r="U17" s="113"/>
      <c r="V17" s="55" t="s">
        <v>180</v>
      </c>
    </row>
    <row r="18" spans="2:22">
      <c r="B18" s="51"/>
      <c r="U18" s="114"/>
      <c r="V18" s="55" t="s">
        <v>181</v>
      </c>
    </row>
    <row r="19" spans="2:22">
      <c r="B19" s="51"/>
      <c r="V19" s="55"/>
    </row>
    <row r="20" spans="2:22">
      <c r="B20" s="51"/>
      <c r="V20" s="55"/>
    </row>
    <row r="21" spans="2:22">
      <c r="B21" s="51"/>
      <c r="V21" s="55"/>
    </row>
    <row r="22" spans="2:22">
      <c r="B22" s="51"/>
      <c r="V22" s="55"/>
    </row>
    <row r="23" spans="2:22">
      <c r="B23" s="51"/>
      <c r="V23" s="55"/>
    </row>
    <row r="24" spans="2:22">
      <c r="B24" s="51"/>
      <c r="V24" s="55"/>
    </row>
    <row r="25" spans="2:22">
      <c r="B25" s="51"/>
      <c r="V25" s="55"/>
    </row>
    <row r="26" spans="2:22">
      <c r="B26" s="51"/>
      <c r="V26" s="55"/>
    </row>
    <row r="27" spans="2:22">
      <c r="B27" s="51"/>
      <c r="V27" s="55"/>
    </row>
    <row r="28" spans="2:22">
      <c r="B28" s="51"/>
      <c r="V28" s="55"/>
    </row>
    <row r="29" spans="2:22">
      <c r="B29" s="51"/>
      <c r="V29" s="55"/>
    </row>
    <row r="30" spans="2:22">
      <c r="B30" s="51"/>
      <c r="V30" s="55"/>
    </row>
    <row r="31" spans="2:22">
      <c r="B31" s="51"/>
      <c r="V31" s="55"/>
    </row>
    <row r="32" spans="2:22">
      <c r="B32" s="51"/>
      <c r="V32" s="55"/>
    </row>
    <row r="33" spans="2:22">
      <c r="B33" s="51"/>
      <c r="V33" s="55"/>
    </row>
    <row r="34" spans="2:22">
      <c r="B34" s="51"/>
      <c r="V34" s="55"/>
    </row>
    <row r="35" spans="2:22">
      <c r="B35" s="51"/>
      <c r="V35" s="55"/>
    </row>
    <row r="36" spans="2:22">
      <c r="B36" s="51"/>
      <c r="V36" s="55"/>
    </row>
    <row r="37" spans="2:22">
      <c r="B37" s="51"/>
      <c r="V37" s="55"/>
    </row>
    <row r="38" spans="2:22">
      <c r="B38" s="51"/>
      <c r="V38" s="55"/>
    </row>
    <row r="39" spans="2:22">
      <c r="B39" s="51"/>
      <c r="V39" s="55"/>
    </row>
    <row r="40" spans="2:22">
      <c r="B40" s="51"/>
      <c r="V40" s="55"/>
    </row>
    <row r="41" spans="2:22">
      <c r="B41" s="51"/>
      <c r="V41" s="55"/>
    </row>
    <row r="42" spans="2:22">
      <c r="B42" s="51"/>
      <c r="V42" s="55"/>
    </row>
    <row r="43" spans="2:22">
      <c r="B43" s="51"/>
      <c r="V43" s="55"/>
    </row>
    <row r="44" spans="2:22">
      <c r="B44" s="51"/>
      <c r="V44" s="55"/>
    </row>
    <row r="45" spans="2:22">
      <c r="B45" s="51"/>
      <c r="V45" s="55"/>
    </row>
    <row r="46" spans="2:22">
      <c r="B46" s="51"/>
      <c r="V46" s="55"/>
    </row>
    <row r="47" spans="2:22">
      <c r="B47" s="51"/>
      <c r="V47" s="55"/>
    </row>
    <row r="48" spans="2:22">
      <c r="B48" s="51"/>
      <c r="V48" s="55"/>
    </row>
    <row r="49" spans="2:22">
      <c r="B49" s="51"/>
      <c r="V49" s="55"/>
    </row>
    <row r="50" spans="2:22">
      <c r="B50" s="51"/>
      <c r="V50" s="55"/>
    </row>
    <row r="51" spans="2:22">
      <c r="B51" s="51"/>
      <c r="V51" s="55"/>
    </row>
    <row r="52" spans="2:22">
      <c r="B52" s="51"/>
      <c r="V52" s="55"/>
    </row>
    <row r="53" spans="2:22">
      <c r="B53" s="51"/>
      <c r="V53" s="55"/>
    </row>
    <row r="54" spans="2:22">
      <c r="B54" s="51"/>
      <c r="V54" s="55"/>
    </row>
    <row r="55" spans="2:22">
      <c r="B55" s="51"/>
      <c r="V55" s="55"/>
    </row>
    <row r="56" spans="2:22">
      <c r="B56" s="51"/>
      <c r="V56" s="55"/>
    </row>
    <row r="57" spans="2:22">
      <c r="B57" s="51"/>
      <c r="V57" s="55"/>
    </row>
    <row r="58" spans="2:22">
      <c r="B58" s="51"/>
      <c r="V58" s="55"/>
    </row>
    <row r="59" spans="2:22">
      <c r="B59" s="51"/>
      <c r="V59" s="55"/>
    </row>
    <row r="60" spans="2:22">
      <c r="B60" s="51"/>
      <c r="V60" s="55"/>
    </row>
    <row r="61" spans="2:22">
      <c r="B61" s="51"/>
      <c r="V61" s="55"/>
    </row>
    <row r="62" spans="2:22">
      <c r="B62" s="51"/>
      <c r="V62" s="55"/>
    </row>
    <row r="63" spans="2:22">
      <c r="B63" s="51"/>
      <c r="V63" s="55"/>
    </row>
    <row r="64" spans="2:22">
      <c r="B64" s="51"/>
      <c r="V64" s="55"/>
    </row>
    <row r="65" spans="2:22">
      <c r="B65" s="51"/>
      <c r="V65" s="55"/>
    </row>
    <row r="66" spans="2:22">
      <c r="B66" s="51"/>
      <c r="V66" s="55"/>
    </row>
    <row r="67" spans="2:22">
      <c r="B67" s="51"/>
      <c r="V67" s="55"/>
    </row>
    <row r="68" spans="2:22">
      <c r="B68" s="51"/>
      <c r="V68" s="55"/>
    </row>
    <row r="69" spans="2:22">
      <c r="B69" s="51"/>
      <c r="V69" s="55"/>
    </row>
    <row r="70" spans="2:22">
      <c r="B70" s="51"/>
      <c r="V70" s="55"/>
    </row>
    <row r="71" spans="2:22">
      <c r="B71" s="51"/>
      <c r="V71" s="55"/>
    </row>
    <row r="72" spans="2:22">
      <c r="B72" s="51"/>
      <c r="V72" s="55"/>
    </row>
    <row r="73" spans="2:22">
      <c r="B73" s="51"/>
      <c r="V73" s="55"/>
    </row>
    <row r="74" spans="2:22">
      <c r="B74" s="51"/>
      <c r="V74" s="55"/>
    </row>
    <row r="75" spans="2:22">
      <c r="B75" s="51"/>
      <c r="V75" s="55"/>
    </row>
    <row r="76" spans="2:22">
      <c r="B76" s="51"/>
      <c r="V76" s="55"/>
    </row>
    <row r="77" spans="2:22">
      <c r="B77" s="51"/>
      <c r="V77" s="55"/>
    </row>
    <row r="78" spans="2:22">
      <c r="B78" s="51"/>
      <c r="V78" s="55"/>
    </row>
    <row r="79" spans="2:22">
      <c r="B79" s="51"/>
      <c r="V79" s="55"/>
    </row>
    <row r="80" spans="2:22">
      <c r="B80" s="51"/>
      <c r="V80" s="55"/>
    </row>
    <row r="81" spans="2:22">
      <c r="B81" s="51"/>
      <c r="V81" s="55"/>
    </row>
    <row r="82" spans="2:22">
      <c r="B82" s="51"/>
      <c r="V82" s="55"/>
    </row>
    <row r="83" spans="2:22">
      <c r="B83" s="51"/>
      <c r="V83" s="55"/>
    </row>
    <row r="84" spans="2:22">
      <c r="B84" s="51"/>
      <c r="V84" s="55"/>
    </row>
    <row r="85" spans="2:22">
      <c r="B85" s="51"/>
      <c r="V85" s="55"/>
    </row>
    <row r="86" spans="2:22">
      <c r="B86" s="51"/>
      <c r="V86" s="55"/>
    </row>
    <row r="87" spans="2:22">
      <c r="B87" s="51"/>
      <c r="V87" s="55"/>
    </row>
    <row r="88" spans="2:22">
      <c r="B88" s="51"/>
      <c r="V88" s="55"/>
    </row>
    <row r="89" spans="2:22">
      <c r="B89" s="51"/>
      <c r="V89" s="55"/>
    </row>
    <row r="90" spans="2:22">
      <c r="B90" s="51"/>
      <c r="V90" s="55"/>
    </row>
    <row r="91" spans="2:22">
      <c r="B91" s="51"/>
      <c r="V91" s="55"/>
    </row>
    <row r="92" spans="2:22">
      <c r="B92" s="51"/>
      <c r="V92" s="55"/>
    </row>
    <row r="93" spans="2:22">
      <c r="B93" s="51"/>
      <c r="V93" s="55"/>
    </row>
    <row r="94" spans="2:22">
      <c r="B94" s="51"/>
      <c r="V94" s="55"/>
    </row>
    <row r="95" spans="2:22">
      <c r="B95" s="51"/>
      <c r="V95" s="55"/>
    </row>
    <row r="96" spans="2:22">
      <c r="B96" s="51"/>
      <c r="V96" s="55"/>
    </row>
    <row r="97" spans="2:22">
      <c r="B97" s="51"/>
      <c r="V97" s="55"/>
    </row>
    <row r="98" spans="2:22">
      <c r="B98" s="51"/>
      <c r="V98" s="55"/>
    </row>
    <row r="99" spans="2:22">
      <c r="B99" s="51"/>
      <c r="V99" s="55"/>
    </row>
    <row r="100" spans="2:22">
      <c r="B100" s="51"/>
      <c r="V100" s="55"/>
    </row>
    <row r="101" spans="2:22">
      <c r="B101" s="51"/>
      <c r="V101" s="55"/>
    </row>
    <row r="102" spans="2:22">
      <c r="B102" s="51"/>
      <c r="V102" s="55"/>
    </row>
    <row r="103" spans="2:22">
      <c r="B103" s="51"/>
      <c r="V103" s="55"/>
    </row>
    <row r="104" spans="2:22">
      <c r="B104" s="51"/>
      <c r="V104" s="55"/>
    </row>
    <row r="105" spans="2:22">
      <c r="B105" s="51"/>
      <c r="V105" s="55"/>
    </row>
    <row r="106" spans="2:22">
      <c r="B106" s="51"/>
      <c r="V106" s="55"/>
    </row>
    <row r="107" spans="2:22">
      <c r="B107" s="51"/>
      <c r="V107" s="55"/>
    </row>
    <row r="108" spans="2:22">
      <c r="B108" s="51"/>
      <c r="V108" s="55"/>
    </row>
    <row r="109" spans="2:22">
      <c r="B109" s="51"/>
      <c r="V109" s="55"/>
    </row>
    <row r="110" spans="2:22">
      <c r="B110" s="51"/>
      <c r="V110" s="55"/>
    </row>
    <row r="111" spans="2:22">
      <c r="B111" s="51"/>
      <c r="V111" s="55"/>
    </row>
    <row r="112" spans="2:22">
      <c r="B112" s="51"/>
      <c r="V112" s="55"/>
    </row>
    <row r="113" spans="2:22">
      <c r="B113" s="51"/>
      <c r="V113" s="55"/>
    </row>
    <row r="114" spans="2:22">
      <c r="B114" s="51"/>
      <c r="V114" s="55"/>
    </row>
    <row r="115" spans="2:22">
      <c r="B115" s="51"/>
      <c r="V115" s="55"/>
    </row>
    <row r="116" spans="2:22">
      <c r="B116" s="51"/>
      <c r="V116" s="55"/>
    </row>
    <row r="117" spans="2:22">
      <c r="B117" s="51"/>
      <c r="V117" s="55"/>
    </row>
    <row r="118" spans="2:22">
      <c r="B118" s="51"/>
      <c r="V118" s="55"/>
    </row>
    <row r="119" spans="2:22">
      <c r="B119" s="51"/>
      <c r="V119" s="55"/>
    </row>
    <row r="120" spans="2:22">
      <c r="B120" s="51"/>
      <c r="V120" s="55"/>
    </row>
    <row r="121" spans="2:22">
      <c r="B121" s="60"/>
      <c r="C121" s="61"/>
      <c r="D121" s="61"/>
      <c r="E121" s="61"/>
      <c r="F121" s="61"/>
      <c r="G121" s="61"/>
      <c r="H121" s="61"/>
      <c r="I121" s="61"/>
      <c r="J121" s="61"/>
      <c r="K121" s="61"/>
      <c r="L121" s="61"/>
      <c r="M121" s="61"/>
      <c r="N121" s="61"/>
      <c r="O121" s="61"/>
      <c r="P121" s="61"/>
      <c r="Q121" s="61"/>
      <c r="R121" s="61"/>
      <c r="S121" s="61"/>
      <c r="T121" s="61"/>
      <c r="U121" s="61"/>
      <c r="V121" s="62"/>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明朝,標準"&amp;12ジェネリック医薬品分析(歯科)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年齢階層別_普及率(金額)</vt:lpstr>
      <vt:lpstr>男女別_普及率(金額)</vt:lpstr>
      <vt:lpstr>年齢階層別_普及率(数量)</vt:lpstr>
      <vt:lpstr>男女別_普及率(数量)</vt:lpstr>
      <vt:lpstr>市区町村別_普及率</vt:lpstr>
      <vt:lpstr>市区町村別_普及率(金額)グラフ</vt:lpstr>
      <vt:lpstr>市区町村別_普及率(金額)MAP</vt:lpstr>
      <vt:lpstr>市区町村別_普及率(数量)グラフ</vt:lpstr>
      <vt:lpstr>市区町村別_普及率(数量)MAP</vt:lpstr>
      <vt:lpstr>市区町村別_普及率!Print_Area</vt:lpstr>
      <vt:lpstr>'市区町村別_普及率(金額)MAP'!Print_Area</vt:lpstr>
      <vt:lpstr>'市区町村別_普及率(金額)グラフ'!Print_Area</vt:lpstr>
      <vt:lpstr>'市区町村別_普及率(数量)MAP'!Print_Area</vt:lpstr>
      <vt:lpstr>'市区町村別_普及率(数量)グラフ'!Print_Area</vt:lpstr>
      <vt:lpstr>'男女別_普及率(金額)'!Print_Area</vt:lpstr>
      <vt:lpstr>'男女別_普及率(数量)'!Print_Area</vt:lpstr>
      <vt:lpstr>'年齢階層別_普及率(金額)'!Print_Area</vt:lpstr>
      <vt:lpstr>'年齢階層別_普及率(数量)'!Print_Area</vt:lpstr>
      <vt:lpstr>市区町村別_普及率!Print_Titles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2025-09-02T04:51:30Z</dcterms:created>
  <dcterms:modified xsi:type="dcterms:W3CDTF">2026-04-21T06:57:04Z</dcterms:modified>
  <cp:category/>
  <cp:contentStatus/>
  <dc:language/>
  <cp:version/>
</cp:coreProperties>
</file>