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filterPrivacy="1" codeName="ThisWorkbook" defaultThemeVersion="124226"/>
  <xr:revisionPtr revIDLastSave="0" documentId="13_ncr:1_{B1D299A0-9C6C-4F34-85CC-D11C2C6C8E92}" xr6:coauthVersionLast="36" xr6:coauthVersionMax="36" xr10:uidLastSave="{00000000-0000-0000-0000-000000000000}"/>
  <bookViews>
    <workbookView xWindow="0" yWindow="0" windowWidth="28800" windowHeight="12015" tabRatio="825" xr2:uid="{00000000-000D-0000-FFFF-FFFF00000000}"/>
  </bookViews>
  <sheets>
    <sheet name="14市町別_医療費" sheetId="57" r:id="rId1"/>
    <sheet name="14市町別_被保険者一人当たりの医療費グラフ" sheetId="64" r:id="rId2"/>
    <sheet name="14市町別_被保険者一人当たりの医療費MAP" sheetId="72" r:id="rId3"/>
    <sheet name="14市町別_レセプト一件当たりの医療費グラフ" sheetId="66" r:id="rId4"/>
    <sheet name="14市町別_レセプト一件当たりの医療費MAP" sheetId="73" r:id="rId5"/>
    <sheet name="14市町別_受診率グラフ" sheetId="68" r:id="rId6"/>
    <sheet name="14市町別_受診率MAP" sheetId="74" r:id="rId7"/>
    <sheet name="14市町別_中分類医療費順位" sheetId="62" r:id="rId8"/>
    <sheet name="参考_一人当たり医療費の低い14市町の選定" sheetId="71" r:id="rId9"/>
  </sheets>
  <definedNames>
    <definedName name="_xlnm._FilterDatabase" localSheetId="7" hidden="1">'14市町別_中分類医療費順位'!$B$1:$K$960</definedName>
    <definedName name="_Order1" hidden="1">255</definedName>
    <definedName name="_xlnm.Print_Area" localSheetId="4">'14市町別_レセプト一件当たりの医療費MAP'!$A$1:$W$122</definedName>
    <definedName name="_xlnm.Print_Area" localSheetId="3">'14市町別_レセプト一件当たりの医療費グラフ'!$A$1:$J$77</definedName>
    <definedName name="_xlnm.Print_Area" localSheetId="0">'14市町別_医療費'!$A$1:$W$83</definedName>
    <definedName name="_xlnm.Print_Area" localSheetId="6">'14市町別_受診率MAP'!$A$1:$W$122</definedName>
    <definedName name="_xlnm.Print_Area" localSheetId="5">'14市町別_受診率グラフ'!$A$1:$J$77</definedName>
    <definedName name="_xlnm.Print_Area" localSheetId="7">'14市町別_中分類医療費順位'!$A$1:$K$998</definedName>
    <definedName name="_xlnm.Print_Area" localSheetId="2">'14市町別_被保険者一人当たりの医療費MAP'!$A$1:$W$122</definedName>
    <definedName name="_xlnm.Print_Area" localSheetId="1">'14市町別_被保険者一人当たりの医療費グラフ'!$A$1:$J$77</definedName>
    <definedName name="_xlnm.Print_Area" localSheetId="8">参考_一人当たり医療費の低い14市町の選定!$A$1:$L$57</definedName>
    <definedName name="_xlnm.Print_Titles" localSheetId="7">'14市町別_中分類医療費順位'!$1:$3</definedName>
  </definedNames>
  <calcPr calcId="191029"/>
</workbook>
</file>

<file path=xl/calcChain.xml><?xml version="1.0" encoding="utf-8"?>
<calcChain xmlns="http://schemas.openxmlformats.org/spreadsheetml/2006/main">
  <c r="F31" i="57" l="1"/>
  <c r="K982" i="62" l="1"/>
  <c r="K981" i="62"/>
  <c r="J981" i="62"/>
  <c r="K980" i="62"/>
  <c r="J980" i="62"/>
  <c r="K979" i="62"/>
  <c r="J979" i="62"/>
  <c r="K978" i="62"/>
  <c r="J978" i="62"/>
  <c r="K977" i="62"/>
  <c r="J977" i="62"/>
  <c r="K976" i="62"/>
  <c r="J976" i="62"/>
  <c r="K975" i="62"/>
  <c r="J975" i="62"/>
  <c r="K974" i="62"/>
  <c r="J974" i="62"/>
  <c r="K973" i="62"/>
  <c r="J973" i="62"/>
  <c r="K972" i="62"/>
  <c r="J972" i="62"/>
  <c r="K916" i="62"/>
  <c r="K915" i="62"/>
  <c r="J915" i="62"/>
  <c r="K914" i="62"/>
  <c r="J914" i="62"/>
  <c r="K913" i="62"/>
  <c r="J913" i="62"/>
  <c r="K912" i="62"/>
  <c r="J912" i="62"/>
  <c r="K911" i="62"/>
  <c r="J911" i="62"/>
  <c r="K910" i="62"/>
  <c r="J910" i="62"/>
  <c r="K909" i="62"/>
  <c r="J909" i="62"/>
  <c r="K908" i="62"/>
  <c r="J908" i="62"/>
  <c r="K907" i="62"/>
  <c r="J907" i="62"/>
  <c r="K906" i="62"/>
  <c r="J906" i="62"/>
  <c r="K850" i="62"/>
  <c r="K849" i="62"/>
  <c r="J849" i="62"/>
  <c r="K848" i="62"/>
  <c r="J848" i="62"/>
  <c r="K847" i="62"/>
  <c r="J847" i="62"/>
  <c r="K846" i="62"/>
  <c r="J846" i="62"/>
  <c r="K845" i="62"/>
  <c r="J845" i="62"/>
  <c r="K844" i="62"/>
  <c r="J844" i="62"/>
  <c r="K843" i="62"/>
  <c r="J843" i="62"/>
  <c r="K842" i="62"/>
  <c r="J842" i="62"/>
  <c r="K841" i="62"/>
  <c r="J841" i="62"/>
  <c r="K840" i="62"/>
  <c r="J840" i="62"/>
  <c r="K784" i="62"/>
  <c r="K783" i="62"/>
  <c r="J783" i="62"/>
  <c r="K782" i="62"/>
  <c r="J782" i="62"/>
  <c r="K781" i="62"/>
  <c r="J781" i="62"/>
  <c r="K780" i="62"/>
  <c r="J780" i="62"/>
  <c r="K779" i="62"/>
  <c r="J779" i="62"/>
  <c r="K778" i="62"/>
  <c r="J778" i="62"/>
  <c r="K777" i="62"/>
  <c r="J777" i="62"/>
  <c r="K776" i="62"/>
  <c r="J776" i="62"/>
  <c r="K775" i="62"/>
  <c r="J775" i="62"/>
  <c r="K774" i="62"/>
  <c r="J774" i="62"/>
  <c r="K718" i="62"/>
  <c r="K717" i="62"/>
  <c r="J717" i="62"/>
  <c r="K716" i="62"/>
  <c r="J716" i="62"/>
  <c r="K715" i="62"/>
  <c r="J715" i="62"/>
  <c r="K714" i="62"/>
  <c r="J714" i="62"/>
  <c r="K713" i="62"/>
  <c r="J713" i="62"/>
  <c r="K712" i="62"/>
  <c r="J712" i="62"/>
  <c r="K711" i="62"/>
  <c r="J711" i="62"/>
  <c r="K710" i="62"/>
  <c r="J710" i="62"/>
  <c r="K709" i="62"/>
  <c r="J709" i="62"/>
  <c r="K708" i="62"/>
  <c r="J708" i="62"/>
  <c r="K652" i="62"/>
  <c r="K651" i="62"/>
  <c r="J651" i="62"/>
  <c r="K650" i="62"/>
  <c r="J650" i="62"/>
  <c r="K649" i="62"/>
  <c r="J649" i="62"/>
  <c r="K648" i="62"/>
  <c r="J648" i="62"/>
  <c r="K647" i="62"/>
  <c r="J647" i="62"/>
  <c r="K646" i="62"/>
  <c r="J646" i="62"/>
  <c r="K645" i="62"/>
  <c r="J645" i="62"/>
  <c r="K644" i="62"/>
  <c r="J644" i="62"/>
  <c r="K643" i="62"/>
  <c r="J643" i="62"/>
  <c r="K642" i="62"/>
  <c r="J642" i="62"/>
  <c r="K586" i="62"/>
  <c r="K585" i="62"/>
  <c r="J585" i="62"/>
  <c r="K584" i="62"/>
  <c r="J584" i="62"/>
  <c r="K583" i="62"/>
  <c r="J583" i="62"/>
  <c r="K582" i="62"/>
  <c r="J582" i="62"/>
  <c r="K581" i="62"/>
  <c r="J581" i="62"/>
  <c r="K580" i="62"/>
  <c r="J580" i="62"/>
  <c r="K579" i="62"/>
  <c r="J579" i="62"/>
  <c r="K578" i="62"/>
  <c r="J578" i="62"/>
  <c r="K577" i="62"/>
  <c r="J577" i="62"/>
  <c r="K576" i="62"/>
  <c r="J576" i="62"/>
  <c r="K520" i="62"/>
  <c r="K519" i="62"/>
  <c r="J519" i="62"/>
  <c r="K518" i="62"/>
  <c r="J518" i="62"/>
  <c r="K517" i="62"/>
  <c r="J517" i="62"/>
  <c r="K516" i="62"/>
  <c r="J516" i="62"/>
  <c r="K515" i="62"/>
  <c r="J515" i="62"/>
  <c r="K514" i="62"/>
  <c r="J514" i="62"/>
  <c r="K513" i="62"/>
  <c r="J513" i="62"/>
  <c r="K512" i="62"/>
  <c r="J512" i="62"/>
  <c r="K511" i="62"/>
  <c r="J511" i="62"/>
  <c r="K510" i="62"/>
  <c r="J510" i="62"/>
  <c r="K454" i="62"/>
  <c r="K453" i="62"/>
  <c r="J453" i="62"/>
  <c r="K452" i="62"/>
  <c r="J452" i="62"/>
  <c r="K451" i="62"/>
  <c r="J451" i="62"/>
  <c r="K450" i="62"/>
  <c r="J450" i="62"/>
  <c r="K449" i="62"/>
  <c r="J449" i="62"/>
  <c r="K448" i="62"/>
  <c r="J448" i="62"/>
  <c r="K447" i="62"/>
  <c r="J447" i="62"/>
  <c r="K446" i="62"/>
  <c r="J446" i="62"/>
  <c r="K445" i="62"/>
  <c r="J445" i="62"/>
  <c r="K444" i="62"/>
  <c r="J444" i="62"/>
  <c r="K388" i="62"/>
  <c r="K387" i="62"/>
  <c r="J387" i="62"/>
  <c r="K386" i="62"/>
  <c r="J386" i="62"/>
  <c r="K385" i="62"/>
  <c r="J385" i="62"/>
  <c r="K384" i="62"/>
  <c r="J384" i="62"/>
  <c r="K383" i="62"/>
  <c r="J383" i="62"/>
  <c r="K382" i="62"/>
  <c r="J382" i="62"/>
  <c r="K381" i="62"/>
  <c r="J381" i="62"/>
  <c r="K380" i="62"/>
  <c r="J380" i="62"/>
  <c r="K379" i="62"/>
  <c r="J379" i="62"/>
  <c r="K378" i="62"/>
  <c r="J378" i="62"/>
  <c r="K322" i="62"/>
  <c r="K321" i="62"/>
  <c r="J321" i="62"/>
  <c r="K320" i="62"/>
  <c r="J320" i="62"/>
  <c r="K319" i="62"/>
  <c r="J319" i="62"/>
  <c r="K318" i="62"/>
  <c r="J318" i="62"/>
  <c r="K317" i="62"/>
  <c r="J317" i="62"/>
  <c r="K316" i="62"/>
  <c r="J316" i="62"/>
  <c r="K315" i="62"/>
  <c r="J315" i="62"/>
  <c r="K314" i="62"/>
  <c r="J314" i="62"/>
  <c r="K313" i="62"/>
  <c r="J313" i="62"/>
  <c r="K312" i="62"/>
  <c r="J312" i="62"/>
  <c r="K256" i="62"/>
  <c r="K255" i="62"/>
  <c r="J255" i="62"/>
  <c r="K254" i="62"/>
  <c r="J254" i="62"/>
  <c r="K253" i="62"/>
  <c r="J253" i="62"/>
  <c r="K252" i="62"/>
  <c r="J252" i="62"/>
  <c r="K251" i="62"/>
  <c r="J251" i="62"/>
  <c r="K250" i="62"/>
  <c r="J250" i="62"/>
  <c r="K249" i="62"/>
  <c r="J249" i="62"/>
  <c r="K248" i="62"/>
  <c r="J248" i="62"/>
  <c r="K247" i="62"/>
  <c r="J247" i="62"/>
  <c r="K246" i="62"/>
  <c r="J246" i="62"/>
  <c r="K190" i="62"/>
  <c r="K189" i="62"/>
  <c r="J189" i="62"/>
  <c r="K188" i="62"/>
  <c r="J188" i="62"/>
  <c r="K187" i="62"/>
  <c r="J187" i="62"/>
  <c r="K186" i="62"/>
  <c r="J186" i="62"/>
  <c r="K185" i="62"/>
  <c r="J185" i="62"/>
  <c r="K184" i="62"/>
  <c r="J184" i="62"/>
  <c r="K183" i="62"/>
  <c r="J183" i="62"/>
  <c r="K182" i="62"/>
  <c r="J182" i="62"/>
  <c r="K181" i="62"/>
  <c r="J181" i="62"/>
  <c r="K180" i="62"/>
  <c r="J180" i="62"/>
  <c r="K124" i="62"/>
  <c r="K123" i="62"/>
  <c r="J123" i="62"/>
  <c r="K122" i="62"/>
  <c r="J122" i="62"/>
  <c r="K121" i="62"/>
  <c r="J121" i="62"/>
  <c r="K120" i="62"/>
  <c r="J120" i="62"/>
  <c r="K119" i="62"/>
  <c r="J119" i="62"/>
  <c r="K118" i="62"/>
  <c r="J118" i="62"/>
  <c r="K117" i="62"/>
  <c r="J117" i="62"/>
  <c r="K116" i="62"/>
  <c r="J116" i="62"/>
  <c r="K115" i="62"/>
  <c r="J115" i="62"/>
  <c r="K114" i="62"/>
  <c r="J114" i="62"/>
  <c r="K58" i="62"/>
  <c r="K57" i="62"/>
  <c r="J57" i="62"/>
  <c r="K56" i="62"/>
  <c r="J56" i="62"/>
  <c r="K55" i="62"/>
  <c r="J55" i="62"/>
  <c r="K54" i="62"/>
  <c r="J54" i="62"/>
  <c r="K53" i="62"/>
  <c r="J53" i="62"/>
  <c r="K52" i="62"/>
  <c r="J52" i="62"/>
  <c r="K51" i="62"/>
  <c r="J51" i="62"/>
  <c r="K50" i="62"/>
  <c r="J50" i="62"/>
  <c r="K49" i="62"/>
  <c r="J49" i="62"/>
  <c r="K48" i="62"/>
  <c r="J48" i="62"/>
  <c r="O46" i="57" l="1"/>
  <c r="O47" i="57"/>
  <c r="O48" i="57"/>
  <c r="O49" i="57"/>
  <c r="O50" i="57"/>
  <c r="O51" i="57"/>
  <c r="O52" i="57"/>
  <c r="O53" i="57"/>
  <c r="O54" i="57"/>
  <c r="O55" i="57"/>
  <c r="O56" i="57"/>
  <c r="O57" i="57"/>
  <c r="O58" i="57"/>
  <c r="O59" i="57"/>
  <c r="O45" i="57"/>
  <c r="H46" i="57"/>
  <c r="H47" i="57"/>
  <c r="H48" i="57"/>
  <c r="H49" i="57"/>
  <c r="H50" i="57"/>
  <c r="H51" i="57"/>
  <c r="H52" i="57"/>
  <c r="H53" i="57"/>
  <c r="H54" i="57"/>
  <c r="H55" i="57"/>
  <c r="H56" i="57"/>
  <c r="H57" i="57"/>
  <c r="H58" i="57"/>
  <c r="H59" i="57"/>
  <c r="H45" i="57"/>
  <c r="V26" i="57"/>
  <c r="V27" i="57"/>
  <c r="V28" i="57"/>
  <c r="V29" i="57"/>
  <c r="V30" i="57"/>
  <c r="V31" i="57"/>
  <c r="V32" i="57"/>
  <c r="V33" i="57"/>
  <c r="V34" i="57"/>
  <c r="V35" i="57"/>
  <c r="V36" i="57"/>
  <c r="V37" i="57"/>
  <c r="V38" i="57"/>
  <c r="V39" i="57"/>
  <c r="V25" i="57"/>
  <c r="P26" i="57"/>
  <c r="P27" i="57"/>
  <c r="P28" i="57"/>
  <c r="P29" i="57"/>
  <c r="P30" i="57"/>
  <c r="P31" i="57"/>
  <c r="P32" i="57"/>
  <c r="P33" i="57"/>
  <c r="P34" i="57"/>
  <c r="P35" i="57"/>
  <c r="P36" i="57"/>
  <c r="P37" i="57"/>
  <c r="P38" i="57"/>
  <c r="P39" i="57"/>
  <c r="P25" i="57"/>
  <c r="I26" i="57"/>
  <c r="J26" i="57"/>
  <c r="I27" i="57"/>
  <c r="J27" i="57"/>
  <c r="I28" i="57"/>
  <c r="J28" i="57"/>
  <c r="I29" i="57"/>
  <c r="J29" i="57"/>
  <c r="I30" i="57"/>
  <c r="J30" i="57"/>
  <c r="I31" i="57"/>
  <c r="J31" i="57"/>
  <c r="I32" i="57"/>
  <c r="J32" i="57"/>
  <c r="I33" i="57"/>
  <c r="J33" i="57"/>
  <c r="I34" i="57"/>
  <c r="J34" i="57"/>
  <c r="I35" i="57"/>
  <c r="J35" i="57"/>
  <c r="I36" i="57"/>
  <c r="J36" i="57"/>
  <c r="I37" i="57"/>
  <c r="J37" i="57"/>
  <c r="I38" i="57"/>
  <c r="J38" i="57"/>
  <c r="I39" i="57"/>
  <c r="J39" i="57"/>
  <c r="I25" i="57"/>
  <c r="U78" i="57"/>
  <c r="U76" i="57"/>
  <c r="U73" i="57"/>
  <c r="U71" i="57"/>
  <c r="U70" i="57"/>
  <c r="U68" i="57"/>
  <c r="U65" i="57"/>
  <c r="U59" i="57"/>
  <c r="U58" i="57"/>
  <c r="U77" i="57" s="1"/>
  <c r="U57" i="57"/>
  <c r="U56" i="57"/>
  <c r="U75" i="57" s="1"/>
  <c r="U55" i="57"/>
  <c r="U74" i="57" s="1"/>
  <c r="U54" i="57"/>
  <c r="U53" i="57"/>
  <c r="U72" i="57" s="1"/>
  <c r="U52" i="57"/>
  <c r="U51" i="57"/>
  <c r="U50" i="57"/>
  <c r="U69" i="57" s="1"/>
  <c r="U49" i="57"/>
  <c r="U48" i="57"/>
  <c r="U67" i="57" s="1"/>
  <c r="U47" i="57"/>
  <c r="U66" i="57" s="1"/>
  <c r="U46" i="57"/>
  <c r="U45" i="57"/>
  <c r="U64" i="57" s="1"/>
  <c r="U39" i="57"/>
  <c r="U38" i="57"/>
  <c r="U37" i="57"/>
  <c r="U36" i="57"/>
  <c r="U35" i="57"/>
  <c r="U34" i="57"/>
  <c r="U33" i="57"/>
  <c r="U32" i="57"/>
  <c r="U31" i="57"/>
  <c r="U30" i="57"/>
  <c r="U29" i="57"/>
  <c r="U28" i="57"/>
  <c r="U27" i="57"/>
  <c r="U26" i="57"/>
  <c r="U25" i="57"/>
  <c r="O39" i="57"/>
  <c r="O38" i="57"/>
  <c r="O37" i="57"/>
  <c r="O36" i="57"/>
  <c r="O35" i="57"/>
  <c r="O34" i="57"/>
  <c r="O33" i="57"/>
  <c r="O32" i="57"/>
  <c r="O31" i="57"/>
  <c r="O30" i="57"/>
  <c r="O29" i="57"/>
  <c r="O28" i="57"/>
  <c r="O27" i="57"/>
  <c r="O26" i="57"/>
  <c r="O25" i="57"/>
  <c r="H39" i="57"/>
  <c r="H38" i="57"/>
  <c r="H37" i="57"/>
  <c r="H36" i="57"/>
  <c r="H35" i="57"/>
  <c r="H34" i="57"/>
  <c r="H33" i="57"/>
  <c r="H32" i="57"/>
  <c r="H31" i="57"/>
  <c r="H30" i="57"/>
  <c r="H29" i="57"/>
  <c r="H28" i="57"/>
  <c r="H27" i="57"/>
  <c r="H26" i="57"/>
  <c r="H25" i="57"/>
  <c r="C46" i="57" l="1"/>
  <c r="C47" i="57"/>
  <c r="C48" i="57"/>
  <c r="C49" i="57"/>
  <c r="C50" i="57"/>
  <c r="C51" i="57"/>
  <c r="C52" i="57"/>
  <c r="C53" i="57"/>
  <c r="C54" i="57"/>
  <c r="C55" i="57"/>
  <c r="C56" i="57"/>
  <c r="C57" i="57"/>
  <c r="C58" i="57"/>
  <c r="C59" i="57"/>
  <c r="C78" i="57"/>
  <c r="C77" i="57"/>
  <c r="C76" i="57"/>
  <c r="C75" i="57"/>
  <c r="C74" i="57"/>
  <c r="C73" i="57"/>
  <c r="C72" i="57"/>
  <c r="C71" i="57"/>
  <c r="C70" i="57"/>
  <c r="C69" i="57"/>
  <c r="C68" i="57"/>
  <c r="C67" i="57"/>
  <c r="C66" i="57"/>
  <c r="C65" i="57"/>
  <c r="C64" i="57"/>
  <c r="B65" i="57"/>
  <c r="B66" i="57"/>
  <c r="B67" i="57"/>
  <c r="B68" i="57"/>
  <c r="B69" i="57"/>
  <c r="B70" i="57"/>
  <c r="B71" i="57"/>
  <c r="B72" i="57"/>
  <c r="B73" i="57"/>
  <c r="B74" i="57"/>
  <c r="B75" i="57"/>
  <c r="B76" i="57"/>
  <c r="B77" i="57"/>
  <c r="B64" i="57"/>
  <c r="B46" i="57"/>
  <c r="B47" i="57"/>
  <c r="B48" i="57"/>
  <c r="B49" i="57"/>
  <c r="B50" i="57"/>
  <c r="B51" i="57"/>
  <c r="B52" i="57"/>
  <c r="B53" i="57"/>
  <c r="B54" i="57"/>
  <c r="B55" i="57"/>
  <c r="B56" i="57"/>
  <c r="B57" i="57"/>
  <c r="B58" i="57"/>
  <c r="B45" i="57"/>
  <c r="J984" i="62" l="1"/>
  <c r="J986" i="62"/>
  <c r="J987" i="62"/>
  <c r="J988" i="62"/>
  <c r="J989" i="62"/>
  <c r="J990" i="62"/>
  <c r="J991" i="62"/>
  <c r="J992" i="62"/>
  <c r="J985" i="62"/>
  <c r="J983" i="62"/>
  <c r="K993" i="62"/>
  <c r="J919" i="62"/>
  <c r="J921" i="62"/>
  <c r="J922" i="62"/>
  <c r="K926" i="62"/>
  <c r="K860" i="62"/>
  <c r="J721" i="62"/>
  <c r="J263" i="62"/>
  <c r="K68" i="62"/>
  <c r="J918" i="62" l="1"/>
  <c r="J925" i="62"/>
  <c r="J924" i="62"/>
  <c r="K786" i="62"/>
  <c r="K852" i="62"/>
  <c r="K985" i="62"/>
  <c r="K989" i="62"/>
  <c r="K725" i="62"/>
  <c r="K792" i="62"/>
  <c r="K858" i="62"/>
  <c r="K986" i="62"/>
  <c r="K990" i="62"/>
  <c r="K923" i="62"/>
  <c r="K917" i="62"/>
  <c r="K983" i="62"/>
  <c r="K987" i="62"/>
  <c r="K991" i="62"/>
  <c r="K984" i="62"/>
  <c r="K988" i="62"/>
  <c r="K992" i="62"/>
  <c r="K861" i="62"/>
  <c r="K927" i="62"/>
  <c r="K919" i="62"/>
  <c r="J859" i="62"/>
  <c r="J853" i="62"/>
  <c r="K918" i="62"/>
  <c r="K921" i="62"/>
  <c r="K924" i="62"/>
  <c r="K662" i="62"/>
  <c r="K857" i="62"/>
  <c r="J856" i="62"/>
  <c r="K922" i="62"/>
  <c r="K925" i="62"/>
  <c r="J790" i="62"/>
  <c r="K851" i="62"/>
  <c r="K856" i="62"/>
  <c r="J917" i="62"/>
  <c r="J920" i="62"/>
  <c r="J923" i="62"/>
  <c r="J926" i="62"/>
  <c r="J662" i="62"/>
  <c r="J656" i="62"/>
  <c r="K795" i="62"/>
  <c r="J855" i="62"/>
  <c r="K920" i="62"/>
  <c r="J793" i="62"/>
  <c r="J787" i="62"/>
  <c r="K855" i="62"/>
  <c r="K592" i="62"/>
  <c r="K791" i="62"/>
  <c r="K853" i="62"/>
  <c r="K859" i="62"/>
  <c r="K785" i="62"/>
  <c r="K790" i="62"/>
  <c r="J851" i="62"/>
  <c r="J854" i="62"/>
  <c r="J857" i="62"/>
  <c r="J860" i="62"/>
  <c r="J789" i="62"/>
  <c r="K854" i="62"/>
  <c r="K794" i="62"/>
  <c r="K788" i="62"/>
  <c r="J852" i="62"/>
  <c r="J858" i="62"/>
  <c r="J726" i="62"/>
  <c r="J720" i="62"/>
  <c r="K789" i="62"/>
  <c r="K728" i="62"/>
  <c r="K719" i="62"/>
  <c r="K724" i="62"/>
  <c r="J724" i="62"/>
  <c r="K787" i="62"/>
  <c r="K793" i="62"/>
  <c r="K663" i="62"/>
  <c r="J657" i="62"/>
  <c r="K729" i="62"/>
  <c r="J723" i="62"/>
  <c r="J785" i="62"/>
  <c r="J788" i="62"/>
  <c r="J791" i="62"/>
  <c r="J794" i="62"/>
  <c r="K727" i="62"/>
  <c r="K721" i="62"/>
  <c r="J786" i="62"/>
  <c r="J792" i="62"/>
  <c r="J596" i="62"/>
  <c r="K653" i="62"/>
  <c r="K658" i="62"/>
  <c r="K720" i="62"/>
  <c r="K723" i="62"/>
  <c r="K726" i="62"/>
  <c r="J658" i="62"/>
  <c r="J727" i="62"/>
  <c r="K595" i="62"/>
  <c r="K589" i="62"/>
  <c r="K661" i="62"/>
  <c r="J655" i="62"/>
  <c r="J719" i="62"/>
  <c r="J722" i="62"/>
  <c r="J725" i="62"/>
  <c r="J728" i="62"/>
  <c r="J660" i="62"/>
  <c r="J654" i="62"/>
  <c r="K722" i="62"/>
  <c r="K530" i="62"/>
  <c r="J526" i="62"/>
  <c r="K596" i="62"/>
  <c r="J587" i="62"/>
  <c r="J592" i="62"/>
  <c r="K659" i="62"/>
  <c r="J653" i="62"/>
  <c r="K654" i="62"/>
  <c r="K657" i="62"/>
  <c r="K660" i="62"/>
  <c r="K523" i="62"/>
  <c r="J661" i="62"/>
  <c r="J594" i="62"/>
  <c r="J588" i="62"/>
  <c r="K655" i="62"/>
  <c r="K593" i="62"/>
  <c r="J659" i="62"/>
  <c r="K587" i="62"/>
  <c r="J589" i="62"/>
  <c r="K656" i="62"/>
  <c r="K465" i="62"/>
  <c r="J525" i="62"/>
  <c r="K597" i="62"/>
  <c r="J591" i="62"/>
  <c r="J590" i="62"/>
  <c r="K134" i="62"/>
  <c r="K200" i="62"/>
  <c r="K398" i="62"/>
  <c r="K464" i="62"/>
  <c r="K527" i="62"/>
  <c r="K588" i="62"/>
  <c r="K591" i="62"/>
  <c r="K594" i="62"/>
  <c r="J595" i="62"/>
  <c r="J593" i="62"/>
  <c r="K531" i="62"/>
  <c r="K529" i="62"/>
  <c r="J529" i="62"/>
  <c r="J523" i="62"/>
  <c r="K590" i="62"/>
  <c r="K521" i="62"/>
  <c r="K526" i="62"/>
  <c r="K461" i="62"/>
  <c r="J460" i="62"/>
  <c r="J528" i="62"/>
  <c r="J522" i="62"/>
  <c r="K463" i="62"/>
  <c r="K457" i="62"/>
  <c r="K522" i="62"/>
  <c r="K525" i="62"/>
  <c r="K528" i="62"/>
  <c r="J259" i="62"/>
  <c r="K462" i="62"/>
  <c r="K456" i="62"/>
  <c r="K329" i="62"/>
  <c r="J394" i="62"/>
  <c r="K455" i="62"/>
  <c r="K460" i="62"/>
  <c r="J521" i="62"/>
  <c r="J524" i="62"/>
  <c r="J527" i="62"/>
  <c r="J530" i="62"/>
  <c r="J393" i="62"/>
  <c r="J459" i="62"/>
  <c r="K524" i="62"/>
  <c r="K397" i="62"/>
  <c r="K391" i="62"/>
  <c r="K459" i="62"/>
  <c r="K330" i="62"/>
  <c r="K324" i="62"/>
  <c r="K396" i="62"/>
  <c r="K390" i="62"/>
  <c r="J457" i="62"/>
  <c r="J463" i="62"/>
  <c r="K395" i="62"/>
  <c r="K389" i="62"/>
  <c r="K394" i="62"/>
  <c r="J455" i="62"/>
  <c r="J458" i="62"/>
  <c r="J461" i="62"/>
  <c r="J464" i="62"/>
  <c r="K458" i="62"/>
  <c r="K399" i="62"/>
  <c r="J456" i="62"/>
  <c r="J462" i="62"/>
  <c r="K267" i="62"/>
  <c r="J261" i="62"/>
  <c r="J329" i="62"/>
  <c r="K393" i="62"/>
  <c r="K323" i="62"/>
  <c r="K327" i="62"/>
  <c r="J391" i="62"/>
  <c r="J397" i="62"/>
  <c r="J265" i="62"/>
  <c r="K333" i="62"/>
  <c r="J327" i="62"/>
  <c r="K328" i="62"/>
  <c r="J264" i="62"/>
  <c r="J258" i="62"/>
  <c r="K332" i="62"/>
  <c r="K326" i="62"/>
  <c r="J389" i="62"/>
  <c r="J392" i="62"/>
  <c r="J395" i="62"/>
  <c r="J398" i="62"/>
  <c r="J66" i="62"/>
  <c r="J60" i="62"/>
  <c r="K331" i="62"/>
  <c r="K325" i="62"/>
  <c r="K392" i="62"/>
  <c r="K262" i="62"/>
  <c r="J390" i="62"/>
  <c r="J396" i="62"/>
  <c r="K257" i="62"/>
  <c r="J262" i="62"/>
  <c r="J325" i="62"/>
  <c r="J328" i="62"/>
  <c r="J331" i="62"/>
  <c r="K201" i="62"/>
  <c r="K266" i="62"/>
  <c r="K260" i="62"/>
  <c r="K265" i="62"/>
  <c r="K259" i="62"/>
  <c r="J323" i="62"/>
  <c r="J326" i="62"/>
  <c r="J332" i="62"/>
  <c r="K132" i="62"/>
  <c r="K126" i="62"/>
  <c r="K198" i="62"/>
  <c r="K192" i="62"/>
  <c r="J324" i="62"/>
  <c r="J330" i="62"/>
  <c r="K199" i="62"/>
  <c r="K193" i="62"/>
  <c r="K258" i="62"/>
  <c r="K261" i="62"/>
  <c r="K264" i="62"/>
  <c r="J197" i="62"/>
  <c r="J196" i="62"/>
  <c r="K191" i="62"/>
  <c r="K196" i="62"/>
  <c r="J257" i="62"/>
  <c r="J260" i="62"/>
  <c r="J266" i="62"/>
  <c r="K135" i="62"/>
  <c r="J195" i="62"/>
  <c r="K263" i="62"/>
  <c r="J200" i="62"/>
  <c r="J194" i="62"/>
  <c r="K133" i="62"/>
  <c r="K127" i="62"/>
  <c r="K195" i="62"/>
  <c r="J193" i="62"/>
  <c r="J199" i="62"/>
  <c r="J131" i="62"/>
  <c r="J130" i="62"/>
  <c r="J64" i="62"/>
  <c r="K125" i="62"/>
  <c r="K130" i="62"/>
  <c r="J191" i="62"/>
  <c r="K194" i="62"/>
  <c r="K197" i="62"/>
  <c r="J129" i="62"/>
  <c r="J68" i="62"/>
  <c r="J62" i="62"/>
  <c r="J134" i="62"/>
  <c r="J128" i="62"/>
  <c r="J192" i="62"/>
  <c r="J198" i="62"/>
  <c r="K67" i="62"/>
  <c r="K65" i="62"/>
  <c r="K129" i="62"/>
  <c r="K59" i="62"/>
  <c r="J127" i="62"/>
  <c r="J133" i="62"/>
  <c r="K69" i="62"/>
  <c r="J63" i="62"/>
  <c r="K64" i="62"/>
  <c r="J125" i="62"/>
  <c r="K128" i="62"/>
  <c r="K131" i="62"/>
  <c r="K61" i="62"/>
  <c r="J126" i="62"/>
  <c r="J132" i="62"/>
  <c r="K60" i="62"/>
  <c r="K63" i="62"/>
  <c r="K66" i="62"/>
  <c r="J61" i="62"/>
  <c r="J67" i="62"/>
  <c r="J59" i="62"/>
  <c r="J65" i="62"/>
  <c r="K62" i="62"/>
  <c r="G25" i="57"/>
  <c r="V54" i="57" l="1"/>
  <c r="V73" i="57" s="1"/>
  <c r="P46" i="57"/>
  <c r="P65" i="57" s="1"/>
  <c r="P45" i="57"/>
  <c r="P64" i="57" s="1"/>
  <c r="I55" i="57"/>
  <c r="I47" i="57"/>
  <c r="I45" i="57"/>
  <c r="I64" i="57" s="1"/>
  <c r="I52" i="57"/>
  <c r="V47" i="57"/>
  <c r="V66" i="57" s="1"/>
  <c r="I54" i="57"/>
  <c r="I46" i="57"/>
  <c r="I53" i="57"/>
  <c r="P59" i="57"/>
  <c r="P78" i="57" s="1"/>
  <c r="V53" i="57"/>
  <c r="V72" i="57" s="1"/>
  <c r="P52" i="57"/>
  <c r="P71" i="57" s="1"/>
  <c r="P51" i="57"/>
  <c r="P70" i="57" s="1"/>
  <c r="V45" i="57"/>
  <c r="V64" i="57" s="1"/>
  <c r="V52" i="57"/>
  <c r="V71" i="57" s="1"/>
  <c r="V59" i="57"/>
  <c r="V78" i="57" s="1"/>
  <c r="V51" i="57"/>
  <c r="V70" i="57" s="1"/>
  <c r="V50" i="57"/>
  <c r="V69" i="57" s="1"/>
  <c r="I56" i="57"/>
  <c r="I48" i="57"/>
  <c r="I59" i="57"/>
  <c r="I51" i="57"/>
  <c r="P50" i="57"/>
  <c r="P69" i="57" s="1"/>
  <c r="V57" i="57"/>
  <c r="V76" i="57" s="1"/>
  <c r="V49" i="57"/>
  <c r="V68" i="57" s="1"/>
  <c r="I58" i="57"/>
  <c r="I50" i="57"/>
  <c r="P57" i="57"/>
  <c r="P76" i="57" s="1"/>
  <c r="P49" i="57"/>
  <c r="P68" i="57" s="1"/>
  <c r="V56" i="57"/>
  <c r="V75" i="57" s="1"/>
  <c r="V48" i="57"/>
  <c r="V67" i="57" s="1"/>
  <c r="I57" i="57"/>
  <c r="I49" i="57"/>
  <c r="P56" i="57"/>
  <c r="P75" i="57" s="1"/>
  <c r="P48" i="57"/>
  <c r="P67" i="57" s="1"/>
  <c r="J25" i="57"/>
  <c r="P47" i="57"/>
  <c r="P66" i="57" s="1"/>
  <c r="P53" i="57"/>
  <c r="P72" i="57" s="1"/>
  <c r="AB6" i="57"/>
  <c r="I70" i="57" l="1"/>
  <c r="I78" i="57"/>
  <c r="J78" i="57"/>
  <c r="I71" i="57"/>
  <c r="I75" i="57"/>
  <c r="I66" i="57"/>
  <c r="I77" i="57"/>
  <c r="I74" i="57"/>
  <c r="I68" i="57"/>
  <c r="I72" i="57"/>
  <c r="I67" i="57"/>
  <c r="I69" i="57"/>
  <c r="I76" i="57"/>
  <c r="I65" i="57"/>
  <c r="I73" i="57"/>
  <c r="V46" i="57"/>
  <c r="V65" i="57" s="1"/>
  <c r="P54" i="57"/>
  <c r="P73" i="57" s="1"/>
  <c r="P55" i="57"/>
  <c r="P74" i="57" s="1"/>
  <c r="P58" i="57"/>
  <c r="P77" i="57" s="1"/>
  <c r="V55" i="57"/>
  <c r="V74" i="57" s="1"/>
  <c r="V58" i="57"/>
  <c r="V77" i="57" s="1"/>
  <c r="C26" i="57"/>
  <c r="C27" i="57"/>
  <c r="C28" i="57"/>
  <c r="C29" i="57"/>
  <c r="C30" i="57"/>
  <c r="C31" i="57"/>
  <c r="C32" i="57"/>
  <c r="C33" i="57"/>
  <c r="C34" i="57"/>
  <c r="C35" i="57"/>
  <c r="C36" i="57"/>
  <c r="C37" i="57"/>
  <c r="C38" i="57"/>
  <c r="C39" i="57"/>
  <c r="C25" i="57"/>
  <c r="C45" i="57"/>
  <c r="K773" i="62" l="1"/>
  <c r="K772" i="62"/>
  <c r="J772" i="62"/>
  <c r="K771" i="62"/>
  <c r="J771" i="62"/>
  <c r="K770" i="62"/>
  <c r="J770" i="62"/>
  <c r="K769" i="62"/>
  <c r="J769" i="62"/>
  <c r="K768" i="62"/>
  <c r="J768" i="62"/>
  <c r="K767" i="62"/>
  <c r="J767" i="62"/>
  <c r="K766" i="62"/>
  <c r="J766" i="62"/>
  <c r="K765" i="62"/>
  <c r="J765" i="62"/>
  <c r="K764" i="62"/>
  <c r="J764" i="62"/>
  <c r="K763" i="62"/>
  <c r="J763" i="62"/>
  <c r="K971" i="62"/>
  <c r="K970" i="62"/>
  <c r="J970" i="62"/>
  <c r="K969" i="62"/>
  <c r="J969" i="62"/>
  <c r="K968" i="62"/>
  <c r="J968" i="62"/>
  <c r="K967" i="62"/>
  <c r="J967" i="62"/>
  <c r="K966" i="62"/>
  <c r="J966" i="62"/>
  <c r="K965" i="62"/>
  <c r="J965" i="62"/>
  <c r="K964" i="62"/>
  <c r="J964" i="62"/>
  <c r="K963" i="62"/>
  <c r="J963" i="62"/>
  <c r="K962" i="62"/>
  <c r="J962" i="62"/>
  <c r="K961" i="62"/>
  <c r="J961" i="62"/>
  <c r="K905" i="62"/>
  <c r="K904" i="62"/>
  <c r="J904" i="62"/>
  <c r="K903" i="62"/>
  <c r="J903" i="62"/>
  <c r="K902" i="62"/>
  <c r="J902" i="62"/>
  <c r="K901" i="62"/>
  <c r="J901" i="62"/>
  <c r="K900" i="62"/>
  <c r="J900" i="62"/>
  <c r="K899" i="62"/>
  <c r="J899" i="62"/>
  <c r="K898" i="62"/>
  <c r="J898" i="62"/>
  <c r="K897" i="62"/>
  <c r="J897" i="62"/>
  <c r="K896" i="62"/>
  <c r="J896" i="62"/>
  <c r="K895" i="62"/>
  <c r="J895" i="62"/>
  <c r="K839" i="62"/>
  <c r="K838" i="62"/>
  <c r="J838" i="62"/>
  <c r="K837" i="62"/>
  <c r="J837" i="62"/>
  <c r="K836" i="62"/>
  <c r="J836" i="62"/>
  <c r="K835" i="62"/>
  <c r="J835" i="62"/>
  <c r="K834" i="62"/>
  <c r="J834" i="62"/>
  <c r="K833" i="62"/>
  <c r="J833" i="62"/>
  <c r="K832" i="62"/>
  <c r="J832" i="62"/>
  <c r="K831" i="62"/>
  <c r="J831" i="62"/>
  <c r="K830" i="62"/>
  <c r="J830" i="62"/>
  <c r="K829" i="62"/>
  <c r="J829" i="62"/>
  <c r="K707" i="62"/>
  <c r="K706" i="62"/>
  <c r="J706" i="62"/>
  <c r="K705" i="62"/>
  <c r="J705" i="62"/>
  <c r="K704" i="62"/>
  <c r="J704" i="62"/>
  <c r="K703" i="62"/>
  <c r="J703" i="62"/>
  <c r="K702" i="62"/>
  <c r="J702" i="62"/>
  <c r="K701" i="62"/>
  <c r="J701" i="62"/>
  <c r="K700" i="62"/>
  <c r="J700" i="62"/>
  <c r="K699" i="62"/>
  <c r="J699" i="62"/>
  <c r="K698" i="62"/>
  <c r="J698" i="62"/>
  <c r="K697" i="62"/>
  <c r="J697" i="62"/>
  <c r="K641" i="62"/>
  <c r="K640" i="62"/>
  <c r="J640" i="62"/>
  <c r="K639" i="62"/>
  <c r="J639" i="62"/>
  <c r="K638" i="62"/>
  <c r="J638" i="62"/>
  <c r="K637" i="62"/>
  <c r="J637" i="62"/>
  <c r="K636" i="62"/>
  <c r="J636" i="62"/>
  <c r="K635" i="62"/>
  <c r="J635" i="62"/>
  <c r="K634" i="62"/>
  <c r="J634" i="62"/>
  <c r="K633" i="62"/>
  <c r="J633" i="62"/>
  <c r="K632" i="62"/>
  <c r="J632" i="62"/>
  <c r="K631" i="62"/>
  <c r="J631" i="62"/>
  <c r="K575" i="62"/>
  <c r="K574" i="62"/>
  <c r="J574" i="62"/>
  <c r="K573" i="62"/>
  <c r="J573" i="62"/>
  <c r="K572" i="62"/>
  <c r="J572" i="62"/>
  <c r="K571" i="62"/>
  <c r="J571" i="62"/>
  <c r="K570" i="62"/>
  <c r="J570" i="62"/>
  <c r="K569" i="62"/>
  <c r="J569" i="62"/>
  <c r="K568" i="62"/>
  <c r="J568" i="62"/>
  <c r="K567" i="62"/>
  <c r="J567" i="62"/>
  <c r="K566" i="62"/>
  <c r="J566" i="62"/>
  <c r="K565" i="62"/>
  <c r="J565" i="62"/>
  <c r="K509" i="62"/>
  <c r="K508" i="62"/>
  <c r="J508" i="62"/>
  <c r="K507" i="62"/>
  <c r="J507" i="62"/>
  <c r="K506" i="62"/>
  <c r="J506" i="62"/>
  <c r="K505" i="62"/>
  <c r="J505" i="62"/>
  <c r="K504" i="62"/>
  <c r="J504" i="62"/>
  <c r="K503" i="62"/>
  <c r="J503" i="62"/>
  <c r="K502" i="62"/>
  <c r="J502" i="62"/>
  <c r="K501" i="62"/>
  <c r="J501" i="62"/>
  <c r="K500" i="62"/>
  <c r="J500" i="62"/>
  <c r="K499" i="62"/>
  <c r="J499" i="62"/>
  <c r="K443" i="62"/>
  <c r="K442" i="62"/>
  <c r="J442" i="62"/>
  <c r="K441" i="62"/>
  <c r="J441" i="62"/>
  <c r="K440" i="62"/>
  <c r="J440" i="62"/>
  <c r="K439" i="62"/>
  <c r="J439" i="62"/>
  <c r="K438" i="62"/>
  <c r="J438" i="62"/>
  <c r="K437" i="62"/>
  <c r="J437" i="62"/>
  <c r="K436" i="62"/>
  <c r="J436" i="62"/>
  <c r="K435" i="62"/>
  <c r="J435" i="62"/>
  <c r="K434" i="62"/>
  <c r="J434" i="62"/>
  <c r="K433" i="62"/>
  <c r="J433" i="62"/>
  <c r="K377" i="62"/>
  <c r="K376" i="62"/>
  <c r="J376" i="62"/>
  <c r="K375" i="62"/>
  <c r="J375" i="62"/>
  <c r="K374" i="62"/>
  <c r="J374" i="62"/>
  <c r="K373" i="62"/>
  <c r="J373" i="62"/>
  <c r="K372" i="62"/>
  <c r="J372" i="62"/>
  <c r="K371" i="62"/>
  <c r="J371" i="62"/>
  <c r="K370" i="62"/>
  <c r="J370" i="62"/>
  <c r="K369" i="62"/>
  <c r="J369" i="62"/>
  <c r="K368" i="62"/>
  <c r="J368" i="62"/>
  <c r="K367" i="62"/>
  <c r="J367" i="62"/>
  <c r="K311" i="62"/>
  <c r="K310" i="62"/>
  <c r="J310" i="62"/>
  <c r="K309" i="62"/>
  <c r="J309" i="62"/>
  <c r="K308" i="62"/>
  <c r="J308" i="62"/>
  <c r="K307" i="62"/>
  <c r="J307" i="62"/>
  <c r="K306" i="62"/>
  <c r="J306" i="62"/>
  <c r="K305" i="62"/>
  <c r="J305" i="62"/>
  <c r="K304" i="62"/>
  <c r="J304" i="62"/>
  <c r="K303" i="62"/>
  <c r="J303" i="62"/>
  <c r="K302" i="62"/>
  <c r="J302" i="62"/>
  <c r="K301" i="62"/>
  <c r="J301" i="62"/>
  <c r="K245" i="62"/>
  <c r="K244" i="62"/>
  <c r="J244" i="62"/>
  <c r="K243" i="62"/>
  <c r="J243" i="62"/>
  <c r="K242" i="62"/>
  <c r="J242" i="62"/>
  <c r="K241" i="62"/>
  <c r="J241" i="62"/>
  <c r="K240" i="62"/>
  <c r="J240" i="62"/>
  <c r="K239" i="62"/>
  <c r="J239" i="62"/>
  <c r="K238" i="62"/>
  <c r="J238" i="62"/>
  <c r="K237" i="62"/>
  <c r="J237" i="62"/>
  <c r="K236" i="62"/>
  <c r="J236" i="62"/>
  <c r="K235" i="62"/>
  <c r="J235" i="62"/>
  <c r="K179" i="62"/>
  <c r="K178" i="62"/>
  <c r="J178" i="62"/>
  <c r="K177" i="62"/>
  <c r="J177" i="62"/>
  <c r="K176" i="62"/>
  <c r="J176" i="62"/>
  <c r="K175" i="62"/>
  <c r="J175" i="62"/>
  <c r="K174" i="62"/>
  <c r="J174" i="62"/>
  <c r="K173" i="62"/>
  <c r="J173" i="62"/>
  <c r="K172" i="62"/>
  <c r="J172" i="62"/>
  <c r="K171" i="62"/>
  <c r="J171" i="62"/>
  <c r="K170" i="62"/>
  <c r="J170" i="62"/>
  <c r="K169" i="62"/>
  <c r="J169" i="62"/>
  <c r="K113" i="62"/>
  <c r="K112" i="62"/>
  <c r="J112" i="62"/>
  <c r="K111" i="62"/>
  <c r="J111" i="62"/>
  <c r="K110" i="62"/>
  <c r="J110" i="62"/>
  <c r="K109" i="62"/>
  <c r="J109" i="62"/>
  <c r="K108" i="62"/>
  <c r="J108" i="62"/>
  <c r="K107" i="62"/>
  <c r="J107" i="62"/>
  <c r="K106" i="62"/>
  <c r="J106" i="62"/>
  <c r="K105" i="62"/>
  <c r="J105" i="62"/>
  <c r="K104" i="62"/>
  <c r="J104" i="62"/>
  <c r="K103" i="62"/>
  <c r="J103" i="62"/>
  <c r="K47" i="62"/>
  <c r="K46" i="62"/>
  <c r="J46" i="62"/>
  <c r="K45" i="62"/>
  <c r="J45" i="62"/>
  <c r="K44" i="62"/>
  <c r="J44" i="62"/>
  <c r="K43" i="62"/>
  <c r="J43" i="62"/>
  <c r="K42" i="62"/>
  <c r="J42" i="62"/>
  <c r="K41" i="62"/>
  <c r="J41" i="62"/>
  <c r="K40" i="62"/>
  <c r="J40" i="62"/>
  <c r="K39" i="62"/>
  <c r="J39" i="62"/>
  <c r="K38" i="62"/>
  <c r="J38" i="62"/>
  <c r="K37" i="62"/>
  <c r="J37" i="62"/>
  <c r="T25" i="57" l="1"/>
  <c r="T26" i="57"/>
  <c r="T27" i="57"/>
  <c r="T28" i="57"/>
  <c r="T29" i="57"/>
  <c r="T30" i="57"/>
  <c r="T31" i="57"/>
  <c r="T32" i="57"/>
  <c r="T33" i="57"/>
  <c r="T34" i="57"/>
  <c r="T35" i="57"/>
  <c r="T36" i="57"/>
  <c r="T37" i="57"/>
  <c r="T38" i="57"/>
  <c r="T39" i="57"/>
  <c r="N25" i="57"/>
  <c r="N26" i="57"/>
  <c r="N27" i="57"/>
  <c r="N28" i="57"/>
  <c r="N29" i="57"/>
  <c r="N30" i="57"/>
  <c r="N31" i="57"/>
  <c r="N32" i="57"/>
  <c r="N33" i="57"/>
  <c r="N34" i="57"/>
  <c r="N35" i="57"/>
  <c r="N36" i="57"/>
  <c r="N37" i="57"/>
  <c r="N38" i="57"/>
  <c r="N39" i="57"/>
  <c r="G26" i="57"/>
  <c r="G27" i="57"/>
  <c r="G28" i="57"/>
  <c r="G29" i="57"/>
  <c r="G30" i="57"/>
  <c r="G31" i="57"/>
  <c r="G32" i="57"/>
  <c r="G33" i="57"/>
  <c r="G34" i="57"/>
  <c r="G35" i="57"/>
  <c r="G36" i="57"/>
  <c r="G37" i="57"/>
  <c r="G38" i="57"/>
  <c r="G39" i="57"/>
  <c r="N45" i="57"/>
  <c r="N46" i="57"/>
  <c r="N47" i="57"/>
  <c r="N48" i="57"/>
  <c r="N49" i="57"/>
  <c r="N50" i="57"/>
  <c r="N51" i="57"/>
  <c r="N52" i="57"/>
  <c r="N53" i="57"/>
  <c r="N54" i="57"/>
  <c r="N55" i="57"/>
  <c r="N56" i="57"/>
  <c r="N57" i="57"/>
  <c r="N58" i="57"/>
  <c r="N59" i="57"/>
  <c r="G45" i="57"/>
  <c r="H64" i="57" s="1"/>
  <c r="G46" i="57"/>
  <c r="G47" i="57"/>
  <c r="G48" i="57"/>
  <c r="G49" i="57"/>
  <c r="G50" i="57"/>
  <c r="G51" i="57"/>
  <c r="G52" i="57"/>
  <c r="G53" i="57"/>
  <c r="G54" i="57"/>
  <c r="G55" i="57"/>
  <c r="G56" i="57"/>
  <c r="G57" i="57"/>
  <c r="G58" i="57"/>
  <c r="G59" i="57"/>
  <c r="T45" i="57"/>
  <c r="T46" i="57"/>
  <c r="T47" i="57"/>
  <c r="T48" i="57"/>
  <c r="T49" i="57"/>
  <c r="T50" i="57"/>
  <c r="T51" i="57"/>
  <c r="T52" i="57"/>
  <c r="T53" i="57"/>
  <c r="T54" i="57"/>
  <c r="T55" i="57"/>
  <c r="T56" i="57"/>
  <c r="T57" i="57"/>
  <c r="T58" i="57"/>
  <c r="T59" i="57"/>
  <c r="O75" i="57" l="1"/>
  <c r="O67" i="57"/>
  <c r="O65" i="57"/>
  <c r="O73" i="57"/>
  <c r="O72" i="57"/>
  <c r="O64" i="57"/>
  <c r="O74" i="57"/>
  <c r="O71" i="57"/>
  <c r="O66" i="57"/>
  <c r="O78" i="57"/>
  <c r="O70" i="57"/>
  <c r="O77" i="57"/>
  <c r="O69" i="57"/>
  <c r="O76" i="57"/>
  <c r="O68" i="57"/>
  <c r="H76" i="57"/>
  <c r="H75" i="57"/>
  <c r="H67" i="57"/>
  <c r="H77" i="57"/>
  <c r="H74" i="57"/>
  <c r="H66" i="57"/>
  <c r="H65" i="57"/>
  <c r="H68" i="57"/>
  <c r="H73" i="57"/>
  <c r="H72" i="57"/>
  <c r="H71" i="57"/>
  <c r="H69" i="57"/>
  <c r="H78" i="57"/>
  <c r="H70" i="57"/>
  <c r="AB48" i="57"/>
  <c r="AB47" i="57"/>
  <c r="J58" i="57" s="1"/>
  <c r="J77" i="57" s="1"/>
  <c r="AB46" i="57"/>
  <c r="J57" i="57" s="1"/>
  <c r="J76" i="57" s="1"/>
  <c r="AB45" i="57"/>
  <c r="AB44" i="57"/>
  <c r="AB43" i="57"/>
  <c r="AB42" i="57"/>
  <c r="AB41" i="57"/>
  <c r="AB40" i="57"/>
  <c r="J56" i="57" s="1"/>
  <c r="J75" i="57" s="1"/>
  <c r="AB39" i="57"/>
  <c r="AB38" i="57"/>
  <c r="AB37" i="57"/>
  <c r="AB36" i="57"/>
  <c r="J55" i="57" s="1"/>
  <c r="J74" i="57" s="1"/>
  <c r="AB35" i="57"/>
  <c r="AB34" i="57"/>
  <c r="AB33" i="57"/>
  <c r="AB32" i="57"/>
  <c r="J54" i="57" s="1"/>
  <c r="J73" i="57" s="1"/>
  <c r="AB31" i="57"/>
  <c r="AB30" i="57"/>
  <c r="J53" i="57" s="1"/>
  <c r="J72" i="57" s="1"/>
  <c r="AB29" i="57"/>
  <c r="AB28" i="57"/>
  <c r="J52" i="57" s="1"/>
  <c r="J71" i="57" s="1"/>
  <c r="AB27" i="57"/>
  <c r="J51" i="57" s="1"/>
  <c r="J70" i="57" s="1"/>
  <c r="AB26" i="57"/>
  <c r="J50" i="57" s="1"/>
  <c r="J69" i="57" s="1"/>
  <c r="AB25" i="57"/>
  <c r="AB24" i="57"/>
  <c r="AB23" i="57"/>
  <c r="J49" i="57" s="1"/>
  <c r="J68" i="57" s="1"/>
  <c r="AB22" i="57"/>
  <c r="AB21" i="57"/>
  <c r="J48" i="57" s="1"/>
  <c r="J67" i="57" s="1"/>
  <c r="AB20" i="57"/>
  <c r="AB19" i="57"/>
  <c r="AB18" i="57"/>
  <c r="J47" i="57" s="1"/>
  <c r="J66" i="57" s="1"/>
  <c r="AB17" i="57"/>
  <c r="AB16" i="57"/>
  <c r="J46" i="57" s="1"/>
  <c r="J65" i="57" s="1"/>
  <c r="AB15" i="57"/>
  <c r="AB14" i="57"/>
  <c r="AB13" i="57"/>
  <c r="AB12" i="57"/>
  <c r="AB11" i="57"/>
  <c r="AB10" i="57"/>
  <c r="J45" i="57" s="1"/>
  <c r="J64" i="57" s="1"/>
  <c r="AB9" i="57"/>
  <c r="AB8" i="57"/>
  <c r="AB7" i="57"/>
  <c r="J34" i="62" l="1"/>
  <c r="J31" i="62"/>
  <c r="J26" i="62"/>
  <c r="K34" i="62"/>
  <c r="J24" i="62"/>
  <c r="J21" i="62"/>
  <c r="J16" i="62"/>
  <c r="K16" i="62"/>
  <c r="J11" i="62"/>
  <c r="J6" i="62"/>
  <c r="K11" i="62"/>
  <c r="B38" i="57"/>
  <c r="B37" i="57"/>
  <c r="B36" i="57"/>
  <c r="B35" i="57"/>
  <c r="B34" i="57"/>
  <c r="B33" i="57"/>
  <c r="B32" i="57"/>
  <c r="B31" i="57"/>
  <c r="B30" i="57"/>
  <c r="B29" i="57"/>
  <c r="B28" i="57"/>
  <c r="B27" i="57"/>
  <c r="B26" i="57"/>
  <c r="B25" i="57"/>
  <c r="E45" i="57"/>
  <c r="L25" i="57" l="1"/>
  <c r="M45" i="57"/>
  <c r="N64" i="57" s="1"/>
  <c r="F25" i="57"/>
  <c r="R25" i="57"/>
  <c r="E25" i="57"/>
  <c r="M25" i="57"/>
  <c r="K19" i="62"/>
  <c r="K21" i="62"/>
  <c r="K26" i="62"/>
  <c r="K10" i="62"/>
  <c r="K31" i="62"/>
  <c r="K4" i="62"/>
  <c r="K17" i="62"/>
  <c r="K24" i="62"/>
  <c r="K5" i="62"/>
  <c r="K6" i="62"/>
  <c r="K9" i="62"/>
  <c r="K29" i="62"/>
  <c r="K7" i="62"/>
  <c r="K12" i="62"/>
  <c r="K15" i="62"/>
  <c r="K20" i="62"/>
  <c r="K22" i="62"/>
  <c r="K25" i="62"/>
  <c r="K27" i="62"/>
  <c r="K30" i="62"/>
  <c r="K32" i="62"/>
  <c r="K18" i="62"/>
  <c r="K8" i="62"/>
  <c r="K13" i="62"/>
  <c r="K23" i="62"/>
  <c r="K28" i="62"/>
  <c r="K35" i="62"/>
  <c r="K14" i="62"/>
  <c r="K33" i="62"/>
  <c r="K36" i="62"/>
  <c r="J8" i="62"/>
  <c r="J18" i="62"/>
  <c r="J28" i="62"/>
  <c r="J5" i="62"/>
  <c r="J13" i="62"/>
  <c r="J15" i="62"/>
  <c r="J23" i="62"/>
  <c r="J33" i="62"/>
  <c r="J10" i="62"/>
  <c r="J20" i="62"/>
  <c r="J30" i="62"/>
  <c r="J7" i="62"/>
  <c r="J17" i="62"/>
  <c r="J27" i="62"/>
  <c r="J35" i="62"/>
  <c r="J4" i="62"/>
  <c r="J12" i="62"/>
  <c r="J22" i="62"/>
  <c r="J32" i="62"/>
  <c r="J9" i="62"/>
  <c r="J19" i="62"/>
  <c r="J29" i="62"/>
  <c r="S25" i="57"/>
  <c r="L45" i="57"/>
  <c r="F45" i="57"/>
  <c r="G64" i="57" s="1"/>
  <c r="S45" i="57"/>
  <c r="T64" i="57" s="1"/>
  <c r="R45" i="57"/>
  <c r="Q45" i="57"/>
  <c r="D45" i="57"/>
  <c r="E64" i="57" s="1"/>
  <c r="K45" i="57"/>
  <c r="F64" i="57" l="1"/>
  <c r="L64" i="57"/>
  <c r="R64" i="57"/>
  <c r="S64" i="57"/>
  <c r="M64" i="57"/>
  <c r="J100" i="62" l="1"/>
  <c r="J88" i="62"/>
  <c r="J84" i="62"/>
  <c r="K96" i="62"/>
  <c r="J99" i="62"/>
  <c r="J82" i="62"/>
  <c r="J78" i="62"/>
  <c r="J77" i="62"/>
  <c r="J76" i="62"/>
  <c r="J75" i="62"/>
  <c r="J73" i="62"/>
  <c r="J74" i="62"/>
  <c r="J959" i="62"/>
  <c r="J958" i="62"/>
  <c r="J957" i="62"/>
  <c r="J956" i="62"/>
  <c r="J955" i="62"/>
  <c r="J954" i="62"/>
  <c r="J953" i="62"/>
  <c r="J952" i="62"/>
  <c r="J951" i="62"/>
  <c r="J950" i="62"/>
  <c r="K956" i="62"/>
  <c r="J948" i="62"/>
  <c r="J947" i="62"/>
  <c r="J946" i="62"/>
  <c r="J945" i="62"/>
  <c r="J944" i="62"/>
  <c r="J943" i="62"/>
  <c r="J942" i="62"/>
  <c r="J941" i="62"/>
  <c r="J940" i="62"/>
  <c r="J939" i="62"/>
  <c r="K948" i="62"/>
  <c r="J937" i="62"/>
  <c r="J936" i="62"/>
  <c r="J935" i="62"/>
  <c r="J934" i="62"/>
  <c r="J933" i="62"/>
  <c r="J932" i="62"/>
  <c r="J931" i="62"/>
  <c r="J930" i="62"/>
  <c r="J929" i="62"/>
  <c r="J928" i="62"/>
  <c r="K932" i="62"/>
  <c r="J893" i="62"/>
  <c r="J892" i="62"/>
  <c r="J891" i="62"/>
  <c r="J890" i="62"/>
  <c r="J889" i="62"/>
  <c r="J888" i="62"/>
  <c r="J887" i="62"/>
  <c r="J886" i="62"/>
  <c r="J885" i="62"/>
  <c r="J884" i="62"/>
  <c r="K891" i="62"/>
  <c r="J882" i="62"/>
  <c r="J881" i="62"/>
  <c r="J880" i="62"/>
  <c r="J879" i="62"/>
  <c r="J878" i="62"/>
  <c r="J877" i="62"/>
  <c r="J876" i="62"/>
  <c r="J875" i="62"/>
  <c r="J874" i="62"/>
  <c r="J873" i="62"/>
  <c r="K883" i="62"/>
  <c r="J871" i="62"/>
  <c r="J870" i="62"/>
  <c r="J869" i="62"/>
  <c r="J868" i="62"/>
  <c r="J867" i="62"/>
  <c r="J866" i="62"/>
  <c r="J865" i="62"/>
  <c r="J864" i="62"/>
  <c r="J863" i="62"/>
  <c r="J862" i="62"/>
  <c r="K867" i="62"/>
  <c r="J827" i="62"/>
  <c r="J826" i="62"/>
  <c r="J825" i="62"/>
  <c r="J824" i="62"/>
  <c r="J823" i="62"/>
  <c r="J822" i="62"/>
  <c r="J821" i="62"/>
  <c r="J820" i="62"/>
  <c r="J819" i="62"/>
  <c r="J818" i="62"/>
  <c r="K826" i="62"/>
  <c r="J816" i="62"/>
  <c r="J815" i="62"/>
  <c r="J814" i="62"/>
  <c r="J813" i="62"/>
  <c r="J812" i="62"/>
  <c r="J811" i="62"/>
  <c r="J810" i="62"/>
  <c r="J809" i="62"/>
  <c r="J808" i="62"/>
  <c r="J807" i="62"/>
  <c r="K810" i="62"/>
  <c r="J805" i="62"/>
  <c r="J804" i="62"/>
  <c r="J803" i="62"/>
  <c r="J802" i="62"/>
  <c r="J801" i="62"/>
  <c r="J800" i="62"/>
  <c r="J799" i="62"/>
  <c r="J798" i="62"/>
  <c r="J797" i="62"/>
  <c r="J796" i="62"/>
  <c r="K802" i="62"/>
  <c r="J761" i="62"/>
  <c r="J760" i="62"/>
  <c r="J759" i="62"/>
  <c r="J758" i="62"/>
  <c r="J757" i="62"/>
  <c r="J756" i="62"/>
  <c r="J755" i="62"/>
  <c r="J754" i="62"/>
  <c r="J753" i="62"/>
  <c r="J752" i="62"/>
  <c r="K761" i="62"/>
  <c r="J750" i="62"/>
  <c r="J749" i="62"/>
  <c r="J748" i="62"/>
  <c r="J747" i="62"/>
  <c r="J746" i="62"/>
  <c r="J745" i="62"/>
  <c r="J744" i="62"/>
  <c r="J743" i="62"/>
  <c r="J742" i="62"/>
  <c r="J741" i="62"/>
  <c r="K745" i="62"/>
  <c r="J739" i="62"/>
  <c r="J738" i="62"/>
  <c r="J737" i="62"/>
  <c r="J736" i="62"/>
  <c r="J735" i="62"/>
  <c r="J734" i="62"/>
  <c r="J733" i="62"/>
  <c r="J732" i="62"/>
  <c r="J731" i="62"/>
  <c r="J730" i="62"/>
  <c r="K737" i="62"/>
  <c r="J695" i="62"/>
  <c r="J694" i="62"/>
  <c r="J693" i="62"/>
  <c r="J692" i="62"/>
  <c r="J691" i="62"/>
  <c r="J690" i="62"/>
  <c r="J689" i="62"/>
  <c r="J688" i="62"/>
  <c r="J687" i="62"/>
  <c r="J686" i="62"/>
  <c r="K696" i="62"/>
  <c r="J684" i="62"/>
  <c r="J683" i="62"/>
  <c r="J682" i="62"/>
  <c r="J681" i="62"/>
  <c r="J680" i="62"/>
  <c r="J679" i="62"/>
  <c r="J678" i="62"/>
  <c r="J677" i="62"/>
  <c r="J676" i="62"/>
  <c r="J675" i="62"/>
  <c r="K680" i="62"/>
  <c r="J673" i="62"/>
  <c r="J672" i="62"/>
  <c r="J671" i="62"/>
  <c r="J670" i="62"/>
  <c r="J669" i="62"/>
  <c r="J668" i="62"/>
  <c r="J667" i="62"/>
  <c r="J666" i="62"/>
  <c r="J665" i="62"/>
  <c r="J664" i="62"/>
  <c r="K672" i="62"/>
  <c r="J629" i="62"/>
  <c r="J628" i="62"/>
  <c r="J627" i="62"/>
  <c r="J626" i="62"/>
  <c r="J625" i="62"/>
  <c r="J624" i="62"/>
  <c r="J623" i="62"/>
  <c r="J622" i="62"/>
  <c r="J621" i="62"/>
  <c r="J620" i="62"/>
  <c r="K623" i="62"/>
  <c r="J618" i="62"/>
  <c r="J617" i="62"/>
  <c r="J616" i="62"/>
  <c r="J615" i="62"/>
  <c r="J614" i="62"/>
  <c r="J613" i="62"/>
  <c r="J612" i="62"/>
  <c r="J611" i="62"/>
  <c r="J610" i="62"/>
  <c r="J609" i="62"/>
  <c r="K615" i="62"/>
  <c r="J607" i="62"/>
  <c r="J606" i="62"/>
  <c r="J605" i="62"/>
  <c r="J604" i="62"/>
  <c r="J603" i="62"/>
  <c r="J602" i="62"/>
  <c r="J601" i="62"/>
  <c r="J600" i="62"/>
  <c r="J599" i="62"/>
  <c r="J598" i="62"/>
  <c r="K607" i="62"/>
  <c r="J563" i="62"/>
  <c r="J562" i="62"/>
  <c r="J561" i="62"/>
  <c r="J560" i="62"/>
  <c r="J559" i="62"/>
  <c r="J558" i="62"/>
  <c r="J557" i="62"/>
  <c r="J556" i="62"/>
  <c r="J555" i="62"/>
  <c r="J554" i="62"/>
  <c r="K558" i="62"/>
  <c r="J552" i="62"/>
  <c r="J551" i="62"/>
  <c r="J550" i="62"/>
  <c r="J549" i="62"/>
  <c r="J548" i="62"/>
  <c r="J547" i="62"/>
  <c r="J546" i="62"/>
  <c r="J545" i="62"/>
  <c r="J544" i="62"/>
  <c r="J543" i="62"/>
  <c r="K550" i="62"/>
  <c r="J541" i="62"/>
  <c r="J540" i="62"/>
  <c r="J539" i="62"/>
  <c r="J538" i="62"/>
  <c r="J537" i="62"/>
  <c r="J536" i="62"/>
  <c r="J535" i="62"/>
  <c r="J534" i="62"/>
  <c r="J533" i="62"/>
  <c r="J532" i="62"/>
  <c r="K542" i="62"/>
  <c r="J497" i="62"/>
  <c r="J496" i="62"/>
  <c r="J495" i="62"/>
  <c r="J494" i="62"/>
  <c r="J493" i="62"/>
  <c r="J492" i="62"/>
  <c r="J491" i="62"/>
  <c r="J490" i="62"/>
  <c r="J489" i="62"/>
  <c r="J488" i="62"/>
  <c r="K493" i="62"/>
  <c r="J486" i="62"/>
  <c r="J485" i="62"/>
  <c r="J484" i="62"/>
  <c r="J483" i="62"/>
  <c r="J482" i="62"/>
  <c r="J481" i="62"/>
  <c r="J480" i="62"/>
  <c r="J479" i="62"/>
  <c r="J478" i="62"/>
  <c r="J477" i="62"/>
  <c r="K485" i="62"/>
  <c r="J475" i="62"/>
  <c r="J474" i="62"/>
  <c r="J473" i="62"/>
  <c r="J472" i="62"/>
  <c r="J471" i="62"/>
  <c r="J470" i="62"/>
  <c r="J469" i="62"/>
  <c r="J468" i="62"/>
  <c r="J467" i="62"/>
  <c r="J466" i="62"/>
  <c r="K469" i="62"/>
  <c r="J431" i="62"/>
  <c r="J430" i="62"/>
  <c r="J429" i="62"/>
  <c r="J428" i="62"/>
  <c r="J427" i="62"/>
  <c r="J426" i="62"/>
  <c r="J425" i="62"/>
  <c r="J424" i="62"/>
  <c r="J423" i="62"/>
  <c r="J422" i="62"/>
  <c r="K428" i="62"/>
  <c r="J420" i="62"/>
  <c r="J419" i="62"/>
  <c r="J418" i="62"/>
  <c r="J417" i="62"/>
  <c r="J416" i="62"/>
  <c r="J415" i="62"/>
  <c r="J414" i="62"/>
  <c r="J413" i="62"/>
  <c r="J412" i="62"/>
  <c r="J411" i="62"/>
  <c r="K420" i="62"/>
  <c r="J409" i="62"/>
  <c r="J408" i="62"/>
  <c r="J407" i="62"/>
  <c r="J406" i="62"/>
  <c r="J405" i="62"/>
  <c r="J404" i="62"/>
  <c r="J403" i="62"/>
  <c r="J402" i="62"/>
  <c r="J401" i="62"/>
  <c r="J400" i="62"/>
  <c r="K404" i="62"/>
  <c r="J365" i="62"/>
  <c r="J364" i="62"/>
  <c r="J363" i="62"/>
  <c r="J362" i="62"/>
  <c r="J361" i="62"/>
  <c r="J360" i="62"/>
  <c r="J359" i="62"/>
  <c r="J358" i="62"/>
  <c r="J357" i="62"/>
  <c r="J356" i="62"/>
  <c r="K363" i="62"/>
  <c r="J354" i="62"/>
  <c r="J353" i="62"/>
  <c r="J352" i="62"/>
  <c r="J351" i="62"/>
  <c r="J350" i="62"/>
  <c r="J349" i="62"/>
  <c r="J348" i="62"/>
  <c r="J347" i="62"/>
  <c r="J346" i="62"/>
  <c r="J345" i="62"/>
  <c r="K355" i="62"/>
  <c r="J343" i="62"/>
  <c r="J342" i="62"/>
  <c r="J341" i="62"/>
  <c r="J340" i="62"/>
  <c r="J339" i="62"/>
  <c r="J338" i="62"/>
  <c r="J337" i="62"/>
  <c r="J336" i="62"/>
  <c r="J335" i="62"/>
  <c r="J334" i="62"/>
  <c r="K339" i="62"/>
  <c r="J299" i="62"/>
  <c r="J298" i="62"/>
  <c r="J297" i="62"/>
  <c r="J296" i="62"/>
  <c r="J295" i="62"/>
  <c r="J294" i="62"/>
  <c r="J293" i="62"/>
  <c r="J292" i="62"/>
  <c r="J291" i="62"/>
  <c r="J290" i="62"/>
  <c r="K299" i="62"/>
  <c r="J288" i="62"/>
  <c r="J287" i="62"/>
  <c r="J286" i="62"/>
  <c r="J285" i="62"/>
  <c r="J284" i="62"/>
  <c r="J283" i="62"/>
  <c r="J282" i="62"/>
  <c r="J281" i="62"/>
  <c r="J280" i="62"/>
  <c r="J279" i="62"/>
  <c r="K283" i="62"/>
  <c r="J277" i="62"/>
  <c r="J276" i="62"/>
  <c r="J275" i="62"/>
  <c r="J274" i="62"/>
  <c r="J273" i="62"/>
  <c r="J272" i="62"/>
  <c r="J271" i="62"/>
  <c r="J270" i="62"/>
  <c r="J269" i="62"/>
  <c r="J268" i="62"/>
  <c r="K275" i="62"/>
  <c r="J233" i="62"/>
  <c r="J232" i="62"/>
  <c r="J231" i="62"/>
  <c r="J230" i="62"/>
  <c r="J229" i="62"/>
  <c r="J228" i="62"/>
  <c r="J227" i="62"/>
  <c r="J226" i="62"/>
  <c r="J225" i="62"/>
  <c r="J224" i="62"/>
  <c r="K234" i="62"/>
  <c r="J222" i="62"/>
  <c r="J221" i="62"/>
  <c r="J220" i="62"/>
  <c r="J219" i="62"/>
  <c r="J218" i="62"/>
  <c r="J217" i="62"/>
  <c r="J216" i="62"/>
  <c r="J215" i="62"/>
  <c r="J214" i="62"/>
  <c r="J213" i="62"/>
  <c r="K218" i="62"/>
  <c r="J211" i="62"/>
  <c r="J210" i="62"/>
  <c r="J209" i="62"/>
  <c r="J208" i="62"/>
  <c r="J207" i="62"/>
  <c r="J206" i="62"/>
  <c r="J205" i="62"/>
  <c r="J204" i="62"/>
  <c r="J203" i="62"/>
  <c r="J202" i="62"/>
  <c r="K210" i="62"/>
  <c r="J167" i="62"/>
  <c r="J166" i="62"/>
  <c r="J165" i="62"/>
  <c r="J164" i="62"/>
  <c r="J163" i="62"/>
  <c r="J162" i="62"/>
  <c r="J161" i="62"/>
  <c r="J160" i="62"/>
  <c r="J159" i="62"/>
  <c r="J158" i="62"/>
  <c r="K161" i="62"/>
  <c r="J156" i="62"/>
  <c r="J155" i="62"/>
  <c r="J154" i="62"/>
  <c r="J153" i="62"/>
  <c r="J152" i="62"/>
  <c r="J151" i="62"/>
  <c r="J150" i="62"/>
  <c r="J149" i="62"/>
  <c r="J148" i="62"/>
  <c r="J147" i="62"/>
  <c r="K153" i="62"/>
  <c r="J145" i="62"/>
  <c r="J144" i="62"/>
  <c r="J143" i="62"/>
  <c r="J142" i="62"/>
  <c r="J141" i="62"/>
  <c r="J140" i="62"/>
  <c r="J139" i="62"/>
  <c r="J138" i="62"/>
  <c r="J137" i="62"/>
  <c r="J136" i="62"/>
  <c r="K145" i="62"/>
  <c r="J101" i="62"/>
  <c r="J98" i="62"/>
  <c r="J97" i="62"/>
  <c r="J96" i="62"/>
  <c r="J94" i="62"/>
  <c r="J93" i="62"/>
  <c r="J92" i="62"/>
  <c r="J90" i="62"/>
  <c r="J89" i="62"/>
  <c r="J87" i="62"/>
  <c r="J86" i="62"/>
  <c r="J85" i="62"/>
  <c r="J83" i="62"/>
  <c r="J81" i="62"/>
  <c r="J79" i="62"/>
  <c r="J72" i="62"/>
  <c r="J71" i="62"/>
  <c r="J70" i="62"/>
  <c r="K138" i="62" l="1"/>
  <c r="K146" i="62"/>
  <c r="K154" i="62"/>
  <c r="K162" i="62"/>
  <c r="K203" i="62"/>
  <c r="K211" i="62"/>
  <c r="K219" i="62"/>
  <c r="K227" i="62"/>
  <c r="K268" i="62"/>
  <c r="K276" i="62"/>
  <c r="K284" i="62"/>
  <c r="K292" i="62"/>
  <c r="K300" i="62"/>
  <c r="K340" i="62"/>
  <c r="K348" i="62"/>
  <c r="K356" i="62"/>
  <c r="K364" i="62"/>
  <c r="K405" i="62"/>
  <c r="K413" i="62"/>
  <c r="K421" i="62"/>
  <c r="K429" i="62"/>
  <c r="K470" i="62"/>
  <c r="K478" i="62"/>
  <c r="K486" i="62"/>
  <c r="K494" i="62"/>
  <c r="K535" i="62"/>
  <c r="K543" i="62"/>
  <c r="K551" i="62"/>
  <c r="K559" i="62"/>
  <c r="K600" i="62"/>
  <c r="K608" i="62"/>
  <c r="K616" i="62"/>
  <c r="K624" i="62"/>
  <c r="K665" i="62"/>
  <c r="K673" i="62"/>
  <c r="K681" i="62"/>
  <c r="K689" i="62"/>
  <c r="K730" i="62"/>
  <c r="K738" i="62"/>
  <c r="K746" i="62"/>
  <c r="K754" i="62"/>
  <c r="K762" i="62"/>
  <c r="K803" i="62"/>
  <c r="K811" i="62"/>
  <c r="K819" i="62"/>
  <c r="K827" i="62"/>
  <c r="K868" i="62"/>
  <c r="K876" i="62"/>
  <c r="K884" i="62"/>
  <c r="K892" i="62"/>
  <c r="K933" i="62"/>
  <c r="K941" i="62"/>
  <c r="K949" i="62"/>
  <c r="K957" i="62"/>
  <c r="K139" i="62"/>
  <c r="K147" i="62"/>
  <c r="K155" i="62"/>
  <c r="K163" i="62"/>
  <c r="K204" i="62"/>
  <c r="K212" i="62"/>
  <c r="K220" i="62"/>
  <c r="K228" i="62"/>
  <c r="K269" i="62"/>
  <c r="K277" i="62"/>
  <c r="K285" i="62"/>
  <c r="K293" i="62"/>
  <c r="K341" i="62"/>
  <c r="K349" i="62"/>
  <c r="K357" i="62"/>
  <c r="K365" i="62"/>
  <c r="K406" i="62"/>
  <c r="K414" i="62"/>
  <c r="K422" i="62"/>
  <c r="K430" i="62"/>
  <c r="K471" i="62"/>
  <c r="K479" i="62"/>
  <c r="K487" i="62"/>
  <c r="K495" i="62"/>
  <c r="K536" i="62"/>
  <c r="K544" i="62"/>
  <c r="K552" i="62"/>
  <c r="K560" i="62"/>
  <c r="K601" i="62"/>
  <c r="K609" i="62"/>
  <c r="K617" i="62"/>
  <c r="K625" i="62"/>
  <c r="K666" i="62"/>
  <c r="K674" i="62"/>
  <c r="K682" i="62"/>
  <c r="K690" i="62"/>
  <c r="K731" i="62"/>
  <c r="K739" i="62"/>
  <c r="K747" i="62"/>
  <c r="K755" i="62"/>
  <c r="K796" i="62"/>
  <c r="K804" i="62"/>
  <c r="K812" i="62"/>
  <c r="K820" i="62"/>
  <c r="K828" i="62"/>
  <c r="K869" i="62"/>
  <c r="K877" i="62"/>
  <c r="K885" i="62"/>
  <c r="K893" i="62"/>
  <c r="K934" i="62"/>
  <c r="K942" i="62"/>
  <c r="K950" i="62"/>
  <c r="K958" i="62"/>
  <c r="K92" i="62"/>
  <c r="K140" i="62"/>
  <c r="K148" i="62"/>
  <c r="K156" i="62"/>
  <c r="K164" i="62"/>
  <c r="K205" i="62"/>
  <c r="K213" i="62"/>
  <c r="K221" i="62"/>
  <c r="K229" i="62"/>
  <c r="K270" i="62"/>
  <c r="K278" i="62"/>
  <c r="K286" i="62"/>
  <c r="K294" i="62"/>
  <c r="K334" i="62"/>
  <c r="K342" i="62"/>
  <c r="K350" i="62"/>
  <c r="K358" i="62"/>
  <c r="K366" i="62"/>
  <c r="K407" i="62"/>
  <c r="K415" i="62"/>
  <c r="K423" i="62"/>
  <c r="K431" i="62"/>
  <c r="K472" i="62"/>
  <c r="K480" i="62"/>
  <c r="K488" i="62"/>
  <c r="K496" i="62"/>
  <c r="K537" i="62"/>
  <c r="K545" i="62"/>
  <c r="K553" i="62"/>
  <c r="K561" i="62"/>
  <c r="K602" i="62"/>
  <c r="K610" i="62"/>
  <c r="K618" i="62"/>
  <c r="K626" i="62"/>
  <c r="K667" i="62"/>
  <c r="K675" i="62"/>
  <c r="K683" i="62"/>
  <c r="K691" i="62"/>
  <c r="K732" i="62"/>
  <c r="K740" i="62"/>
  <c r="K748" i="62"/>
  <c r="K756" i="62"/>
  <c r="K797" i="62"/>
  <c r="K805" i="62"/>
  <c r="K813" i="62"/>
  <c r="K821" i="62"/>
  <c r="K862" i="62"/>
  <c r="K870" i="62"/>
  <c r="K878" i="62"/>
  <c r="K886" i="62"/>
  <c r="K894" i="62"/>
  <c r="K935" i="62"/>
  <c r="K943" i="62"/>
  <c r="K951" i="62"/>
  <c r="K959" i="62"/>
  <c r="K141" i="62"/>
  <c r="K149" i="62"/>
  <c r="K157" i="62"/>
  <c r="K165" i="62"/>
  <c r="K206" i="62"/>
  <c r="K214" i="62"/>
  <c r="K222" i="62"/>
  <c r="K230" i="62"/>
  <c r="K271" i="62"/>
  <c r="K279" i="62"/>
  <c r="K287" i="62"/>
  <c r="K295" i="62"/>
  <c r="K335" i="62"/>
  <c r="K343" i="62"/>
  <c r="K351" i="62"/>
  <c r="K359" i="62"/>
  <c r="K400" i="62"/>
  <c r="K408" i="62"/>
  <c r="K416" i="62"/>
  <c r="K424" i="62"/>
  <c r="K432" i="62"/>
  <c r="K473" i="62"/>
  <c r="K481" i="62"/>
  <c r="K489" i="62"/>
  <c r="K497" i="62"/>
  <c r="K538" i="62"/>
  <c r="K546" i="62"/>
  <c r="K554" i="62"/>
  <c r="K562" i="62"/>
  <c r="K603" i="62"/>
  <c r="K611" i="62"/>
  <c r="K619" i="62"/>
  <c r="K627" i="62"/>
  <c r="K668" i="62"/>
  <c r="K676" i="62"/>
  <c r="K684" i="62"/>
  <c r="K692" i="62"/>
  <c r="K733" i="62"/>
  <c r="K741" i="62"/>
  <c r="K749" i="62"/>
  <c r="K757" i="62"/>
  <c r="K798" i="62"/>
  <c r="K806" i="62"/>
  <c r="K814" i="62"/>
  <c r="K822" i="62"/>
  <c r="K863" i="62"/>
  <c r="K871" i="62"/>
  <c r="K879" i="62"/>
  <c r="K887" i="62"/>
  <c r="K928" i="62"/>
  <c r="K936" i="62"/>
  <c r="K944" i="62"/>
  <c r="K952" i="62"/>
  <c r="K960" i="62"/>
  <c r="K142" i="62"/>
  <c r="K150" i="62"/>
  <c r="K158" i="62"/>
  <c r="K166" i="62"/>
  <c r="K207" i="62"/>
  <c r="K215" i="62"/>
  <c r="K223" i="62"/>
  <c r="K231" i="62"/>
  <c r="K272" i="62"/>
  <c r="K280" i="62"/>
  <c r="K288" i="62"/>
  <c r="K296" i="62"/>
  <c r="K336" i="62"/>
  <c r="K344" i="62"/>
  <c r="K352" i="62"/>
  <c r="K360" i="62"/>
  <c r="K401" i="62"/>
  <c r="K409" i="62"/>
  <c r="K417" i="62"/>
  <c r="K425" i="62"/>
  <c r="K466" i="62"/>
  <c r="K474" i="62"/>
  <c r="K482" i="62"/>
  <c r="K490" i="62"/>
  <c r="K498" i="62"/>
  <c r="K539" i="62"/>
  <c r="K547" i="62"/>
  <c r="K555" i="62"/>
  <c r="K563" i="62"/>
  <c r="K604" i="62"/>
  <c r="K612" i="62"/>
  <c r="K620" i="62"/>
  <c r="K628" i="62"/>
  <c r="K669" i="62"/>
  <c r="K677" i="62"/>
  <c r="K685" i="62"/>
  <c r="K693" i="62"/>
  <c r="K734" i="62"/>
  <c r="K742" i="62"/>
  <c r="K750" i="62"/>
  <c r="K758" i="62"/>
  <c r="K799" i="62"/>
  <c r="K807" i="62"/>
  <c r="K815" i="62"/>
  <c r="K823" i="62"/>
  <c r="K864" i="62"/>
  <c r="K872" i="62"/>
  <c r="K880" i="62"/>
  <c r="K888" i="62"/>
  <c r="K929" i="62"/>
  <c r="K937" i="62"/>
  <c r="K945" i="62"/>
  <c r="K953" i="62"/>
  <c r="K143" i="62"/>
  <c r="K151" i="62"/>
  <c r="K159" i="62"/>
  <c r="K167" i="62"/>
  <c r="K208" i="62"/>
  <c r="K216" i="62"/>
  <c r="K224" i="62"/>
  <c r="K232" i="62"/>
  <c r="K273" i="62"/>
  <c r="K281" i="62"/>
  <c r="K289" i="62"/>
  <c r="K297" i="62"/>
  <c r="K337" i="62"/>
  <c r="K345" i="62"/>
  <c r="K353" i="62"/>
  <c r="K361" i="62"/>
  <c r="K402" i="62"/>
  <c r="K410" i="62"/>
  <c r="K418" i="62"/>
  <c r="K426" i="62"/>
  <c r="K467" i="62"/>
  <c r="K475" i="62"/>
  <c r="K483" i="62"/>
  <c r="K491" i="62"/>
  <c r="K532" i="62"/>
  <c r="K540" i="62"/>
  <c r="K548" i="62"/>
  <c r="K556" i="62"/>
  <c r="K564" i="62"/>
  <c r="K605" i="62"/>
  <c r="K613" i="62"/>
  <c r="K621" i="62"/>
  <c r="K629" i="62"/>
  <c r="K670" i="62"/>
  <c r="K678" i="62"/>
  <c r="K686" i="62"/>
  <c r="K694" i="62"/>
  <c r="K735" i="62"/>
  <c r="K743" i="62"/>
  <c r="K751" i="62"/>
  <c r="K759" i="62"/>
  <c r="K800" i="62"/>
  <c r="K808" i="62"/>
  <c r="K816" i="62"/>
  <c r="K824" i="62"/>
  <c r="K865" i="62"/>
  <c r="K873" i="62"/>
  <c r="K881" i="62"/>
  <c r="K889" i="62"/>
  <c r="K930" i="62"/>
  <c r="K938" i="62"/>
  <c r="K946" i="62"/>
  <c r="K954" i="62"/>
  <c r="K136" i="62"/>
  <c r="K144" i="62"/>
  <c r="K152" i="62"/>
  <c r="K160" i="62"/>
  <c r="K168" i="62"/>
  <c r="K209" i="62"/>
  <c r="K217" i="62"/>
  <c r="K225" i="62"/>
  <c r="K233" i="62"/>
  <c r="K274" i="62"/>
  <c r="K282" i="62"/>
  <c r="K290" i="62"/>
  <c r="K298" i="62"/>
  <c r="K338" i="62"/>
  <c r="K346" i="62"/>
  <c r="K354" i="62"/>
  <c r="K362" i="62"/>
  <c r="K403" i="62"/>
  <c r="K411" i="62"/>
  <c r="K419" i="62"/>
  <c r="K427" i="62"/>
  <c r="K468" i="62"/>
  <c r="K476" i="62"/>
  <c r="K484" i="62"/>
  <c r="K492" i="62"/>
  <c r="K533" i="62"/>
  <c r="K541" i="62"/>
  <c r="K549" i="62"/>
  <c r="K557" i="62"/>
  <c r="K598" i="62"/>
  <c r="K606" i="62"/>
  <c r="K614" i="62"/>
  <c r="K622" i="62"/>
  <c r="K630" i="62"/>
  <c r="K671" i="62"/>
  <c r="K679" i="62"/>
  <c r="K687" i="62"/>
  <c r="K695" i="62"/>
  <c r="K736" i="62"/>
  <c r="K744" i="62"/>
  <c r="K752" i="62"/>
  <c r="K760" i="62"/>
  <c r="K801" i="62"/>
  <c r="K809" i="62"/>
  <c r="K817" i="62"/>
  <c r="K825" i="62"/>
  <c r="K866" i="62"/>
  <c r="K874" i="62"/>
  <c r="K882" i="62"/>
  <c r="K890" i="62"/>
  <c r="K931" i="62"/>
  <c r="K939" i="62"/>
  <c r="K947" i="62"/>
  <c r="K955" i="62"/>
  <c r="K76" i="62"/>
  <c r="K137" i="62"/>
  <c r="K202" i="62"/>
  <c r="K226" i="62"/>
  <c r="K291" i="62"/>
  <c r="K347" i="62"/>
  <c r="K412" i="62"/>
  <c r="K477" i="62"/>
  <c r="K534" i="62"/>
  <c r="K599" i="62"/>
  <c r="K664" i="62"/>
  <c r="K688" i="62"/>
  <c r="K753" i="62"/>
  <c r="K818" i="62"/>
  <c r="K875" i="62"/>
  <c r="K940" i="62"/>
  <c r="K82" i="62"/>
  <c r="K84" i="62"/>
  <c r="K88" i="62"/>
  <c r="K95" i="62"/>
  <c r="K97" i="62"/>
  <c r="K98" i="62"/>
  <c r="K85" i="62"/>
  <c r="K86" i="62"/>
  <c r="K87" i="62"/>
  <c r="K100" i="62"/>
  <c r="K101" i="62"/>
  <c r="K102" i="62"/>
  <c r="K99" i="62"/>
  <c r="K94" i="62"/>
  <c r="K93" i="62"/>
  <c r="K89" i="62"/>
  <c r="K90" i="62"/>
  <c r="K81" i="62"/>
  <c r="K83" i="62"/>
  <c r="K91" i="62"/>
  <c r="J95" i="62"/>
  <c r="K77" i="62"/>
  <c r="K70" i="62"/>
  <c r="K78" i="62"/>
  <c r="K71" i="62"/>
  <c r="K79" i="62"/>
  <c r="K72" i="62"/>
  <c r="K80" i="62"/>
  <c r="K73" i="62"/>
  <c r="K74" i="62"/>
  <c r="K75" i="62"/>
  <c r="D59" i="57" l="1"/>
  <c r="E33" i="57" l="1"/>
  <c r="Q59" i="57"/>
  <c r="F34" i="57"/>
  <c r="F38" i="57"/>
  <c r="S35" i="57"/>
  <c r="S39" i="57"/>
  <c r="F39" i="57"/>
  <c r="S59" i="57"/>
  <c r="T78" i="57" s="1"/>
  <c r="S30" i="57"/>
  <c r="S34" i="57"/>
  <c r="M59" i="57"/>
  <c r="N78" i="57" s="1"/>
  <c r="S28" i="57"/>
  <c r="S38" i="57"/>
  <c r="E29" i="57"/>
  <c r="E32" i="57"/>
  <c r="E36" i="57"/>
  <c r="R29" i="57"/>
  <c r="R32" i="57"/>
  <c r="R36" i="57"/>
  <c r="F26" i="57"/>
  <c r="F33" i="57"/>
  <c r="F37" i="57"/>
  <c r="S26" i="57"/>
  <c r="S33" i="57"/>
  <c r="Q56" i="57"/>
  <c r="F29" i="57"/>
  <c r="F36" i="57"/>
  <c r="M39" i="57"/>
  <c r="S29" i="57"/>
  <c r="S36" i="57"/>
  <c r="E26" i="57"/>
  <c r="E37" i="57"/>
  <c r="R26" i="57"/>
  <c r="R33" i="57"/>
  <c r="S37" i="57"/>
  <c r="E34" i="57"/>
  <c r="E38" i="57"/>
  <c r="R34" i="57"/>
  <c r="R38" i="57"/>
  <c r="E28" i="57"/>
  <c r="E39" i="57"/>
  <c r="R28" i="57"/>
  <c r="R35" i="57"/>
  <c r="R39" i="57"/>
  <c r="L59" i="57"/>
  <c r="L39" i="57"/>
  <c r="D57" i="57"/>
  <c r="E58" i="57"/>
  <c r="R37" i="57"/>
  <c r="F57" i="57"/>
  <c r="G76" i="57" s="1"/>
  <c r="F56" i="57"/>
  <c r="G75" i="57" s="1"/>
  <c r="F55" i="57"/>
  <c r="G74" i="57" s="1"/>
  <c r="F35" i="57"/>
  <c r="E55" i="57"/>
  <c r="E35" i="57"/>
  <c r="E54" i="57"/>
  <c r="S32" i="57"/>
  <c r="F52" i="57"/>
  <c r="G71" i="57" s="1"/>
  <c r="F32" i="57"/>
  <c r="D51" i="57"/>
  <c r="E31" i="57"/>
  <c r="R31" i="57"/>
  <c r="S31" i="57"/>
  <c r="F51" i="57"/>
  <c r="G70" i="57" s="1"/>
  <c r="E50" i="57"/>
  <c r="E30" i="57"/>
  <c r="R30" i="57"/>
  <c r="F30" i="57"/>
  <c r="F50" i="57"/>
  <c r="G69" i="57" s="1"/>
  <c r="F48" i="57"/>
  <c r="G67" i="57" s="1"/>
  <c r="F28" i="57"/>
  <c r="R27" i="57"/>
  <c r="E47" i="57"/>
  <c r="E27" i="57"/>
  <c r="S27" i="57"/>
  <c r="F27" i="57"/>
  <c r="F58" i="57"/>
  <c r="G77" i="57" s="1"/>
  <c r="F53" i="57"/>
  <c r="G72" i="57" s="1"/>
  <c r="F47" i="57"/>
  <c r="G66" i="57" s="1"/>
  <c r="F49" i="57"/>
  <c r="G68" i="57" s="1"/>
  <c r="F54" i="57"/>
  <c r="G73" i="57" s="1"/>
  <c r="E59" i="57"/>
  <c r="E78" i="57" s="1"/>
  <c r="R59" i="57"/>
  <c r="D53" i="57"/>
  <c r="D54" i="57"/>
  <c r="E48" i="57"/>
  <c r="E51" i="57"/>
  <c r="Q49" i="57"/>
  <c r="K58" i="57"/>
  <c r="K48" i="57"/>
  <c r="Q51" i="57"/>
  <c r="K49" i="57"/>
  <c r="D46" i="57"/>
  <c r="D49" i="57"/>
  <c r="D56" i="57"/>
  <c r="Q53" i="57"/>
  <c r="F59" i="57"/>
  <c r="G78" i="57" s="1"/>
  <c r="K56" i="57"/>
  <c r="Q48" i="57"/>
  <c r="E53" i="57"/>
  <c r="E57" i="57"/>
  <c r="K59" i="57"/>
  <c r="Q58" i="57"/>
  <c r="E49" i="57"/>
  <c r="E56" i="57"/>
  <c r="F46" i="57"/>
  <c r="G65" i="57" s="1"/>
  <c r="E52" i="57"/>
  <c r="E46" i="57"/>
  <c r="D52" i="57"/>
  <c r="K46" i="57"/>
  <c r="D47" i="57"/>
  <c r="D48" i="57"/>
  <c r="D55" i="57"/>
  <c r="D50" i="57"/>
  <c r="D58" i="57"/>
  <c r="Q46" i="57"/>
  <c r="R78" i="57" l="1"/>
  <c r="F77" i="57"/>
  <c r="E68" i="57"/>
  <c r="F78" i="57"/>
  <c r="E76" i="57"/>
  <c r="E71" i="57"/>
  <c r="L78" i="57"/>
  <c r="E70" i="57"/>
  <c r="F66" i="57"/>
  <c r="E73" i="57"/>
  <c r="F65" i="57"/>
  <c r="F69" i="57"/>
  <c r="E74" i="57"/>
  <c r="S78" i="57"/>
  <c r="M78" i="57"/>
  <c r="E77" i="57"/>
  <c r="F76" i="57"/>
  <c r="E75" i="57"/>
  <c r="F75" i="57"/>
  <c r="F74" i="57"/>
  <c r="F73" i="57"/>
  <c r="E72" i="57"/>
  <c r="F72" i="57"/>
  <c r="F71" i="57"/>
  <c r="F70" i="57"/>
  <c r="E69" i="57"/>
  <c r="F68" i="57"/>
  <c r="E67" i="57"/>
  <c r="F67" i="57"/>
  <c r="E66" i="57"/>
  <c r="E65" i="57"/>
  <c r="Q54" i="57"/>
  <c r="Q50" i="57"/>
  <c r="K50" i="57"/>
  <c r="K52" i="57"/>
  <c r="Q57" i="57"/>
  <c r="K51" i="57"/>
  <c r="Q52" i="57"/>
  <c r="K57" i="57"/>
  <c r="K54" i="57"/>
  <c r="K47" i="57"/>
  <c r="K53" i="57"/>
  <c r="K55" i="57"/>
  <c r="Q55" i="57"/>
  <c r="Q47" i="57"/>
  <c r="L38" i="57" l="1"/>
  <c r="L36" i="57"/>
  <c r="L35" i="57"/>
  <c r="L32" i="57"/>
  <c r="L30" i="57"/>
  <c r="L29" i="57"/>
  <c r="L27" i="57"/>
  <c r="L33" i="57" l="1"/>
  <c r="L55" i="57"/>
  <c r="L74" i="57" s="1"/>
  <c r="R55" i="57"/>
  <c r="R74" i="57" s="1"/>
  <c r="R50" i="57"/>
  <c r="R69" i="57" s="1"/>
  <c r="L50" i="57"/>
  <c r="L69" i="57" s="1"/>
  <c r="L52" i="57"/>
  <c r="L71" i="57" s="1"/>
  <c r="R52" i="57"/>
  <c r="R71" i="57" s="1"/>
  <c r="L37" i="57"/>
  <c r="L49" i="57"/>
  <c r="L68" i="57" s="1"/>
  <c r="R49" i="57"/>
  <c r="R68" i="57" s="1"/>
  <c r="L34" i="57"/>
  <c r="L26" i="57"/>
  <c r="R47" i="57"/>
  <c r="R66" i="57" s="1"/>
  <c r="L47" i="57"/>
  <c r="L66" i="57" s="1"/>
  <c r="L28" i="57"/>
  <c r="L31" i="57"/>
  <c r="L56" i="57"/>
  <c r="L75" i="57" s="1"/>
  <c r="R56" i="57"/>
  <c r="R75" i="57" s="1"/>
  <c r="L58" i="57"/>
  <c r="L77" i="57" s="1"/>
  <c r="R58" i="57"/>
  <c r="R77" i="57" s="1"/>
  <c r="L51" i="57" l="1"/>
  <c r="L70" i="57" s="1"/>
  <c r="R51" i="57"/>
  <c r="R70" i="57" s="1"/>
  <c r="L48" i="57"/>
  <c r="L67" i="57" s="1"/>
  <c r="R48" i="57"/>
  <c r="R67" i="57" s="1"/>
  <c r="L53" i="57"/>
  <c r="L72" i="57" s="1"/>
  <c r="R53" i="57"/>
  <c r="R72" i="57" s="1"/>
  <c r="R46" i="57"/>
  <c r="R65" i="57" s="1"/>
  <c r="L46" i="57"/>
  <c r="L65" i="57" s="1"/>
  <c r="R54" i="57"/>
  <c r="R73" i="57" s="1"/>
  <c r="L54" i="57"/>
  <c r="L73" i="57" s="1"/>
  <c r="R57" i="57"/>
  <c r="R76" i="57" s="1"/>
  <c r="L57" i="57"/>
  <c r="L76" i="57" s="1"/>
  <c r="M38" i="57" l="1"/>
  <c r="M37" i="57"/>
  <c r="M36" i="57"/>
  <c r="M35" i="57"/>
  <c r="M34" i="57"/>
  <c r="M33" i="57"/>
  <c r="M32" i="57"/>
  <c r="M31" i="57"/>
  <c r="M30" i="57"/>
  <c r="M29" i="57"/>
  <c r="M28" i="57"/>
  <c r="M27" i="57"/>
  <c r="M26" i="57"/>
  <c r="S52" i="57" l="1"/>
  <c r="M52" i="57"/>
  <c r="M56" i="57"/>
  <c r="S56" i="57"/>
  <c r="M55" i="57"/>
  <c r="S55" i="57"/>
  <c r="S51" i="57"/>
  <c r="M51" i="57"/>
  <c r="S49" i="57"/>
  <c r="M49" i="57"/>
  <c r="S57" i="57"/>
  <c r="M57" i="57"/>
  <c r="M50" i="57"/>
  <c r="S50" i="57"/>
  <c r="S58" i="57"/>
  <c r="M58" i="57"/>
  <c r="M54" i="57"/>
  <c r="S54" i="57"/>
  <c r="M53" i="57"/>
  <c r="S53" i="57"/>
  <c r="M46" i="57"/>
  <c r="S46" i="57"/>
  <c r="S47" i="57"/>
  <c r="M47" i="57"/>
  <c r="M48" i="57"/>
  <c r="S48" i="57"/>
  <c r="S74" i="57" l="1"/>
  <c r="T74" i="57"/>
  <c r="M66" i="57"/>
  <c r="N66" i="57"/>
  <c r="S66" i="57"/>
  <c r="T66" i="57"/>
  <c r="M74" i="57"/>
  <c r="N74" i="57"/>
  <c r="M75" i="57"/>
  <c r="N75" i="57"/>
  <c r="M76" i="57"/>
  <c r="N76" i="57"/>
  <c r="M73" i="57"/>
  <c r="N73" i="57"/>
  <c r="S65" i="57"/>
  <c r="T65" i="57"/>
  <c r="S75" i="57"/>
  <c r="T75" i="57"/>
  <c r="M65" i="57"/>
  <c r="N65" i="57"/>
  <c r="S69" i="57"/>
  <c r="T69" i="57"/>
  <c r="M71" i="57"/>
  <c r="N71" i="57"/>
  <c r="S73" i="57"/>
  <c r="T73" i="57"/>
  <c r="S76" i="57"/>
  <c r="T76" i="57"/>
  <c r="M77" i="57"/>
  <c r="N77" i="57"/>
  <c r="M68" i="57"/>
  <c r="N68" i="57"/>
  <c r="S77" i="57"/>
  <c r="T77" i="57"/>
  <c r="S68" i="57"/>
  <c r="T68" i="57"/>
  <c r="S67" i="57"/>
  <c r="T67" i="57"/>
  <c r="S72" i="57"/>
  <c r="T72" i="57"/>
  <c r="M70" i="57"/>
  <c r="N70" i="57"/>
  <c r="M67" i="57"/>
  <c r="N67" i="57"/>
  <c r="M72" i="57"/>
  <c r="N72" i="57"/>
  <c r="M69" i="57"/>
  <c r="N69" i="57"/>
  <c r="S70" i="57"/>
  <c r="T70" i="57"/>
  <c r="S71" i="57"/>
  <c r="T71" i="57"/>
</calcChain>
</file>

<file path=xl/sharedStrings.xml><?xml version="1.0" encoding="utf-8"?>
<sst xmlns="http://schemas.openxmlformats.org/spreadsheetml/2006/main" count="2321" uniqueCount="173">
  <si>
    <t>広域連合全体</t>
  </si>
  <si>
    <t>豊中市</t>
  </si>
  <si>
    <t>池田市</t>
  </si>
  <si>
    <t>吹田市</t>
  </si>
  <si>
    <t>箕面市</t>
  </si>
  <si>
    <t>豊能町</t>
  </si>
  <si>
    <t>能勢町</t>
  </si>
  <si>
    <t>高槻市</t>
  </si>
  <si>
    <t>茨木市</t>
  </si>
  <si>
    <t>摂津市</t>
  </si>
  <si>
    <t>島本町</t>
  </si>
  <si>
    <t>守口市</t>
  </si>
  <si>
    <t>枚方市</t>
  </si>
  <si>
    <t>寝屋川市</t>
  </si>
  <si>
    <t>大東市</t>
  </si>
  <si>
    <t>門真市</t>
  </si>
  <si>
    <t>四條畷市</t>
  </si>
  <si>
    <t>交野市</t>
  </si>
  <si>
    <t>八尾市</t>
  </si>
  <si>
    <t>柏原市</t>
  </si>
  <si>
    <t>東大阪市</t>
  </si>
  <si>
    <t>富田林市</t>
  </si>
  <si>
    <t>河内長野市</t>
  </si>
  <si>
    <t>松原市</t>
  </si>
  <si>
    <t>羽曳野市</t>
  </si>
  <si>
    <t>藤井寺市</t>
  </si>
  <si>
    <t>大阪狭山市</t>
  </si>
  <si>
    <t>太子町</t>
  </si>
  <si>
    <t>河南町</t>
  </si>
  <si>
    <t>千早赤阪村</t>
  </si>
  <si>
    <t>堺市</t>
  </si>
  <si>
    <t>岸和田市</t>
  </si>
  <si>
    <t>泉大津市</t>
  </si>
  <si>
    <t>貝塚市</t>
  </si>
  <si>
    <t>泉佐野市</t>
  </si>
  <si>
    <t>和泉市</t>
  </si>
  <si>
    <t>高石市</t>
  </si>
  <si>
    <t>泉南市</t>
  </si>
  <si>
    <t>阪南市</t>
  </si>
  <si>
    <t>忠岡町</t>
  </si>
  <si>
    <t>熊取町</t>
  </si>
  <si>
    <t>田尻町</t>
  </si>
  <si>
    <t>岬町</t>
  </si>
  <si>
    <t>大阪市</t>
  </si>
  <si>
    <t>A</t>
  </si>
  <si>
    <t>C</t>
  </si>
  <si>
    <t>C/A</t>
  </si>
  <si>
    <t>C/B</t>
  </si>
  <si>
    <t>B/A</t>
  </si>
  <si>
    <t>被保険者数(人)</t>
  </si>
  <si>
    <t>医療費(円)</t>
  </si>
  <si>
    <t>資格確認日…1日でも資格があれば分析対象としている。</t>
    <rPh sb="0" eb="2">
      <t>シカク</t>
    </rPh>
    <rPh sb="2" eb="4">
      <t>カクニン</t>
    </rPh>
    <rPh sb="4" eb="5">
      <t>ヒ</t>
    </rPh>
    <phoneticPr fontId="3"/>
  </si>
  <si>
    <t>被保険者
一人当たりの医療費
(円)</t>
    <rPh sb="11" eb="14">
      <t>イリョウヒ</t>
    </rPh>
    <phoneticPr fontId="3"/>
  </si>
  <si>
    <t>レセプト件数(件)</t>
    <phoneticPr fontId="3"/>
  </si>
  <si>
    <t>令和元年度</t>
    <rPh sb="0" eb="2">
      <t>レイワ</t>
    </rPh>
    <rPh sb="2" eb="5">
      <t>モトネンド</t>
    </rPh>
    <phoneticPr fontId="3"/>
  </si>
  <si>
    <t>令和2年度</t>
    <rPh sb="0" eb="2">
      <t>レイワ</t>
    </rPh>
    <rPh sb="3" eb="5">
      <t>ネンド</t>
    </rPh>
    <phoneticPr fontId="3"/>
  </si>
  <si>
    <t>令和3年度</t>
    <rPh sb="0" eb="2">
      <t>レイワ</t>
    </rPh>
    <rPh sb="3" eb="5">
      <t>ネンド</t>
    </rPh>
    <phoneticPr fontId="3"/>
  </si>
  <si>
    <t>B</t>
    <phoneticPr fontId="3"/>
  </si>
  <si>
    <t>受診率(件/人)</t>
    <rPh sb="0" eb="3">
      <t>ジュシンリツ</t>
    </rPh>
    <rPh sb="4" eb="5">
      <t>ケン</t>
    </rPh>
    <rPh sb="6" eb="7">
      <t>ニン</t>
    </rPh>
    <phoneticPr fontId="3"/>
  </si>
  <si>
    <t>被保険者数</t>
    <phoneticPr fontId="3"/>
  </si>
  <si>
    <t>レセプト件数</t>
    <phoneticPr fontId="3"/>
  </si>
  <si>
    <t>医療費</t>
    <phoneticPr fontId="3"/>
  </si>
  <si>
    <t>受診率</t>
    <rPh sb="0" eb="3">
      <t>ジュシンリツ</t>
    </rPh>
    <phoneticPr fontId="3"/>
  </si>
  <si>
    <t>14市町別</t>
    <phoneticPr fontId="3"/>
  </si>
  <si>
    <t>年度別 被保険者一人当たりの医療費</t>
    <rPh sb="0" eb="3">
      <t>ネンドベツ</t>
    </rPh>
    <phoneticPr fontId="3"/>
  </si>
  <si>
    <t>被保険者数
(人)</t>
    <rPh sb="0" eb="4">
      <t>ヒホケンシャ</t>
    </rPh>
    <rPh sb="4" eb="5">
      <t>スウ</t>
    </rPh>
    <rPh sb="7" eb="8">
      <t>ニン</t>
    </rPh>
    <phoneticPr fontId="3"/>
  </si>
  <si>
    <t>順位</t>
    <rPh sb="0" eb="2">
      <t>ジュンイ</t>
    </rPh>
    <phoneticPr fontId="3"/>
  </si>
  <si>
    <t>中分類名</t>
    <rPh sb="0" eb="3">
      <t>チュウブンルイ</t>
    </rPh>
    <rPh sb="3" eb="4">
      <t>メイ</t>
    </rPh>
    <phoneticPr fontId="3"/>
  </si>
  <si>
    <t>構成比(%)
(総医療費に
占める割合)</t>
    <rPh sb="8" eb="9">
      <t>ソウ</t>
    </rPh>
    <rPh sb="9" eb="12">
      <t>イリョウヒ</t>
    </rPh>
    <phoneticPr fontId="3"/>
  </si>
  <si>
    <t>0903</t>
  </si>
  <si>
    <t>その他の心疾患</t>
  </si>
  <si>
    <t>1402</t>
  </si>
  <si>
    <t>腎不全</t>
  </si>
  <si>
    <t>1113</t>
  </si>
  <si>
    <t>その他の消化器系の疾患</t>
  </si>
  <si>
    <t>1901</t>
  </si>
  <si>
    <t>骨折</t>
  </si>
  <si>
    <t>0210</t>
  </si>
  <si>
    <t>その他の悪性新生物＜腫瘍＞</t>
  </si>
  <si>
    <t>0901</t>
  </si>
  <si>
    <t>高血圧性疾患</t>
  </si>
  <si>
    <t>0402</t>
  </si>
  <si>
    <t>糖尿病</t>
  </si>
  <si>
    <t>0906</t>
  </si>
  <si>
    <t>脳梗塞</t>
  </si>
  <si>
    <t>1310</t>
  </si>
  <si>
    <t>その他の筋骨格系及び結合組織の疾患</t>
  </si>
  <si>
    <t>1309</t>
  </si>
  <si>
    <t>骨の密度及び構造の障害</t>
  </si>
  <si>
    <t>-</t>
    <phoneticPr fontId="3"/>
  </si>
  <si>
    <t>1011</t>
  </si>
  <si>
    <t>その他の呼吸器系の疾患</t>
  </si>
  <si>
    <t>-</t>
  </si>
  <si>
    <t>1303</t>
  </si>
  <si>
    <t>脊椎障害（脊椎症を含む）</t>
  </si>
  <si>
    <t>0404</t>
  </si>
  <si>
    <t>その他の内分泌，栄養及び代謝疾患</t>
  </si>
  <si>
    <t>0606</t>
  </si>
  <si>
    <t>その他の神経系の疾患</t>
  </si>
  <si>
    <t>2220</t>
  </si>
  <si>
    <t>その他の特殊目的用コード</t>
  </si>
  <si>
    <t>0704</t>
  </si>
  <si>
    <t>その他の眼及び付属器の疾患</t>
  </si>
  <si>
    <t>1302</t>
  </si>
  <si>
    <t>関節症</t>
  </si>
  <si>
    <t>14市町別</t>
    <rPh sb="2" eb="5">
      <t>シチョウソン</t>
    </rPh>
    <rPh sb="4" eb="5">
      <t>ベツ</t>
    </rPh>
    <phoneticPr fontId="3"/>
  </si>
  <si>
    <t>市町</t>
    <rPh sb="0" eb="2">
      <t>シチョウ</t>
    </rPh>
    <phoneticPr fontId="3"/>
  </si>
  <si>
    <t>年度</t>
    <rPh sb="0" eb="2">
      <t>ネンド</t>
    </rPh>
    <phoneticPr fontId="3"/>
  </si>
  <si>
    <t>被保険者
一人当たりの
医療費(円)</t>
    <rPh sb="0" eb="4">
      <t>ヒホケンシャ</t>
    </rPh>
    <phoneticPr fontId="3"/>
  </si>
  <si>
    <t>広域連合全体</t>
    <rPh sb="0" eb="6">
      <t>コウイキレンゴウゼンタイ</t>
    </rPh>
    <phoneticPr fontId="3"/>
  </si>
  <si>
    <t>前年比※</t>
    <rPh sb="0" eb="3">
      <t>ゼンネンヒ</t>
    </rPh>
    <phoneticPr fontId="3"/>
  </si>
  <si>
    <t>-</t>
    <phoneticPr fontId="3"/>
  </si>
  <si>
    <t>増加</t>
    <rPh sb="0" eb="2">
      <t>ゾウカ</t>
    </rPh>
    <phoneticPr fontId="3"/>
  </si>
  <si>
    <t>増減なし</t>
    <rPh sb="0" eb="2">
      <t>ゾウゲン</t>
    </rPh>
    <phoneticPr fontId="3"/>
  </si>
  <si>
    <t>減少</t>
    <rPh sb="0" eb="2">
      <t>ゲンショウ</t>
    </rPh>
    <phoneticPr fontId="3"/>
  </si>
  <si>
    <t>資格確認日…1日でも資格があれば分析対象としている。</t>
    <rPh sb="0" eb="2">
      <t>シカク</t>
    </rPh>
    <rPh sb="2" eb="4">
      <t>カクニン</t>
    </rPh>
    <rPh sb="4" eb="5">
      <t>ビ</t>
    </rPh>
    <phoneticPr fontId="3"/>
  </si>
  <si>
    <t>※医療費…中分類における疾病分類毎に集計するため、データ化時点で医科レセプトが存在しない(画像レセプト、月遅れ等)場合集計できない。</t>
  </si>
  <si>
    <t>　　　　　そのため他統計と一致しない。</t>
    <phoneticPr fontId="3"/>
  </si>
  <si>
    <t>株式会社データホライゾン　医療費分解技術を用いて疾病毎に点数をグルーピングし算出。</t>
  </si>
  <si>
    <t>令和元年度及び令和2年度で一人当たりの医療費の低い14市町別 医療費状況</t>
    <rPh sb="0" eb="2">
      <t>レイワ</t>
    </rPh>
    <rPh sb="2" eb="4">
      <t>モトネン</t>
    </rPh>
    <rPh sb="4" eb="5">
      <t>ド</t>
    </rPh>
    <rPh sb="5" eb="6">
      <t>オヨ</t>
    </rPh>
    <rPh sb="7" eb="9">
      <t>レイワ</t>
    </rPh>
    <rPh sb="10" eb="12">
      <t>ネンド</t>
    </rPh>
    <rPh sb="13" eb="15">
      <t>ヒトリ</t>
    </rPh>
    <rPh sb="15" eb="16">
      <t>ア</t>
    </rPh>
    <rPh sb="23" eb="24">
      <t>ヒク</t>
    </rPh>
    <rPh sb="27" eb="29">
      <t>シチョウ</t>
    </rPh>
    <rPh sb="29" eb="30">
      <t>ベツ</t>
    </rPh>
    <rPh sb="31" eb="34">
      <t>イリョウヒ</t>
    </rPh>
    <rPh sb="34" eb="36">
      <t>ジョウキョウ</t>
    </rPh>
    <phoneticPr fontId="3"/>
  </si>
  <si>
    <t>令和元年度及び令和2年度で一人当たりの医療費の低い14市町別 中分類による医療費上位10疾病</t>
    <rPh sb="23" eb="24">
      <t>ヒク</t>
    </rPh>
    <rPh sb="31" eb="34">
      <t>チュウブンルイ</t>
    </rPh>
    <rPh sb="37" eb="40">
      <t>イリョウヒ</t>
    </rPh>
    <rPh sb="40" eb="42">
      <t>ジョウイ</t>
    </rPh>
    <rPh sb="44" eb="46">
      <t>シッペイ</t>
    </rPh>
    <phoneticPr fontId="3"/>
  </si>
  <si>
    <t>枚方市</t>
    <rPh sb="0" eb="3">
      <t>ヒラカタシ</t>
    </rPh>
    <phoneticPr fontId="3"/>
  </si>
  <si>
    <t>八尾市</t>
    <rPh sb="0" eb="3">
      <t>ヤオシ</t>
    </rPh>
    <phoneticPr fontId="3"/>
  </si>
  <si>
    <t>寝屋川市</t>
    <rPh sb="0" eb="4">
      <t>ネヤガワシ</t>
    </rPh>
    <phoneticPr fontId="3"/>
  </si>
  <si>
    <t>松原市</t>
    <rPh sb="0" eb="3">
      <t>マツバラシ</t>
    </rPh>
    <phoneticPr fontId="3"/>
  </si>
  <si>
    <t>箕面市</t>
    <rPh sb="0" eb="3">
      <t>ミノオシ</t>
    </rPh>
    <phoneticPr fontId="3"/>
  </si>
  <si>
    <t>柏原市</t>
    <rPh sb="0" eb="2">
      <t>カシハラ</t>
    </rPh>
    <rPh sb="2" eb="3">
      <t>シ</t>
    </rPh>
    <phoneticPr fontId="3"/>
  </si>
  <si>
    <t>羽曳野市</t>
    <rPh sb="0" eb="4">
      <t>ハビキノシ</t>
    </rPh>
    <phoneticPr fontId="3"/>
  </si>
  <si>
    <t>摂津市</t>
    <rPh sb="0" eb="3">
      <t>セッツシ</t>
    </rPh>
    <phoneticPr fontId="3"/>
  </si>
  <si>
    <t>藤井寺市</t>
    <rPh sb="0" eb="4">
      <t>フジイデラシ</t>
    </rPh>
    <phoneticPr fontId="3"/>
  </si>
  <si>
    <t>交野市</t>
    <rPh sb="0" eb="1">
      <t>マジ</t>
    </rPh>
    <rPh sb="1" eb="2">
      <t>ノ</t>
    </rPh>
    <rPh sb="2" eb="3">
      <t>シ</t>
    </rPh>
    <phoneticPr fontId="3"/>
  </si>
  <si>
    <t>豊能町</t>
    <rPh sb="0" eb="2">
      <t>トヨノ</t>
    </rPh>
    <rPh sb="2" eb="3">
      <t>チョウ</t>
    </rPh>
    <phoneticPr fontId="3"/>
  </si>
  <si>
    <t>太子町</t>
    <rPh sb="0" eb="3">
      <t>タイシチョウ</t>
    </rPh>
    <phoneticPr fontId="3"/>
  </si>
  <si>
    <t>河南町</t>
    <rPh sb="0" eb="2">
      <t>カナン</t>
    </rPh>
    <rPh sb="2" eb="3">
      <t>チョウ</t>
    </rPh>
    <phoneticPr fontId="3"/>
  </si>
  <si>
    <t>枚方市</t>
    <rPh sb="0" eb="3">
      <t>ヒラカタシ</t>
    </rPh>
    <phoneticPr fontId="3"/>
  </si>
  <si>
    <t>豊能町</t>
    <rPh sb="0" eb="2">
      <t>トヨノウ</t>
    </rPh>
    <rPh sb="2" eb="3">
      <t>マチ</t>
    </rPh>
    <phoneticPr fontId="3"/>
  </si>
  <si>
    <t>河南町</t>
    <rPh sb="0" eb="2">
      <t>カナン</t>
    </rPh>
    <rPh sb="2" eb="3">
      <t>マチ</t>
    </rPh>
    <phoneticPr fontId="3"/>
  </si>
  <si>
    <t>市町村別</t>
    <phoneticPr fontId="3"/>
  </si>
  <si>
    <t>年度別 レセプト一件当たりの医療費</t>
    <rPh sb="0" eb="3">
      <t>ネンドベツ</t>
    </rPh>
    <phoneticPr fontId="3"/>
  </si>
  <si>
    <t>年度別 受診率</t>
    <rPh sb="0" eb="3">
      <t>ネンドベツ</t>
    </rPh>
    <rPh sb="4" eb="7">
      <t>ジュシンリツ</t>
    </rPh>
    <phoneticPr fontId="3"/>
  </si>
  <si>
    <t>14市町別</t>
    <rPh sb="2" eb="4">
      <t>シチョウ</t>
    </rPh>
    <rPh sb="4" eb="5">
      <t>ベツ</t>
    </rPh>
    <phoneticPr fontId="3"/>
  </si>
  <si>
    <t>出典：大阪府後期高齢者医療広域連合様 作成</t>
    <rPh sb="0" eb="2">
      <t>シュッテン</t>
    </rPh>
    <rPh sb="3" eb="11">
      <t>オオサカフコウキコウレイシャ</t>
    </rPh>
    <rPh sb="11" eb="17">
      <t>イリョウコウイキレンゴウ</t>
    </rPh>
    <rPh sb="17" eb="18">
      <t>サマ</t>
    </rPh>
    <rPh sb="19" eb="21">
      <t>サクセイ</t>
    </rPh>
    <phoneticPr fontId="3"/>
  </si>
  <si>
    <t>上記グラフから令和元年度及び令和2年度で一人当たりの医療費の低い14市町を選定した。</t>
    <rPh sb="0" eb="2">
      <t>ジョウキ</t>
    </rPh>
    <rPh sb="37" eb="39">
      <t>センテイ</t>
    </rPh>
    <phoneticPr fontId="3"/>
  </si>
  <si>
    <t>選定した結果、下記の14市町となった。</t>
    <rPh sb="0" eb="2">
      <t>センテイ</t>
    </rPh>
    <rPh sb="4" eb="6">
      <t>ケッカ</t>
    </rPh>
    <rPh sb="7" eb="9">
      <t>カキ</t>
    </rPh>
    <rPh sb="12" eb="14">
      <t>シチョウ</t>
    </rPh>
    <phoneticPr fontId="3"/>
  </si>
  <si>
    <t>池田市、枚方市、八尾市、寝屋川市、松原市、箕面市、柏原市、羽曳野市、摂津市、藤井寺市、交野市、豊能町、太子町、河南町</t>
    <rPh sb="0" eb="3">
      <t>イケダシ</t>
    </rPh>
    <rPh sb="4" eb="7">
      <t>ヒラカタシ</t>
    </rPh>
    <rPh sb="8" eb="11">
      <t>ヤオシ</t>
    </rPh>
    <rPh sb="12" eb="16">
      <t>ネヤガワシ</t>
    </rPh>
    <rPh sb="17" eb="19">
      <t>マツバラ</t>
    </rPh>
    <rPh sb="19" eb="20">
      <t>シ</t>
    </rPh>
    <rPh sb="21" eb="23">
      <t>ミノオ</t>
    </rPh>
    <rPh sb="23" eb="24">
      <t>シ</t>
    </rPh>
    <rPh sb="25" eb="27">
      <t>カシワラ</t>
    </rPh>
    <rPh sb="27" eb="28">
      <t>シ</t>
    </rPh>
    <rPh sb="29" eb="32">
      <t>ハビキノ</t>
    </rPh>
    <rPh sb="32" eb="33">
      <t>シ</t>
    </rPh>
    <rPh sb="34" eb="36">
      <t>セッツ</t>
    </rPh>
    <rPh sb="36" eb="37">
      <t>シ</t>
    </rPh>
    <rPh sb="38" eb="41">
      <t>フジイデラ</t>
    </rPh>
    <rPh sb="41" eb="42">
      <t>シ</t>
    </rPh>
    <rPh sb="43" eb="45">
      <t>カタノ</t>
    </rPh>
    <rPh sb="45" eb="46">
      <t>シ</t>
    </rPh>
    <rPh sb="47" eb="50">
      <t>トヨノチョウ</t>
    </rPh>
    <rPh sb="51" eb="54">
      <t>タイシチョウ</t>
    </rPh>
    <rPh sb="55" eb="58">
      <t>カナンチョウ</t>
    </rPh>
    <phoneticPr fontId="3"/>
  </si>
  <si>
    <t>【令和元年度及び令和2年度で一人当たりの医療費の低い14市町】</t>
    <phoneticPr fontId="3"/>
  </si>
  <si>
    <t>【参考】令和元年度及び令和2年度で一人当たりの医療費の低い14市町の選定</t>
    <rPh sb="1" eb="3">
      <t>サンコウ</t>
    </rPh>
    <rPh sb="4" eb="6">
      <t>レイワ</t>
    </rPh>
    <rPh sb="6" eb="8">
      <t>モトネン</t>
    </rPh>
    <rPh sb="8" eb="9">
      <t>ド</t>
    </rPh>
    <rPh sb="9" eb="10">
      <t>オヨ</t>
    </rPh>
    <rPh sb="11" eb="13">
      <t>レイワ</t>
    </rPh>
    <rPh sb="14" eb="16">
      <t>ネンド</t>
    </rPh>
    <rPh sb="17" eb="19">
      <t>ヒトリ</t>
    </rPh>
    <rPh sb="19" eb="20">
      <t>ア</t>
    </rPh>
    <rPh sb="27" eb="28">
      <t>ヒク</t>
    </rPh>
    <rPh sb="31" eb="33">
      <t>シチョウ</t>
    </rPh>
    <rPh sb="34" eb="36">
      <t>センテイ</t>
    </rPh>
    <phoneticPr fontId="3"/>
  </si>
  <si>
    <t>池田市</t>
    <rPh sb="0" eb="3">
      <t>イケダシ</t>
    </rPh>
    <phoneticPr fontId="3"/>
  </si>
  <si>
    <t>医療費(円)
※</t>
    <phoneticPr fontId="3"/>
  </si>
  <si>
    <t>一人当たりの医療費の低い14市町…【参考】令和元年度及び令和2年度で一人当たりの医療費の低い14市町の選定 の大阪府後期高齢者医療広域連合様作成のグラフにより14市町を選定。</t>
    <rPh sb="10" eb="11">
      <t>ヒク</t>
    </rPh>
    <rPh sb="44" eb="45">
      <t>ヒク</t>
    </rPh>
    <phoneticPr fontId="3"/>
  </si>
  <si>
    <t>順位※</t>
    <rPh sb="0" eb="2">
      <t>ジュンイ</t>
    </rPh>
    <phoneticPr fontId="3"/>
  </si>
  <si>
    <t>●表作成用</t>
    <rPh sb="1" eb="5">
      <t>ヒョウサクセイヨウ</t>
    </rPh>
    <phoneticPr fontId="3"/>
  </si>
  <si>
    <t>市町村</t>
    <rPh sb="0" eb="2">
      <t>シチョウ</t>
    </rPh>
    <rPh sb="1" eb="3">
      <t>チョウソン</t>
    </rPh>
    <phoneticPr fontId="3"/>
  </si>
  <si>
    <t>※前年比…該当年度の数値／前年度の数値 として算出。1.00を超える値について赤色着色。</t>
    <rPh sb="1" eb="3">
      <t>ゼンネン</t>
    </rPh>
    <rPh sb="3" eb="4">
      <t>ヒ</t>
    </rPh>
    <rPh sb="5" eb="9">
      <t>ガイトウネンド</t>
    </rPh>
    <rPh sb="10" eb="12">
      <t>スウチ</t>
    </rPh>
    <rPh sb="13" eb="16">
      <t>ゼンネンド</t>
    </rPh>
    <rPh sb="17" eb="19">
      <t>スウチ</t>
    </rPh>
    <rPh sb="23" eb="25">
      <t>サンシュツ</t>
    </rPh>
    <rPh sb="31" eb="32">
      <t>コ</t>
    </rPh>
    <rPh sb="34" eb="35">
      <t>アタイ</t>
    </rPh>
    <rPh sb="39" eb="41">
      <t>アカイロ</t>
    </rPh>
    <rPh sb="41" eb="43">
      <t>チャクショク</t>
    </rPh>
    <phoneticPr fontId="3"/>
  </si>
  <si>
    <t>順位
(低い順)</t>
    <rPh sb="0" eb="2">
      <t>ジュンイ</t>
    </rPh>
    <rPh sb="4" eb="5">
      <t>ヒク</t>
    </rPh>
    <rPh sb="6" eb="7">
      <t>ジュン</t>
    </rPh>
    <phoneticPr fontId="3"/>
  </si>
  <si>
    <t>※順位…区を除く43市町について被保険者一人当たりの医療費が低い順に順位を算出。上位14位に該当する場合について紫色着色。</t>
    <rPh sb="1" eb="3">
      <t>ジュンイ</t>
    </rPh>
    <rPh sb="4" eb="5">
      <t>ク</t>
    </rPh>
    <rPh sb="6" eb="7">
      <t>ノゾ</t>
    </rPh>
    <rPh sb="10" eb="12">
      <t>シチョウ</t>
    </rPh>
    <rPh sb="16" eb="20">
      <t>ヒホケンシャ</t>
    </rPh>
    <rPh sb="20" eb="23">
      <t>ヒトリア</t>
    </rPh>
    <rPh sb="26" eb="29">
      <t>イリョウヒ</t>
    </rPh>
    <rPh sb="30" eb="31">
      <t>ヒク</t>
    </rPh>
    <rPh sb="32" eb="33">
      <t>ジュン</t>
    </rPh>
    <rPh sb="34" eb="36">
      <t>ジュンイ</t>
    </rPh>
    <rPh sb="37" eb="39">
      <t>サンシュツ</t>
    </rPh>
    <rPh sb="40" eb="42">
      <t>ジョウイ</t>
    </rPh>
    <rPh sb="44" eb="45">
      <t>イ</t>
    </rPh>
    <rPh sb="46" eb="48">
      <t>ガイトウ</t>
    </rPh>
    <rPh sb="50" eb="52">
      <t>バアイ</t>
    </rPh>
    <rPh sb="56" eb="58">
      <t>ムラサキイロ</t>
    </rPh>
    <rPh sb="58" eb="60">
      <t>チャクショク</t>
    </rPh>
    <phoneticPr fontId="3"/>
  </si>
  <si>
    <t>全体(総医療費)</t>
  </si>
  <si>
    <t>令和4年度</t>
    <rPh sb="0" eb="2">
      <t>レイワ</t>
    </rPh>
    <rPh sb="3" eb="5">
      <t>ネンド</t>
    </rPh>
    <phoneticPr fontId="3"/>
  </si>
  <si>
    <t>令和5年度</t>
    <rPh sb="0" eb="2">
      <t>レイワ</t>
    </rPh>
    <rPh sb="3" eb="5">
      <t>ネンド</t>
    </rPh>
    <phoneticPr fontId="3"/>
  </si>
  <si>
    <t>被保険者一人当たりの医療費(円)</t>
    <rPh sb="10" eb="13">
      <t>イリョウヒ</t>
    </rPh>
    <phoneticPr fontId="3"/>
  </si>
  <si>
    <t>レセプト一件当たりの医療費(円)</t>
    <rPh sb="10" eb="12">
      <t>イリョウ</t>
    </rPh>
    <rPh sb="12" eb="13">
      <t>ヒ</t>
    </rPh>
    <phoneticPr fontId="3"/>
  </si>
  <si>
    <t>被保険者一人当たりの医療費</t>
    <rPh sb="10" eb="13">
      <t>イリョウヒ</t>
    </rPh>
    <phoneticPr fontId="3"/>
  </si>
  <si>
    <t>レセプト一件当たりの医療費</t>
    <rPh sb="10" eb="12">
      <t>イリョウ</t>
    </rPh>
    <rPh sb="12" eb="13">
      <t>ヒ</t>
    </rPh>
    <phoneticPr fontId="3"/>
  </si>
  <si>
    <t>0205</t>
  </si>
  <si>
    <t>気管，気管支及び肺の悪性新生物＜腫瘍＞</t>
  </si>
  <si>
    <t>令和6年度</t>
    <rPh sb="0" eb="2">
      <t>レイワ</t>
    </rPh>
    <rPh sb="3" eb="5">
      <t>ネンド</t>
    </rPh>
    <phoneticPr fontId="3"/>
  </si>
  <si>
    <t>データ化範囲(分析対象)…入院(DPCを含む)、入院外、調剤の電子レセプト。対象診療年月は平成31年4月～令和7年3月診療分(72カ月分)。</t>
    <rPh sb="45" eb="47">
      <t>ヘイセイ</t>
    </rPh>
    <phoneticPr fontId="3"/>
  </si>
  <si>
    <t>被保険者一人当たりの医療費の前年比(令和5年度に対する令和6年度の増減)</t>
    <rPh sb="14" eb="17">
      <t>ゼンネンヒ</t>
    </rPh>
    <rPh sb="27" eb="29">
      <t>レイワ</t>
    </rPh>
    <rPh sb="30" eb="32">
      <t>ネンド</t>
    </rPh>
    <phoneticPr fontId="3"/>
  </si>
  <si>
    <t>受診率の前年比(令和5年度に対する令和6年度の増減)</t>
    <rPh sb="0" eb="3">
      <t>ジュシンリツ</t>
    </rPh>
    <phoneticPr fontId="3"/>
  </si>
  <si>
    <t>大阪市</t>
    <rPh sb="0" eb="3">
      <t>オオサカシ</t>
    </rPh>
    <phoneticPr fontId="3"/>
  </si>
  <si>
    <t>堺市</t>
    <rPh sb="0" eb="2">
      <t>サカイシ</t>
    </rPh>
    <phoneticPr fontId="3"/>
  </si>
  <si>
    <t>14市町別</t>
  </si>
  <si>
    <t>レセプト一件当たりの医療費の前年比(令和5年度に対する令和6年度の増減)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</si>
</sst>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¥&quot;#,##0_);[Red]\(&quot;¥&quot;#,##0\)"/>
    <numFmt numFmtId="177" formatCode="#,##0_ ;[Red]\-#,##0\ "/>
    <numFmt numFmtId="178" formatCode="0.0%"/>
    <numFmt numFmtId="179" formatCode="#,##0.0_ ;[Red]\-#,##0.0\ "/>
    <numFmt numFmtId="180" formatCode="#,##0&quot;円&quot;"/>
    <numFmt numFmtId="181" formatCode="0.00_ ;[Red]\-0.00\ "/>
    <numFmt numFmtId="182" formatCode="0.00_);[Red]\(0.00\)"/>
  </numFmts>
  <fonts count="4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2"/>
      <charset val="128"/>
    </font>
    <font>
      <sz val="11"/>
      <color theme="1"/>
      <name val="ＭＳ Ｐゴシック"/>
      <family val="2"/>
      <scheme val="minor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theme="3"/>
      <name val="ＭＳ ゴシック"/>
      <family val="2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9"/>
      <color theme="1"/>
      <name val="ＭＳ ゴシック"/>
      <family val="2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ＦＡ 明朝"/>
      <family val="2"/>
      <charset val="128"/>
    </font>
    <font>
      <sz val="11"/>
      <color indexed="17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9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name val="ＭＳ 明朝"/>
      <family val="1"/>
      <charset val="128"/>
    </font>
    <font>
      <b/>
      <sz val="8"/>
      <name val="ＭＳ 明朝"/>
      <family val="1"/>
      <charset val="128"/>
    </font>
    <font>
      <sz val="9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A0A0"/>
        <bgColor indexed="64"/>
      </patternFill>
    </fill>
    <fill>
      <patternFill patternType="solid">
        <fgColor rgb="FFFFFFC0"/>
        <bgColor indexed="64"/>
      </patternFill>
    </fill>
    <fill>
      <patternFill patternType="solid">
        <fgColor rgb="FFC8C8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rgb="FFE1F4FF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74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8" fillId="23" borderId="8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4" fillId="0" borderId="0"/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>
      <alignment vertical="center"/>
    </xf>
    <xf numFmtId="38" fontId="3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4" fillId="25" borderId="9" applyNumberFormat="0" applyFon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7" fillId="0" borderId="0">
      <alignment vertical="center"/>
    </xf>
    <xf numFmtId="0" fontId="1" fillId="0" borderId="0">
      <alignment vertical="center"/>
    </xf>
    <xf numFmtId="0" fontId="3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8" fillId="0" borderId="0"/>
    <xf numFmtId="0" fontId="28" fillId="7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</cellStyleXfs>
  <cellXfs count="203">
    <xf numFmtId="0" fontId="0" fillId="0" borderId="0" xfId="0">
      <alignment vertical="center"/>
    </xf>
    <xf numFmtId="0" fontId="32" fillId="0" borderId="0" xfId="0" applyFont="1" applyAlignment="1">
      <alignment vertical="center"/>
    </xf>
    <xf numFmtId="0" fontId="32" fillId="0" borderId="0" xfId="0" applyFont="1">
      <alignment vertical="center"/>
    </xf>
    <xf numFmtId="0" fontId="32" fillId="0" borderId="0" xfId="0" applyNumberFormat="1" applyFont="1" applyAlignment="1">
      <alignment vertical="center"/>
    </xf>
    <xf numFmtId="0" fontId="33" fillId="0" borderId="3" xfId="1387" applyFont="1" applyFill="1" applyBorder="1" applyAlignment="1">
      <alignment vertical="center"/>
    </xf>
    <xf numFmtId="0" fontId="33" fillId="0" borderId="3" xfId="1387" applyFont="1" applyBorder="1" applyAlignment="1">
      <alignment vertical="center"/>
    </xf>
    <xf numFmtId="0" fontId="32" fillId="0" borderId="0" xfId="0" applyFont="1" applyFill="1">
      <alignment vertical="center"/>
    </xf>
    <xf numFmtId="0" fontId="33" fillId="0" borderId="0" xfId="0" applyFont="1">
      <alignment vertical="center"/>
    </xf>
    <xf numFmtId="0" fontId="33" fillId="0" borderId="0" xfId="0" applyFont="1" applyFill="1">
      <alignment vertical="center"/>
    </xf>
    <xf numFmtId="0" fontId="35" fillId="0" borderId="0" xfId="2" applyNumberFormat="1" applyFont="1" applyFill="1" applyBorder="1" applyAlignment="1">
      <alignment vertical="center"/>
    </xf>
    <xf numFmtId="0" fontId="34" fillId="0" borderId="3" xfId="1148" applyFont="1" applyBorder="1" applyAlignment="1" applyProtection="1">
      <alignment vertical="center"/>
      <protection locked="0"/>
    </xf>
    <xf numFmtId="0" fontId="32" fillId="0" borderId="0" xfId="0" applyFont="1" applyBorder="1">
      <alignment vertical="center"/>
    </xf>
    <xf numFmtId="0" fontId="32" fillId="0" borderId="28" xfId="0" applyFont="1" applyBorder="1">
      <alignment vertical="center"/>
    </xf>
    <xf numFmtId="0" fontId="32" fillId="0" borderId="29" xfId="0" applyFont="1" applyBorder="1">
      <alignment vertical="center"/>
    </xf>
    <xf numFmtId="0" fontId="32" fillId="0" borderId="30" xfId="0" applyFont="1" applyBorder="1">
      <alignment vertical="center"/>
    </xf>
    <xf numFmtId="0" fontId="32" fillId="0" borderId="31" xfId="0" applyFont="1" applyBorder="1">
      <alignment vertical="center"/>
    </xf>
    <xf numFmtId="0" fontId="32" fillId="0" borderId="33" xfId="0" applyFont="1" applyBorder="1">
      <alignment vertical="center"/>
    </xf>
    <xf numFmtId="0" fontId="32" fillId="0" borderId="34" xfId="0" applyFont="1" applyBorder="1">
      <alignment vertical="center"/>
    </xf>
    <xf numFmtId="0" fontId="32" fillId="0" borderId="35" xfId="0" applyFont="1" applyBorder="1">
      <alignment vertical="center"/>
    </xf>
    <xf numFmtId="0" fontId="32" fillId="0" borderId="32" xfId="0" applyFont="1" applyBorder="1">
      <alignment vertical="center"/>
    </xf>
    <xf numFmtId="177" fontId="33" fillId="0" borderId="22" xfId="1" applyNumberFormat="1" applyFont="1" applyBorder="1" applyAlignment="1">
      <alignment horizontal="right" vertical="center" shrinkToFit="1"/>
    </xf>
    <xf numFmtId="177" fontId="33" fillId="0" borderId="4" xfId="0" applyNumberFormat="1" applyFont="1" applyBorder="1" applyAlignment="1">
      <alignment horizontal="right" vertical="center" shrinkToFit="1"/>
    </xf>
    <xf numFmtId="179" fontId="33" fillId="0" borderId="4" xfId="0" applyNumberFormat="1" applyFont="1" applyBorder="1" applyAlignment="1">
      <alignment horizontal="right" vertical="center" shrinkToFit="1"/>
    </xf>
    <xf numFmtId="177" fontId="33" fillId="0" borderId="3" xfId="0" applyNumberFormat="1" applyFont="1" applyBorder="1" applyAlignment="1">
      <alignment horizontal="right" vertical="center" shrinkToFit="1"/>
    </xf>
    <xf numFmtId="179" fontId="33" fillId="0" borderId="3" xfId="0" applyNumberFormat="1" applyFont="1" applyBorder="1" applyAlignment="1">
      <alignment horizontal="right" vertical="center" shrinkToFit="1"/>
    </xf>
    <xf numFmtId="177" fontId="33" fillId="0" borderId="18" xfId="1" applyNumberFormat="1" applyFont="1" applyBorder="1" applyAlignment="1">
      <alignment horizontal="right" vertical="center" shrinkToFit="1"/>
    </xf>
    <xf numFmtId="177" fontId="33" fillId="0" borderId="3" xfId="1" applyNumberFormat="1" applyFont="1" applyBorder="1" applyAlignment="1">
      <alignment horizontal="right" vertical="center" shrinkToFit="1"/>
    </xf>
    <xf numFmtId="177" fontId="34" fillId="0" borderId="7" xfId="1" applyNumberFormat="1" applyFont="1" applyFill="1" applyBorder="1" applyAlignment="1">
      <alignment horizontal="right" vertical="center" shrinkToFit="1"/>
    </xf>
    <xf numFmtId="177" fontId="34" fillId="0" borderId="5" xfId="1" applyNumberFormat="1" applyFont="1" applyBorder="1" applyAlignment="1">
      <alignment horizontal="right" vertical="center" shrinkToFit="1"/>
    </xf>
    <xf numFmtId="177" fontId="34" fillId="0" borderId="5" xfId="1" applyNumberFormat="1" applyFont="1" applyFill="1" applyBorder="1" applyAlignment="1">
      <alignment horizontal="right" vertical="center" shrinkToFit="1"/>
    </xf>
    <xf numFmtId="179" fontId="34" fillId="0" borderId="5" xfId="1" applyNumberFormat="1" applyFont="1" applyFill="1" applyBorder="1" applyAlignment="1">
      <alignment horizontal="right" vertical="center" shrinkToFit="1"/>
    </xf>
    <xf numFmtId="0" fontId="33" fillId="0" borderId="37" xfId="1387" applyFont="1" applyFill="1" applyBorder="1" applyAlignment="1">
      <alignment vertical="center"/>
    </xf>
    <xf numFmtId="177" fontId="33" fillId="0" borderId="4" xfId="1" applyNumberFormat="1" applyFont="1" applyFill="1" applyBorder="1" applyAlignment="1">
      <alignment horizontal="right" vertical="center" shrinkToFit="1"/>
    </xf>
    <xf numFmtId="0" fontId="33" fillId="27" borderId="37" xfId="0" applyFont="1" applyFill="1" applyBorder="1" applyAlignment="1">
      <alignment horizontal="center" vertical="center"/>
    </xf>
    <xf numFmtId="0" fontId="33" fillId="0" borderId="5" xfId="0" applyFont="1" applyBorder="1" applyAlignment="1">
      <alignment vertical="center" shrinkToFit="1"/>
    </xf>
    <xf numFmtId="0" fontId="33" fillId="0" borderId="39" xfId="0" applyFont="1" applyBorder="1" applyAlignment="1">
      <alignment vertical="center" shrinkToFit="1"/>
    </xf>
    <xf numFmtId="181" fontId="33" fillId="0" borderId="4" xfId="1" applyNumberFormat="1" applyFont="1" applyFill="1" applyBorder="1" applyAlignment="1">
      <alignment horizontal="right" vertical="center" shrinkToFit="1"/>
    </xf>
    <xf numFmtId="181" fontId="34" fillId="0" borderId="7" xfId="1" applyNumberFormat="1" applyFont="1" applyFill="1" applyBorder="1" applyAlignment="1">
      <alignment horizontal="right" vertical="center" shrinkToFit="1"/>
    </xf>
    <xf numFmtId="181" fontId="33" fillId="0" borderId="22" xfId="1" applyNumberFormat="1" applyFont="1" applyBorder="1" applyAlignment="1">
      <alignment horizontal="right" vertical="center" shrinkToFit="1"/>
    </xf>
    <xf numFmtId="181" fontId="33" fillId="0" borderId="18" xfId="1" applyNumberFormat="1" applyFont="1" applyBorder="1" applyAlignment="1">
      <alignment horizontal="right" vertical="center" shrinkToFit="1"/>
    </xf>
    <xf numFmtId="181" fontId="33" fillId="0" borderId="4" xfId="0" applyNumberFormat="1" applyFont="1" applyBorder="1" applyAlignment="1">
      <alignment horizontal="right" vertical="center" shrinkToFit="1"/>
    </xf>
    <xf numFmtId="181" fontId="33" fillId="0" borderId="3" xfId="1" applyNumberFormat="1" applyFont="1" applyBorder="1" applyAlignment="1">
      <alignment horizontal="right" vertical="center" shrinkToFit="1"/>
    </xf>
    <xf numFmtId="181" fontId="33" fillId="0" borderId="3" xfId="0" applyNumberFormat="1" applyFont="1" applyBorder="1" applyAlignment="1">
      <alignment horizontal="right" vertical="center" shrinkToFit="1"/>
    </xf>
    <xf numFmtId="181" fontId="34" fillId="0" borderId="5" xfId="1" applyNumberFormat="1" applyFont="1" applyFill="1" applyBorder="1" applyAlignment="1">
      <alignment horizontal="right" vertical="center" shrinkToFit="1"/>
    </xf>
    <xf numFmtId="182" fontId="33" fillId="0" borderId="4" xfId="0" applyNumberFormat="1" applyFont="1" applyBorder="1" applyAlignment="1">
      <alignment horizontal="right" vertical="center" shrinkToFit="1"/>
    </xf>
    <xf numFmtId="182" fontId="33" fillId="0" borderId="3" xfId="0" applyNumberFormat="1" applyFont="1" applyBorder="1" applyAlignment="1">
      <alignment horizontal="right" vertical="center" shrinkToFit="1"/>
    </xf>
    <xf numFmtId="182" fontId="34" fillId="0" borderId="5" xfId="1" applyNumberFormat="1" applyFont="1" applyFill="1" applyBorder="1" applyAlignment="1">
      <alignment horizontal="right" vertical="center" shrinkToFit="1"/>
    </xf>
    <xf numFmtId="0" fontId="32" fillId="0" borderId="0" xfId="0" applyFont="1" applyFill="1" applyAlignment="1">
      <alignment vertical="center"/>
    </xf>
    <xf numFmtId="0" fontId="32" fillId="27" borderId="37" xfId="0" applyFont="1" applyFill="1" applyBorder="1">
      <alignment vertical="center"/>
    </xf>
    <xf numFmtId="0" fontId="40" fillId="27" borderId="37" xfId="0" applyFont="1" applyFill="1" applyBorder="1" applyAlignment="1">
      <alignment horizontal="center" vertical="center" wrapText="1"/>
    </xf>
    <xf numFmtId="0" fontId="41" fillId="27" borderId="36" xfId="1551" applyNumberFormat="1" applyFont="1" applyFill="1" applyBorder="1" applyAlignment="1">
      <alignment horizontal="center" vertical="center" wrapText="1"/>
    </xf>
    <xf numFmtId="0" fontId="41" fillId="27" borderId="37" xfId="1745" applyNumberFormat="1" applyFont="1" applyFill="1" applyBorder="1" applyAlignment="1">
      <alignment horizontal="center" vertical="center" wrapText="1"/>
    </xf>
    <xf numFmtId="0" fontId="33" fillId="0" borderId="24" xfId="1736" applyNumberFormat="1" applyFont="1" applyFill="1" applyBorder="1" applyAlignment="1">
      <alignment horizontal="left" vertical="center" shrinkToFit="1"/>
    </xf>
    <xf numFmtId="177" fontId="33" fillId="0" borderId="23" xfId="1" applyNumberFormat="1" applyFont="1" applyFill="1" applyBorder="1" applyAlignment="1">
      <alignment horizontal="right" vertical="center" shrinkToFit="1"/>
    </xf>
    <xf numFmtId="178" fontId="33" fillId="0" borderId="42" xfId="1551" applyNumberFormat="1" applyFont="1" applyFill="1" applyBorder="1" applyAlignment="1">
      <alignment horizontal="right" vertical="center" shrinkToFit="1"/>
    </xf>
    <xf numFmtId="177" fontId="33" fillId="0" borderId="40" xfId="1" applyNumberFormat="1" applyFont="1" applyFill="1" applyBorder="1" applyAlignment="1">
      <alignment horizontal="right" vertical="center" shrinkToFit="1"/>
    </xf>
    <xf numFmtId="0" fontId="33" fillId="0" borderId="45" xfId="1736" applyNumberFormat="1" applyFont="1" applyFill="1" applyBorder="1" applyAlignment="1">
      <alignment horizontal="left" vertical="center" shrinkToFit="1"/>
    </xf>
    <xf numFmtId="177" fontId="33" fillId="0" borderId="46" xfId="1" applyNumberFormat="1" applyFont="1" applyFill="1" applyBorder="1" applyAlignment="1">
      <alignment horizontal="right" vertical="center" shrinkToFit="1"/>
    </xf>
    <xf numFmtId="178" fontId="33" fillId="0" borderId="47" xfId="1551" applyNumberFormat="1" applyFont="1" applyFill="1" applyBorder="1" applyAlignment="1">
      <alignment horizontal="right" vertical="center" shrinkToFit="1"/>
    </xf>
    <xf numFmtId="177" fontId="33" fillId="0" borderId="44" xfId="1" applyNumberFormat="1" applyFont="1" applyFill="1" applyBorder="1" applyAlignment="1">
      <alignment horizontal="right" vertical="center" shrinkToFit="1"/>
    </xf>
    <xf numFmtId="177" fontId="33" fillId="0" borderId="43" xfId="1" applyNumberFormat="1" applyFont="1" applyFill="1" applyBorder="1" applyAlignment="1">
      <alignment horizontal="right" vertical="center" shrinkToFit="1"/>
    </xf>
    <xf numFmtId="0" fontId="33" fillId="0" borderId="26" xfId="1736" applyNumberFormat="1" applyFont="1" applyFill="1" applyBorder="1" applyAlignment="1">
      <alignment horizontal="left" vertical="center" shrinkToFit="1"/>
    </xf>
    <xf numFmtId="177" fontId="33" fillId="0" borderId="25" xfId="1" applyNumberFormat="1" applyFont="1" applyFill="1" applyBorder="1" applyAlignment="1">
      <alignment horizontal="right" vertical="center" shrinkToFit="1"/>
    </xf>
    <xf numFmtId="178" fontId="33" fillId="0" borderId="50" xfId="1551" applyNumberFormat="1" applyFont="1" applyFill="1" applyBorder="1" applyAlignment="1">
      <alignment horizontal="right" vertical="center" shrinkToFit="1"/>
    </xf>
    <xf numFmtId="177" fontId="33" fillId="0" borderId="48" xfId="1" applyNumberFormat="1" applyFont="1" applyFill="1" applyBorder="1" applyAlignment="1">
      <alignment horizontal="right" vertical="center" shrinkToFit="1"/>
    </xf>
    <xf numFmtId="177" fontId="33" fillId="0" borderId="19" xfId="1" applyNumberFormat="1" applyFont="1" applyFill="1" applyBorder="1" applyAlignment="1">
      <alignment horizontal="right" vertical="center" shrinkToFit="1"/>
    </xf>
    <xf numFmtId="178" fontId="33" fillId="0" borderId="36" xfId="1551" applyNumberFormat="1" applyFont="1" applyFill="1" applyBorder="1" applyAlignment="1">
      <alignment horizontal="right" vertical="center" shrinkToFit="1"/>
    </xf>
    <xf numFmtId="177" fontId="33" fillId="0" borderId="38" xfId="1" applyNumberFormat="1" applyFont="1" applyFill="1" applyBorder="1" applyAlignment="1">
      <alignment horizontal="right" vertical="center" shrinkToFit="1"/>
    </xf>
    <xf numFmtId="0" fontId="40" fillId="0" borderId="0" xfId="0" applyFont="1">
      <alignment vertical="center"/>
    </xf>
    <xf numFmtId="0" fontId="32" fillId="28" borderId="37" xfId="0" applyFont="1" applyFill="1" applyBorder="1">
      <alignment vertical="center"/>
    </xf>
    <xf numFmtId="0" fontId="32" fillId="0" borderId="0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32" fillId="0" borderId="0" xfId="0" applyFont="1" applyFill="1" applyBorder="1">
      <alignment vertical="center"/>
    </xf>
    <xf numFmtId="180" fontId="32" fillId="0" borderId="0" xfId="0" applyNumberFormat="1" applyFont="1" applyBorder="1" applyAlignment="1">
      <alignment horizontal="center" vertical="center"/>
    </xf>
    <xf numFmtId="0" fontId="32" fillId="29" borderId="37" xfId="0" applyFont="1" applyFill="1" applyBorder="1">
      <alignment vertical="center"/>
    </xf>
    <xf numFmtId="0" fontId="32" fillId="30" borderId="37" xfId="0" applyFont="1" applyFill="1" applyBorder="1">
      <alignment vertical="center"/>
    </xf>
    <xf numFmtId="0" fontId="42" fillId="0" borderId="0" xfId="2" applyNumberFormat="1" applyFont="1" applyFill="1" applyBorder="1" applyAlignment="1">
      <alignment vertical="center"/>
    </xf>
    <xf numFmtId="0" fontId="43" fillId="0" borderId="0" xfId="1136" applyNumberFormat="1" applyFont="1" applyFill="1" applyBorder="1" applyAlignment="1">
      <alignment vertical="center"/>
    </xf>
    <xf numFmtId="0" fontId="43" fillId="0" borderId="0" xfId="2" applyNumberFormat="1" applyFont="1" applyAlignment="1">
      <alignment vertical="center"/>
    </xf>
    <xf numFmtId="0" fontId="43" fillId="0" borderId="0" xfId="0" applyNumberFormat="1" applyFont="1" applyAlignment="1">
      <alignment vertical="center"/>
    </xf>
    <xf numFmtId="179" fontId="34" fillId="0" borderId="7" xfId="1" applyNumberFormat="1" applyFont="1" applyFill="1" applyBorder="1" applyAlignment="1">
      <alignment horizontal="right" vertical="center" shrinkToFit="1"/>
    </xf>
    <xf numFmtId="182" fontId="34" fillId="0" borderId="7" xfId="1" applyNumberFormat="1" applyFont="1" applyFill="1" applyBorder="1" applyAlignment="1">
      <alignment horizontal="right" vertical="center" shrinkToFit="1"/>
    </xf>
    <xf numFmtId="0" fontId="33" fillId="0" borderId="41" xfId="0" applyNumberFormat="1" applyFont="1" applyFill="1" applyBorder="1" applyAlignment="1">
      <alignment horizontal="center" vertical="center"/>
    </xf>
    <xf numFmtId="0" fontId="33" fillId="0" borderId="41" xfId="0" quotePrefix="1" applyNumberFormat="1" applyFont="1" applyFill="1" applyBorder="1" applyAlignment="1">
      <alignment horizontal="center" vertical="center"/>
    </xf>
    <xf numFmtId="0" fontId="33" fillId="0" borderId="44" xfId="0" applyNumberFormat="1" applyFont="1" applyFill="1" applyBorder="1" applyAlignment="1">
      <alignment horizontal="center" vertical="center"/>
    </xf>
    <xf numFmtId="0" fontId="33" fillId="0" borderId="44" xfId="0" quotePrefix="1" applyNumberFormat="1" applyFont="1" applyFill="1" applyBorder="1" applyAlignment="1">
      <alignment horizontal="center" vertical="center"/>
    </xf>
    <xf numFmtId="0" fontId="33" fillId="0" borderId="49" xfId="0" applyNumberFormat="1" applyFont="1" applyFill="1" applyBorder="1" applyAlignment="1">
      <alignment horizontal="center" vertical="center"/>
    </xf>
    <xf numFmtId="0" fontId="33" fillId="0" borderId="17" xfId="0" applyNumberFormat="1" applyFont="1" applyFill="1" applyBorder="1" applyAlignment="1">
      <alignment horizontal="centerContinuous" vertical="center"/>
    </xf>
    <xf numFmtId="0" fontId="33" fillId="0" borderId="49" xfId="0" quotePrefix="1" applyNumberFormat="1" applyFont="1" applyFill="1" applyBorder="1" applyAlignment="1">
      <alignment horizontal="center" vertical="center"/>
    </xf>
    <xf numFmtId="177" fontId="33" fillId="0" borderId="52" xfId="1" applyNumberFormat="1" applyFont="1" applyFill="1" applyBorder="1" applyAlignment="1">
      <alignment horizontal="right" vertical="center" shrinkToFit="1"/>
    </xf>
    <xf numFmtId="177" fontId="33" fillId="0" borderId="4" xfId="0" applyNumberFormat="1" applyFont="1" applyBorder="1" applyAlignment="1">
      <alignment horizontal="right" vertical="center" shrinkToFit="1"/>
    </xf>
    <xf numFmtId="0" fontId="33" fillId="31" borderId="0" xfId="0" applyFont="1" applyFill="1" applyBorder="1" applyAlignment="1">
      <alignment vertical="center"/>
    </xf>
    <xf numFmtId="0" fontId="32" fillId="31" borderId="0" xfId="0" applyFont="1" applyFill="1">
      <alignment vertical="center"/>
    </xf>
    <xf numFmtId="0" fontId="40" fillId="31" borderId="0" xfId="0" applyFont="1" applyFill="1" applyBorder="1" applyAlignment="1">
      <alignment vertical="center"/>
    </xf>
    <xf numFmtId="0" fontId="34" fillId="27" borderId="19" xfId="1745" applyNumberFormat="1" applyFont="1" applyFill="1" applyBorder="1" applyAlignment="1">
      <alignment horizontal="center" vertical="center" wrapText="1"/>
    </xf>
    <xf numFmtId="177" fontId="33" fillId="0" borderId="4" xfId="0" applyNumberFormat="1" applyFont="1" applyBorder="1" applyAlignment="1">
      <alignment horizontal="right" vertical="center" shrinkToFit="1"/>
    </xf>
    <xf numFmtId="0" fontId="33" fillId="27" borderId="37" xfId="0" applyFont="1" applyFill="1" applyBorder="1" applyAlignment="1">
      <alignment horizontal="center" vertical="center" shrinkToFit="1"/>
    </xf>
    <xf numFmtId="0" fontId="33" fillId="0" borderId="37" xfId="0" applyFont="1" applyFill="1" applyBorder="1" applyAlignment="1">
      <alignment horizontal="center" vertical="center" shrinkToFit="1"/>
    </xf>
    <xf numFmtId="0" fontId="34" fillId="0" borderId="37" xfId="1148" applyFont="1" applyFill="1" applyBorder="1" applyAlignment="1" applyProtection="1">
      <alignment vertical="center"/>
      <protection locked="0"/>
    </xf>
    <xf numFmtId="177" fontId="33" fillId="0" borderId="37" xfId="0" applyNumberFormat="1" applyFont="1" applyBorder="1">
      <alignment vertical="center"/>
    </xf>
    <xf numFmtId="0" fontId="33" fillId="0" borderId="55" xfId="0" quotePrefix="1" applyNumberFormat="1" applyFont="1" applyFill="1" applyBorder="1" applyAlignment="1">
      <alignment horizontal="center" vertical="center"/>
    </xf>
    <xf numFmtId="178" fontId="33" fillId="0" borderId="57" xfId="1551" applyNumberFormat="1" applyFont="1" applyFill="1" applyBorder="1" applyAlignment="1">
      <alignment horizontal="right" vertical="center" shrinkToFit="1"/>
    </xf>
    <xf numFmtId="177" fontId="33" fillId="0" borderId="54" xfId="1" applyNumberFormat="1" applyFont="1" applyFill="1" applyBorder="1" applyAlignment="1">
      <alignment horizontal="right" vertical="center" shrinkToFit="1"/>
    </xf>
    <xf numFmtId="177" fontId="33" fillId="0" borderId="4" xfId="0" applyNumberFormat="1" applyFont="1" applyBorder="1" applyAlignment="1">
      <alignment horizontal="right" vertical="center" shrinkToFit="1"/>
    </xf>
    <xf numFmtId="181" fontId="33" fillId="0" borderId="19" xfId="0" applyNumberFormat="1" applyFont="1" applyBorder="1" applyAlignment="1">
      <alignment horizontal="right" vertical="center" shrinkToFit="1"/>
    </xf>
    <xf numFmtId="181" fontId="33" fillId="0" borderId="19" xfId="1" applyNumberFormat="1" applyFont="1" applyBorder="1" applyAlignment="1">
      <alignment horizontal="right" vertical="center" shrinkToFit="1"/>
    </xf>
    <xf numFmtId="181" fontId="33" fillId="0" borderId="53" xfId="0" applyNumberFormat="1" applyFont="1" applyBorder="1" applyAlignment="1">
      <alignment horizontal="right" vertical="center" shrinkToFit="1"/>
    </xf>
    <xf numFmtId="181" fontId="33" fillId="0" borderId="4" xfId="1551" applyNumberFormat="1" applyFont="1" applyFill="1" applyBorder="1" applyAlignment="1">
      <alignment horizontal="right" vertical="center" shrinkToFit="1"/>
    </xf>
    <xf numFmtId="181" fontId="34" fillId="0" borderId="5" xfId="1551" applyNumberFormat="1" applyFont="1" applyBorder="1" applyAlignment="1">
      <alignment horizontal="right" vertical="center" shrinkToFit="1"/>
    </xf>
    <xf numFmtId="0" fontId="33" fillId="0" borderId="19" xfId="0" applyNumberFormat="1" applyFont="1" applyFill="1" applyBorder="1" applyAlignment="1">
      <alignment horizontal="centerContinuous" vertical="center"/>
    </xf>
    <xf numFmtId="0" fontId="33" fillId="0" borderId="18" xfId="0" applyNumberFormat="1" applyFont="1" applyFill="1" applyBorder="1" applyAlignment="1">
      <alignment horizontal="centerContinuous" vertical="center" shrinkToFit="1"/>
    </xf>
    <xf numFmtId="0" fontId="33" fillId="0" borderId="56" xfId="1736" applyNumberFormat="1" applyFont="1" applyFill="1" applyBorder="1" applyAlignment="1">
      <alignment horizontal="left" vertical="center" shrinkToFit="1"/>
    </xf>
    <xf numFmtId="0" fontId="32" fillId="0" borderId="0" xfId="0" applyNumberFormat="1" applyFont="1">
      <alignment vertical="center"/>
    </xf>
    <xf numFmtId="0" fontId="33" fillId="0" borderId="0" xfId="0" applyNumberFormat="1" applyFont="1">
      <alignment vertical="center"/>
    </xf>
    <xf numFmtId="177" fontId="33" fillId="0" borderId="4" xfId="0" applyNumberFormat="1" applyFont="1" applyBorder="1" applyAlignment="1">
      <alignment horizontal="right" vertical="center" shrinkToFit="1"/>
    </xf>
    <xf numFmtId="177" fontId="33" fillId="0" borderId="20" xfId="1" applyNumberFormat="1" applyFont="1" applyFill="1" applyBorder="1" applyAlignment="1">
      <alignment horizontal="right" vertical="center" shrinkToFit="1"/>
    </xf>
    <xf numFmtId="177" fontId="33" fillId="0" borderId="58" xfId="1" applyNumberFormat="1" applyFont="1" applyFill="1" applyBorder="1" applyAlignment="1">
      <alignment horizontal="right" vertical="center" shrinkToFit="1"/>
    </xf>
    <xf numFmtId="177" fontId="33" fillId="0" borderId="22" xfId="1" applyNumberFormat="1" applyFont="1" applyFill="1" applyBorder="1" applyAlignment="1">
      <alignment horizontal="right" vertical="center" shrinkToFit="1"/>
    </xf>
    <xf numFmtId="177" fontId="34" fillId="0" borderId="6" xfId="1" applyNumberFormat="1" applyFont="1" applyFill="1" applyBorder="1" applyAlignment="1">
      <alignment horizontal="right" vertical="center" shrinkToFit="1"/>
    </xf>
    <xf numFmtId="181" fontId="33" fillId="0" borderId="22" xfId="1" applyNumberFormat="1" applyFont="1" applyFill="1" applyBorder="1" applyAlignment="1">
      <alignment horizontal="right" vertical="center" shrinkToFit="1"/>
    </xf>
    <xf numFmtId="181" fontId="34" fillId="0" borderId="6" xfId="1" applyNumberFormat="1" applyFont="1" applyFill="1" applyBorder="1" applyAlignment="1">
      <alignment horizontal="right" vertical="center" shrinkToFit="1"/>
    </xf>
    <xf numFmtId="177" fontId="33" fillId="0" borderId="7" xfId="0" applyNumberFormat="1" applyFont="1" applyBorder="1" applyAlignment="1">
      <alignment horizontal="right" vertical="center" shrinkToFit="1"/>
    </xf>
    <xf numFmtId="179" fontId="33" fillId="0" borderId="7" xfId="0" applyNumberFormat="1" applyFont="1" applyBorder="1" applyAlignment="1">
      <alignment horizontal="right" vertical="center" shrinkToFit="1"/>
    </xf>
    <xf numFmtId="181" fontId="33" fillId="0" borderId="37" xfId="0" applyNumberFormat="1" applyFont="1" applyBorder="1" applyAlignment="1">
      <alignment horizontal="right" vertical="center" shrinkToFit="1"/>
    </xf>
    <xf numFmtId="181" fontId="33" fillId="0" borderId="4" xfId="0" applyNumberFormat="1" applyFont="1" applyBorder="1" applyAlignment="1">
      <alignment horizontal="right" vertical="center" shrinkToFit="1"/>
    </xf>
    <xf numFmtId="0" fontId="33" fillId="0" borderId="4" xfId="1387" applyFont="1" applyFill="1" applyBorder="1" applyAlignment="1">
      <alignment vertical="center"/>
    </xf>
    <xf numFmtId="0" fontId="33" fillId="0" borderId="7" xfId="1387" applyFont="1" applyFill="1" applyBorder="1" applyAlignment="1">
      <alignment vertical="center"/>
    </xf>
    <xf numFmtId="0" fontId="33" fillId="27" borderId="37" xfId="0" applyFont="1" applyFill="1" applyBorder="1" applyAlignment="1">
      <alignment horizontal="center" vertical="center"/>
    </xf>
    <xf numFmtId="0" fontId="33" fillId="27" borderId="58" xfId="0" applyFont="1" applyFill="1" applyBorder="1" applyAlignment="1">
      <alignment horizontal="center" vertical="center"/>
    </xf>
    <xf numFmtId="0" fontId="33" fillId="27" borderId="18" xfId="0" applyFont="1" applyFill="1" applyBorder="1" applyAlignment="1">
      <alignment horizontal="center" vertical="center"/>
    </xf>
    <xf numFmtId="0" fontId="33" fillId="27" borderId="20" xfId="0" applyFont="1" applyFill="1" applyBorder="1" applyAlignment="1">
      <alignment horizontal="center" vertical="center"/>
    </xf>
    <xf numFmtId="0" fontId="33" fillId="27" borderId="21" xfId="0" applyFont="1" applyFill="1" applyBorder="1" applyAlignment="1">
      <alignment vertical="center"/>
    </xf>
    <xf numFmtId="0" fontId="33" fillId="0" borderId="3" xfId="0" applyFont="1" applyBorder="1" applyAlignment="1">
      <alignment vertical="center" shrinkToFit="1"/>
    </xf>
    <xf numFmtId="0" fontId="33" fillId="27" borderId="20" xfId="0" applyFont="1" applyFill="1" applyBorder="1" applyAlignment="1">
      <alignment horizontal="center" vertical="center"/>
    </xf>
    <xf numFmtId="0" fontId="33" fillId="27" borderId="18" xfId="0" applyFont="1" applyFill="1" applyBorder="1" applyAlignment="1">
      <alignment horizontal="center" vertical="center"/>
    </xf>
    <xf numFmtId="0" fontId="33" fillId="27" borderId="37" xfId="0" applyFont="1" applyFill="1" applyBorder="1" applyAlignment="1">
      <alignment horizontal="center" vertical="center"/>
    </xf>
    <xf numFmtId="181" fontId="33" fillId="0" borderId="37" xfId="0" applyNumberFormat="1" applyFont="1" applyBorder="1" applyAlignment="1">
      <alignment horizontal="right" vertical="center" shrinkToFit="1"/>
    </xf>
    <xf numFmtId="177" fontId="33" fillId="0" borderId="37" xfId="1" applyNumberFormat="1" applyFont="1" applyFill="1" applyBorder="1" applyAlignment="1">
      <alignment horizontal="right" vertical="center" shrinkToFit="1"/>
    </xf>
    <xf numFmtId="181" fontId="33" fillId="0" borderId="7" xfId="0" applyNumberFormat="1" applyFont="1" applyBorder="1" applyAlignment="1">
      <alignment horizontal="right" vertical="center" shrinkToFit="1"/>
    </xf>
    <xf numFmtId="181" fontId="33" fillId="0" borderId="4" xfId="0" applyNumberFormat="1" applyFont="1" applyBorder="1" applyAlignment="1">
      <alignment horizontal="right" vertical="center" shrinkToFit="1"/>
    </xf>
    <xf numFmtId="181" fontId="33" fillId="0" borderId="4" xfId="1" applyNumberFormat="1" applyFont="1" applyFill="1" applyBorder="1" applyAlignment="1">
      <alignment horizontal="right" vertical="center" shrinkToFit="1"/>
    </xf>
    <xf numFmtId="181" fontId="33" fillId="0" borderId="7" xfId="1" applyNumberFormat="1" applyFont="1" applyFill="1" applyBorder="1" applyAlignment="1">
      <alignment horizontal="right" vertical="center" shrinkToFit="1"/>
    </xf>
    <xf numFmtId="177" fontId="33" fillId="0" borderId="4" xfId="1" applyNumberFormat="1" applyFont="1" applyFill="1" applyBorder="1" applyAlignment="1">
      <alignment horizontal="right" vertical="center" shrinkToFit="1"/>
    </xf>
    <xf numFmtId="177" fontId="33" fillId="0" borderId="4" xfId="0" applyNumberFormat="1" applyFont="1" applyBorder="1" applyAlignment="1">
      <alignment horizontal="right" vertical="center" shrinkToFit="1"/>
    </xf>
    <xf numFmtId="0" fontId="32" fillId="0" borderId="28" xfId="0" applyFont="1" applyFill="1" applyBorder="1">
      <alignment vertical="center"/>
    </xf>
    <xf numFmtId="0" fontId="32" fillId="0" borderId="29" xfId="0" applyFont="1" applyFill="1" applyBorder="1">
      <alignment vertical="center"/>
    </xf>
    <xf numFmtId="0" fontId="32" fillId="0" borderId="31" xfId="0" applyFont="1" applyFill="1" applyBorder="1">
      <alignment vertical="center"/>
    </xf>
    <xf numFmtId="0" fontId="32" fillId="32" borderId="37" xfId="0" applyFont="1" applyFill="1" applyBorder="1">
      <alignment vertical="center"/>
    </xf>
    <xf numFmtId="0" fontId="32" fillId="33" borderId="37" xfId="0" applyFont="1" applyFill="1" applyBorder="1">
      <alignment vertical="center"/>
    </xf>
    <xf numFmtId="177" fontId="33" fillId="0" borderId="4" xfId="0" applyNumberFormat="1" applyFont="1" applyFill="1" applyBorder="1" applyAlignment="1">
      <alignment horizontal="right" vertical="center" shrinkToFit="1"/>
    </xf>
    <xf numFmtId="177" fontId="33" fillId="0" borderId="37" xfId="0" applyNumberFormat="1" applyFont="1" applyFill="1" applyBorder="1" applyAlignment="1">
      <alignment horizontal="right" vertical="center" shrinkToFit="1"/>
    </xf>
    <xf numFmtId="177" fontId="33" fillId="0" borderId="7" xfId="1" applyNumberFormat="1" applyFont="1" applyFill="1" applyBorder="1" applyAlignment="1">
      <alignment horizontal="right" vertical="center" shrinkToFit="1"/>
    </xf>
    <xf numFmtId="0" fontId="33" fillId="0" borderId="43" xfId="0" applyFont="1" applyFill="1" applyBorder="1" applyAlignment="1">
      <alignment horizontal="center" vertical="center"/>
    </xf>
    <xf numFmtId="0" fontId="33" fillId="0" borderId="48" xfId="0" applyFont="1" applyFill="1" applyBorder="1" applyAlignment="1">
      <alignment horizontal="center" vertical="center"/>
    </xf>
    <xf numFmtId="0" fontId="33" fillId="0" borderId="40" xfId="0" applyNumberFormat="1" applyFont="1" applyFill="1" applyBorder="1" applyAlignment="1">
      <alignment horizontal="center" vertical="center"/>
    </xf>
    <xf numFmtId="0" fontId="33" fillId="0" borderId="43" xfId="0" applyNumberFormat="1" applyFont="1" applyFill="1" applyBorder="1" applyAlignment="1">
      <alignment horizontal="center" vertical="center"/>
    </xf>
    <xf numFmtId="0" fontId="33" fillId="0" borderId="48" xfId="0" applyNumberFormat="1" applyFont="1" applyFill="1" applyBorder="1" applyAlignment="1">
      <alignment horizontal="center" vertical="center"/>
    </xf>
    <xf numFmtId="0" fontId="33" fillId="0" borderId="40" xfId="0" applyFont="1" applyFill="1" applyBorder="1" applyAlignment="1">
      <alignment horizontal="center" vertical="center"/>
    </xf>
    <xf numFmtId="0" fontId="33" fillId="0" borderId="54" xfId="0" applyNumberFormat="1" applyFont="1" applyFill="1" applyBorder="1" applyAlignment="1">
      <alignment horizontal="center" vertical="center"/>
    </xf>
    <xf numFmtId="0" fontId="33" fillId="0" borderId="37" xfId="0" applyFont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 wrapText="1"/>
    </xf>
    <xf numFmtId="0" fontId="39" fillId="0" borderId="21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177" fontId="33" fillId="0" borderId="37" xfId="1" applyNumberFormat="1" applyFont="1" applyFill="1" applyBorder="1" applyAlignment="1">
      <alignment horizontal="right" vertical="center" shrinkToFit="1"/>
    </xf>
    <xf numFmtId="0" fontId="33" fillId="27" borderId="37" xfId="0" applyFont="1" applyFill="1" applyBorder="1" applyAlignment="1">
      <alignment horizontal="center" vertical="center"/>
    </xf>
    <xf numFmtId="181" fontId="33" fillId="0" borderId="37" xfId="1" applyNumberFormat="1" applyFont="1" applyFill="1" applyBorder="1" applyAlignment="1">
      <alignment horizontal="right" vertical="center" shrinkToFit="1"/>
    </xf>
    <xf numFmtId="0" fontId="33" fillId="27" borderId="37" xfId="0" applyFont="1" applyFill="1" applyBorder="1" applyAlignment="1">
      <alignment horizontal="center" vertical="center" wrapText="1"/>
    </xf>
    <xf numFmtId="181" fontId="33" fillId="0" borderId="7" xfId="1" applyNumberFormat="1" applyFont="1" applyFill="1" applyBorder="1" applyAlignment="1">
      <alignment horizontal="right" vertical="center" shrinkToFit="1"/>
    </xf>
    <xf numFmtId="181" fontId="33" fillId="0" borderId="37" xfId="0" applyNumberFormat="1" applyFont="1" applyBorder="1" applyAlignment="1">
      <alignment horizontal="right" vertical="center" shrinkToFit="1"/>
    </xf>
    <xf numFmtId="0" fontId="33" fillId="27" borderId="18" xfId="0" applyFont="1" applyFill="1" applyBorder="1" applyAlignment="1">
      <alignment horizontal="center" vertical="center"/>
    </xf>
    <xf numFmtId="181" fontId="33" fillId="0" borderId="7" xfId="0" applyNumberFormat="1" applyFont="1" applyBorder="1" applyAlignment="1">
      <alignment horizontal="right" vertical="center" shrinkToFit="1"/>
    </xf>
    <xf numFmtId="181" fontId="33" fillId="0" borderId="4" xfId="0" applyNumberFormat="1" applyFont="1" applyBorder="1" applyAlignment="1">
      <alignment horizontal="right" vertical="center" shrinkToFit="1"/>
    </xf>
    <xf numFmtId="181" fontId="33" fillId="0" borderId="4" xfId="1" applyNumberFormat="1" applyFont="1" applyFill="1" applyBorder="1" applyAlignment="1">
      <alignment horizontal="right" vertical="center" shrinkToFit="1"/>
    </xf>
    <xf numFmtId="0" fontId="33" fillId="27" borderId="4" xfId="0" applyFont="1" applyFill="1" applyBorder="1" applyAlignment="1">
      <alignment horizontal="center" vertical="center"/>
    </xf>
    <xf numFmtId="0" fontId="33" fillId="27" borderId="21" xfId="0" applyFont="1" applyFill="1" applyBorder="1" applyAlignment="1">
      <alignment horizontal="center" vertical="center"/>
    </xf>
    <xf numFmtId="0" fontId="33" fillId="27" borderId="20" xfId="0" applyFont="1" applyFill="1" applyBorder="1" applyAlignment="1">
      <alignment horizontal="center" vertical="center"/>
    </xf>
    <xf numFmtId="0" fontId="33" fillId="27" borderId="19" xfId="0" applyFont="1" applyFill="1" applyBorder="1" applyAlignment="1">
      <alignment horizontal="center" vertical="center"/>
    </xf>
    <xf numFmtId="177" fontId="33" fillId="0" borderId="7" xfId="1" applyNumberFormat="1" applyFont="1" applyFill="1" applyBorder="1" applyAlignment="1">
      <alignment horizontal="right" vertical="center" shrinkToFit="1"/>
    </xf>
    <xf numFmtId="177" fontId="33" fillId="0" borderId="4" xfId="1" applyNumberFormat="1" applyFont="1" applyFill="1" applyBorder="1" applyAlignment="1">
      <alignment horizontal="right" vertical="center" shrinkToFit="1"/>
    </xf>
    <xf numFmtId="0" fontId="33" fillId="27" borderId="38" xfId="0" applyFont="1" applyFill="1" applyBorder="1" applyAlignment="1">
      <alignment horizontal="center" vertical="center"/>
    </xf>
    <xf numFmtId="0" fontId="33" fillId="27" borderId="22" xfId="0" applyFont="1" applyFill="1" applyBorder="1" applyAlignment="1">
      <alignment horizontal="center" vertical="center"/>
    </xf>
    <xf numFmtId="180" fontId="32" fillId="0" borderId="51" xfId="0" applyNumberFormat="1" applyFont="1" applyBorder="1" applyAlignment="1">
      <alignment horizontal="center" vertical="center"/>
    </xf>
    <xf numFmtId="180" fontId="32" fillId="0" borderId="32" xfId="0" applyNumberFormat="1" applyFont="1" applyBorder="1" applyAlignment="1">
      <alignment horizontal="center" vertical="center"/>
    </xf>
    <xf numFmtId="0" fontId="33" fillId="0" borderId="20" xfId="0" applyFont="1" applyFill="1" applyBorder="1" applyAlignment="1">
      <alignment horizontal="center" vertical="center"/>
    </xf>
    <xf numFmtId="177" fontId="33" fillId="0" borderId="4" xfId="0" applyNumberFormat="1" applyFont="1" applyFill="1" applyBorder="1" applyAlignment="1">
      <alignment horizontal="right" vertical="center" shrinkToFit="1"/>
    </xf>
    <xf numFmtId="0" fontId="33" fillId="0" borderId="20" xfId="0" applyFont="1" applyFill="1" applyBorder="1" applyAlignment="1">
      <alignment horizontal="right" vertical="center" shrinkToFit="1"/>
    </xf>
    <xf numFmtId="0" fontId="33" fillId="0" borderId="21" xfId="0" applyFont="1" applyFill="1" applyBorder="1" applyAlignment="1">
      <alignment horizontal="right" vertical="center" shrinkToFit="1"/>
    </xf>
    <xf numFmtId="0" fontId="33" fillId="0" borderId="22" xfId="0" applyFont="1" applyFill="1" applyBorder="1" applyAlignment="1">
      <alignment horizontal="center" vertical="center"/>
    </xf>
    <xf numFmtId="0" fontId="33" fillId="0" borderId="58" xfId="0" applyFont="1" applyFill="1" applyBorder="1" applyAlignment="1">
      <alignment horizontal="center" vertical="center"/>
    </xf>
    <xf numFmtId="0" fontId="33" fillId="0" borderId="27" xfId="0" applyFont="1" applyFill="1" applyBorder="1" applyAlignment="1">
      <alignment horizontal="center" vertical="center"/>
    </xf>
    <xf numFmtId="0" fontId="33" fillId="0" borderId="37" xfId="0" applyFont="1" applyFill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3" fillId="27" borderId="19" xfId="0" applyNumberFormat="1" applyFont="1" applyFill="1" applyBorder="1" applyAlignment="1">
      <alignment horizontal="center" vertical="center"/>
    </xf>
    <xf numFmtId="0" fontId="33" fillId="27" borderId="18" xfId="0" applyNumberFormat="1" applyFont="1" applyFill="1" applyBorder="1" applyAlignment="1">
      <alignment horizontal="center" vertical="center"/>
    </xf>
    <xf numFmtId="0" fontId="33" fillId="0" borderId="59" xfId="0" applyFont="1" applyBorder="1" applyAlignment="1">
      <alignment horizontal="center" vertical="center"/>
    </xf>
    <xf numFmtId="0" fontId="33" fillId="0" borderId="18" xfId="0" applyFont="1" applyFill="1" applyBorder="1" applyAlignment="1">
      <alignment horizontal="center" vertical="center"/>
    </xf>
    <xf numFmtId="177" fontId="33" fillId="0" borderId="21" xfId="0" applyNumberFormat="1" applyFont="1" applyFill="1" applyBorder="1" applyAlignment="1">
      <alignment horizontal="right" vertical="center" shrinkToFit="1"/>
    </xf>
    <xf numFmtId="0" fontId="33" fillId="0" borderId="37" xfId="0" applyFont="1" applyFill="1" applyBorder="1" applyAlignment="1">
      <alignment horizontal="right" vertical="center" shrinkToFit="1"/>
    </xf>
    <xf numFmtId="177" fontId="33" fillId="0" borderId="37" xfId="0" applyNumberFormat="1" applyFont="1" applyFill="1" applyBorder="1" applyAlignment="1">
      <alignment horizontal="right" vertical="center" shrinkToFit="1"/>
    </xf>
  </cellXfs>
  <cellStyles count="1746">
    <cellStyle name="0,0_x000d__x000a_NA_x000d__x000a_" xfId="1390" xr:uid="{00000000-0005-0000-0000-000000000000}"/>
    <cellStyle name="20% - アクセント 1 10" xfId="3" xr:uid="{00000000-0005-0000-0000-000001000000}"/>
    <cellStyle name="20% - アクセント 1 11" xfId="4" xr:uid="{00000000-0005-0000-0000-000002000000}"/>
    <cellStyle name="20% - アクセント 1 12" xfId="5" xr:uid="{00000000-0005-0000-0000-000003000000}"/>
    <cellStyle name="20% - アクセント 1 13" xfId="6" xr:uid="{00000000-0005-0000-0000-000004000000}"/>
    <cellStyle name="20% - アクセント 1 14" xfId="7" xr:uid="{00000000-0005-0000-0000-000005000000}"/>
    <cellStyle name="20% - アクセント 1 15" xfId="8" xr:uid="{00000000-0005-0000-0000-000006000000}"/>
    <cellStyle name="20% - アクセント 1 16" xfId="9" xr:uid="{00000000-0005-0000-0000-000007000000}"/>
    <cellStyle name="20% - アクセント 1 17" xfId="10" xr:uid="{00000000-0005-0000-0000-000008000000}"/>
    <cellStyle name="20% - アクセント 1 18" xfId="11" xr:uid="{00000000-0005-0000-0000-000009000000}"/>
    <cellStyle name="20% - アクセント 1 19" xfId="12" xr:uid="{00000000-0005-0000-0000-00000A000000}"/>
    <cellStyle name="20% - アクセント 1 2" xfId="13" xr:uid="{00000000-0005-0000-0000-00000B000000}"/>
    <cellStyle name="20% - アクセント 1 2 2" xfId="14" xr:uid="{00000000-0005-0000-0000-00000C000000}"/>
    <cellStyle name="20% - アクセント 1 20" xfId="15" xr:uid="{00000000-0005-0000-0000-00000D000000}"/>
    <cellStyle name="20% - アクセント 1 21" xfId="16" xr:uid="{00000000-0005-0000-0000-00000E000000}"/>
    <cellStyle name="20% - アクセント 1 22" xfId="17" xr:uid="{00000000-0005-0000-0000-00000F000000}"/>
    <cellStyle name="20% - アクセント 1 23" xfId="18" xr:uid="{00000000-0005-0000-0000-000010000000}"/>
    <cellStyle name="20% - アクセント 1 24" xfId="19" xr:uid="{00000000-0005-0000-0000-000011000000}"/>
    <cellStyle name="20% - アクセント 1 25" xfId="20" xr:uid="{00000000-0005-0000-0000-000012000000}"/>
    <cellStyle name="20% - アクセント 1 3" xfId="21" xr:uid="{00000000-0005-0000-0000-000013000000}"/>
    <cellStyle name="20% - アクセント 1 3 2" xfId="22" xr:uid="{00000000-0005-0000-0000-000014000000}"/>
    <cellStyle name="20% - アクセント 1 4" xfId="23" xr:uid="{00000000-0005-0000-0000-000015000000}"/>
    <cellStyle name="20% - アクセント 1 5" xfId="24" xr:uid="{00000000-0005-0000-0000-000016000000}"/>
    <cellStyle name="20% - アクセント 1 6" xfId="25" xr:uid="{00000000-0005-0000-0000-000017000000}"/>
    <cellStyle name="20% - アクセント 1 7" xfId="26" xr:uid="{00000000-0005-0000-0000-000018000000}"/>
    <cellStyle name="20% - アクセント 1 8" xfId="27" xr:uid="{00000000-0005-0000-0000-000019000000}"/>
    <cellStyle name="20% - アクセント 1 9" xfId="28" xr:uid="{00000000-0005-0000-0000-00001A000000}"/>
    <cellStyle name="20% - アクセント 2 10" xfId="29" xr:uid="{00000000-0005-0000-0000-00001B000000}"/>
    <cellStyle name="20% - アクセント 2 11" xfId="30" xr:uid="{00000000-0005-0000-0000-00001C000000}"/>
    <cellStyle name="20% - アクセント 2 12" xfId="31" xr:uid="{00000000-0005-0000-0000-00001D000000}"/>
    <cellStyle name="20% - アクセント 2 13" xfId="32" xr:uid="{00000000-0005-0000-0000-00001E000000}"/>
    <cellStyle name="20% - アクセント 2 14" xfId="33" xr:uid="{00000000-0005-0000-0000-00001F000000}"/>
    <cellStyle name="20% - アクセント 2 15" xfId="34" xr:uid="{00000000-0005-0000-0000-000020000000}"/>
    <cellStyle name="20% - アクセント 2 16" xfId="35" xr:uid="{00000000-0005-0000-0000-000021000000}"/>
    <cellStyle name="20% - アクセント 2 17" xfId="36" xr:uid="{00000000-0005-0000-0000-000022000000}"/>
    <cellStyle name="20% - アクセント 2 18" xfId="37" xr:uid="{00000000-0005-0000-0000-000023000000}"/>
    <cellStyle name="20% - アクセント 2 19" xfId="38" xr:uid="{00000000-0005-0000-0000-000024000000}"/>
    <cellStyle name="20% - アクセント 2 2" xfId="39" xr:uid="{00000000-0005-0000-0000-000025000000}"/>
    <cellStyle name="20% - アクセント 2 2 2" xfId="40" xr:uid="{00000000-0005-0000-0000-000026000000}"/>
    <cellStyle name="20% - アクセント 2 20" xfId="41" xr:uid="{00000000-0005-0000-0000-000027000000}"/>
    <cellStyle name="20% - アクセント 2 21" xfId="42" xr:uid="{00000000-0005-0000-0000-000028000000}"/>
    <cellStyle name="20% - アクセント 2 22" xfId="43" xr:uid="{00000000-0005-0000-0000-000029000000}"/>
    <cellStyle name="20% - アクセント 2 23" xfId="44" xr:uid="{00000000-0005-0000-0000-00002A000000}"/>
    <cellStyle name="20% - アクセント 2 24" xfId="45" xr:uid="{00000000-0005-0000-0000-00002B000000}"/>
    <cellStyle name="20% - アクセント 2 25" xfId="46" xr:uid="{00000000-0005-0000-0000-00002C000000}"/>
    <cellStyle name="20% - アクセント 2 3" xfId="47" xr:uid="{00000000-0005-0000-0000-00002D000000}"/>
    <cellStyle name="20% - アクセント 2 3 2" xfId="48" xr:uid="{00000000-0005-0000-0000-00002E000000}"/>
    <cellStyle name="20% - アクセント 2 4" xfId="49" xr:uid="{00000000-0005-0000-0000-00002F000000}"/>
    <cellStyle name="20% - アクセント 2 5" xfId="50" xr:uid="{00000000-0005-0000-0000-000030000000}"/>
    <cellStyle name="20% - アクセント 2 6" xfId="51" xr:uid="{00000000-0005-0000-0000-000031000000}"/>
    <cellStyle name="20% - アクセント 2 7" xfId="52" xr:uid="{00000000-0005-0000-0000-000032000000}"/>
    <cellStyle name="20% - アクセント 2 8" xfId="53" xr:uid="{00000000-0005-0000-0000-000033000000}"/>
    <cellStyle name="20% - アクセント 2 9" xfId="54" xr:uid="{00000000-0005-0000-0000-000034000000}"/>
    <cellStyle name="20% - アクセント 3 10" xfId="55" xr:uid="{00000000-0005-0000-0000-000035000000}"/>
    <cellStyle name="20% - アクセント 3 11" xfId="56" xr:uid="{00000000-0005-0000-0000-000036000000}"/>
    <cellStyle name="20% - アクセント 3 12" xfId="57" xr:uid="{00000000-0005-0000-0000-000037000000}"/>
    <cellStyle name="20% - アクセント 3 13" xfId="58" xr:uid="{00000000-0005-0000-0000-000038000000}"/>
    <cellStyle name="20% - アクセント 3 14" xfId="59" xr:uid="{00000000-0005-0000-0000-000039000000}"/>
    <cellStyle name="20% - アクセント 3 15" xfId="60" xr:uid="{00000000-0005-0000-0000-00003A000000}"/>
    <cellStyle name="20% - アクセント 3 16" xfId="61" xr:uid="{00000000-0005-0000-0000-00003B000000}"/>
    <cellStyle name="20% - アクセント 3 17" xfId="62" xr:uid="{00000000-0005-0000-0000-00003C000000}"/>
    <cellStyle name="20% - アクセント 3 18" xfId="63" xr:uid="{00000000-0005-0000-0000-00003D000000}"/>
    <cellStyle name="20% - アクセント 3 19" xfId="64" xr:uid="{00000000-0005-0000-0000-00003E000000}"/>
    <cellStyle name="20% - アクセント 3 2" xfId="65" xr:uid="{00000000-0005-0000-0000-00003F000000}"/>
    <cellStyle name="20% - アクセント 3 2 2" xfId="66" xr:uid="{00000000-0005-0000-0000-000040000000}"/>
    <cellStyle name="20% - アクセント 3 20" xfId="67" xr:uid="{00000000-0005-0000-0000-000041000000}"/>
    <cellStyle name="20% - アクセント 3 21" xfId="68" xr:uid="{00000000-0005-0000-0000-000042000000}"/>
    <cellStyle name="20% - アクセント 3 22" xfId="69" xr:uid="{00000000-0005-0000-0000-000043000000}"/>
    <cellStyle name="20% - アクセント 3 23" xfId="70" xr:uid="{00000000-0005-0000-0000-000044000000}"/>
    <cellStyle name="20% - アクセント 3 24" xfId="71" xr:uid="{00000000-0005-0000-0000-000045000000}"/>
    <cellStyle name="20% - アクセント 3 25" xfId="72" xr:uid="{00000000-0005-0000-0000-000046000000}"/>
    <cellStyle name="20% - アクセント 3 3" xfId="73" xr:uid="{00000000-0005-0000-0000-000047000000}"/>
    <cellStyle name="20% - アクセント 3 3 2" xfId="74" xr:uid="{00000000-0005-0000-0000-000048000000}"/>
    <cellStyle name="20% - アクセント 3 4" xfId="75" xr:uid="{00000000-0005-0000-0000-000049000000}"/>
    <cellStyle name="20% - アクセント 3 5" xfId="76" xr:uid="{00000000-0005-0000-0000-00004A000000}"/>
    <cellStyle name="20% - アクセント 3 6" xfId="77" xr:uid="{00000000-0005-0000-0000-00004B000000}"/>
    <cellStyle name="20% - アクセント 3 7" xfId="78" xr:uid="{00000000-0005-0000-0000-00004C000000}"/>
    <cellStyle name="20% - アクセント 3 8" xfId="79" xr:uid="{00000000-0005-0000-0000-00004D000000}"/>
    <cellStyle name="20% - アクセント 3 9" xfId="80" xr:uid="{00000000-0005-0000-0000-00004E000000}"/>
    <cellStyle name="20% - アクセント 4 10" xfId="81" xr:uid="{00000000-0005-0000-0000-00004F000000}"/>
    <cellStyle name="20% - アクセント 4 11" xfId="82" xr:uid="{00000000-0005-0000-0000-000050000000}"/>
    <cellStyle name="20% - アクセント 4 12" xfId="83" xr:uid="{00000000-0005-0000-0000-000051000000}"/>
    <cellStyle name="20% - アクセント 4 13" xfId="84" xr:uid="{00000000-0005-0000-0000-000052000000}"/>
    <cellStyle name="20% - アクセント 4 14" xfId="85" xr:uid="{00000000-0005-0000-0000-000053000000}"/>
    <cellStyle name="20% - アクセント 4 15" xfId="86" xr:uid="{00000000-0005-0000-0000-000054000000}"/>
    <cellStyle name="20% - アクセント 4 16" xfId="87" xr:uid="{00000000-0005-0000-0000-000055000000}"/>
    <cellStyle name="20% - アクセント 4 17" xfId="88" xr:uid="{00000000-0005-0000-0000-000056000000}"/>
    <cellStyle name="20% - アクセント 4 18" xfId="89" xr:uid="{00000000-0005-0000-0000-000057000000}"/>
    <cellStyle name="20% - アクセント 4 19" xfId="90" xr:uid="{00000000-0005-0000-0000-000058000000}"/>
    <cellStyle name="20% - アクセント 4 2" xfId="91" xr:uid="{00000000-0005-0000-0000-000059000000}"/>
    <cellStyle name="20% - アクセント 4 2 2" xfId="92" xr:uid="{00000000-0005-0000-0000-00005A000000}"/>
    <cellStyle name="20% - アクセント 4 20" xfId="93" xr:uid="{00000000-0005-0000-0000-00005B000000}"/>
    <cellStyle name="20% - アクセント 4 21" xfId="94" xr:uid="{00000000-0005-0000-0000-00005C000000}"/>
    <cellStyle name="20% - アクセント 4 22" xfId="95" xr:uid="{00000000-0005-0000-0000-00005D000000}"/>
    <cellStyle name="20% - アクセント 4 23" xfId="96" xr:uid="{00000000-0005-0000-0000-00005E000000}"/>
    <cellStyle name="20% - アクセント 4 24" xfId="97" xr:uid="{00000000-0005-0000-0000-00005F000000}"/>
    <cellStyle name="20% - アクセント 4 25" xfId="98" xr:uid="{00000000-0005-0000-0000-000060000000}"/>
    <cellStyle name="20% - アクセント 4 3" xfId="99" xr:uid="{00000000-0005-0000-0000-000061000000}"/>
    <cellStyle name="20% - アクセント 4 3 2" xfId="100" xr:uid="{00000000-0005-0000-0000-000062000000}"/>
    <cellStyle name="20% - アクセント 4 4" xfId="101" xr:uid="{00000000-0005-0000-0000-000063000000}"/>
    <cellStyle name="20% - アクセント 4 5" xfId="102" xr:uid="{00000000-0005-0000-0000-000064000000}"/>
    <cellStyle name="20% - アクセント 4 6" xfId="103" xr:uid="{00000000-0005-0000-0000-000065000000}"/>
    <cellStyle name="20% - アクセント 4 7" xfId="104" xr:uid="{00000000-0005-0000-0000-000066000000}"/>
    <cellStyle name="20% - アクセント 4 8" xfId="105" xr:uid="{00000000-0005-0000-0000-000067000000}"/>
    <cellStyle name="20% - アクセント 4 9" xfId="106" xr:uid="{00000000-0005-0000-0000-000068000000}"/>
    <cellStyle name="20% - アクセント 5 10" xfId="107" xr:uid="{00000000-0005-0000-0000-000069000000}"/>
    <cellStyle name="20% - アクセント 5 11" xfId="108" xr:uid="{00000000-0005-0000-0000-00006A000000}"/>
    <cellStyle name="20% - アクセント 5 12" xfId="109" xr:uid="{00000000-0005-0000-0000-00006B000000}"/>
    <cellStyle name="20% - アクセント 5 13" xfId="110" xr:uid="{00000000-0005-0000-0000-00006C000000}"/>
    <cellStyle name="20% - アクセント 5 14" xfId="111" xr:uid="{00000000-0005-0000-0000-00006D000000}"/>
    <cellStyle name="20% - アクセント 5 15" xfId="112" xr:uid="{00000000-0005-0000-0000-00006E000000}"/>
    <cellStyle name="20% - アクセント 5 16" xfId="113" xr:uid="{00000000-0005-0000-0000-00006F000000}"/>
    <cellStyle name="20% - アクセント 5 17" xfId="114" xr:uid="{00000000-0005-0000-0000-000070000000}"/>
    <cellStyle name="20% - アクセント 5 18" xfId="115" xr:uid="{00000000-0005-0000-0000-000071000000}"/>
    <cellStyle name="20% - アクセント 5 19" xfId="116" xr:uid="{00000000-0005-0000-0000-000072000000}"/>
    <cellStyle name="20% - アクセント 5 2" xfId="117" xr:uid="{00000000-0005-0000-0000-000073000000}"/>
    <cellStyle name="20% - アクセント 5 2 2" xfId="118" xr:uid="{00000000-0005-0000-0000-000074000000}"/>
    <cellStyle name="20% - アクセント 5 20" xfId="119" xr:uid="{00000000-0005-0000-0000-000075000000}"/>
    <cellStyle name="20% - アクセント 5 21" xfId="120" xr:uid="{00000000-0005-0000-0000-000076000000}"/>
    <cellStyle name="20% - アクセント 5 22" xfId="121" xr:uid="{00000000-0005-0000-0000-000077000000}"/>
    <cellStyle name="20% - アクセント 5 23" xfId="122" xr:uid="{00000000-0005-0000-0000-000078000000}"/>
    <cellStyle name="20% - アクセント 5 24" xfId="123" xr:uid="{00000000-0005-0000-0000-000079000000}"/>
    <cellStyle name="20% - アクセント 5 25" xfId="124" xr:uid="{00000000-0005-0000-0000-00007A000000}"/>
    <cellStyle name="20% - アクセント 5 3" xfId="125" xr:uid="{00000000-0005-0000-0000-00007B000000}"/>
    <cellStyle name="20% - アクセント 5 3 2" xfId="126" xr:uid="{00000000-0005-0000-0000-00007C000000}"/>
    <cellStyle name="20% - アクセント 5 4" xfId="127" xr:uid="{00000000-0005-0000-0000-00007D000000}"/>
    <cellStyle name="20% - アクセント 5 5" xfId="128" xr:uid="{00000000-0005-0000-0000-00007E000000}"/>
    <cellStyle name="20% - アクセント 5 6" xfId="129" xr:uid="{00000000-0005-0000-0000-00007F000000}"/>
    <cellStyle name="20% - アクセント 5 7" xfId="130" xr:uid="{00000000-0005-0000-0000-000080000000}"/>
    <cellStyle name="20% - アクセント 5 8" xfId="131" xr:uid="{00000000-0005-0000-0000-000081000000}"/>
    <cellStyle name="20% - アクセント 5 9" xfId="132" xr:uid="{00000000-0005-0000-0000-000082000000}"/>
    <cellStyle name="20% - アクセント 6 10" xfId="133" xr:uid="{00000000-0005-0000-0000-000083000000}"/>
    <cellStyle name="20% - アクセント 6 11" xfId="134" xr:uid="{00000000-0005-0000-0000-000084000000}"/>
    <cellStyle name="20% - アクセント 6 12" xfId="135" xr:uid="{00000000-0005-0000-0000-000085000000}"/>
    <cellStyle name="20% - アクセント 6 13" xfId="136" xr:uid="{00000000-0005-0000-0000-000086000000}"/>
    <cellStyle name="20% - アクセント 6 14" xfId="137" xr:uid="{00000000-0005-0000-0000-000087000000}"/>
    <cellStyle name="20% - アクセント 6 15" xfId="138" xr:uid="{00000000-0005-0000-0000-000088000000}"/>
    <cellStyle name="20% - アクセント 6 16" xfId="139" xr:uid="{00000000-0005-0000-0000-000089000000}"/>
    <cellStyle name="20% - アクセント 6 17" xfId="140" xr:uid="{00000000-0005-0000-0000-00008A000000}"/>
    <cellStyle name="20% - アクセント 6 18" xfId="141" xr:uid="{00000000-0005-0000-0000-00008B000000}"/>
    <cellStyle name="20% - アクセント 6 19" xfId="142" xr:uid="{00000000-0005-0000-0000-00008C000000}"/>
    <cellStyle name="20% - アクセント 6 2" xfId="143" xr:uid="{00000000-0005-0000-0000-00008D000000}"/>
    <cellStyle name="20% - アクセント 6 2 2" xfId="144" xr:uid="{00000000-0005-0000-0000-00008E000000}"/>
    <cellStyle name="20% - アクセント 6 20" xfId="145" xr:uid="{00000000-0005-0000-0000-00008F000000}"/>
    <cellStyle name="20% - アクセント 6 21" xfId="146" xr:uid="{00000000-0005-0000-0000-000090000000}"/>
    <cellStyle name="20% - アクセント 6 22" xfId="147" xr:uid="{00000000-0005-0000-0000-000091000000}"/>
    <cellStyle name="20% - アクセント 6 23" xfId="148" xr:uid="{00000000-0005-0000-0000-000092000000}"/>
    <cellStyle name="20% - アクセント 6 24" xfId="149" xr:uid="{00000000-0005-0000-0000-000093000000}"/>
    <cellStyle name="20% - アクセント 6 25" xfId="150" xr:uid="{00000000-0005-0000-0000-000094000000}"/>
    <cellStyle name="20% - アクセント 6 3" xfId="151" xr:uid="{00000000-0005-0000-0000-000095000000}"/>
    <cellStyle name="20% - アクセント 6 3 2" xfId="152" xr:uid="{00000000-0005-0000-0000-000096000000}"/>
    <cellStyle name="20% - アクセント 6 4" xfId="153" xr:uid="{00000000-0005-0000-0000-000097000000}"/>
    <cellStyle name="20% - アクセント 6 5" xfId="154" xr:uid="{00000000-0005-0000-0000-000098000000}"/>
    <cellStyle name="20% - アクセント 6 6" xfId="155" xr:uid="{00000000-0005-0000-0000-000099000000}"/>
    <cellStyle name="20% - アクセント 6 7" xfId="156" xr:uid="{00000000-0005-0000-0000-00009A000000}"/>
    <cellStyle name="20% - アクセント 6 8" xfId="157" xr:uid="{00000000-0005-0000-0000-00009B000000}"/>
    <cellStyle name="20% - アクセント 6 9" xfId="158" xr:uid="{00000000-0005-0000-0000-00009C000000}"/>
    <cellStyle name="40% - アクセント 1 10" xfId="159" xr:uid="{00000000-0005-0000-0000-00009D000000}"/>
    <cellStyle name="40% - アクセント 1 11" xfId="160" xr:uid="{00000000-0005-0000-0000-00009E000000}"/>
    <cellStyle name="40% - アクセント 1 12" xfId="161" xr:uid="{00000000-0005-0000-0000-00009F000000}"/>
    <cellStyle name="40% - アクセント 1 13" xfId="162" xr:uid="{00000000-0005-0000-0000-0000A0000000}"/>
    <cellStyle name="40% - アクセント 1 14" xfId="163" xr:uid="{00000000-0005-0000-0000-0000A1000000}"/>
    <cellStyle name="40% - アクセント 1 15" xfId="164" xr:uid="{00000000-0005-0000-0000-0000A2000000}"/>
    <cellStyle name="40% - アクセント 1 16" xfId="165" xr:uid="{00000000-0005-0000-0000-0000A3000000}"/>
    <cellStyle name="40% - アクセント 1 17" xfId="166" xr:uid="{00000000-0005-0000-0000-0000A4000000}"/>
    <cellStyle name="40% - アクセント 1 18" xfId="167" xr:uid="{00000000-0005-0000-0000-0000A5000000}"/>
    <cellStyle name="40% - アクセント 1 19" xfId="168" xr:uid="{00000000-0005-0000-0000-0000A6000000}"/>
    <cellStyle name="40% - アクセント 1 2" xfId="169" xr:uid="{00000000-0005-0000-0000-0000A7000000}"/>
    <cellStyle name="40% - アクセント 1 2 2" xfId="170" xr:uid="{00000000-0005-0000-0000-0000A8000000}"/>
    <cellStyle name="40% - アクセント 1 20" xfId="171" xr:uid="{00000000-0005-0000-0000-0000A9000000}"/>
    <cellStyle name="40% - アクセント 1 21" xfId="172" xr:uid="{00000000-0005-0000-0000-0000AA000000}"/>
    <cellStyle name="40% - アクセント 1 22" xfId="173" xr:uid="{00000000-0005-0000-0000-0000AB000000}"/>
    <cellStyle name="40% - アクセント 1 23" xfId="174" xr:uid="{00000000-0005-0000-0000-0000AC000000}"/>
    <cellStyle name="40% - アクセント 1 24" xfId="175" xr:uid="{00000000-0005-0000-0000-0000AD000000}"/>
    <cellStyle name="40% - アクセント 1 25" xfId="176" xr:uid="{00000000-0005-0000-0000-0000AE000000}"/>
    <cellStyle name="40% - アクセント 1 3" xfId="177" xr:uid="{00000000-0005-0000-0000-0000AF000000}"/>
    <cellStyle name="40% - アクセント 1 3 2" xfId="178" xr:uid="{00000000-0005-0000-0000-0000B0000000}"/>
    <cellStyle name="40% - アクセント 1 4" xfId="179" xr:uid="{00000000-0005-0000-0000-0000B1000000}"/>
    <cellStyle name="40% - アクセント 1 5" xfId="180" xr:uid="{00000000-0005-0000-0000-0000B2000000}"/>
    <cellStyle name="40% - アクセント 1 6" xfId="181" xr:uid="{00000000-0005-0000-0000-0000B3000000}"/>
    <cellStyle name="40% - アクセント 1 7" xfId="182" xr:uid="{00000000-0005-0000-0000-0000B4000000}"/>
    <cellStyle name="40% - アクセント 1 8" xfId="183" xr:uid="{00000000-0005-0000-0000-0000B5000000}"/>
    <cellStyle name="40% - アクセント 1 9" xfId="184" xr:uid="{00000000-0005-0000-0000-0000B6000000}"/>
    <cellStyle name="40% - アクセント 2 10" xfId="185" xr:uid="{00000000-0005-0000-0000-0000B7000000}"/>
    <cellStyle name="40% - アクセント 2 11" xfId="186" xr:uid="{00000000-0005-0000-0000-0000B8000000}"/>
    <cellStyle name="40% - アクセント 2 12" xfId="187" xr:uid="{00000000-0005-0000-0000-0000B9000000}"/>
    <cellStyle name="40% - アクセント 2 13" xfId="188" xr:uid="{00000000-0005-0000-0000-0000BA000000}"/>
    <cellStyle name="40% - アクセント 2 14" xfId="189" xr:uid="{00000000-0005-0000-0000-0000BB000000}"/>
    <cellStyle name="40% - アクセント 2 15" xfId="190" xr:uid="{00000000-0005-0000-0000-0000BC000000}"/>
    <cellStyle name="40% - アクセント 2 16" xfId="191" xr:uid="{00000000-0005-0000-0000-0000BD000000}"/>
    <cellStyle name="40% - アクセント 2 17" xfId="192" xr:uid="{00000000-0005-0000-0000-0000BE000000}"/>
    <cellStyle name="40% - アクセント 2 18" xfId="193" xr:uid="{00000000-0005-0000-0000-0000BF000000}"/>
    <cellStyle name="40% - アクセント 2 19" xfId="194" xr:uid="{00000000-0005-0000-0000-0000C0000000}"/>
    <cellStyle name="40% - アクセント 2 2" xfId="195" xr:uid="{00000000-0005-0000-0000-0000C1000000}"/>
    <cellStyle name="40% - アクセント 2 2 2" xfId="196" xr:uid="{00000000-0005-0000-0000-0000C2000000}"/>
    <cellStyle name="40% - アクセント 2 20" xfId="197" xr:uid="{00000000-0005-0000-0000-0000C3000000}"/>
    <cellStyle name="40% - アクセント 2 21" xfId="198" xr:uid="{00000000-0005-0000-0000-0000C4000000}"/>
    <cellStyle name="40% - アクセント 2 22" xfId="199" xr:uid="{00000000-0005-0000-0000-0000C5000000}"/>
    <cellStyle name="40% - アクセント 2 23" xfId="200" xr:uid="{00000000-0005-0000-0000-0000C6000000}"/>
    <cellStyle name="40% - アクセント 2 24" xfId="201" xr:uid="{00000000-0005-0000-0000-0000C7000000}"/>
    <cellStyle name="40% - アクセント 2 25" xfId="202" xr:uid="{00000000-0005-0000-0000-0000C8000000}"/>
    <cellStyle name="40% - アクセント 2 3" xfId="203" xr:uid="{00000000-0005-0000-0000-0000C9000000}"/>
    <cellStyle name="40% - アクセント 2 3 2" xfId="204" xr:uid="{00000000-0005-0000-0000-0000CA000000}"/>
    <cellStyle name="40% - アクセント 2 4" xfId="205" xr:uid="{00000000-0005-0000-0000-0000CB000000}"/>
    <cellStyle name="40% - アクセント 2 5" xfId="206" xr:uid="{00000000-0005-0000-0000-0000CC000000}"/>
    <cellStyle name="40% - アクセント 2 6" xfId="207" xr:uid="{00000000-0005-0000-0000-0000CD000000}"/>
    <cellStyle name="40% - アクセント 2 7" xfId="208" xr:uid="{00000000-0005-0000-0000-0000CE000000}"/>
    <cellStyle name="40% - アクセント 2 8" xfId="209" xr:uid="{00000000-0005-0000-0000-0000CF000000}"/>
    <cellStyle name="40% - アクセント 2 9" xfId="210" xr:uid="{00000000-0005-0000-0000-0000D0000000}"/>
    <cellStyle name="40% - アクセント 3 10" xfId="211" xr:uid="{00000000-0005-0000-0000-0000D1000000}"/>
    <cellStyle name="40% - アクセント 3 11" xfId="212" xr:uid="{00000000-0005-0000-0000-0000D2000000}"/>
    <cellStyle name="40% - アクセント 3 12" xfId="213" xr:uid="{00000000-0005-0000-0000-0000D3000000}"/>
    <cellStyle name="40% - アクセント 3 13" xfId="214" xr:uid="{00000000-0005-0000-0000-0000D4000000}"/>
    <cellStyle name="40% - アクセント 3 14" xfId="215" xr:uid="{00000000-0005-0000-0000-0000D5000000}"/>
    <cellStyle name="40% - アクセント 3 15" xfId="216" xr:uid="{00000000-0005-0000-0000-0000D6000000}"/>
    <cellStyle name="40% - アクセント 3 16" xfId="217" xr:uid="{00000000-0005-0000-0000-0000D7000000}"/>
    <cellStyle name="40% - アクセント 3 17" xfId="218" xr:uid="{00000000-0005-0000-0000-0000D8000000}"/>
    <cellStyle name="40% - アクセント 3 18" xfId="219" xr:uid="{00000000-0005-0000-0000-0000D9000000}"/>
    <cellStyle name="40% - アクセント 3 19" xfId="220" xr:uid="{00000000-0005-0000-0000-0000DA000000}"/>
    <cellStyle name="40% - アクセント 3 2" xfId="221" xr:uid="{00000000-0005-0000-0000-0000DB000000}"/>
    <cellStyle name="40% - アクセント 3 2 2" xfId="222" xr:uid="{00000000-0005-0000-0000-0000DC000000}"/>
    <cellStyle name="40% - アクセント 3 20" xfId="223" xr:uid="{00000000-0005-0000-0000-0000DD000000}"/>
    <cellStyle name="40% - アクセント 3 21" xfId="224" xr:uid="{00000000-0005-0000-0000-0000DE000000}"/>
    <cellStyle name="40% - アクセント 3 22" xfId="225" xr:uid="{00000000-0005-0000-0000-0000DF000000}"/>
    <cellStyle name="40% - アクセント 3 23" xfId="226" xr:uid="{00000000-0005-0000-0000-0000E0000000}"/>
    <cellStyle name="40% - アクセント 3 24" xfId="227" xr:uid="{00000000-0005-0000-0000-0000E1000000}"/>
    <cellStyle name="40% - アクセント 3 25" xfId="228" xr:uid="{00000000-0005-0000-0000-0000E2000000}"/>
    <cellStyle name="40% - アクセント 3 3" xfId="229" xr:uid="{00000000-0005-0000-0000-0000E3000000}"/>
    <cellStyle name="40% - アクセント 3 3 2" xfId="230" xr:uid="{00000000-0005-0000-0000-0000E4000000}"/>
    <cellStyle name="40% - アクセント 3 4" xfId="231" xr:uid="{00000000-0005-0000-0000-0000E5000000}"/>
    <cellStyle name="40% - アクセント 3 5" xfId="232" xr:uid="{00000000-0005-0000-0000-0000E6000000}"/>
    <cellStyle name="40% - アクセント 3 6" xfId="233" xr:uid="{00000000-0005-0000-0000-0000E7000000}"/>
    <cellStyle name="40% - アクセント 3 7" xfId="234" xr:uid="{00000000-0005-0000-0000-0000E8000000}"/>
    <cellStyle name="40% - アクセント 3 8" xfId="235" xr:uid="{00000000-0005-0000-0000-0000E9000000}"/>
    <cellStyle name="40% - アクセント 3 9" xfId="236" xr:uid="{00000000-0005-0000-0000-0000EA000000}"/>
    <cellStyle name="40% - アクセント 4 10" xfId="237" xr:uid="{00000000-0005-0000-0000-0000EB000000}"/>
    <cellStyle name="40% - アクセント 4 11" xfId="238" xr:uid="{00000000-0005-0000-0000-0000EC000000}"/>
    <cellStyle name="40% - アクセント 4 12" xfId="239" xr:uid="{00000000-0005-0000-0000-0000ED000000}"/>
    <cellStyle name="40% - アクセント 4 13" xfId="240" xr:uid="{00000000-0005-0000-0000-0000EE000000}"/>
    <cellStyle name="40% - アクセント 4 14" xfId="241" xr:uid="{00000000-0005-0000-0000-0000EF000000}"/>
    <cellStyle name="40% - アクセント 4 15" xfId="242" xr:uid="{00000000-0005-0000-0000-0000F0000000}"/>
    <cellStyle name="40% - アクセント 4 16" xfId="243" xr:uid="{00000000-0005-0000-0000-0000F1000000}"/>
    <cellStyle name="40% - アクセント 4 17" xfId="244" xr:uid="{00000000-0005-0000-0000-0000F2000000}"/>
    <cellStyle name="40% - アクセント 4 18" xfId="245" xr:uid="{00000000-0005-0000-0000-0000F3000000}"/>
    <cellStyle name="40% - アクセント 4 19" xfId="246" xr:uid="{00000000-0005-0000-0000-0000F4000000}"/>
    <cellStyle name="40% - アクセント 4 2" xfId="247" xr:uid="{00000000-0005-0000-0000-0000F5000000}"/>
    <cellStyle name="40% - アクセント 4 2 2" xfId="248" xr:uid="{00000000-0005-0000-0000-0000F6000000}"/>
    <cellStyle name="40% - アクセント 4 20" xfId="249" xr:uid="{00000000-0005-0000-0000-0000F7000000}"/>
    <cellStyle name="40% - アクセント 4 21" xfId="250" xr:uid="{00000000-0005-0000-0000-0000F8000000}"/>
    <cellStyle name="40% - アクセント 4 22" xfId="251" xr:uid="{00000000-0005-0000-0000-0000F9000000}"/>
    <cellStyle name="40% - アクセント 4 23" xfId="252" xr:uid="{00000000-0005-0000-0000-0000FA000000}"/>
    <cellStyle name="40% - アクセント 4 24" xfId="253" xr:uid="{00000000-0005-0000-0000-0000FB000000}"/>
    <cellStyle name="40% - アクセント 4 25" xfId="254" xr:uid="{00000000-0005-0000-0000-0000FC000000}"/>
    <cellStyle name="40% - アクセント 4 3" xfId="255" xr:uid="{00000000-0005-0000-0000-0000FD000000}"/>
    <cellStyle name="40% - アクセント 4 3 2" xfId="256" xr:uid="{00000000-0005-0000-0000-0000FE000000}"/>
    <cellStyle name="40% - アクセント 4 4" xfId="257" xr:uid="{00000000-0005-0000-0000-0000FF000000}"/>
    <cellStyle name="40% - アクセント 4 5" xfId="258" xr:uid="{00000000-0005-0000-0000-000000010000}"/>
    <cellStyle name="40% - アクセント 4 6" xfId="259" xr:uid="{00000000-0005-0000-0000-000001010000}"/>
    <cellStyle name="40% - アクセント 4 7" xfId="260" xr:uid="{00000000-0005-0000-0000-000002010000}"/>
    <cellStyle name="40% - アクセント 4 8" xfId="261" xr:uid="{00000000-0005-0000-0000-000003010000}"/>
    <cellStyle name="40% - アクセント 4 9" xfId="262" xr:uid="{00000000-0005-0000-0000-000004010000}"/>
    <cellStyle name="40% - アクセント 5 10" xfId="263" xr:uid="{00000000-0005-0000-0000-000005010000}"/>
    <cellStyle name="40% - アクセント 5 11" xfId="264" xr:uid="{00000000-0005-0000-0000-000006010000}"/>
    <cellStyle name="40% - アクセント 5 12" xfId="265" xr:uid="{00000000-0005-0000-0000-000007010000}"/>
    <cellStyle name="40% - アクセント 5 13" xfId="266" xr:uid="{00000000-0005-0000-0000-000008010000}"/>
    <cellStyle name="40% - アクセント 5 14" xfId="267" xr:uid="{00000000-0005-0000-0000-000009010000}"/>
    <cellStyle name="40% - アクセント 5 15" xfId="268" xr:uid="{00000000-0005-0000-0000-00000A010000}"/>
    <cellStyle name="40% - アクセント 5 16" xfId="269" xr:uid="{00000000-0005-0000-0000-00000B010000}"/>
    <cellStyle name="40% - アクセント 5 17" xfId="270" xr:uid="{00000000-0005-0000-0000-00000C010000}"/>
    <cellStyle name="40% - アクセント 5 18" xfId="271" xr:uid="{00000000-0005-0000-0000-00000D010000}"/>
    <cellStyle name="40% - アクセント 5 19" xfId="272" xr:uid="{00000000-0005-0000-0000-00000E010000}"/>
    <cellStyle name="40% - アクセント 5 2" xfId="273" xr:uid="{00000000-0005-0000-0000-00000F010000}"/>
    <cellStyle name="40% - アクセント 5 2 2" xfId="274" xr:uid="{00000000-0005-0000-0000-000010010000}"/>
    <cellStyle name="40% - アクセント 5 20" xfId="275" xr:uid="{00000000-0005-0000-0000-000011010000}"/>
    <cellStyle name="40% - アクセント 5 21" xfId="276" xr:uid="{00000000-0005-0000-0000-000012010000}"/>
    <cellStyle name="40% - アクセント 5 22" xfId="277" xr:uid="{00000000-0005-0000-0000-000013010000}"/>
    <cellStyle name="40% - アクセント 5 23" xfId="278" xr:uid="{00000000-0005-0000-0000-000014010000}"/>
    <cellStyle name="40% - アクセント 5 24" xfId="279" xr:uid="{00000000-0005-0000-0000-000015010000}"/>
    <cellStyle name="40% - アクセント 5 25" xfId="280" xr:uid="{00000000-0005-0000-0000-000016010000}"/>
    <cellStyle name="40% - アクセント 5 3" xfId="281" xr:uid="{00000000-0005-0000-0000-000017010000}"/>
    <cellStyle name="40% - アクセント 5 3 2" xfId="282" xr:uid="{00000000-0005-0000-0000-000018010000}"/>
    <cellStyle name="40% - アクセント 5 4" xfId="283" xr:uid="{00000000-0005-0000-0000-000019010000}"/>
    <cellStyle name="40% - アクセント 5 5" xfId="284" xr:uid="{00000000-0005-0000-0000-00001A010000}"/>
    <cellStyle name="40% - アクセント 5 6" xfId="285" xr:uid="{00000000-0005-0000-0000-00001B010000}"/>
    <cellStyle name="40% - アクセント 5 7" xfId="286" xr:uid="{00000000-0005-0000-0000-00001C010000}"/>
    <cellStyle name="40% - アクセント 5 8" xfId="287" xr:uid="{00000000-0005-0000-0000-00001D010000}"/>
    <cellStyle name="40% - アクセント 5 9" xfId="288" xr:uid="{00000000-0005-0000-0000-00001E010000}"/>
    <cellStyle name="40% - アクセント 6 10" xfId="289" xr:uid="{00000000-0005-0000-0000-00001F010000}"/>
    <cellStyle name="40% - アクセント 6 11" xfId="290" xr:uid="{00000000-0005-0000-0000-000020010000}"/>
    <cellStyle name="40% - アクセント 6 12" xfId="291" xr:uid="{00000000-0005-0000-0000-000021010000}"/>
    <cellStyle name="40% - アクセント 6 13" xfId="292" xr:uid="{00000000-0005-0000-0000-000022010000}"/>
    <cellStyle name="40% - アクセント 6 14" xfId="293" xr:uid="{00000000-0005-0000-0000-000023010000}"/>
    <cellStyle name="40% - アクセント 6 15" xfId="294" xr:uid="{00000000-0005-0000-0000-000024010000}"/>
    <cellStyle name="40% - アクセント 6 16" xfId="295" xr:uid="{00000000-0005-0000-0000-000025010000}"/>
    <cellStyle name="40% - アクセント 6 17" xfId="296" xr:uid="{00000000-0005-0000-0000-000026010000}"/>
    <cellStyle name="40% - アクセント 6 18" xfId="297" xr:uid="{00000000-0005-0000-0000-000027010000}"/>
    <cellStyle name="40% - アクセント 6 19" xfId="298" xr:uid="{00000000-0005-0000-0000-000028010000}"/>
    <cellStyle name="40% - アクセント 6 2" xfId="299" xr:uid="{00000000-0005-0000-0000-000029010000}"/>
    <cellStyle name="40% - アクセント 6 2 2" xfId="300" xr:uid="{00000000-0005-0000-0000-00002A010000}"/>
    <cellStyle name="40% - アクセント 6 20" xfId="301" xr:uid="{00000000-0005-0000-0000-00002B010000}"/>
    <cellStyle name="40% - アクセント 6 21" xfId="302" xr:uid="{00000000-0005-0000-0000-00002C010000}"/>
    <cellStyle name="40% - アクセント 6 22" xfId="303" xr:uid="{00000000-0005-0000-0000-00002D010000}"/>
    <cellStyle name="40% - アクセント 6 23" xfId="304" xr:uid="{00000000-0005-0000-0000-00002E010000}"/>
    <cellStyle name="40% - アクセント 6 24" xfId="305" xr:uid="{00000000-0005-0000-0000-00002F010000}"/>
    <cellStyle name="40% - アクセント 6 25" xfId="306" xr:uid="{00000000-0005-0000-0000-000030010000}"/>
    <cellStyle name="40% - アクセント 6 3" xfId="307" xr:uid="{00000000-0005-0000-0000-000031010000}"/>
    <cellStyle name="40% - アクセント 6 3 2" xfId="308" xr:uid="{00000000-0005-0000-0000-000032010000}"/>
    <cellStyle name="40% - アクセント 6 4" xfId="309" xr:uid="{00000000-0005-0000-0000-000033010000}"/>
    <cellStyle name="40% - アクセント 6 5" xfId="310" xr:uid="{00000000-0005-0000-0000-000034010000}"/>
    <cellStyle name="40% - アクセント 6 6" xfId="311" xr:uid="{00000000-0005-0000-0000-000035010000}"/>
    <cellStyle name="40% - アクセント 6 7" xfId="312" xr:uid="{00000000-0005-0000-0000-000036010000}"/>
    <cellStyle name="40% - アクセント 6 8" xfId="313" xr:uid="{00000000-0005-0000-0000-000037010000}"/>
    <cellStyle name="40% - アクセント 6 9" xfId="314" xr:uid="{00000000-0005-0000-0000-000038010000}"/>
    <cellStyle name="60% - アクセント 1 10" xfId="315" xr:uid="{00000000-0005-0000-0000-000039010000}"/>
    <cellStyle name="60% - アクセント 1 11" xfId="316" xr:uid="{00000000-0005-0000-0000-00003A010000}"/>
    <cellStyle name="60% - アクセント 1 12" xfId="317" xr:uid="{00000000-0005-0000-0000-00003B010000}"/>
    <cellStyle name="60% - アクセント 1 13" xfId="318" xr:uid="{00000000-0005-0000-0000-00003C010000}"/>
    <cellStyle name="60% - アクセント 1 14" xfId="319" xr:uid="{00000000-0005-0000-0000-00003D010000}"/>
    <cellStyle name="60% - アクセント 1 15" xfId="320" xr:uid="{00000000-0005-0000-0000-00003E010000}"/>
    <cellStyle name="60% - アクセント 1 16" xfId="321" xr:uid="{00000000-0005-0000-0000-00003F010000}"/>
    <cellStyle name="60% - アクセント 1 17" xfId="322" xr:uid="{00000000-0005-0000-0000-000040010000}"/>
    <cellStyle name="60% - アクセント 1 18" xfId="323" xr:uid="{00000000-0005-0000-0000-000041010000}"/>
    <cellStyle name="60% - アクセント 1 19" xfId="324" xr:uid="{00000000-0005-0000-0000-000042010000}"/>
    <cellStyle name="60% - アクセント 1 2" xfId="325" xr:uid="{00000000-0005-0000-0000-000043010000}"/>
    <cellStyle name="60% - アクセント 1 2 2" xfId="326" xr:uid="{00000000-0005-0000-0000-000044010000}"/>
    <cellStyle name="60% - アクセント 1 20" xfId="327" xr:uid="{00000000-0005-0000-0000-000045010000}"/>
    <cellStyle name="60% - アクセント 1 21" xfId="328" xr:uid="{00000000-0005-0000-0000-000046010000}"/>
    <cellStyle name="60% - アクセント 1 22" xfId="329" xr:uid="{00000000-0005-0000-0000-000047010000}"/>
    <cellStyle name="60% - アクセント 1 23" xfId="330" xr:uid="{00000000-0005-0000-0000-000048010000}"/>
    <cellStyle name="60% - アクセント 1 24" xfId="331" xr:uid="{00000000-0005-0000-0000-000049010000}"/>
    <cellStyle name="60% - アクセント 1 25" xfId="332" xr:uid="{00000000-0005-0000-0000-00004A010000}"/>
    <cellStyle name="60% - アクセント 1 3" xfId="333" xr:uid="{00000000-0005-0000-0000-00004B010000}"/>
    <cellStyle name="60% - アクセント 1 3 2" xfId="334" xr:uid="{00000000-0005-0000-0000-00004C010000}"/>
    <cellStyle name="60% - アクセント 1 4" xfId="335" xr:uid="{00000000-0005-0000-0000-00004D010000}"/>
    <cellStyle name="60% - アクセント 1 5" xfId="336" xr:uid="{00000000-0005-0000-0000-00004E010000}"/>
    <cellStyle name="60% - アクセント 1 6" xfId="337" xr:uid="{00000000-0005-0000-0000-00004F010000}"/>
    <cellStyle name="60% - アクセント 1 7" xfId="338" xr:uid="{00000000-0005-0000-0000-000050010000}"/>
    <cellStyle name="60% - アクセント 1 8" xfId="339" xr:uid="{00000000-0005-0000-0000-000051010000}"/>
    <cellStyle name="60% - アクセント 1 9" xfId="340" xr:uid="{00000000-0005-0000-0000-000052010000}"/>
    <cellStyle name="60% - アクセント 2 10" xfId="341" xr:uid="{00000000-0005-0000-0000-000053010000}"/>
    <cellStyle name="60% - アクセント 2 11" xfId="342" xr:uid="{00000000-0005-0000-0000-000054010000}"/>
    <cellStyle name="60% - アクセント 2 12" xfId="343" xr:uid="{00000000-0005-0000-0000-000055010000}"/>
    <cellStyle name="60% - アクセント 2 13" xfId="344" xr:uid="{00000000-0005-0000-0000-000056010000}"/>
    <cellStyle name="60% - アクセント 2 14" xfId="345" xr:uid="{00000000-0005-0000-0000-000057010000}"/>
    <cellStyle name="60% - アクセント 2 15" xfId="346" xr:uid="{00000000-0005-0000-0000-000058010000}"/>
    <cellStyle name="60% - アクセント 2 16" xfId="347" xr:uid="{00000000-0005-0000-0000-000059010000}"/>
    <cellStyle name="60% - アクセント 2 17" xfId="348" xr:uid="{00000000-0005-0000-0000-00005A010000}"/>
    <cellStyle name="60% - アクセント 2 18" xfId="349" xr:uid="{00000000-0005-0000-0000-00005B010000}"/>
    <cellStyle name="60% - アクセント 2 19" xfId="350" xr:uid="{00000000-0005-0000-0000-00005C010000}"/>
    <cellStyle name="60% - アクセント 2 2" xfId="351" xr:uid="{00000000-0005-0000-0000-00005D010000}"/>
    <cellStyle name="60% - アクセント 2 2 2" xfId="352" xr:uid="{00000000-0005-0000-0000-00005E010000}"/>
    <cellStyle name="60% - アクセント 2 20" xfId="353" xr:uid="{00000000-0005-0000-0000-00005F010000}"/>
    <cellStyle name="60% - アクセント 2 21" xfId="354" xr:uid="{00000000-0005-0000-0000-000060010000}"/>
    <cellStyle name="60% - アクセント 2 22" xfId="355" xr:uid="{00000000-0005-0000-0000-000061010000}"/>
    <cellStyle name="60% - アクセント 2 23" xfId="356" xr:uid="{00000000-0005-0000-0000-000062010000}"/>
    <cellStyle name="60% - アクセント 2 24" xfId="357" xr:uid="{00000000-0005-0000-0000-000063010000}"/>
    <cellStyle name="60% - アクセント 2 25" xfId="358" xr:uid="{00000000-0005-0000-0000-000064010000}"/>
    <cellStyle name="60% - アクセント 2 3" xfId="359" xr:uid="{00000000-0005-0000-0000-000065010000}"/>
    <cellStyle name="60% - アクセント 2 3 2" xfId="360" xr:uid="{00000000-0005-0000-0000-000066010000}"/>
    <cellStyle name="60% - アクセント 2 4" xfId="361" xr:uid="{00000000-0005-0000-0000-000067010000}"/>
    <cellStyle name="60% - アクセント 2 5" xfId="362" xr:uid="{00000000-0005-0000-0000-000068010000}"/>
    <cellStyle name="60% - アクセント 2 6" xfId="363" xr:uid="{00000000-0005-0000-0000-000069010000}"/>
    <cellStyle name="60% - アクセント 2 7" xfId="364" xr:uid="{00000000-0005-0000-0000-00006A010000}"/>
    <cellStyle name="60% - アクセント 2 8" xfId="365" xr:uid="{00000000-0005-0000-0000-00006B010000}"/>
    <cellStyle name="60% - アクセント 2 9" xfId="366" xr:uid="{00000000-0005-0000-0000-00006C010000}"/>
    <cellStyle name="60% - アクセント 3 10" xfId="367" xr:uid="{00000000-0005-0000-0000-00006D010000}"/>
    <cellStyle name="60% - アクセント 3 11" xfId="368" xr:uid="{00000000-0005-0000-0000-00006E010000}"/>
    <cellStyle name="60% - アクセント 3 12" xfId="369" xr:uid="{00000000-0005-0000-0000-00006F010000}"/>
    <cellStyle name="60% - アクセント 3 13" xfId="370" xr:uid="{00000000-0005-0000-0000-000070010000}"/>
    <cellStyle name="60% - アクセント 3 14" xfId="371" xr:uid="{00000000-0005-0000-0000-000071010000}"/>
    <cellStyle name="60% - アクセント 3 15" xfId="372" xr:uid="{00000000-0005-0000-0000-000072010000}"/>
    <cellStyle name="60% - アクセント 3 16" xfId="373" xr:uid="{00000000-0005-0000-0000-000073010000}"/>
    <cellStyle name="60% - アクセント 3 17" xfId="374" xr:uid="{00000000-0005-0000-0000-000074010000}"/>
    <cellStyle name="60% - アクセント 3 18" xfId="375" xr:uid="{00000000-0005-0000-0000-000075010000}"/>
    <cellStyle name="60% - アクセント 3 19" xfId="376" xr:uid="{00000000-0005-0000-0000-000076010000}"/>
    <cellStyle name="60% - アクセント 3 2" xfId="377" xr:uid="{00000000-0005-0000-0000-000077010000}"/>
    <cellStyle name="60% - アクセント 3 2 2" xfId="378" xr:uid="{00000000-0005-0000-0000-000078010000}"/>
    <cellStyle name="60% - アクセント 3 20" xfId="379" xr:uid="{00000000-0005-0000-0000-000079010000}"/>
    <cellStyle name="60% - アクセント 3 21" xfId="380" xr:uid="{00000000-0005-0000-0000-00007A010000}"/>
    <cellStyle name="60% - アクセント 3 22" xfId="381" xr:uid="{00000000-0005-0000-0000-00007B010000}"/>
    <cellStyle name="60% - アクセント 3 23" xfId="382" xr:uid="{00000000-0005-0000-0000-00007C010000}"/>
    <cellStyle name="60% - アクセント 3 24" xfId="383" xr:uid="{00000000-0005-0000-0000-00007D010000}"/>
    <cellStyle name="60% - アクセント 3 25" xfId="384" xr:uid="{00000000-0005-0000-0000-00007E010000}"/>
    <cellStyle name="60% - アクセント 3 3" xfId="385" xr:uid="{00000000-0005-0000-0000-00007F010000}"/>
    <cellStyle name="60% - アクセント 3 3 2" xfId="386" xr:uid="{00000000-0005-0000-0000-000080010000}"/>
    <cellStyle name="60% - アクセント 3 4" xfId="387" xr:uid="{00000000-0005-0000-0000-000081010000}"/>
    <cellStyle name="60% - アクセント 3 5" xfId="388" xr:uid="{00000000-0005-0000-0000-000082010000}"/>
    <cellStyle name="60% - アクセント 3 6" xfId="389" xr:uid="{00000000-0005-0000-0000-000083010000}"/>
    <cellStyle name="60% - アクセント 3 7" xfId="390" xr:uid="{00000000-0005-0000-0000-000084010000}"/>
    <cellStyle name="60% - アクセント 3 8" xfId="391" xr:uid="{00000000-0005-0000-0000-000085010000}"/>
    <cellStyle name="60% - アクセント 3 9" xfId="392" xr:uid="{00000000-0005-0000-0000-000086010000}"/>
    <cellStyle name="60% - アクセント 4 10" xfId="393" xr:uid="{00000000-0005-0000-0000-000087010000}"/>
    <cellStyle name="60% - アクセント 4 11" xfId="394" xr:uid="{00000000-0005-0000-0000-000088010000}"/>
    <cellStyle name="60% - アクセント 4 12" xfId="395" xr:uid="{00000000-0005-0000-0000-000089010000}"/>
    <cellStyle name="60% - アクセント 4 13" xfId="396" xr:uid="{00000000-0005-0000-0000-00008A010000}"/>
    <cellStyle name="60% - アクセント 4 14" xfId="397" xr:uid="{00000000-0005-0000-0000-00008B010000}"/>
    <cellStyle name="60% - アクセント 4 15" xfId="398" xr:uid="{00000000-0005-0000-0000-00008C010000}"/>
    <cellStyle name="60% - アクセント 4 16" xfId="399" xr:uid="{00000000-0005-0000-0000-00008D010000}"/>
    <cellStyle name="60% - アクセント 4 17" xfId="400" xr:uid="{00000000-0005-0000-0000-00008E010000}"/>
    <cellStyle name="60% - アクセント 4 18" xfId="401" xr:uid="{00000000-0005-0000-0000-00008F010000}"/>
    <cellStyle name="60% - アクセント 4 19" xfId="402" xr:uid="{00000000-0005-0000-0000-000090010000}"/>
    <cellStyle name="60% - アクセント 4 2" xfId="403" xr:uid="{00000000-0005-0000-0000-000091010000}"/>
    <cellStyle name="60% - アクセント 4 2 2" xfId="404" xr:uid="{00000000-0005-0000-0000-000092010000}"/>
    <cellStyle name="60% - アクセント 4 20" xfId="405" xr:uid="{00000000-0005-0000-0000-000093010000}"/>
    <cellStyle name="60% - アクセント 4 21" xfId="406" xr:uid="{00000000-0005-0000-0000-000094010000}"/>
    <cellStyle name="60% - アクセント 4 22" xfId="407" xr:uid="{00000000-0005-0000-0000-000095010000}"/>
    <cellStyle name="60% - アクセント 4 23" xfId="408" xr:uid="{00000000-0005-0000-0000-000096010000}"/>
    <cellStyle name="60% - アクセント 4 24" xfId="409" xr:uid="{00000000-0005-0000-0000-000097010000}"/>
    <cellStyle name="60% - アクセント 4 25" xfId="410" xr:uid="{00000000-0005-0000-0000-000098010000}"/>
    <cellStyle name="60% - アクセント 4 3" xfId="411" xr:uid="{00000000-0005-0000-0000-000099010000}"/>
    <cellStyle name="60% - アクセント 4 3 2" xfId="412" xr:uid="{00000000-0005-0000-0000-00009A010000}"/>
    <cellStyle name="60% - アクセント 4 4" xfId="413" xr:uid="{00000000-0005-0000-0000-00009B010000}"/>
    <cellStyle name="60% - アクセント 4 5" xfId="414" xr:uid="{00000000-0005-0000-0000-00009C010000}"/>
    <cellStyle name="60% - アクセント 4 6" xfId="415" xr:uid="{00000000-0005-0000-0000-00009D010000}"/>
    <cellStyle name="60% - アクセント 4 7" xfId="416" xr:uid="{00000000-0005-0000-0000-00009E010000}"/>
    <cellStyle name="60% - アクセント 4 8" xfId="417" xr:uid="{00000000-0005-0000-0000-00009F010000}"/>
    <cellStyle name="60% - アクセント 4 9" xfId="418" xr:uid="{00000000-0005-0000-0000-0000A0010000}"/>
    <cellStyle name="60% - アクセント 5 10" xfId="419" xr:uid="{00000000-0005-0000-0000-0000A1010000}"/>
    <cellStyle name="60% - アクセント 5 11" xfId="420" xr:uid="{00000000-0005-0000-0000-0000A2010000}"/>
    <cellStyle name="60% - アクセント 5 12" xfId="421" xr:uid="{00000000-0005-0000-0000-0000A3010000}"/>
    <cellStyle name="60% - アクセント 5 13" xfId="422" xr:uid="{00000000-0005-0000-0000-0000A4010000}"/>
    <cellStyle name="60% - アクセント 5 14" xfId="423" xr:uid="{00000000-0005-0000-0000-0000A5010000}"/>
    <cellStyle name="60% - アクセント 5 15" xfId="424" xr:uid="{00000000-0005-0000-0000-0000A6010000}"/>
    <cellStyle name="60% - アクセント 5 16" xfId="425" xr:uid="{00000000-0005-0000-0000-0000A7010000}"/>
    <cellStyle name="60% - アクセント 5 17" xfId="426" xr:uid="{00000000-0005-0000-0000-0000A8010000}"/>
    <cellStyle name="60% - アクセント 5 18" xfId="427" xr:uid="{00000000-0005-0000-0000-0000A9010000}"/>
    <cellStyle name="60% - アクセント 5 19" xfId="428" xr:uid="{00000000-0005-0000-0000-0000AA010000}"/>
    <cellStyle name="60% - アクセント 5 2" xfId="429" xr:uid="{00000000-0005-0000-0000-0000AB010000}"/>
    <cellStyle name="60% - アクセント 5 2 2" xfId="430" xr:uid="{00000000-0005-0000-0000-0000AC010000}"/>
    <cellStyle name="60% - アクセント 5 20" xfId="431" xr:uid="{00000000-0005-0000-0000-0000AD010000}"/>
    <cellStyle name="60% - アクセント 5 21" xfId="432" xr:uid="{00000000-0005-0000-0000-0000AE010000}"/>
    <cellStyle name="60% - アクセント 5 22" xfId="433" xr:uid="{00000000-0005-0000-0000-0000AF010000}"/>
    <cellStyle name="60% - アクセント 5 23" xfId="434" xr:uid="{00000000-0005-0000-0000-0000B0010000}"/>
    <cellStyle name="60% - アクセント 5 24" xfId="435" xr:uid="{00000000-0005-0000-0000-0000B1010000}"/>
    <cellStyle name="60% - アクセント 5 25" xfId="436" xr:uid="{00000000-0005-0000-0000-0000B2010000}"/>
    <cellStyle name="60% - アクセント 5 3" xfId="437" xr:uid="{00000000-0005-0000-0000-0000B3010000}"/>
    <cellStyle name="60% - アクセント 5 3 2" xfId="438" xr:uid="{00000000-0005-0000-0000-0000B4010000}"/>
    <cellStyle name="60% - アクセント 5 4" xfId="439" xr:uid="{00000000-0005-0000-0000-0000B5010000}"/>
    <cellStyle name="60% - アクセント 5 5" xfId="440" xr:uid="{00000000-0005-0000-0000-0000B6010000}"/>
    <cellStyle name="60% - アクセント 5 6" xfId="441" xr:uid="{00000000-0005-0000-0000-0000B7010000}"/>
    <cellStyle name="60% - アクセント 5 7" xfId="442" xr:uid="{00000000-0005-0000-0000-0000B8010000}"/>
    <cellStyle name="60% - アクセント 5 8" xfId="443" xr:uid="{00000000-0005-0000-0000-0000B9010000}"/>
    <cellStyle name="60% - アクセント 5 9" xfId="444" xr:uid="{00000000-0005-0000-0000-0000BA010000}"/>
    <cellStyle name="60% - アクセント 6 10" xfId="445" xr:uid="{00000000-0005-0000-0000-0000BB010000}"/>
    <cellStyle name="60% - アクセント 6 11" xfId="446" xr:uid="{00000000-0005-0000-0000-0000BC010000}"/>
    <cellStyle name="60% - アクセント 6 12" xfId="447" xr:uid="{00000000-0005-0000-0000-0000BD010000}"/>
    <cellStyle name="60% - アクセント 6 13" xfId="448" xr:uid="{00000000-0005-0000-0000-0000BE010000}"/>
    <cellStyle name="60% - アクセント 6 14" xfId="449" xr:uid="{00000000-0005-0000-0000-0000BF010000}"/>
    <cellStyle name="60% - アクセント 6 15" xfId="450" xr:uid="{00000000-0005-0000-0000-0000C0010000}"/>
    <cellStyle name="60% - アクセント 6 16" xfId="451" xr:uid="{00000000-0005-0000-0000-0000C1010000}"/>
    <cellStyle name="60% - アクセント 6 17" xfId="452" xr:uid="{00000000-0005-0000-0000-0000C2010000}"/>
    <cellStyle name="60% - アクセント 6 18" xfId="453" xr:uid="{00000000-0005-0000-0000-0000C3010000}"/>
    <cellStyle name="60% - アクセント 6 19" xfId="454" xr:uid="{00000000-0005-0000-0000-0000C4010000}"/>
    <cellStyle name="60% - アクセント 6 2" xfId="455" xr:uid="{00000000-0005-0000-0000-0000C5010000}"/>
    <cellStyle name="60% - アクセント 6 2 2" xfId="456" xr:uid="{00000000-0005-0000-0000-0000C6010000}"/>
    <cellStyle name="60% - アクセント 6 20" xfId="457" xr:uid="{00000000-0005-0000-0000-0000C7010000}"/>
    <cellStyle name="60% - アクセント 6 21" xfId="458" xr:uid="{00000000-0005-0000-0000-0000C8010000}"/>
    <cellStyle name="60% - アクセント 6 22" xfId="459" xr:uid="{00000000-0005-0000-0000-0000C9010000}"/>
    <cellStyle name="60% - アクセント 6 23" xfId="460" xr:uid="{00000000-0005-0000-0000-0000CA010000}"/>
    <cellStyle name="60% - アクセント 6 24" xfId="461" xr:uid="{00000000-0005-0000-0000-0000CB010000}"/>
    <cellStyle name="60% - アクセント 6 25" xfId="462" xr:uid="{00000000-0005-0000-0000-0000CC010000}"/>
    <cellStyle name="60% - アクセント 6 3" xfId="463" xr:uid="{00000000-0005-0000-0000-0000CD010000}"/>
    <cellStyle name="60% - アクセント 6 3 2" xfId="464" xr:uid="{00000000-0005-0000-0000-0000CE010000}"/>
    <cellStyle name="60% - アクセント 6 4" xfId="465" xr:uid="{00000000-0005-0000-0000-0000CF010000}"/>
    <cellStyle name="60% - アクセント 6 5" xfId="466" xr:uid="{00000000-0005-0000-0000-0000D0010000}"/>
    <cellStyle name="60% - アクセント 6 6" xfId="467" xr:uid="{00000000-0005-0000-0000-0000D1010000}"/>
    <cellStyle name="60% - アクセント 6 7" xfId="468" xr:uid="{00000000-0005-0000-0000-0000D2010000}"/>
    <cellStyle name="60% - アクセント 6 8" xfId="469" xr:uid="{00000000-0005-0000-0000-0000D3010000}"/>
    <cellStyle name="60% - アクセント 6 9" xfId="470" xr:uid="{00000000-0005-0000-0000-0000D4010000}"/>
    <cellStyle name="アクセント 1 10" xfId="471" xr:uid="{00000000-0005-0000-0000-0000D5010000}"/>
    <cellStyle name="アクセント 1 11" xfId="472" xr:uid="{00000000-0005-0000-0000-0000D6010000}"/>
    <cellStyle name="アクセント 1 12" xfId="473" xr:uid="{00000000-0005-0000-0000-0000D7010000}"/>
    <cellStyle name="アクセント 1 13" xfId="474" xr:uid="{00000000-0005-0000-0000-0000D8010000}"/>
    <cellStyle name="アクセント 1 14" xfId="475" xr:uid="{00000000-0005-0000-0000-0000D9010000}"/>
    <cellStyle name="アクセント 1 15" xfId="476" xr:uid="{00000000-0005-0000-0000-0000DA010000}"/>
    <cellStyle name="アクセント 1 16" xfId="477" xr:uid="{00000000-0005-0000-0000-0000DB010000}"/>
    <cellStyle name="アクセント 1 17" xfId="478" xr:uid="{00000000-0005-0000-0000-0000DC010000}"/>
    <cellStyle name="アクセント 1 18" xfId="479" xr:uid="{00000000-0005-0000-0000-0000DD010000}"/>
    <cellStyle name="アクセント 1 19" xfId="480" xr:uid="{00000000-0005-0000-0000-0000DE010000}"/>
    <cellStyle name="アクセント 1 2" xfId="481" xr:uid="{00000000-0005-0000-0000-0000DF010000}"/>
    <cellStyle name="アクセント 1 2 2" xfId="482" xr:uid="{00000000-0005-0000-0000-0000E0010000}"/>
    <cellStyle name="アクセント 1 20" xfId="483" xr:uid="{00000000-0005-0000-0000-0000E1010000}"/>
    <cellStyle name="アクセント 1 21" xfId="484" xr:uid="{00000000-0005-0000-0000-0000E2010000}"/>
    <cellStyle name="アクセント 1 22" xfId="485" xr:uid="{00000000-0005-0000-0000-0000E3010000}"/>
    <cellStyle name="アクセント 1 23" xfId="486" xr:uid="{00000000-0005-0000-0000-0000E4010000}"/>
    <cellStyle name="アクセント 1 24" xfId="487" xr:uid="{00000000-0005-0000-0000-0000E5010000}"/>
    <cellStyle name="アクセント 1 25" xfId="488" xr:uid="{00000000-0005-0000-0000-0000E6010000}"/>
    <cellStyle name="アクセント 1 3" xfId="489" xr:uid="{00000000-0005-0000-0000-0000E7010000}"/>
    <cellStyle name="アクセント 1 3 2" xfId="490" xr:uid="{00000000-0005-0000-0000-0000E8010000}"/>
    <cellStyle name="アクセント 1 4" xfId="491" xr:uid="{00000000-0005-0000-0000-0000E9010000}"/>
    <cellStyle name="アクセント 1 5" xfId="492" xr:uid="{00000000-0005-0000-0000-0000EA010000}"/>
    <cellStyle name="アクセント 1 6" xfId="493" xr:uid="{00000000-0005-0000-0000-0000EB010000}"/>
    <cellStyle name="アクセント 1 7" xfId="494" xr:uid="{00000000-0005-0000-0000-0000EC010000}"/>
    <cellStyle name="アクセント 1 8" xfId="495" xr:uid="{00000000-0005-0000-0000-0000ED010000}"/>
    <cellStyle name="アクセント 1 9" xfId="496" xr:uid="{00000000-0005-0000-0000-0000EE010000}"/>
    <cellStyle name="アクセント 2 10" xfId="497" xr:uid="{00000000-0005-0000-0000-0000EF010000}"/>
    <cellStyle name="アクセント 2 11" xfId="498" xr:uid="{00000000-0005-0000-0000-0000F0010000}"/>
    <cellStyle name="アクセント 2 12" xfId="499" xr:uid="{00000000-0005-0000-0000-0000F1010000}"/>
    <cellStyle name="アクセント 2 13" xfId="500" xr:uid="{00000000-0005-0000-0000-0000F2010000}"/>
    <cellStyle name="アクセント 2 14" xfId="501" xr:uid="{00000000-0005-0000-0000-0000F3010000}"/>
    <cellStyle name="アクセント 2 15" xfId="502" xr:uid="{00000000-0005-0000-0000-0000F4010000}"/>
    <cellStyle name="アクセント 2 16" xfId="503" xr:uid="{00000000-0005-0000-0000-0000F5010000}"/>
    <cellStyle name="アクセント 2 17" xfId="504" xr:uid="{00000000-0005-0000-0000-0000F6010000}"/>
    <cellStyle name="アクセント 2 18" xfId="505" xr:uid="{00000000-0005-0000-0000-0000F7010000}"/>
    <cellStyle name="アクセント 2 19" xfId="506" xr:uid="{00000000-0005-0000-0000-0000F8010000}"/>
    <cellStyle name="アクセント 2 2" xfId="507" xr:uid="{00000000-0005-0000-0000-0000F9010000}"/>
    <cellStyle name="アクセント 2 2 2" xfId="508" xr:uid="{00000000-0005-0000-0000-0000FA010000}"/>
    <cellStyle name="アクセント 2 20" xfId="509" xr:uid="{00000000-0005-0000-0000-0000FB010000}"/>
    <cellStyle name="アクセント 2 21" xfId="510" xr:uid="{00000000-0005-0000-0000-0000FC010000}"/>
    <cellStyle name="アクセント 2 22" xfId="511" xr:uid="{00000000-0005-0000-0000-0000FD010000}"/>
    <cellStyle name="アクセント 2 23" xfId="512" xr:uid="{00000000-0005-0000-0000-0000FE010000}"/>
    <cellStyle name="アクセント 2 24" xfId="513" xr:uid="{00000000-0005-0000-0000-0000FF010000}"/>
    <cellStyle name="アクセント 2 25" xfId="514" xr:uid="{00000000-0005-0000-0000-000000020000}"/>
    <cellStyle name="アクセント 2 3" xfId="515" xr:uid="{00000000-0005-0000-0000-000001020000}"/>
    <cellStyle name="アクセント 2 3 2" xfId="516" xr:uid="{00000000-0005-0000-0000-000002020000}"/>
    <cellStyle name="アクセント 2 4" xfId="517" xr:uid="{00000000-0005-0000-0000-000003020000}"/>
    <cellStyle name="アクセント 2 5" xfId="518" xr:uid="{00000000-0005-0000-0000-000004020000}"/>
    <cellStyle name="アクセント 2 6" xfId="519" xr:uid="{00000000-0005-0000-0000-000005020000}"/>
    <cellStyle name="アクセント 2 7" xfId="520" xr:uid="{00000000-0005-0000-0000-000006020000}"/>
    <cellStyle name="アクセント 2 8" xfId="521" xr:uid="{00000000-0005-0000-0000-000007020000}"/>
    <cellStyle name="アクセント 2 9" xfId="522" xr:uid="{00000000-0005-0000-0000-000008020000}"/>
    <cellStyle name="アクセント 3 10" xfId="523" xr:uid="{00000000-0005-0000-0000-000009020000}"/>
    <cellStyle name="アクセント 3 11" xfId="524" xr:uid="{00000000-0005-0000-0000-00000A020000}"/>
    <cellStyle name="アクセント 3 12" xfId="525" xr:uid="{00000000-0005-0000-0000-00000B020000}"/>
    <cellStyle name="アクセント 3 13" xfId="526" xr:uid="{00000000-0005-0000-0000-00000C020000}"/>
    <cellStyle name="アクセント 3 14" xfId="527" xr:uid="{00000000-0005-0000-0000-00000D020000}"/>
    <cellStyle name="アクセント 3 15" xfId="528" xr:uid="{00000000-0005-0000-0000-00000E020000}"/>
    <cellStyle name="アクセント 3 16" xfId="529" xr:uid="{00000000-0005-0000-0000-00000F020000}"/>
    <cellStyle name="アクセント 3 17" xfId="530" xr:uid="{00000000-0005-0000-0000-000010020000}"/>
    <cellStyle name="アクセント 3 18" xfId="531" xr:uid="{00000000-0005-0000-0000-000011020000}"/>
    <cellStyle name="アクセント 3 19" xfId="532" xr:uid="{00000000-0005-0000-0000-000012020000}"/>
    <cellStyle name="アクセント 3 2" xfId="533" xr:uid="{00000000-0005-0000-0000-000013020000}"/>
    <cellStyle name="アクセント 3 2 2" xfId="534" xr:uid="{00000000-0005-0000-0000-000014020000}"/>
    <cellStyle name="アクセント 3 20" xfId="535" xr:uid="{00000000-0005-0000-0000-000015020000}"/>
    <cellStyle name="アクセント 3 21" xfId="536" xr:uid="{00000000-0005-0000-0000-000016020000}"/>
    <cellStyle name="アクセント 3 22" xfId="537" xr:uid="{00000000-0005-0000-0000-000017020000}"/>
    <cellStyle name="アクセント 3 23" xfId="538" xr:uid="{00000000-0005-0000-0000-000018020000}"/>
    <cellStyle name="アクセント 3 24" xfId="539" xr:uid="{00000000-0005-0000-0000-000019020000}"/>
    <cellStyle name="アクセント 3 25" xfId="540" xr:uid="{00000000-0005-0000-0000-00001A020000}"/>
    <cellStyle name="アクセント 3 3" xfId="541" xr:uid="{00000000-0005-0000-0000-00001B020000}"/>
    <cellStyle name="アクセント 3 3 2" xfId="542" xr:uid="{00000000-0005-0000-0000-00001C020000}"/>
    <cellStyle name="アクセント 3 4" xfId="543" xr:uid="{00000000-0005-0000-0000-00001D020000}"/>
    <cellStyle name="アクセント 3 5" xfId="544" xr:uid="{00000000-0005-0000-0000-00001E020000}"/>
    <cellStyle name="アクセント 3 6" xfId="545" xr:uid="{00000000-0005-0000-0000-00001F020000}"/>
    <cellStyle name="アクセント 3 7" xfId="546" xr:uid="{00000000-0005-0000-0000-000020020000}"/>
    <cellStyle name="アクセント 3 8" xfId="547" xr:uid="{00000000-0005-0000-0000-000021020000}"/>
    <cellStyle name="アクセント 3 9" xfId="548" xr:uid="{00000000-0005-0000-0000-000022020000}"/>
    <cellStyle name="アクセント 4 10" xfId="549" xr:uid="{00000000-0005-0000-0000-000023020000}"/>
    <cellStyle name="アクセント 4 11" xfId="550" xr:uid="{00000000-0005-0000-0000-000024020000}"/>
    <cellStyle name="アクセント 4 12" xfId="551" xr:uid="{00000000-0005-0000-0000-000025020000}"/>
    <cellStyle name="アクセント 4 13" xfId="552" xr:uid="{00000000-0005-0000-0000-000026020000}"/>
    <cellStyle name="アクセント 4 14" xfId="553" xr:uid="{00000000-0005-0000-0000-000027020000}"/>
    <cellStyle name="アクセント 4 15" xfId="554" xr:uid="{00000000-0005-0000-0000-000028020000}"/>
    <cellStyle name="アクセント 4 16" xfId="555" xr:uid="{00000000-0005-0000-0000-000029020000}"/>
    <cellStyle name="アクセント 4 17" xfId="556" xr:uid="{00000000-0005-0000-0000-00002A020000}"/>
    <cellStyle name="アクセント 4 18" xfId="557" xr:uid="{00000000-0005-0000-0000-00002B020000}"/>
    <cellStyle name="アクセント 4 19" xfId="558" xr:uid="{00000000-0005-0000-0000-00002C020000}"/>
    <cellStyle name="アクセント 4 2" xfId="559" xr:uid="{00000000-0005-0000-0000-00002D020000}"/>
    <cellStyle name="アクセント 4 2 2" xfId="560" xr:uid="{00000000-0005-0000-0000-00002E020000}"/>
    <cellStyle name="アクセント 4 20" xfId="561" xr:uid="{00000000-0005-0000-0000-00002F020000}"/>
    <cellStyle name="アクセント 4 21" xfId="562" xr:uid="{00000000-0005-0000-0000-000030020000}"/>
    <cellStyle name="アクセント 4 22" xfId="563" xr:uid="{00000000-0005-0000-0000-000031020000}"/>
    <cellStyle name="アクセント 4 23" xfId="564" xr:uid="{00000000-0005-0000-0000-000032020000}"/>
    <cellStyle name="アクセント 4 24" xfId="565" xr:uid="{00000000-0005-0000-0000-000033020000}"/>
    <cellStyle name="アクセント 4 25" xfId="566" xr:uid="{00000000-0005-0000-0000-000034020000}"/>
    <cellStyle name="アクセント 4 3" xfId="567" xr:uid="{00000000-0005-0000-0000-000035020000}"/>
    <cellStyle name="アクセント 4 3 2" xfId="568" xr:uid="{00000000-0005-0000-0000-000036020000}"/>
    <cellStyle name="アクセント 4 4" xfId="569" xr:uid="{00000000-0005-0000-0000-000037020000}"/>
    <cellStyle name="アクセント 4 5" xfId="570" xr:uid="{00000000-0005-0000-0000-000038020000}"/>
    <cellStyle name="アクセント 4 6" xfId="571" xr:uid="{00000000-0005-0000-0000-000039020000}"/>
    <cellStyle name="アクセント 4 7" xfId="572" xr:uid="{00000000-0005-0000-0000-00003A020000}"/>
    <cellStyle name="アクセント 4 8" xfId="573" xr:uid="{00000000-0005-0000-0000-00003B020000}"/>
    <cellStyle name="アクセント 4 9" xfId="574" xr:uid="{00000000-0005-0000-0000-00003C020000}"/>
    <cellStyle name="アクセント 5 10" xfId="575" xr:uid="{00000000-0005-0000-0000-00003D020000}"/>
    <cellStyle name="アクセント 5 11" xfId="576" xr:uid="{00000000-0005-0000-0000-00003E020000}"/>
    <cellStyle name="アクセント 5 12" xfId="577" xr:uid="{00000000-0005-0000-0000-00003F020000}"/>
    <cellStyle name="アクセント 5 13" xfId="578" xr:uid="{00000000-0005-0000-0000-000040020000}"/>
    <cellStyle name="アクセント 5 14" xfId="579" xr:uid="{00000000-0005-0000-0000-000041020000}"/>
    <cellStyle name="アクセント 5 15" xfId="580" xr:uid="{00000000-0005-0000-0000-000042020000}"/>
    <cellStyle name="アクセント 5 16" xfId="581" xr:uid="{00000000-0005-0000-0000-000043020000}"/>
    <cellStyle name="アクセント 5 17" xfId="582" xr:uid="{00000000-0005-0000-0000-000044020000}"/>
    <cellStyle name="アクセント 5 18" xfId="583" xr:uid="{00000000-0005-0000-0000-000045020000}"/>
    <cellStyle name="アクセント 5 19" xfId="584" xr:uid="{00000000-0005-0000-0000-000046020000}"/>
    <cellStyle name="アクセント 5 2" xfId="585" xr:uid="{00000000-0005-0000-0000-000047020000}"/>
    <cellStyle name="アクセント 5 2 2" xfId="586" xr:uid="{00000000-0005-0000-0000-000048020000}"/>
    <cellStyle name="アクセント 5 20" xfId="587" xr:uid="{00000000-0005-0000-0000-000049020000}"/>
    <cellStyle name="アクセント 5 21" xfId="588" xr:uid="{00000000-0005-0000-0000-00004A020000}"/>
    <cellStyle name="アクセント 5 22" xfId="589" xr:uid="{00000000-0005-0000-0000-00004B020000}"/>
    <cellStyle name="アクセント 5 23" xfId="590" xr:uid="{00000000-0005-0000-0000-00004C020000}"/>
    <cellStyle name="アクセント 5 24" xfId="591" xr:uid="{00000000-0005-0000-0000-00004D020000}"/>
    <cellStyle name="アクセント 5 25" xfId="592" xr:uid="{00000000-0005-0000-0000-00004E020000}"/>
    <cellStyle name="アクセント 5 3" xfId="593" xr:uid="{00000000-0005-0000-0000-00004F020000}"/>
    <cellStyle name="アクセント 5 3 2" xfId="594" xr:uid="{00000000-0005-0000-0000-000050020000}"/>
    <cellStyle name="アクセント 5 4" xfId="595" xr:uid="{00000000-0005-0000-0000-000051020000}"/>
    <cellStyle name="アクセント 5 5" xfId="596" xr:uid="{00000000-0005-0000-0000-000052020000}"/>
    <cellStyle name="アクセント 5 6" xfId="597" xr:uid="{00000000-0005-0000-0000-000053020000}"/>
    <cellStyle name="アクセント 5 7" xfId="598" xr:uid="{00000000-0005-0000-0000-000054020000}"/>
    <cellStyle name="アクセント 5 8" xfId="599" xr:uid="{00000000-0005-0000-0000-000055020000}"/>
    <cellStyle name="アクセント 5 9" xfId="600" xr:uid="{00000000-0005-0000-0000-000056020000}"/>
    <cellStyle name="アクセント 6 10" xfId="601" xr:uid="{00000000-0005-0000-0000-000057020000}"/>
    <cellStyle name="アクセント 6 11" xfId="602" xr:uid="{00000000-0005-0000-0000-000058020000}"/>
    <cellStyle name="アクセント 6 12" xfId="603" xr:uid="{00000000-0005-0000-0000-000059020000}"/>
    <cellStyle name="アクセント 6 13" xfId="604" xr:uid="{00000000-0005-0000-0000-00005A020000}"/>
    <cellStyle name="アクセント 6 14" xfId="605" xr:uid="{00000000-0005-0000-0000-00005B020000}"/>
    <cellStyle name="アクセント 6 15" xfId="606" xr:uid="{00000000-0005-0000-0000-00005C020000}"/>
    <cellStyle name="アクセント 6 16" xfId="607" xr:uid="{00000000-0005-0000-0000-00005D020000}"/>
    <cellStyle name="アクセント 6 17" xfId="608" xr:uid="{00000000-0005-0000-0000-00005E020000}"/>
    <cellStyle name="アクセント 6 18" xfId="609" xr:uid="{00000000-0005-0000-0000-00005F020000}"/>
    <cellStyle name="アクセント 6 19" xfId="610" xr:uid="{00000000-0005-0000-0000-000060020000}"/>
    <cellStyle name="アクセント 6 2" xfId="611" xr:uid="{00000000-0005-0000-0000-000061020000}"/>
    <cellStyle name="アクセント 6 2 2" xfId="612" xr:uid="{00000000-0005-0000-0000-000062020000}"/>
    <cellStyle name="アクセント 6 20" xfId="613" xr:uid="{00000000-0005-0000-0000-000063020000}"/>
    <cellStyle name="アクセント 6 21" xfId="614" xr:uid="{00000000-0005-0000-0000-000064020000}"/>
    <cellStyle name="アクセント 6 22" xfId="615" xr:uid="{00000000-0005-0000-0000-000065020000}"/>
    <cellStyle name="アクセント 6 23" xfId="616" xr:uid="{00000000-0005-0000-0000-000066020000}"/>
    <cellStyle name="アクセント 6 24" xfId="617" xr:uid="{00000000-0005-0000-0000-000067020000}"/>
    <cellStyle name="アクセント 6 25" xfId="618" xr:uid="{00000000-0005-0000-0000-000068020000}"/>
    <cellStyle name="アクセント 6 3" xfId="619" xr:uid="{00000000-0005-0000-0000-000069020000}"/>
    <cellStyle name="アクセント 6 3 2" xfId="620" xr:uid="{00000000-0005-0000-0000-00006A020000}"/>
    <cellStyle name="アクセント 6 4" xfId="621" xr:uid="{00000000-0005-0000-0000-00006B020000}"/>
    <cellStyle name="アクセント 6 5" xfId="622" xr:uid="{00000000-0005-0000-0000-00006C020000}"/>
    <cellStyle name="アクセント 6 6" xfId="623" xr:uid="{00000000-0005-0000-0000-00006D020000}"/>
    <cellStyle name="アクセント 6 7" xfId="624" xr:uid="{00000000-0005-0000-0000-00006E020000}"/>
    <cellStyle name="アクセント 6 8" xfId="625" xr:uid="{00000000-0005-0000-0000-00006F020000}"/>
    <cellStyle name="アクセント 6 9" xfId="626" xr:uid="{00000000-0005-0000-0000-000070020000}"/>
    <cellStyle name="タイトル 10" xfId="627" xr:uid="{00000000-0005-0000-0000-000071020000}"/>
    <cellStyle name="タイトル 11" xfId="628" xr:uid="{00000000-0005-0000-0000-000072020000}"/>
    <cellStyle name="タイトル 12" xfId="629" xr:uid="{00000000-0005-0000-0000-000073020000}"/>
    <cellStyle name="タイトル 13" xfId="630" xr:uid="{00000000-0005-0000-0000-000074020000}"/>
    <cellStyle name="タイトル 14" xfId="631" xr:uid="{00000000-0005-0000-0000-000075020000}"/>
    <cellStyle name="タイトル 15" xfId="632" xr:uid="{00000000-0005-0000-0000-000076020000}"/>
    <cellStyle name="タイトル 16" xfId="633" xr:uid="{00000000-0005-0000-0000-000077020000}"/>
    <cellStyle name="タイトル 17" xfId="634" xr:uid="{00000000-0005-0000-0000-000078020000}"/>
    <cellStyle name="タイトル 18" xfId="635" xr:uid="{00000000-0005-0000-0000-000079020000}"/>
    <cellStyle name="タイトル 19" xfId="636" xr:uid="{00000000-0005-0000-0000-00007A020000}"/>
    <cellStyle name="タイトル 2" xfId="637" xr:uid="{00000000-0005-0000-0000-00007B020000}"/>
    <cellStyle name="タイトル 2 2" xfId="638" xr:uid="{00000000-0005-0000-0000-00007C020000}"/>
    <cellStyle name="タイトル 20" xfId="639" xr:uid="{00000000-0005-0000-0000-00007D020000}"/>
    <cellStyle name="タイトル 21" xfId="640" xr:uid="{00000000-0005-0000-0000-00007E020000}"/>
    <cellStyle name="タイトル 22" xfId="641" xr:uid="{00000000-0005-0000-0000-00007F020000}"/>
    <cellStyle name="タイトル 23" xfId="642" xr:uid="{00000000-0005-0000-0000-000080020000}"/>
    <cellStyle name="タイトル 24" xfId="643" xr:uid="{00000000-0005-0000-0000-000081020000}"/>
    <cellStyle name="タイトル 25" xfId="644" xr:uid="{00000000-0005-0000-0000-000082020000}"/>
    <cellStyle name="タイトル 3" xfId="645" xr:uid="{00000000-0005-0000-0000-000083020000}"/>
    <cellStyle name="タイトル 3 2" xfId="646" xr:uid="{00000000-0005-0000-0000-000084020000}"/>
    <cellStyle name="タイトル 4" xfId="647" xr:uid="{00000000-0005-0000-0000-000085020000}"/>
    <cellStyle name="タイトル 5" xfId="648" xr:uid="{00000000-0005-0000-0000-000086020000}"/>
    <cellStyle name="タイトル 6" xfId="649" xr:uid="{00000000-0005-0000-0000-000087020000}"/>
    <cellStyle name="タイトル 7" xfId="650" xr:uid="{00000000-0005-0000-0000-000088020000}"/>
    <cellStyle name="タイトル 8" xfId="651" xr:uid="{00000000-0005-0000-0000-000089020000}"/>
    <cellStyle name="タイトル 9" xfId="652" xr:uid="{00000000-0005-0000-0000-00008A020000}"/>
    <cellStyle name="チェック セル 10" xfId="653" xr:uid="{00000000-0005-0000-0000-00008B020000}"/>
    <cellStyle name="チェック セル 11" xfId="654" xr:uid="{00000000-0005-0000-0000-00008C020000}"/>
    <cellStyle name="チェック セル 12" xfId="655" xr:uid="{00000000-0005-0000-0000-00008D020000}"/>
    <cellStyle name="チェック セル 13" xfId="656" xr:uid="{00000000-0005-0000-0000-00008E020000}"/>
    <cellStyle name="チェック セル 14" xfId="657" xr:uid="{00000000-0005-0000-0000-00008F020000}"/>
    <cellStyle name="チェック セル 15" xfId="658" xr:uid="{00000000-0005-0000-0000-000090020000}"/>
    <cellStyle name="チェック セル 16" xfId="659" xr:uid="{00000000-0005-0000-0000-000091020000}"/>
    <cellStyle name="チェック セル 17" xfId="660" xr:uid="{00000000-0005-0000-0000-000092020000}"/>
    <cellStyle name="チェック セル 18" xfId="661" xr:uid="{00000000-0005-0000-0000-000093020000}"/>
    <cellStyle name="チェック セル 19" xfId="662" xr:uid="{00000000-0005-0000-0000-000094020000}"/>
    <cellStyle name="チェック セル 2" xfId="663" xr:uid="{00000000-0005-0000-0000-000095020000}"/>
    <cellStyle name="チェック セル 2 2" xfId="664" xr:uid="{00000000-0005-0000-0000-000096020000}"/>
    <cellStyle name="チェック セル 20" xfId="665" xr:uid="{00000000-0005-0000-0000-000097020000}"/>
    <cellStyle name="チェック セル 21" xfId="666" xr:uid="{00000000-0005-0000-0000-000098020000}"/>
    <cellStyle name="チェック セル 22" xfId="667" xr:uid="{00000000-0005-0000-0000-000099020000}"/>
    <cellStyle name="チェック セル 23" xfId="668" xr:uid="{00000000-0005-0000-0000-00009A020000}"/>
    <cellStyle name="チェック セル 24" xfId="669" xr:uid="{00000000-0005-0000-0000-00009B020000}"/>
    <cellStyle name="チェック セル 25" xfId="670" xr:uid="{00000000-0005-0000-0000-00009C020000}"/>
    <cellStyle name="チェック セル 3" xfId="671" xr:uid="{00000000-0005-0000-0000-00009D020000}"/>
    <cellStyle name="チェック セル 3 2" xfId="672" xr:uid="{00000000-0005-0000-0000-00009E020000}"/>
    <cellStyle name="チェック セル 4" xfId="673" xr:uid="{00000000-0005-0000-0000-00009F020000}"/>
    <cellStyle name="チェック セル 5" xfId="674" xr:uid="{00000000-0005-0000-0000-0000A0020000}"/>
    <cellStyle name="チェック セル 6" xfId="675" xr:uid="{00000000-0005-0000-0000-0000A1020000}"/>
    <cellStyle name="チェック セル 7" xfId="676" xr:uid="{00000000-0005-0000-0000-0000A2020000}"/>
    <cellStyle name="チェック セル 8" xfId="677" xr:uid="{00000000-0005-0000-0000-0000A3020000}"/>
    <cellStyle name="チェック セル 9" xfId="678" xr:uid="{00000000-0005-0000-0000-0000A4020000}"/>
    <cellStyle name="どちらでもない 10" xfId="679" xr:uid="{00000000-0005-0000-0000-0000A5020000}"/>
    <cellStyle name="どちらでもない 11" xfId="680" xr:uid="{00000000-0005-0000-0000-0000A6020000}"/>
    <cellStyle name="どちらでもない 12" xfId="681" xr:uid="{00000000-0005-0000-0000-0000A7020000}"/>
    <cellStyle name="どちらでもない 13" xfId="682" xr:uid="{00000000-0005-0000-0000-0000A8020000}"/>
    <cellStyle name="どちらでもない 14" xfId="683" xr:uid="{00000000-0005-0000-0000-0000A9020000}"/>
    <cellStyle name="どちらでもない 15" xfId="684" xr:uid="{00000000-0005-0000-0000-0000AA020000}"/>
    <cellStyle name="どちらでもない 16" xfId="685" xr:uid="{00000000-0005-0000-0000-0000AB020000}"/>
    <cellStyle name="どちらでもない 17" xfId="686" xr:uid="{00000000-0005-0000-0000-0000AC020000}"/>
    <cellStyle name="どちらでもない 18" xfId="687" xr:uid="{00000000-0005-0000-0000-0000AD020000}"/>
    <cellStyle name="どちらでもない 19" xfId="688" xr:uid="{00000000-0005-0000-0000-0000AE020000}"/>
    <cellStyle name="どちらでもない 2" xfId="689" xr:uid="{00000000-0005-0000-0000-0000AF020000}"/>
    <cellStyle name="どちらでもない 2 2" xfId="690" xr:uid="{00000000-0005-0000-0000-0000B0020000}"/>
    <cellStyle name="どちらでもない 20" xfId="691" xr:uid="{00000000-0005-0000-0000-0000B1020000}"/>
    <cellStyle name="どちらでもない 21" xfId="692" xr:uid="{00000000-0005-0000-0000-0000B2020000}"/>
    <cellStyle name="どちらでもない 22" xfId="693" xr:uid="{00000000-0005-0000-0000-0000B3020000}"/>
    <cellStyle name="どちらでもない 23" xfId="694" xr:uid="{00000000-0005-0000-0000-0000B4020000}"/>
    <cellStyle name="どちらでもない 24" xfId="695" xr:uid="{00000000-0005-0000-0000-0000B5020000}"/>
    <cellStyle name="どちらでもない 25" xfId="696" xr:uid="{00000000-0005-0000-0000-0000B6020000}"/>
    <cellStyle name="どちらでもない 3" xfId="697" xr:uid="{00000000-0005-0000-0000-0000B7020000}"/>
    <cellStyle name="どちらでもない 3 2" xfId="698" xr:uid="{00000000-0005-0000-0000-0000B8020000}"/>
    <cellStyle name="どちらでもない 4" xfId="699" xr:uid="{00000000-0005-0000-0000-0000B9020000}"/>
    <cellStyle name="どちらでもない 5" xfId="700" xr:uid="{00000000-0005-0000-0000-0000BA020000}"/>
    <cellStyle name="どちらでもない 6" xfId="701" xr:uid="{00000000-0005-0000-0000-0000BB020000}"/>
    <cellStyle name="どちらでもない 7" xfId="702" xr:uid="{00000000-0005-0000-0000-0000BC020000}"/>
    <cellStyle name="どちらでもない 8" xfId="703" xr:uid="{00000000-0005-0000-0000-0000BD020000}"/>
    <cellStyle name="どちらでもない 9" xfId="704" xr:uid="{00000000-0005-0000-0000-0000BE020000}"/>
    <cellStyle name="パーセント" xfId="1551" builtinId="5"/>
    <cellStyle name="パーセント 2" xfId="705" xr:uid="{00000000-0005-0000-0000-0000C0020000}"/>
    <cellStyle name="パーセント 2 2" xfId="706" xr:uid="{00000000-0005-0000-0000-0000C1020000}"/>
    <cellStyle name="パーセント 2 2 2" xfId="707" xr:uid="{00000000-0005-0000-0000-0000C2020000}"/>
    <cellStyle name="パーセント 2 2 2 2" xfId="1552" xr:uid="{00000000-0005-0000-0000-0000C3020000}"/>
    <cellStyle name="パーセント 2 2 3" xfId="1553" xr:uid="{00000000-0005-0000-0000-0000C4020000}"/>
    <cellStyle name="パーセント 2 3" xfId="708" xr:uid="{00000000-0005-0000-0000-0000C5020000}"/>
    <cellStyle name="パーセント 2 3 2" xfId="1554" xr:uid="{00000000-0005-0000-0000-0000C6020000}"/>
    <cellStyle name="パーセント 2 3 2 2" xfId="1555" xr:uid="{00000000-0005-0000-0000-0000C7020000}"/>
    <cellStyle name="パーセント 2 3 3" xfId="1556" xr:uid="{00000000-0005-0000-0000-0000C8020000}"/>
    <cellStyle name="パーセント 2 3 3 2" xfId="1557" xr:uid="{00000000-0005-0000-0000-0000C9020000}"/>
    <cellStyle name="パーセント 2 3 4" xfId="1558" xr:uid="{00000000-0005-0000-0000-0000CA020000}"/>
    <cellStyle name="パーセント 2 4" xfId="1559" xr:uid="{00000000-0005-0000-0000-0000CB020000}"/>
    <cellStyle name="パーセント 2 4 2" xfId="1549" xr:uid="{00000000-0005-0000-0000-0000CC020000}"/>
    <cellStyle name="パーセント 2 4 2 2" xfId="1560" xr:uid="{00000000-0005-0000-0000-0000CD020000}"/>
    <cellStyle name="パーセント 2 4 3" xfId="1561" xr:uid="{00000000-0005-0000-0000-0000CE020000}"/>
    <cellStyle name="パーセント 2 4 3 2" xfId="1562" xr:uid="{00000000-0005-0000-0000-0000CF020000}"/>
    <cellStyle name="パーセント 3" xfId="709" xr:uid="{00000000-0005-0000-0000-0000D0020000}"/>
    <cellStyle name="パーセント 3 2" xfId="1563" xr:uid="{00000000-0005-0000-0000-0000D1020000}"/>
    <cellStyle name="パーセント 3 3" xfId="1564" xr:uid="{00000000-0005-0000-0000-0000D2020000}"/>
    <cellStyle name="パーセント 3 3 2" xfId="1565" xr:uid="{00000000-0005-0000-0000-0000D3020000}"/>
    <cellStyle name="パーセント 3 3 2 2" xfId="1566" xr:uid="{00000000-0005-0000-0000-0000D4020000}"/>
    <cellStyle name="パーセント 3 3 3" xfId="1567" xr:uid="{00000000-0005-0000-0000-0000D5020000}"/>
    <cellStyle name="パーセント 3 3 3 2" xfId="1568" xr:uid="{00000000-0005-0000-0000-0000D6020000}"/>
    <cellStyle name="パーセント 3 3 4" xfId="1569" xr:uid="{00000000-0005-0000-0000-0000D7020000}"/>
    <cellStyle name="パーセント 3 4" xfId="1570" xr:uid="{00000000-0005-0000-0000-0000D8020000}"/>
    <cellStyle name="パーセント 3 4 2" xfId="1571" xr:uid="{00000000-0005-0000-0000-0000D9020000}"/>
    <cellStyle name="パーセント 3 5" xfId="1572" xr:uid="{00000000-0005-0000-0000-0000DA020000}"/>
    <cellStyle name="パーセント 3 5 2" xfId="1573" xr:uid="{00000000-0005-0000-0000-0000DB020000}"/>
    <cellStyle name="パーセント 4" xfId="710" xr:uid="{00000000-0005-0000-0000-0000DC020000}"/>
    <cellStyle name="パーセント 5" xfId="711" xr:uid="{00000000-0005-0000-0000-0000DD020000}"/>
    <cellStyle name="パーセント 6" xfId="1574" xr:uid="{00000000-0005-0000-0000-0000DE020000}"/>
    <cellStyle name="パーセント 7" xfId="1575" xr:uid="{00000000-0005-0000-0000-0000DF020000}"/>
    <cellStyle name="ハイパーリンク 2" xfId="1576" xr:uid="{00000000-0005-0000-0000-0000E0020000}"/>
    <cellStyle name="メモ 10" xfId="712" xr:uid="{00000000-0005-0000-0000-0000E1020000}"/>
    <cellStyle name="メモ 11" xfId="713" xr:uid="{00000000-0005-0000-0000-0000E2020000}"/>
    <cellStyle name="メモ 12" xfId="714" xr:uid="{00000000-0005-0000-0000-0000E3020000}"/>
    <cellStyle name="メモ 13" xfId="715" xr:uid="{00000000-0005-0000-0000-0000E4020000}"/>
    <cellStyle name="メモ 14" xfId="716" xr:uid="{00000000-0005-0000-0000-0000E5020000}"/>
    <cellStyle name="メモ 15" xfId="717" xr:uid="{00000000-0005-0000-0000-0000E6020000}"/>
    <cellStyle name="メモ 16" xfId="718" xr:uid="{00000000-0005-0000-0000-0000E7020000}"/>
    <cellStyle name="メモ 17" xfId="719" xr:uid="{00000000-0005-0000-0000-0000E8020000}"/>
    <cellStyle name="メモ 18" xfId="720" xr:uid="{00000000-0005-0000-0000-0000E9020000}"/>
    <cellStyle name="メモ 19" xfId="721" xr:uid="{00000000-0005-0000-0000-0000EA020000}"/>
    <cellStyle name="メモ 2" xfId="722" xr:uid="{00000000-0005-0000-0000-0000EB020000}"/>
    <cellStyle name="メモ 2 2" xfId="723" xr:uid="{00000000-0005-0000-0000-0000EC020000}"/>
    <cellStyle name="メモ 2 2 2" xfId="724" xr:uid="{00000000-0005-0000-0000-0000ED020000}"/>
    <cellStyle name="メモ 2 2 2 2" xfId="1391" xr:uid="{00000000-0005-0000-0000-0000EE020000}"/>
    <cellStyle name="メモ 2 2 2 2 2" xfId="1392" xr:uid="{00000000-0005-0000-0000-0000EF020000}"/>
    <cellStyle name="メモ 2 2 2 3" xfId="1393" xr:uid="{00000000-0005-0000-0000-0000F0020000}"/>
    <cellStyle name="メモ 2 2 3" xfId="725" xr:uid="{00000000-0005-0000-0000-0000F1020000}"/>
    <cellStyle name="メモ 2 2 3 2" xfId="1394" xr:uid="{00000000-0005-0000-0000-0000F2020000}"/>
    <cellStyle name="メモ 2 2 4" xfId="1577" xr:uid="{00000000-0005-0000-0000-0000F3020000}"/>
    <cellStyle name="メモ 2 2 4 2" xfId="1578" xr:uid="{00000000-0005-0000-0000-0000F4020000}"/>
    <cellStyle name="メモ 2 2 5" xfId="1579" xr:uid="{00000000-0005-0000-0000-0000F5020000}"/>
    <cellStyle name="メモ 2 2 6" xfId="1580" xr:uid="{00000000-0005-0000-0000-0000F6020000}"/>
    <cellStyle name="メモ 2 2 6 2" xfId="1581" xr:uid="{00000000-0005-0000-0000-0000F7020000}"/>
    <cellStyle name="メモ 20" xfId="726" xr:uid="{00000000-0005-0000-0000-0000F8020000}"/>
    <cellStyle name="メモ 21" xfId="727" xr:uid="{00000000-0005-0000-0000-0000F9020000}"/>
    <cellStyle name="メモ 22" xfId="728" xr:uid="{00000000-0005-0000-0000-0000FA020000}"/>
    <cellStyle name="メモ 23" xfId="729" xr:uid="{00000000-0005-0000-0000-0000FB020000}"/>
    <cellStyle name="メモ 24" xfId="730" xr:uid="{00000000-0005-0000-0000-0000FC020000}"/>
    <cellStyle name="メモ 25" xfId="731" xr:uid="{00000000-0005-0000-0000-0000FD020000}"/>
    <cellStyle name="メモ 3" xfId="732" xr:uid="{00000000-0005-0000-0000-0000FE020000}"/>
    <cellStyle name="メモ 3 2" xfId="733" xr:uid="{00000000-0005-0000-0000-0000FF020000}"/>
    <cellStyle name="メモ 3 2 2" xfId="1395" xr:uid="{00000000-0005-0000-0000-000000030000}"/>
    <cellStyle name="メモ 3 2 2 2" xfId="1396" xr:uid="{00000000-0005-0000-0000-000001030000}"/>
    <cellStyle name="メモ 3 2 3" xfId="1397" xr:uid="{00000000-0005-0000-0000-000002030000}"/>
    <cellStyle name="メモ 3 3" xfId="734" xr:uid="{00000000-0005-0000-0000-000003030000}"/>
    <cellStyle name="メモ 3 3 2" xfId="1398" xr:uid="{00000000-0005-0000-0000-000004030000}"/>
    <cellStyle name="メモ 3 4" xfId="1582" xr:uid="{00000000-0005-0000-0000-000005030000}"/>
    <cellStyle name="メモ 3 4 2" xfId="1583" xr:uid="{00000000-0005-0000-0000-000006030000}"/>
    <cellStyle name="メモ 3 5" xfId="1584" xr:uid="{00000000-0005-0000-0000-000007030000}"/>
    <cellStyle name="メモ 3 6" xfId="1585" xr:uid="{00000000-0005-0000-0000-000008030000}"/>
    <cellStyle name="メモ 3 6 2" xfId="1586" xr:uid="{00000000-0005-0000-0000-000009030000}"/>
    <cellStyle name="メモ 4" xfId="735" xr:uid="{00000000-0005-0000-0000-00000A030000}"/>
    <cellStyle name="メモ 4 2" xfId="736" xr:uid="{00000000-0005-0000-0000-00000B030000}"/>
    <cellStyle name="メモ 4 2 2" xfId="1399" xr:uid="{00000000-0005-0000-0000-00000C030000}"/>
    <cellStyle name="メモ 4 2 2 2" xfId="1400" xr:uid="{00000000-0005-0000-0000-00000D030000}"/>
    <cellStyle name="メモ 4 2 3" xfId="1401" xr:uid="{00000000-0005-0000-0000-00000E030000}"/>
    <cellStyle name="メモ 4 3" xfId="737" xr:uid="{00000000-0005-0000-0000-00000F030000}"/>
    <cellStyle name="メモ 4 3 2" xfId="1402" xr:uid="{00000000-0005-0000-0000-000010030000}"/>
    <cellStyle name="メモ 4 4" xfId="1587" xr:uid="{00000000-0005-0000-0000-000011030000}"/>
    <cellStyle name="メモ 4 4 2" xfId="1588" xr:uid="{00000000-0005-0000-0000-000012030000}"/>
    <cellStyle name="メモ 4 5" xfId="1589" xr:uid="{00000000-0005-0000-0000-000013030000}"/>
    <cellStyle name="メモ 4 6" xfId="1590" xr:uid="{00000000-0005-0000-0000-000014030000}"/>
    <cellStyle name="メモ 4 6 2" xfId="1591" xr:uid="{00000000-0005-0000-0000-000015030000}"/>
    <cellStyle name="メモ 5" xfId="738" xr:uid="{00000000-0005-0000-0000-000016030000}"/>
    <cellStyle name="メモ 6" xfId="739" xr:uid="{00000000-0005-0000-0000-000017030000}"/>
    <cellStyle name="メモ 7" xfId="740" xr:uid="{00000000-0005-0000-0000-000018030000}"/>
    <cellStyle name="メモ 8" xfId="741" xr:uid="{00000000-0005-0000-0000-000019030000}"/>
    <cellStyle name="メモ 9" xfId="742" xr:uid="{00000000-0005-0000-0000-00001A030000}"/>
    <cellStyle name="リンク セル 10" xfId="743" xr:uid="{00000000-0005-0000-0000-00001B030000}"/>
    <cellStyle name="リンク セル 11" xfId="744" xr:uid="{00000000-0005-0000-0000-00001C030000}"/>
    <cellStyle name="リンク セル 12" xfId="745" xr:uid="{00000000-0005-0000-0000-00001D030000}"/>
    <cellStyle name="リンク セル 13" xfId="746" xr:uid="{00000000-0005-0000-0000-00001E030000}"/>
    <cellStyle name="リンク セル 14" xfId="747" xr:uid="{00000000-0005-0000-0000-00001F030000}"/>
    <cellStyle name="リンク セル 15" xfId="748" xr:uid="{00000000-0005-0000-0000-000020030000}"/>
    <cellStyle name="リンク セル 16" xfId="749" xr:uid="{00000000-0005-0000-0000-000021030000}"/>
    <cellStyle name="リンク セル 17" xfId="750" xr:uid="{00000000-0005-0000-0000-000022030000}"/>
    <cellStyle name="リンク セル 18" xfId="751" xr:uid="{00000000-0005-0000-0000-000023030000}"/>
    <cellStyle name="リンク セル 19" xfId="752" xr:uid="{00000000-0005-0000-0000-000024030000}"/>
    <cellStyle name="リンク セル 2" xfId="753" xr:uid="{00000000-0005-0000-0000-000025030000}"/>
    <cellStyle name="リンク セル 2 2" xfId="754" xr:uid="{00000000-0005-0000-0000-000026030000}"/>
    <cellStyle name="リンク セル 20" xfId="755" xr:uid="{00000000-0005-0000-0000-000027030000}"/>
    <cellStyle name="リンク セル 21" xfId="756" xr:uid="{00000000-0005-0000-0000-000028030000}"/>
    <cellStyle name="リンク セル 22" xfId="757" xr:uid="{00000000-0005-0000-0000-000029030000}"/>
    <cellStyle name="リンク セル 23" xfId="758" xr:uid="{00000000-0005-0000-0000-00002A030000}"/>
    <cellStyle name="リンク セル 24" xfId="759" xr:uid="{00000000-0005-0000-0000-00002B030000}"/>
    <cellStyle name="リンク セル 25" xfId="760" xr:uid="{00000000-0005-0000-0000-00002C030000}"/>
    <cellStyle name="リンク セル 3" xfId="761" xr:uid="{00000000-0005-0000-0000-00002D030000}"/>
    <cellStyle name="リンク セル 3 2" xfId="762" xr:uid="{00000000-0005-0000-0000-00002E030000}"/>
    <cellStyle name="リンク セル 4" xfId="763" xr:uid="{00000000-0005-0000-0000-00002F030000}"/>
    <cellStyle name="リンク セル 5" xfId="764" xr:uid="{00000000-0005-0000-0000-000030030000}"/>
    <cellStyle name="リンク セル 6" xfId="765" xr:uid="{00000000-0005-0000-0000-000031030000}"/>
    <cellStyle name="リンク セル 7" xfId="766" xr:uid="{00000000-0005-0000-0000-000032030000}"/>
    <cellStyle name="リンク セル 8" xfId="767" xr:uid="{00000000-0005-0000-0000-000033030000}"/>
    <cellStyle name="リンク セル 9" xfId="768" xr:uid="{00000000-0005-0000-0000-000034030000}"/>
    <cellStyle name="悪い 10" xfId="769" xr:uid="{00000000-0005-0000-0000-000035030000}"/>
    <cellStyle name="悪い 11" xfId="770" xr:uid="{00000000-0005-0000-0000-000036030000}"/>
    <cellStyle name="悪い 12" xfId="771" xr:uid="{00000000-0005-0000-0000-000037030000}"/>
    <cellStyle name="悪い 13" xfId="772" xr:uid="{00000000-0005-0000-0000-000038030000}"/>
    <cellStyle name="悪い 14" xfId="773" xr:uid="{00000000-0005-0000-0000-000039030000}"/>
    <cellStyle name="悪い 15" xfId="774" xr:uid="{00000000-0005-0000-0000-00003A030000}"/>
    <cellStyle name="悪い 16" xfId="775" xr:uid="{00000000-0005-0000-0000-00003B030000}"/>
    <cellStyle name="悪い 17" xfId="776" xr:uid="{00000000-0005-0000-0000-00003C030000}"/>
    <cellStyle name="悪い 18" xfId="777" xr:uid="{00000000-0005-0000-0000-00003D030000}"/>
    <cellStyle name="悪い 19" xfId="778" xr:uid="{00000000-0005-0000-0000-00003E030000}"/>
    <cellStyle name="悪い 2" xfId="779" xr:uid="{00000000-0005-0000-0000-00003F030000}"/>
    <cellStyle name="悪い 2 2" xfId="780" xr:uid="{00000000-0005-0000-0000-000040030000}"/>
    <cellStyle name="悪い 2 3" xfId="1403" xr:uid="{00000000-0005-0000-0000-000041030000}"/>
    <cellStyle name="悪い 20" xfId="781" xr:uid="{00000000-0005-0000-0000-000042030000}"/>
    <cellStyle name="悪い 21" xfId="782" xr:uid="{00000000-0005-0000-0000-000043030000}"/>
    <cellStyle name="悪い 22" xfId="783" xr:uid="{00000000-0005-0000-0000-000044030000}"/>
    <cellStyle name="悪い 23" xfId="784" xr:uid="{00000000-0005-0000-0000-000045030000}"/>
    <cellStyle name="悪い 24" xfId="785" xr:uid="{00000000-0005-0000-0000-000046030000}"/>
    <cellStyle name="悪い 25" xfId="786" xr:uid="{00000000-0005-0000-0000-000047030000}"/>
    <cellStyle name="悪い 3" xfId="787" xr:uid="{00000000-0005-0000-0000-000048030000}"/>
    <cellStyle name="悪い 3 2" xfId="788" xr:uid="{00000000-0005-0000-0000-000049030000}"/>
    <cellStyle name="悪い 4" xfId="789" xr:uid="{00000000-0005-0000-0000-00004A030000}"/>
    <cellStyle name="悪い 5" xfId="790" xr:uid="{00000000-0005-0000-0000-00004B030000}"/>
    <cellStyle name="悪い 6" xfId="791" xr:uid="{00000000-0005-0000-0000-00004C030000}"/>
    <cellStyle name="悪い 7" xfId="792" xr:uid="{00000000-0005-0000-0000-00004D030000}"/>
    <cellStyle name="悪い 8" xfId="793" xr:uid="{00000000-0005-0000-0000-00004E030000}"/>
    <cellStyle name="悪い 9" xfId="794" xr:uid="{00000000-0005-0000-0000-00004F030000}"/>
    <cellStyle name="計算 10" xfId="795" xr:uid="{00000000-0005-0000-0000-000050030000}"/>
    <cellStyle name="計算 11" xfId="796" xr:uid="{00000000-0005-0000-0000-000051030000}"/>
    <cellStyle name="計算 12" xfId="797" xr:uid="{00000000-0005-0000-0000-000052030000}"/>
    <cellStyle name="計算 13" xfId="798" xr:uid="{00000000-0005-0000-0000-000053030000}"/>
    <cellStyle name="計算 14" xfId="799" xr:uid="{00000000-0005-0000-0000-000054030000}"/>
    <cellStyle name="計算 15" xfId="800" xr:uid="{00000000-0005-0000-0000-000055030000}"/>
    <cellStyle name="計算 16" xfId="801" xr:uid="{00000000-0005-0000-0000-000056030000}"/>
    <cellStyle name="計算 17" xfId="802" xr:uid="{00000000-0005-0000-0000-000057030000}"/>
    <cellStyle name="計算 18" xfId="803" xr:uid="{00000000-0005-0000-0000-000058030000}"/>
    <cellStyle name="計算 19" xfId="804" xr:uid="{00000000-0005-0000-0000-000059030000}"/>
    <cellStyle name="計算 2" xfId="805" xr:uid="{00000000-0005-0000-0000-00005A030000}"/>
    <cellStyle name="計算 2 2" xfId="806" xr:uid="{00000000-0005-0000-0000-00005B030000}"/>
    <cellStyle name="計算 2 2 2" xfId="807" xr:uid="{00000000-0005-0000-0000-00005C030000}"/>
    <cellStyle name="計算 2 2 2 2" xfId="1404" xr:uid="{00000000-0005-0000-0000-00005D030000}"/>
    <cellStyle name="計算 2 2 2 2 2" xfId="1405" xr:uid="{00000000-0005-0000-0000-00005E030000}"/>
    <cellStyle name="計算 2 2 2 3" xfId="1406" xr:uid="{00000000-0005-0000-0000-00005F030000}"/>
    <cellStyle name="計算 2 2 3" xfId="808" xr:uid="{00000000-0005-0000-0000-000060030000}"/>
    <cellStyle name="計算 2 2 3 2" xfId="1407" xr:uid="{00000000-0005-0000-0000-000061030000}"/>
    <cellStyle name="計算 2 2 4" xfId="1592" xr:uid="{00000000-0005-0000-0000-000062030000}"/>
    <cellStyle name="計算 2 2 4 2" xfId="1593" xr:uid="{00000000-0005-0000-0000-000063030000}"/>
    <cellStyle name="計算 2 2 5" xfId="1594" xr:uid="{00000000-0005-0000-0000-000064030000}"/>
    <cellStyle name="計算 2 2 6" xfId="1595" xr:uid="{00000000-0005-0000-0000-000065030000}"/>
    <cellStyle name="計算 2 2 6 2" xfId="1596" xr:uid="{00000000-0005-0000-0000-000066030000}"/>
    <cellStyle name="計算 20" xfId="809" xr:uid="{00000000-0005-0000-0000-000067030000}"/>
    <cellStyle name="計算 21" xfId="810" xr:uid="{00000000-0005-0000-0000-000068030000}"/>
    <cellStyle name="計算 22" xfId="811" xr:uid="{00000000-0005-0000-0000-000069030000}"/>
    <cellStyle name="計算 23" xfId="812" xr:uid="{00000000-0005-0000-0000-00006A030000}"/>
    <cellStyle name="計算 24" xfId="813" xr:uid="{00000000-0005-0000-0000-00006B030000}"/>
    <cellStyle name="計算 25" xfId="814" xr:uid="{00000000-0005-0000-0000-00006C030000}"/>
    <cellStyle name="計算 3" xfId="815" xr:uid="{00000000-0005-0000-0000-00006D030000}"/>
    <cellStyle name="計算 3 2" xfId="816" xr:uid="{00000000-0005-0000-0000-00006E030000}"/>
    <cellStyle name="計算 3 2 2" xfId="1408" xr:uid="{00000000-0005-0000-0000-00006F030000}"/>
    <cellStyle name="計算 3 2 2 2" xfId="1409" xr:uid="{00000000-0005-0000-0000-000070030000}"/>
    <cellStyle name="計算 3 2 3" xfId="1410" xr:uid="{00000000-0005-0000-0000-000071030000}"/>
    <cellStyle name="計算 3 3" xfId="817" xr:uid="{00000000-0005-0000-0000-000072030000}"/>
    <cellStyle name="計算 3 3 2" xfId="1411" xr:uid="{00000000-0005-0000-0000-000073030000}"/>
    <cellStyle name="計算 3 4" xfId="1597" xr:uid="{00000000-0005-0000-0000-000074030000}"/>
    <cellStyle name="計算 3 4 2" xfId="1598" xr:uid="{00000000-0005-0000-0000-000075030000}"/>
    <cellStyle name="計算 3 5" xfId="1599" xr:uid="{00000000-0005-0000-0000-000076030000}"/>
    <cellStyle name="計算 3 6" xfId="1600" xr:uid="{00000000-0005-0000-0000-000077030000}"/>
    <cellStyle name="計算 3 6 2" xfId="1601" xr:uid="{00000000-0005-0000-0000-000078030000}"/>
    <cellStyle name="計算 4" xfId="818" xr:uid="{00000000-0005-0000-0000-000079030000}"/>
    <cellStyle name="計算 4 2" xfId="819" xr:uid="{00000000-0005-0000-0000-00007A030000}"/>
    <cellStyle name="計算 4 2 2" xfId="1412" xr:uid="{00000000-0005-0000-0000-00007B030000}"/>
    <cellStyle name="計算 4 2 2 2" xfId="1413" xr:uid="{00000000-0005-0000-0000-00007C030000}"/>
    <cellStyle name="計算 4 2 3" xfId="1414" xr:uid="{00000000-0005-0000-0000-00007D030000}"/>
    <cellStyle name="計算 4 3" xfId="820" xr:uid="{00000000-0005-0000-0000-00007E030000}"/>
    <cellStyle name="計算 4 3 2" xfId="1415" xr:uid="{00000000-0005-0000-0000-00007F030000}"/>
    <cellStyle name="計算 4 4" xfId="1602" xr:uid="{00000000-0005-0000-0000-000080030000}"/>
    <cellStyle name="計算 4 4 2" xfId="1603" xr:uid="{00000000-0005-0000-0000-000081030000}"/>
    <cellStyle name="計算 4 5" xfId="1604" xr:uid="{00000000-0005-0000-0000-000082030000}"/>
    <cellStyle name="計算 4 6" xfId="1605" xr:uid="{00000000-0005-0000-0000-000083030000}"/>
    <cellStyle name="計算 4 6 2" xfId="1606" xr:uid="{00000000-0005-0000-0000-000084030000}"/>
    <cellStyle name="計算 5" xfId="821" xr:uid="{00000000-0005-0000-0000-000085030000}"/>
    <cellStyle name="計算 6" xfId="822" xr:uid="{00000000-0005-0000-0000-000086030000}"/>
    <cellStyle name="計算 7" xfId="823" xr:uid="{00000000-0005-0000-0000-000087030000}"/>
    <cellStyle name="計算 8" xfId="824" xr:uid="{00000000-0005-0000-0000-000088030000}"/>
    <cellStyle name="計算 9" xfId="825" xr:uid="{00000000-0005-0000-0000-000089030000}"/>
    <cellStyle name="警告文 10" xfId="826" xr:uid="{00000000-0005-0000-0000-00008A030000}"/>
    <cellStyle name="警告文 11" xfId="827" xr:uid="{00000000-0005-0000-0000-00008B030000}"/>
    <cellStyle name="警告文 12" xfId="828" xr:uid="{00000000-0005-0000-0000-00008C030000}"/>
    <cellStyle name="警告文 13" xfId="829" xr:uid="{00000000-0005-0000-0000-00008D030000}"/>
    <cellStyle name="警告文 14" xfId="830" xr:uid="{00000000-0005-0000-0000-00008E030000}"/>
    <cellStyle name="警告文 15" xfId="831" xr:uid="{00000000-0005-0000-0000-00008F030000}"/>
    <cellStyle name="警告文 16" xfId="832" xr:uid="{00000000-0005-0000-0000-000090030000}"/>
    <cellStyle name="警告文 17" xfId="833" xr:uid="{00000000-0005-0000-0000-000091030000}"/>
    <cellStyle name="警告文 18" xfId="834" xr:uid="{00000000-0005-0000-0000-000092030000}"/>
    <cellStyle name="警告文 19" xfId="835" xr:uid="{00000000-0005-0000-0000-000093030000}"/>
    <cellStyle name="警告文 2" xfId="836" xr:uid="{00000000-0005-0000-0000-000094030000}"/>
    <cellStyle name="警告文 2 2" xfId="837" xr:uid="{00000000-0005-0000-0000-000095030000}"/>
    <cellStyle name="警告文 20" xfId="838" xr:uid="{00000000-0005-0000-0000-000096030000}"/>
    <cellStyle name="警告文 21" xfId="839" xr:uid="{00000000-0005-0000-0000-000097030000}"/>
    <cellStyle name="警告文 22" xfId="840" xr:uid="{00000000-0005-0000-0000-000098030000}"/>
    <cellStyle name="警告文 23" xfId="841" xr:uid="{00000000-0005-0000-0000-000099030000}"/>
    <cellStyle name="警告文 24" xfId="842" xr:uid="{00000000-0005-0000-0000-00009A030000}"/>
    <cellStyle name="警告文 25" xfId="843" xr:uid="{00000000-0005-0000-0000-00009B030000}"/>
    <cellStyle name="警告文 3" xfId="844" xr:uid="{00000000-0005-0000-0000-00009C030000}"/>
    <cellStyle name="警告文 3 2" xfId="845" xr:uid="{00000000-0005-0000-0000-00009D030000}"/>
    <cellStyle name="警告文 4" xfId="846" xr:uid="{00000000-0005-0000-0000-00009E030000}"/>
    <cellStyle name="警告文 5" xfId="847" xr:uid="{00000000-0005-0000-0000-00009F030000}"/>
    <cellStyle name="警告文 6" xfId="848" xr:uid="{00000000-0005-0000-0000-0000A0030000}"/>
    <cellStyle name="警告文 7" xfId="849" xr:uid="{00000000-0005-0000-0000-0000A1030000}"/>
    <cellStyle name="警告文 8" xfId="850" xr:uid="{00000000-0005-0000-0000-0000A2030000}"/>
    <cellStyle name="警告文 9" xfId="851" xr:uid="{00000000-0005-0000-0000-0000A3030000}"/>
    <cellStyle name="桁区切り" xfId="1" builtinId="6"/>
    <cellStyle name="桁区切り 2" xfId="852" xr:uid="{00000000-0005-0000-0000-0000A5030000}"/>
    <cellStyle name="桁区切り 2 2" xfId="853" xr:uid="{00000000-0005-0000-0000-0000A6030000}"/>
    <cellStyle name="桁区切り 2 2 2" xfId="854" xr:uid="{00000000-0005-0000-0000-0000A7030000}"/>
    <cellStyle name="桁区切り 2 2 2 2" xfId="1607" xr:uid="{00000000-0005-0000-0000-0000A8030000}"/>
    <cellStyle name="桁区切り 2 2 2 2 2" xfId="1608" xr:uid="{00000000-0005-0000-0000-0000A9030000}"/>
    <cellStyle name="桁区切り 2 2 2 3" xfId="1609" xr:uid="{00000000-0005-0000-0000-0000AA030000}"/>
    <cellStyle name="桁区切り 2 2 3" xfId="1610" xr:uid="{00000000-0005-0000-0000-0000AB030000}"/>
    <cellStyle name="桁区切り 2 2 3 2" xfId="1611" xr:uid="{00000000-0005-0000-0000-0000AC030000}"/>
    <cellStyle name="桁区切り 2 2 3 2 2" xfId="1612" xr:uid="{00000000-0005-0000-0000-0000AD030000}"/>
    <cellStyle name="桁区切り 2 2 3 3" xfId="1613" xr:uid="{00000000-0005-0000-0000-0000AE030000}"/>
    <cellStyle name="桁区切り 2 2 3 3 2" xfId="1614" xr:uid="{00000000-0005-0000-0000-0000AF030000}"/>
    <cellStyle name="桁区切り 2 2 3 4" xfId="1615" xr:uid="{00000000-0005-0000-0000-0000B0030000}"/>
    <cellStyle name="桁区切り 2 2 4" xfId="1616" xr:uid="{00000000-0005-0000-0000-0000B1030000}"/>
    <cellStyle name="桁区切り 2 3" xfId="855" xr:uid="{00000000-0005-0000-0000-0000B2030000}"/>
    <cellStyle name="桁区切り 2 3 2" xfId="1617" xr:uid="{00000000-0005-0000-0000-0000B3030000}"/>
    <cellStyle name="桁区切り 2 3 2 2" xfId="1618" xr:uid="{00000000-0005-0000-0000-0000B4030000}"/>
    <cellStyle name="桁区切り 2 3 3" xfId="1619" xr:uid="{00000000-0005-0000-0000-0000B5030000}"/>
    <cellStyle name="桁区切り 2 4" xfId="1416" xr:uid="{00000000-0005-0000-0000-0000B6030000}"/>
    <cellStyle name="桁区切り 2 5" xfId="1417" xr:uid="{00000000-0005-0000-0000-0000B7030000}"/>
    <cellStyle name="桁区切り 2 5 2" xfId="1418" xr:uid="{00000000-0005-0000-0000-0000B8030000}"/>
    <cellStyle name="桁区切り 2 5 3" xfId="1419" xr:uid="{00000000-0005-0000-0000-0000B9030000}"/>
    <cellStyle name="桁区切り 2 5 3 2" xfId="1420" xr:uid="{00000000-0005-0000-0000-0000BA030000}"/>
    <cellStyle name="桁区切り 2 6" xfId="1421" xr:uid="{00000000-0005-0000-0000-0000BB030000}"/>
    <cellStyle name="桁区切り 2 6 2" xfId="1620" xr:uid="{00000000-0005-0000-0000-0000BC030000}"/>
    <cellStyle name="桁区切り 2 7" xfId="1422" xr:uid="{00000000-0005-0000-0000-0000BD030000}"/>
    <cellStyle name="桁区切り 2 8" xfId="1423" xr:uid="{00000000-0005-0000-0000-0000BE030000}"/>
    <cellStyle name="桁区切り 2 8 2" xfId="1424" xr:uid="{00000000-0005-0000-0000-0000BF030000}"/>
    <cellStyle name="桁区切り 2 8 2 2" xfId="1425" xr:uid="{00000000-0005-0000-0000-0000C0030000}"/>
    <cellStyle name="桁区切り 2 8 2 2 2" xfId="1426" xr:uid="{00000000-0005-0000-0000-0000C1030000}"/>
    <cellStyle name="桁区切り 2 8 2 2 2 2" xfId="1427" xr:uid="{00000000-0005-0000-0000-0000C2030000}"/>
    <cellStyle name="桁区切り 2 8 2 2 2 2 2" xfId="1428" xr:uid="{00000000-0005-0000-0000-0000C3030000}"/>
    <cellStyle name="桁区切り 2 8 2 3" xfId="1429" xr:uid="{00000000-0005-0000-0000-0000C4030000}"/>
    <cellStyle name="桁区切り 2 8 2 3 2" xfId="1430" xr:uid="{00000000-0005-0000-0000-0000C5030000}"/>
    <cellStyle name="桁区切り 2 8 2 3 2 2" xfId="1431" xr:uid="{00000000-0005-0000-0000-0000C6030000}"/>
    <cellStyle name="桁区切り 2 9" xfId="1621" xr:uid="{00000000-0005-0000-0000-0000C7030000}"/>
    <cellStyle name="桁区切り 3" xfId="856" xr:uid="{00000000-0005-0000-0000-0000C8030000}"/>
    <cellStyle name="桁区切り 3 2" xfId="857" xr:uid="{00000000-0005-0000-0000-0000C9030000}"/>
    <cellStyle name="桁区切り 3 3" xfId="1622" xr:uid="{00000000-0005-0000-0000-0000CA030000}"/>
    <cellStyle name="桁区切り 3 3 2" xfId="1623" xr:uid="{00000000-0005-0000-0000-0000CB030000}"/>
    <cellStyle name="桁区切り 3 3 2 2" xfId="1624" xr:uid="{00000000-0005-0000-0000-0000CC030000}"/>
    <cellStyle name="桁区切り 3 3 3" xfId="1625" xr:uid="{00000000-0005-0000-0000-0000CD030000}"/>
    <cellStyle name="桁区切り 3 4" xfId="1626" xr:uid="{00000000-0005-0000-0000-0000CE030000}"/>
    <cellStyle name="桁区切り 3 4 2" xfId="1627" xr:uid="{00000000-0005-0000-0000-0000CF030000}"/>
    <cellStyle name="桁区切り 3 5" xfId="1432" xr:uid="{00000000-0005-0000-0000-0000D0030000}"/>
    <cellStyle name="桁区切り 4" xfId="858" xr:uid="{00000000-0005-0000-0000-0000D1030000}"/>
    <cellStyle name="桁区切り 4 2" xfId="1433" xr:uid="{00000000-0005-0000-0000-0000D2030000}"/>
    <cellStyle name="桁区切り 4 2 2" xfId="1628" xr:uid="{00000000-0005-0000-0000-0000D3030000}"/>
    <cellStyle name="桁区切り 4 2 2 2" xfId="1629" xr:uid="{00000000-0005-0000-0000-0000D4030000}"/>
    <cellStyle name="桁区切り 4 2 3" xfId="1630" xr:uid="{00000000-0005-0000-0000-0000D5030000}"/>
    <cellStyle name="桁区切り 4 3" xfId="1631" xr:uid="{00000000-0005-0000-0000-0000D6030000}"/>
    <cellStyle name="桁区切り 4 3 2" xfId="1632" xr:uid="{00000000-0005-0000-0000-0000D7030000}"/>
    <cellStyle name="桁区切り 4 4" xfId="1633" xr:uid="{00000000-0005-0000-0000-0000D8030000}"/>
    <cellStyle name="桁区切り 5" xfId="1434" xr:uid="{00000000-0005-0000-0000-0000D9030000}"/>
    <cellStyle name="桁区切り 5 2" xfId="1634" xr:uid="{00000000-0005-0000-0000-0000DA030000}"/>
    <cellStyle name="桁区切り 5 2 2" xfId="1635" xr:uid="{00000000-0005-0000-0000-0000DB030000}"/>
    <cellStyle name="桁区切り 5 3" xfId="1636" xr:uid="{00000000-0005-0000-0000-0000DC030000}"/>
    <cellStyle name="桁区切り 6" xfId="1435" xr:uid="{00000000-0005-0000-0000-0000DD030000}"/>
    <cellStyle name="桁区切り 7" xfId="1436" xr:uid="{00000000-0005-0000-0000-0000DE030000}"/>
    <cellStyle name="桁区切り 8" xfId="1437" xr:uid="{00000000-0005-0000-0000-0000DF030000}"/>
    <cellStyle name="桁区切り 8 2" xfId="1438" xr:uid="{00000000-0005-0000-0000-0000E0030000}"/>
    <cellStyle name="桁区切り 9" xfId="1637" xr:uid="{00000000-0005-0000-0000-0000E1030000}"/>
    <cellStyle name="桁区切り 9 2" xfId="1638" xr:uid="{00000000-0005-0000-0000-0000E2030000}"/>
    <cellStyle name="桁区切り 9 2 2" xfId="1639" xr:uid="{00000000-0005-0000-0000-0000E3030000}"/>
    <cellStyle name="見出し 1 10" xfId="859" xr:uid="{00000000-0005-0000-0000-0000E4030000}"/>
    <cellStyle name="見出し 1 11" xfId="860" xr:uid="{00000000-0005-0000-0000-0000E5030000}"/>
    <cellStyle name="見出し 1 12" xfId="861" xr:uid="{00000000-0005-0000-0000-0000E6030000}"/>
    <cellStyle name="見出し 1 13" xfId="862" xr:uid="{00000000-0005-0000-0000-0000E7030000}"/>
    <cellStyle name="見出し 1 14" xfId="863" xr:uid="{00000000-0005-0000-0000-0000E8030000}"/>
    <cellStyle name="見出し 1 15" xfId="864" xr:uid="{00000000-0005-0000-0000-0000E9030000}"/>
    <cellStyle name="見出し 1 16" xfId="865" xr:uid="{00000000-0005-0000-0000-0000EA030000}"/>
    <cellStyle name="見出し 1 17" xfId="866" xr:uid="{00000000-0005-0000-0000-0000EB030000}"/>
    <cellStyle name="見出し 1 18" xfId="867" xr:uid="{00000000-0005-0000-0000-0000EC030000}"/>
    <cellStyle name="見出し 1 19" xfId="868" xr:uid="{00000000-0005-0000-0000-0000ED030000}"/>
    <cellStyle name="見出し 1 2" xfId="869" xr:uid="{00000000-0005-0000-0000-0000EE030000}"/>
    <cellStyle name="見出し 1 2 2" xfId="870" xr:uid="{00000000-0005-0000-0000-0000EF030000}"/>
    <cellStyle name="見出し 1 20" xfId="871" xr:uid="{00000000-0005-0000-0000-0000F0030000}"/>
    <cellStyle name="見出し 1 21" xfId="872" xr:uid="{00000000-0005-0000-0000-0000F1030000}"/>
    <cellStyle name="見出し 1 22" xfId="873" xr:uid="{00000000-0005-0000-0000-0000F2030000}"/>
    <cellStyle name="見出し 1 23" xfId="874" xr:uid="{00000000-0005-0000-0000-0000F3030000}"/>
    <cellStyle name="見出し 1 24" xfId="875" xr:uid="{00000000-0005-0000-0000-0000F4030000}"/>
    <cellStyle name="見出し 1 25" xfId="876" xr:uid="{00000000-0005-0000-0000-0000F5030000}"/>
    <cellStyle name="見出し 1 3" xfId="877" xr:uid="{00000000-0005-0000-0000-0000F6030000}"/>
    <cellStyle name="見出し 1 3 2" xfId="878" xr:uid="{00000000-0005-0000-0000-0000F7030000}"/>
    <cellStyle name="見出し 1 4" xfId="879" xr:uid="{00000000-0005-0000-0000-0000F8030000}"/>
    <cellStyle name="見出し 1 5" xfId="880" xr:uid="{00000000-0005-0000-0000-0000F9030000}"/>
    <cellStyle name="見出し 1 6" xfId="881" xr:uid="{00000000-0005-0000-0000-0000FA030000}"/>
    <cellStyle name="見出し 1 7" xfId="882" xr:uid="{00000000-0005-0000-0000-0000FB030000}"/>
    <cellStyle name="見出し 1 8" xfId="883" xr:uid="{00000000-0005-0000-0000-0000FC030000}"/>
    <cellStyle name="見出し 1 9" xfId="884" xr:uid="{00000000-0005-0000-0000-0000FD030000}"/>
    <cellStyle name="見出し 2 10" xfId="885" xr:uid="{00000000-0005-0000-0000-0000FE030000}"/>
    <cellStyle name="見出し 2 11" xfId="886" xr:uid="{00000000-0005-0000-0000-0000FF030000}"/>
    <cellStyle name="見出し 2 12" xfId="887" xr:uid="{00000000-0005-0000-0000-000000040000}"/>
    <cellStyle name="見出し 2 13" xfId="888" xr:uid="{00000000-0005-0000-0000-000001040000}"/>
    <cellStyle name="見出し 2 14" xfId="889" xr:uid="{00000000-0005-0000-0000-000002040000}"/>
    <cellStyle name="見出し 2 15" xfId="890" xr:uid="{00000000-0005-0000-0000-000003040000}"/>
    <cellStyle name="見出し 2 16" xfId="891" xr:uid="{00000000-0005-0000-0000-000004040000}"/>
    <cellStyle name="見出し 2 17" xfId="892" xr:uid="{00000000-0005-0000-0000-000005040000}"/>
    <cellStyle name="見出し 2 18" xfId="893" xr:uid="{00000000-0005-0000-0000-000006040000}"/>
    <cellStyle name="見出し 2 19" xfId="894" xr:uid="{00000000-0005-0000-0000-000007040000}"/>
    <cellStyle name="見出し 2 2" xfId="895" xr:uid="{00000000-0005-0000-0000-000008040000}"/>
    <cellStyle name="見出し 2 2 2" xfId="896" xr:uid="{00000000-0005-0000-0000-000009040000}"/>
    <cellStyle name="見出し 2 20" xfId="897" xr:uid="{00000000-0005-0000-0000-00000A040000}"/>
    <cellStyle name="見出し 2 21" xfId="898" xr:uid="{00000000-0005-0000-0000-00000B040000}"/>
    <cellStyle name="見出し 2 22" xfId="899" xr:uid="{00000000-0005-0000-0000-00000C040000}"/>
    <cellStyle name="見出し 2 23" xfId="900" xr:uid="{00000000-0005-0000-0000-00000D040000}"/>
    <cellStyle name="見出し 2 24" xfId="901" xr:uid="{00000000-0005-0000-0000-00000E040000}"/>
    <cellStyle name="見出し 2 25" xfId="902" xr:uid="{00000000-0005-0000-0000-00000F040000}"/>
    <cellStyle name="見出し 2 3" xfId="903" xr:uid="{00000000-0005-0000-0000-000010040000}"/>
    <cellStyle name="見出し 2 3 2" xfId="904" xr:uid="{00000000-0005-0000-0000-000011040000}"/>
    <cellStyle name="見出し 2 4" xfId="905" xr:uid="{00000000-0005-0000-0000-000012040000}"/>
    <cellStyle name="見出し 2 5" xfId="906" xr:uid="{00000000-0005-0000-0000-000013040000}"/>
    <cellStyle name="見出し 2 6" xfId="907" xr:uid="{00000000-0005-0000-0000-000014040000}"/>
    <cellStyle name="見出し 2 7" xfId="908" xr:uid="{00000000-0005-0000-0000-000015040000}"/>
    <cellStyle name="見出し 2 8" xfId="909" xr:uid="{00000000-0005-0000-0000-000016040000}"/>
    <cellStyle name="見出し 2 9" xfId="910" xr:uid="{00000000-0005-0000-0000-000017040000}"/>
    <cellStyle name="見出し 3 10" xfId="911" xr:uid="{00000000-0005-0000-0000-000018040000}"/>
    <cellStyle name="見出し 3 11" xfId="912" xr:uid="{00000000-0005-0000-0000-000019040000}"/>
    <cellStyle name="見出し 3 12" xfId="913" xr:uid="{00000000-0005-0000-0000-00001A040000}"/>
    <cellStyle name="見出し 3 13" xfId="914" xr:uid="{00000000-0005-0000-0000-00001B040000}"/>
    <cellStyle name="見出し 3 14" xfId="915" xr:uid="{00000000-0005-0000-0000-00001C040000}"/>
    <cellStyle name="見出し 3 15" xfId="916" xr:uid="{00000000-0005-0000-0000-00001D040000}"/>
    <cellStyle name="見出し 3 16" xfId="917" xr:uid="{00000000-0005-0000-0000-00001E040000}"/>
    <cellStyle name="見出し 3 17" xfId="918" xr:uid="{00000000-0005-0000-0000-00001F040000}"/>
    <cellStyle name="見出し 3 18" xfId="919" xr:uid="{00000000-0005-0000-0000-000020040000}"/>
    <cellStyle name="見出し 3 19" xfId="920" xr:uid="{00000000-0005-0000-0000-000021040000}"/>
    <cellStyle name="見出し 3 2" xfId="921" xr:uid="{00000000-0005-0000-0000-000022040000}"/>
    <cellStyle name="見出し 3 2 2" xfId="922" xr:uid="{00000000-0005-0000-0000-000023040000}"/>
    <cellStyle name="見出し 3 20" xfId="923" xr:uid="{00000000-0005-0000-0000-000024040000}"/>
    <cellStyle name="見出し 3 21" xfId="924" xr:uid="{00000000-0005-0000-0000-000025040000}"/>
    <cellStyle name="見出し 3 22" xfId="925" xr:uid="{00000000-0005-0000-0000-000026040000}"/>
    <cellStyle name="見出し 3 23" xfId="926" xr:uid="{00000000-0005-0000-0000-000027040000}"/>
    <cellStyle name="見出し 3 24" xfId="927" xr:uid="{00000000-0005-0000-0000-000028040000}"/>
    <cellStyle name="見出し 3 25" xfId="928" xr:uid="{00000000-0005-0000-0000-000029040000}"/>
    <cellStyle name="見出し 3 3" xfId="929" xr:uid="{00000000-0005-0000-0000-00002A040000}"/>
    <cellStyle name="見出し 3 3 2" xfId="930" xr:uid="{00000000-0005-0000-0000-00002B040000}"/>
    <cellStyle name="見出し 3 4" xfId="931" xr:uid="{00000000-0005-0000-0000-00002C040000}"/>
    <cellStyle name="見出し 3 5" xfId="932" xr:uid="{00000000-0005-0000-0000-00002D040000}"/>
    <cellStyle name="見出し 3 6" xfId="933" xr:uid="{00000000-0005-0000-0000-00002E040000}"/>
    <cellStyle name="見出し 3 7" xfId="934" xr:uid="{00000000-0005-0000-0000-00002F040000}"/>
    <cellStyle name="見出し 3 8" xfId="935" xr:uid="{00000000-0005-0000-0000-000030040000}"/>
    <cellStyle name="見出し 3 9" xfId="936" xr:uid="{00000000-0005-0000-0000-000031040000}"/>
    <cellStyle name="見出し 4 10" xfId="937" xr:uid="{00000000-0005-0000-0000-000032040000}"/>
    <cellStyle name="見出し 4 11" xfId="938" xr:uid="{00000000-0005-0000-0000-000033040000}"/>
    <cellStyle name="見出し 4 12" xfId="939" xr:uid="{00000000-0005-0000-0000-000034040000}"/>
    <cellStyle name="見出し 4 13" xfId="940" xr:uid="{00000000-0005-0000-0000-000035040000}"/>
    <cellStyle name="見出し 4 14" xfId="941" xr:uid="{00000000-0005-0000-0000-000036040000}"/>
    <cellStyle name="見出し 4 15" xfId="942" xr:uid="{00000000-0005-0000-0000-000037040000}"/>
    <cellStyle name="見出し 4 16" xfId="943" xr:uid="{00000000-0005-0000-0000-000038040000}"/>
    <cellStyle name="見出し 4 17" xfId="944" xr:uid="{00000000-0005-0000-0000-000039040000}"/>
    <cellStyle name="見出し 4 18" xfId="945" xr:uid="{00000000-0005-0000-0000-00003A040000}"/>
    <cellStyle name="見出し 4 19" xfId="946" xr:uid="{00000000-0005-0000-0000-00003B040000}"/>
    <cellStyle name="見出し 4 2" xfId="947" xr:uid="{00000000-0005-0000-0000-00003C040000}"/>
    <cellStyle name="見出し 4 2 2" xfId="948" xr:uid="{00000000-0005-0000-0000-00003D040000}"/>
    <cellStyle name="見出し 4 20" xfId="949" xr:uid="{00000000-0005-0000-0000-00003E040000}"/>
    <cellStyle name="見出し 4 21" xfId="950" xr:uid="{00000000-0005-0000-0000-00003F040000}"/>
    <cellStyle name="見出し 4 22" xfId="951" xr:uid="{00000000-0005-0000-0000-000040040000}"/>
    <cellStyle name="見出し 4 23" xfId="952" xr:uid="{00000000-0005-0000-0000-000041040000}"/>
    <cellStyle name="見出し 4 24" xfId="953" xr:uid="{00000000-0005-0000-0000-000042040000}"/>
    <cellStyle name="見出し 4 25" xfId="954" xr:uid="{00000000-0005-0000-0000-000043040000}"/>
    <cellStyle name="見出し 4 3" xfId="955" xr:uid="{00000000-0005-0000-0000-000044040000}"/>
    <cellStyle name="見出し 4 3 2" xfId="956" xr:uid="{00000000-0005-0000-0000-000045040000}"/>
    <cellStyle name="見出し 4 4" xfId="957" xr:uid="{00000000-0005-0000-0000-000046040000}"/>
    <cellStyle name="見出し 4 5" xfId="958" xr:uid="{00000000-0005-0000-0000-000047040000}"/>
    <cellStyle name="見出し 4 6" xfId="959" xr:uid="{00000000-0005-0000-0000-000048040000}"/>
    <cellStyle name="見出し 4 7" xfId="960" xr:uid="{00000000-0005-0000-0000-000049040000}"/>
    <cellStyle name="見出し 4 8" xfId="961" xr:uid="{00000000-0005-0000-0000-00004A040000}"/>
    <cellStyle name="見出し 4 9" xfId="962" xr:uid="{00000000-0005-0000-0000-00004B040000}"/>
    <cellStyle name="集計 10" xfId="963" xr:uid="{00000000-0005-0000-0000-00004C040000}"/>
    <cellStyle name="集計 11" xfId="964" xr:uid="{00000000-0005-0000-0000-00004D040000}"/>
    <cellStyle name="集計 12" xfId="965" xr:uid="{00000000-0005-0000-0000-00004E040000}"/>
    <cellStyle name="集計 13" xfId="966" xr:uid="{00000000-0005-0000-0000-00004F040000}"/>
    <cellStyle name="集計 14" xfId="967" xr:uid="{00000000-0005-0000-0000-000050040000}"/>
    <cellStyle name="集計 15" xfId="968" xr:uid="{00000000-0005-0000-0000-000051040000}"/>
    <cellStyle name="集計 16" xfId="969" xr:uid="{00000000-0005-0000-0000-000052040000}"/>
    <cellStyle name="集計 17" xfId="970" xr:uid="{00000000-0005-0000-0000-000053040000}"/>
    <cellStyle name="集計 18" xfId="971" xr:uid="{00000000-0005-0000-0000-000054040000}"/>
    <cellStyle name="集計 19" xfId="972" xr:uid="{00000000-0005-0000-0000-000055040000}"/>
    <cellStyle name="集計 2" xfId="973" xr:uid="{00000000-0005-0000-0000-000056040000}"/>
    <cellStyle name="集計 2 2" xfId="974" xr:uid="{00000000-0005-0000-0000-000057040000}"/>
    <cellStyle name="集計 2 2 2" xfId="975" xr:uid="{00000000-0005-0000-0000-000058040000}"/>
    <cellStyle name="集計 2 2 2 2" xfId="1439" xr:uid="{00000000-0005-0000-0000-000059040000}"/>
    <cellStyle name="集計 2 2 2 2 2" xfId="1440" xr:uid="{00000000-0005-0000-0000-00005A040000}"/>
    <cellStyle name="集計 2 2 2 3" xfId="1441" xr:uid="{00000000-0005-0000-0000-00005B040000}"/>
    <cellStyle name="集計 2 2 3" xfId="976" xr:uid="{00000000-0005-0000-0000-00005C040000}"/>
    <cellStyle name="集計 2 2 3 2" xfId="1442" xr:uid="{00000000-0005-0000-0000-00005D040000}"/>
    <cellStyle name="集計 2 2 4" xfId="1640" xr:uid="{00000000-0005-0000-0000-00005E040000}"/>
    <cellStyle name="集計 2 2 4 2" xfId="1641" xr:uid="{00000000-0005-0000-0000-00005F040000}"/>
    <cellStyle name="集計 2 2 5" xfId="1642" xr:uid="{00000000-0005-0000-0000-000060040000}"/>
    <cellStyle name="集計 2 2 5 2" xfId="1643" xr:uid="{00000000-0005-0000-0000-000061040000}"/>
    <cellStyle name="集計 2 2 6" xfId="1644" xr:uid="{00000000-0005-0000-0000-000062040000}"/>
    <cellStyle name="集計 20" xfId="977" xr:uid="{00000000-0005-0000-0000-000063040000}"/>
    <cellStyle name="集計 21" xfId="978" xr:uid="{00000000-0005-0000-0000-000064040000}"/>
    <cellStyle name="集計 22" xfId="979" xr:uid="{00000000-0005-0000-0000-000065040000}"/>
    <cellStyle name="集計 23" xfId="980" xr:uid="{00000000-0005-0000-0000-000066040000}"/>
    <cellStyle name="集計 24" xfId="981" xr:uid="{00000000-0005-0000-0000-000067040000}"/>
    <cellStyle name="集計 25" xfId="982" xr:uid="{00000000-0005-0000-0000-000068040000}"/>
    <cellStyle name="集計 3" xfId="983" xr:uid="{00000000-0005-0000-0000-000069040000}"/>
    <cellStyle name="集計 3 2" xfId="984" xr:uid="{00000000-0005-0000-0000-00006A040000}"/>
    <cellStyle name="集計 3 2 2" xfId="1443" xr:uid="{00000000-0005-0000-0000-00006B040000}"/>
    <cellStyle name="集計 3 2 2 2" xfId="1444" xr:uid="{00000000-0005-0000-0000-00006C040000}"/>
    <cellStyle name="集計 3 2 3" xfId="1445" xr:uid="{00000000-0005-0000-0000-00006D040000}"/>
    <cellStyle name="集計 3 3" xfId="985" xr:uid="{00000000-0005-0000-0000-00006E040000}"/>
    <cellStyle name="集計 3 3 2" xfId="1446" xr:uid="{00000000-0005-0000-0000-00006F040000}"/>
    <cellStyle name="集計 3 4" xfId="1645" xr:uid="{00000000-0005-0000-0000-000070040000}"/>
    <cellStyle name="集計 3 4 2" xfId="1646" xr:uid="{00000000-0005-0000-0000-000071040000}"/>
    <cellStyle name="集計 3 5" xfId="1647" xr:uid="{00000000-0005-0000-0000-000072040000}"/>
    <cellStyle name="集計 3 5 2" xfId="1648" xr:uid="{00000000-0005-0000-0000-000073040000}"/>
    <cellStyle name="集計 3 6" xfId="1649" xr:uid="{00000000-0005-0000-0000-000074040000}"/>
    <cellStyle name="集計 4" xfId="986" xr:uid="{00000000-0005-0000-0000-000075040000}"/>
    <cellStyle name="集計 4 2" xfId="987" xr:uid="{00000000-0005-0000-0000-000076040000}"/>
    <cellStyle name="集計 4 2 2" xfId="1447" xr:uid="{00000000-0005-0000-0000-000077040000}"/>
    <cellStyle name="集計 4 2 2 2" xfId="1448" xr:uid="{00000000-0005-0000-0000-000078040000}"/>
    <cellStyle name="集計 4 2 3" xfId="1449" xr:uid="{00000000-0005-0000-0000-000079040000}"/>
    <cellStyle name="集計 4 3" xfId="988" xr:uid="{00000000-0005-0000-0000-00007A040000}"/>
    <cellStyle name="集計 4 3 2" xfId="1450" xr:uid="{00000000-0005-0000-0000-00007B040000}"/>
    <cellStyle name="集計 4 4" xfId="1650" xr:uid="{00000000-0005-0000-0000-00007C040000}"/>
    <cellStyle name="集計 4 4 2" xfId="1651" xr:uid="{00000000-0005-0000-0000-00007D040000}"/>
    <cellStyle name="集計 4 5" xfId="1652" xr:uid="{00000000-0005-0000-0000-00007E040000}"/>
    <cellStyle name="集計 4 5 2" xfId="1653" xr:uid="{00000000-0005-0000-0000-00007F040000}"/>
    <cellStyle name="集計 4 6" xfId="1654" xr:uid="{00000000-0005-0000-0000-000080040000}"/>
    <cellStyle name="集計 5" xfId="989" xr:uid="{00000000-0005-0000-0000-000081040000}"/>
    <cellStyle name="集計 6" xfId="990" xr:uid="{00000000-0005-0000-0000-000082040000}"/>
    <cellStyle name="集計 7" xfId="991" xr:uid="{00000000-0005-0000-0000-000083040000}"/>
    <cellStyle name="集計 8" xfId="992" xr:uid="{00000000-0005-0000-0000-000084040000}"/>
    <cellStyle name="集計 9" xfId="993" xr:uid="{00000000-0005-0000-0000-000085040000}"/>
    <cellStyle name="出力 10" xfId="994" xr:uid="{00000000-0005-0000-0000-000086040000}"/>
    <cellStyle name="出力 11" xfId="995" xr:uid="{00000000-0005-0000-0000-000087040000}"/>
    <cellStyle name="出力 12" xfId="996" xr:uid="{00000000-0005-0000-0000-000088040000}"/>
    <cellStyle name="出力 13" xfId="997" xr:uid="{00000000-0005-0000-0000-000089040000}"/>
    <cellStyle name="出力 14" xfId="998" xr:uid="{00000000-0005-0000-0000-00008A040000}"/>
    <cellStyle name="出力 15" xfId="999" xr:uid="{00000000-0005-0000-0000-00008B040000}"/>
    <cellStyle name="出力 16" xfId="1000" xr:uid="{00000000-0005-0000-0000-00008C040000}"/>
    <cellStyle name="出力 17" xfId="1001" xr:uid="{00000000-0005-0000-0000-00008D040000}"/>
    <cellStyle name="出力 18" xfId="1002" xr:uid="{00000000-0005-0000-0000-00008E040000}"/>
    <cellStyle name="出力 19" xfId="1003" xr:uid="{00000000-0005-0000-0000-00008F040000}"/>
    <cellStyle name="出力 2" xfId="1004" xr:uid="{00000000-0005-0000-0000-000090040000}"/>
    <cellStyle name="出力 2 2" xfId="1005" xr:uid="{00000000-0005-0000-0000-000091040000}"/>
    <cellStyle name="出力 2 2 2" xfId="1006" xr:uid="{00000000-0005-0000-0000-000092040000}"/>
    <cellStyle name="出力 2 2 2 2" xfId="1451" xr:uid="{00000000-0005-0000-0000-000093040000}"/>
    <cellStyle name="出力 2 2 2 2 2" xfId="1452" xr:uid="{00000000-0005-0000-0000-000094040000}"/>
    <cellStyle name="出力 2 2 2 3" xfId="1453" xr:uid="{00000000-0005-0000-0000-000095040000}"/>
    <cellStyle name="出力 2 2 3" xfId="1007" xr:uid="{00000000-0005-0000-0000-000096040000}"/>
    <cellStyle name="出力 2 2 3 2" xfId="1454" xr:uid="{00000000-0005-0000-0000-000097040000}"/>
    <cellStyle name="出力 2 2 4" xfId="1655" xr:uid="{00000000-0005-0000-0000-000098040000}"/>
    <cellStyle name="出力 2 2 4 2" xfId="1656" xr:uid="{00000000-0005-0000-0000-000099040000}"/>
    <cellStyle name="出力 2 2 5" xfId="1657" xr:uid="{00000000-0005-0000-0000-00009A040000}"/>
    <cellStyle name="出力 2 2 5 2" xfId="1658" xr:uid="{00000000-0005-0000-0000-00009B040000}"/>
    <cellStyle name="出力 2 2 6" xfId="1659" xr:uid="{00000000-0005-0000-0000-00009C040000}"/>
    <cellStyle name="出力 20" xfId="1008" xr:uid="{00000000-0005-0000-0000-00009D040000}"/>
    <cellStyle name="出力 21" xfId="1009" xr:uid="{00000000-0005-0000-0000-00009E040000}"/>
    <cellStyle name="出力 22" xfId="1010" xr:uid="{00000000-0005-0000-0000-00009F040000}"/>
    <cellStyle name="出力 23" xfId="1011" xr:uid="{00000000-0005-0000-0000-0000A0040000}"/>
    <cellStyle name="出力 24" xfId="1012" xr:uid="{00000000-0005-0000-0000-0000A1040000}"/>
    <cellStyle name="出力 25" xfId="1013" xr:uid="{00000000-0005-0000-0000-0000A2040000}"/>
    <cellStyle name="出力 3" xfId="1014" xr:uid="{00000000-0005-0000-0000-0000A3040000}"/>
    <cellStyle name="出力 3 2" xfId="1015" xr:uid="{00000000-0005-0000-0000-0000A4040000}"/>
    <cellStyle name="出力 3 2 2" xfId="1455" xr:uid="{00000000-0005-0000-0000-0000A5040000}"/>
    <cellStyle name="出力 3 2 2 2" xfId="1456" xr:uid="{00000000-0005-0000-0000-0000A6040000}"/>
    <cellStyle name="出力 3 2 3" xfId="1457" xr:uid="{00000000-0005-0000-0000-0000A7040000}"/>
    <cellStyle name="出力 3 3" xfId="1016" xr:uid="{00000000-0005-0000-0000-0000A8040000}"/>
    <cellStyle name="出力 3 3 2" xfId="1458" xr:uid="{00000000-0005-0000-0000-0000A9040000}"/>
    <cellStyle name="出力 3 4" xfId="1660" xr:uid="{00000000-0005-0000-0000-0000AA040000}"/>
    <cellStyle name="出力 3 4 2" xfId="1661" xr:uid="{00000000-0005-0000-0000-0000AB040000}"/>
    <cellStyle name="出力 3 5" xfId="1662" xr:uid="{00000000-0005-0000-0000-0000AC040000}"/>
    <cellStyle name="出力 3 5 2" xfId="1663" xr:uid="{00000000-0005-0000-0000-0000AD040000}"/>
    <cellStyle name="出力 3 6" xfId="1664" xr:uid="{00000000-0005-0000-0000-0000AE040000}"/>
    <cellStyle name="出力 4" xfId="1017" xr:uid="{00000000-0005-0000-0000-0000AF040000}"/>
    <cellStyle name="出力 4 2" xfId="1018" xr:uid="{00000000-0005-0000-0000-0000B0040000}"/>
    <cellStyle name="出力 4 2 2" xfId="1459" xr:uid="{00000000-0005-0000-0000-0000B1040000}"/>
    <cellStyle name="出力 4 2 2 2" xfId="1460" xr:uid="{00000000-0005-0000-0000-0000B2040000}"/>
    <cellStyle name="出力 4 2 3" xfId="1461" xr:uid="{00000000-0005-0000-0000-0000B3040000}"/>
    <cellStyle name="出力 4 3" xfId="1019" xr:uid="{00000000-0005-0000-0000-0000B4040000}"/>
    <cellStyle name="出力 4 3 2" xfId="1462" xr:uid="{00000000-0005-0000-0000-0000B5040000}"/>
    <cellStyle name="出力 4 4" xfId="1665" xr:uid="{00000000-0005-0000-0000-0000B6040000}"/>
    <cellStyle name="出力 4 4 2" xfId="1666" xr:uid="{00000000-0005-0000-0000-0000B7040000}"/>
    <cellStyle name="出力 4 5" xfId="1667" xr:uid="{00000000-0005-0000-0000-0000B8040000}"/>
    <cellStyle name="出力 4 5 2" xfId="1668" xr:uid="{00000000-0005-0000-0000-0000B9040000}"/>
    <cellStyle name="出力 4 6" xfId="1669" xr:uid="{00000000-0005-0000-0000-0000BA040000}"/>
    <cellStyle name="出力 5" xfId="1020" xr:uid="{00000000-0005-0000-0000-0000BB040000}"/>
    <cellStyle name="出力 6" xfId="1021" xr:uid="{00000000-0005-0000-0000-0000BC040000}"/>
    <cellStyle name="出力 7" xfId="1022" xr:uid="{00000000-0005-0000-0000-0000BD040000}"/>
    <cellStyle name="出力 8" xfId="1023" xr:uid="{00000000-0005-0000-0000-0000BE040000}"/>
    <cellStyle name="出力 9" xfId="1024" xr:uid="{00000000-0005-0000-0000-0000BF040000}"/>
    <cellStyle name="説明文 10" xfId="1025" xr:uid="{00000000-0005-0000-0000-0000C0040000}"/>
    <cellStyle name="説明文 11" xfId="1026" xr:uid="{00000000-0005-0000-0000-0000C1040000}"/>
    <cellStyle name="説明文 12" xfId="1027" xr:uid="{00000000-0005-0000-0000-0000C2040000}"/>
    <cellStyle name="説明文 13" xfId="1028" xr:uid="{00000000-0005-0000-0000-0000C3040000}"/>
    <cellStyle name="説明文 14" xfId="1029" xr:uid="{00000000-0005-0000-0000-0000C4040000}"/>
    <cellStyle name="説明文 15" xfId="1030" xr:uid="{00000000-0005-0000-0000-0000C5040000}"/>
    <cellStyle name="説明文 16" xfId="1031" xr:uid="{00000000-0005-0000-0000-0000C6040000}"/>
    <cellStyle name="説明文 17" xfId="1032" xr:uid="{00000000-0005-0000-0000-0000C7040000}"/>
    <cellStyle name="説明文 18" xfId="1033" xr:uid="{00000000-0005-0000-0000-0000C8040000}"/>
    <cellStyle name="説明文 19" xfId="1034" xr:uid="{00000000-0005-0000-0000-0000C9040000}"/>
    <cellStyle name="説明文 2" xfId="1035" xr:uid="{00000000-0005-0000-0000-0000CA040000}"/>
    <cellStyle name="説明文 2 2" xfId="1036" xr:uid="{00000000-0005-0000-0000-0000CB040000}"/>
    <cellStyle name="説明文 20" xfId="1037" xr:uid="{00000000-0005-0000-0000-0000CC040000}"/>
    <cellStyle name="説明文 21" xfId="1038" xr:uid="{00000000-0005-0000-0000-0000CD040000}"/>
    <cellStyle name="説明文 22" xfId="1039" xr:uid="{00000000-0005-0000-0000-0000CE040000}"/>
    <cellStyle name="説明文 23" xfId="1040" xr:uid="{00000000-0005-0000-0000-0000CF040000}"/>
    <cellStyle name="説明文 24" xfId="1041" xr:uid="{00000000-0005-0000-0000-0000D0040000}"/>
    <cellStyle name="説明文 25" xfId="1042" xr:uid="{00000000-0005-0000-0000-0000D1040000}"/>
    <cellStyle name="説明文 3" xfId="1043" xr:uid="{00000000-0005-0000-0000-0000D2040000}"/>
    <cellStyle name="説明文 3 2" xfId="1044" xr:uid="{00000000-0005-0000-0000-0000D3040000}"/>
    <cellStyle name="説明文 4" xfId="1045" xr:uid="{00000000-0005-0000-0000-0000D4040000}"/>
    <cellStyle name="説明文 5" xfId="1046" xr:uid="{00000000-0005-0000-0000-0000D5040000}"/>
    <cellStyle name="説明文 6" xfId="1047" xr:uid="{00000000-0005-0000-0000-0000D6040000}"/>
    <cellStyle name="説明文 7" xfId="1048" xr:uid="{00000000-0005-0000-0000-0000D7040000}"/>
    <cellStyle name="説明文 8" xfId="1049" xr:uid="{00000000-0005-0000-0000-0000D8040000}"/>
    <cellStyle name="説明文 9" xfId="1050" xr:uid="{00000000-0005-0000-0000-0000D9040000}"/>
    <cellStyle name="通貨 2" xfId="1051" xr:uid="{00000000-0005-0000-0000-0000DA040000}"/>
    <cellStyle name="通貨 3" xfId="1052" xr:uid="{00000000-0005-0000-0000-0000DB040000}"/>
    <cellStyle name="通貨 3 2" xfId="1053" xr:uid="{00000000-0005-0000-0000-0000DC040000}"/>
    <cellStyle name="入力 10" xfId="1054" xr:uid="{00000000-0005-0000-0000-0000DD040000}"/>
    <cellStyle name="入力 11" xfId="1055" xr:uid="{00000000-0005-0000-0000-0000DE040000}"/>
    <cellStyle name="入力 12" xfId="1056" xr:uid="{00000000-0005-0000-0000-0000DF040000}"/>
    <cellStyle name="入力 13" xfId="1057" xr:uid="{00000000-0005-0000-0000-0000E0040000}"/>
    <cellStyle name="入力 14" xfId="1058" xr:uid="{00000000-0005-0000-0000-0000E1040000}"/>
    <cellStyle name="入力 15" xfId="1059" xr:uid="{00000000-0005-0000-0000-0000E2040000}"/>
    <cellStyle name="入力 16" xfId="1060" xr:uid="{00000000-0005-0000-0000-0000E3040000}"/>
    <cellStyle name="入力 17" xfId="1061" xr:uid="{00000000-0005-0000-0000-0000E4040000}"/>
    <cellStyle name="入力 18" xfId="1062" xr:uid="{00000000-0005-0000-0000-0000E5040000}"/>
    <cellStyle name="入力 19" xfId="1063" xr:uid="{00000000-0005-0000-0000-0000E6040000}"/>
    <cellStyle name="入力 2" xfId="1064" xr:uid="{00000000-0005-0000-0000-0000E7040000}"/>
    <cellStyle name="入力 2 2" xfId="1065" xr:uid="{00000000-0005-0000-0000-0000E8040000}"/>
    <cellStyle name="入力 2 2 2" xfId="1066" xr:uid="{00000000-0005-0000-0000-0000E9040000}"/>
    <cellStyle name="入力 2 2 2 2" xfId="1463" xr:uid="{00000000-0005-0000-0000-0000EA040000}"/>
    <cellStyle name="入力 2 2 2 2 2" xfId="1464" xr:uid="{00000000-0005-0000-0000-0000EB040000}"/>
    <cellStyle name="入力 2 2 2 3" xfId="1465" xr:uid="{00000000-0005-0000-0000-0000EC040000}"/>
    <cellStyle name="入力 2 2 3" xfId="1067" xr:uid="{00000000-0005-0000-0000-0000ED040000}"/>
    <cellStyle name="入力 2 2 3 2" xfId="1466" xr:uid="{00000000-0005-0000-0000-0000EE040000}"/>
    <cellStyle name="入力 2 2 4" xfId="1670" xr:uid="{00000000-0005-0000-0000-0000EF040000}"/>
    <cellStyle name="入力 2 2 4 2" xfId="1671" xr:uid="{00000000-0005-0000-0000-0000F0040000}"/>
    <cellStyle name="入力 2 2 5" xfId="1672" xr:uid="{00000000-0005-0000-0000-0000F1040000}"/>
    <cellStyle name="入力 2 2 6" xfId="1673" xr:uid="{00000000-0005-0000-0000-0000F2040000}"/>
    <cellStyle name="入力 2 2 6 2" xfId="1674" xr:uid="{00000000-0005-0000-0000-0000F3040000}"/>
    <cellStyle name="入力 20" xfId="1068" xr:uid="{00000000-0005-0000-0000-0000F4040000}"/>
    <cellStyle name="入力 21" xfId="1069" xr:uid="{00000000-0005-0000-0000-0000F5040000}"/>
    <cellStyle name="入力 22" xfId="1070" xr:uid="{00000000-0005-0000-0000-0000F6040000}"/>
    <cellStyle name="入力 23" xfId="1071" xr:uid="{00000000-0005-0000-0000-0000F7040000}"/>
    <cellStyle name="入力 24" xfId="1072" xr:uid="{00000000-0005-0000-0000-0000F8040000}"/>
    <cellStyle name="入力 25" xfId="1073" xr:uid="{00000000-0005-0000-0000-0000F9040000}"/>
    <cellStyle name="入力 3" xfId="1074" xr:uid="{00000000-0005-0000-0000-0000FA040000}"/>
    <cellStyle name="入力 3 2" xfId="1075" xr:uid="{00000000-0005-0000-0000-0000FB040000}"/>
    <cellStyle name="入力 3 2 2" xfId="1467" xr:uid="{00000000-0005-0000-0000-0000FC040000}"/>
    <cellStyle name="入力 3 2 2 2" xfId="1468" xr:uid="{00000000-0005-0000-0000-0000FD040000}"/>
    <cellStyle name="入力 3 2 3" xfId="1469" xr:uid="{00000000-0005-0000-0000-0000FE040000}"/>
    <cellStyle name="入力 3 3" xfId="1076" xr:uid="{00000000-0005-0000-0000-0000FF040000}"/>
    <cellStyle name="入力 3 3 2" xfId="1470" xr:uid="{00000000-0005-0000-0000-000000050000}"/>
    <cellStyle name="入力 3 4" xfId="1675" xr:uid="{00000000-0005-0000-0000-000001050000}"/>
    <cellStyle name="入力 3 4 2" xfId="1676" xr:uid="{00000000-0005-0000-0000-000002050000}"/>
    <cellStyle name="入力 3 5" xfId="1677" xr:uid="{00000000-0005-0000-0000-000003050000}"/>
    <cellStyle name="入力 3 6" xfId="1678" xr:uid="{00000000-0005-0000-0000-000004050000}"/>
    <cellStyle name="入力 3 6 2" xfId="1679" xr:uid="{00000000-0005-0000-0000-000005050000}"/>
    <cellStyle name="入力 4" xfId="1077" xr:uid="{00000000-0005-0000-0000-000006050000}"/>
    <cellStyle name="入力 4 2" xfId="1078" xr:uid="{00000000-0005-0000-0000-000007050000}"/>
    <cellStyle name="入力 4 2 2" xfId="1471" xr:uid="{00000000-0005-0000-0000-000008050000}"/>
    <cellStyle name="入力 4 2 2 2" xfId="1472" xr:uid="{00000000-0005-0000-0000-000009050000}"/>
    <cellStyle name="入力 4 2 3" xfId="1473" xr:uid="{00000000-0005-0000-0000-00000A050000}"/>
    <cellStyle name="入力 4 3" xfId="1079" xr:uid="{00000000-0005-0000-0000-00000B050000}"/>
    <cellStyle name="入力 4 3 2" xfId="1474" xr:uid="{00000000-0005-0000-0000-00000C050000}"/>
    <cellStyle name="入力 4 4" xfId="1680" xr:uid="{00000000-0005-0000-0000-00000D050000}"/>
    <cellStyle name="入力 4 4 2" xfId="1681" xr:uid="{00000000-0005-0000-0000-00000E050000}"/>
    <cellStyle name="入力 4 5" xfId="1682" xr:uid="{00000000-0005-0000-0000-00000F050000}"/>
    <cellStyle name="入力 4 6" xfId="1683" xr:uid="{00000000-0005-0000-0000-000010050000}"/>
    <cellStyle name="入力 4 6 2" xfId="1684" xr:uid="{00000000-0005-0000-0000-000011050000}"/>
    <cellStyle name="入力 5" xfId="1080" xr:uid="{00000000-0005-0000-0000-000012050000}"/>
    <cellStyle name="入力 6" xfId="1081" xr:uid="{00000000-0005-0000-0000-000013050000}"/>
    <cellStyle name="入力 7" xfId="1082" xr:uid="{00000000-0005-0000-0000-000014050000}"/>
    <cellStyle name="入力 8" xfId="1083" xr:uid="{00000000-0005-0000-0000-000015050000}"/>
    <cellStyle name="入力 9" xfId="1084" xr:uid="{00000000-0005-0000-0000-000016050000}"/>
    <cellStyle name="標準" xfId="0" builtinId="0"/>
    <cellStyle name="標準 10" xfId="1085" xr:uid="{00000000-0005-0000-0000-000018050000}"/>
    <cellStyle name="標準 10 10" xfId="1475" xr:uid="{00000000-0005-0000-0000-000019050000}"/>
    <cellStyle name="標準 10 11" xfId="1476" xr:uid="{00000000-0005-0000-0000-00001A050000}"/>
    <cellStyle name="標準 10 12" xfId="1477" xr:uid="{00000000-0005-0000-0000-00001B050000}"/>
    <cellStyle name="標準 10 2" xfId="1086" xr:uid="{00000000-0005-0000-0000-00001C050000}"/>
    <cellStyle name="標準 10 3" xfId="1087" xr:uid="{00000000-0005-0000-0000-00001D050000}"/>
    <cellStyle name="標準 10 4" xfId="1088" xr:uid="{00000000-0005-0000-0000-00001E050000}"/>
    <cellStyle name="標準 10 4 2" xfId="1478" xr:uid="{00000000-0005-0000-0000-00001F050000}"/>
    <cellStyle name="標準 10 4 2 2" xfId="1479" xr:uid="{00000000-0005-0000-0000-000020050000}"/>
    <cellStyle name="標準 10 4 2 2 2" xfId="1480" xr:uid="{00000000-0005-0000-0000-000021050000}"/>
    <cellStyle name="標準 10 4 2 2 2 2" xfId="1481" xr:uid="{00000000-0005-0000-0000-000022050000}"/>
    <cellStyle name="標準 10 4 2 2 2 2 2" xfId="1482" xr:uid="{00000000-0005-0000-0000-000023050000}"/>
    <cellStyle name="標準 10 4 2 2 2 2 2 2" xfId="1483" xr:uid="{00000000-0005-0000-0000-000024050000}"/>
    <cellStyle name="標準 10 4 3" xfId="1484" xr:uid="{00000000-0005-0000-0000-000025050000}"/>
    <cellStyle name="標準 10 4 3 2" xfId="1485" xr:uid="{00000000-0005-0000-0000-000026050000}"/>
    <cellStyle name="標準 10 5" xfId="1089" xr:uid="{00000000-0005-0000-0000-000027050000}"/>
    <cellStyle name="標準 10 6" xfId="1486" xr:uid="{00000000-0005-0000-0000-000028050000}"/>
    <cellStyle name="標準 10 6 2" xfId="1487" xr:uid="{00000000-0005-0000-0000-000029050000}"/>
    <cellStyle name="標準 10 6 2 2" xfId="1488" xr:uid="{00000000-0005-0000-0000-00002A050000}"/>
    <cellStyle name="標準 10 6 2 3" xfId="1489" xr:uid="{00000000-0005-0000-0000-00002B050000}"/>
    <cellStyle name="標準 10 6 2 3 2" xfId="1387" xr:uid="{00000000-0005-0000-0000-00002C050000}"/>
    <cellStyle name="標準 10 7" xfId="1490" xr:uid="{00000000-0005-0000-0000-00002D050000}"/>
    <cellStyle name="標準 10 8" xfId="1491" xr:uid="{00000000-0005-0000-0000-00002E050000}"/>
    <cellStyle name="標準 10 8 2" xfId="1492" xr:uid="{00000000-0005-0000-0000-00002F050000}"/>
    <cellStyle name="標準 10 8 2 2" xfId="1493" xr:uid="{00000000-0005-0000-0000-000030050000}"/>
    <cellStyle name="標準 10 8 2 2 2" xfId="1494" xr:uid="{00000000-0005-0000-0000-000031050000}"/>
    <cellStyle name="標準 10 8 2 2 3" xfId="1495" xr:uid="{00000000-0005-0000-0000-000032050000}"/>
    <cellStyle name="標準 10 8 2 2 3 2" xfId="1388" xr:uid="{00000000-0005-0000-0000-000033050000}"/>
    <cellStyle name="標準 10 8 2 2 3 2 2" xfId="1496" xr:uid="{00000000-0005-0000-0000-000034050000}"/>
    <cellStyle name="標準 10 8 2 3" xfId="1497" xr:uid="{00000000-0005-0000-0000-000035050000}"/>
    <cellStyle name="標準 10 8 2 4" xfId="1498" xr:uid="{00000000-0005-0000-0000-000036050000}"/>
    <cellStyle name="標準 10 8 2 4 2" xfId="1499" xr:uid="{00000000-0005-0000-0000-000037050000}"/>
    <cellStyle name="標準 10 8 2 4 2 2" xfId="1500" xr:uid="{00000000-0005-0000-0000-000038050000}"/>
    <cellStyle name="標準 10 8 3" xfId="1501" xr:uid="{00000000-0005-0000-0000-000039050000}"/>
    <cellStyle name="標準 10 8 4" xfId="1502" xr:uid="{00000000-0005-0000-0000-00003A050000}"/>
    <cellStyle name="標準 10 8 4 2" xfId="1503" xr:uid="{00000000-0005-0000-0000-00003B050000}"/>
    <cellStyle name="標準 10 8 4 2 2" xfId="1504" xr:uid="{00000000-0005-0000-0000-00003C050000}"/>
    <cellStyle name="標準 10 8 4 2 3" xfId="1505" xr:uid="{00000000-0005-0000-0000-00003D050000}"/>
    <cellStyle name="標準 10 9" xfId="1506" xr:uid="{00000000-0005-0000-0000-00003E050000}"/>
    <cellStyle name="標準 10 9 2" xfId="1507" xr:uid="{00000000-0005-0000-0000-00003F050000}"/>
    <cellStyle name="標準 10 9 3" xfId="1508" xr:uid="{00000000-0005-0000-0000-000040050000}"/>
    <cellStyle name="標準 10 9 3 2" xfId="1509" xr:uid="{00000000-0005-0000-0000-000041050000}"/>
    <cellStyle name="標準 11" xfId="1090" xr:uid="{00000000-0005-0000-0000-000042050000}"/>
    <cellStyle name="標準 11 2" xfId="1091" xr:uid="{00000000-0005-0000-0000-000043050000}"/>
    <cellStyle name="標準 11 2 2" xfId="1685" xr:uid="{00000000-0005-0000-0000-000044050000}"/>
    <cellStyle name="標準 11 3" xfId="1092" xr:uid="{00000000-0005-0000-0000-000045050000}"/>
    <cellStyle name="標準 11 4" xfId="1093" xr:uid="{00000000-0005-0000-0000-000046050000}"/>
    <cellStyle name="標準 12" xfId="1383" xr:uid="{00000000-0005-0000-0000-000047050000}"/>
    <cellStyle name="標準 12 2" xfId="1094" xr:uid="{00000000-0005-0000-0000-000048050000}"/>
    <cellStyle name="標準 12 3" xfId="1095" xr:uid="{00000000-0005-0000-0000-000049050000}"/>
    <cellStyle name="標準 12 4" xfId="1686" xr:uid="{00000000-0005-0000-0000-00004A050000}"/>
    <cellStyle name="標準 13" xfId="1096" xr:uid="{00000000-0005-0000-0000-00004B050000}"/>
    <cellStyle name="標準 13 2" xfId="1097" xr:uid="{00000000-0005-0000-0000-00004C050000}"/>
    <cellStyle name="標準 14" xfId="1384" xr:uid="{00000000-0005-0000-0000-00004D050000}"/>
    <cellStyle name="標準 14 2" xfId="1098" xr:uid="{00000000-0005-0000-0000-00004E050000}"/>
    <cellStyle name="標準 14 3" xfId="1099" xr:uid="{00000000-0005-0000-0000-00004F050000}"/>
    <cellStyle name="標準 14 4" xfId="1100" xr:uid="{00000000-0005-0000-0000-000050050000}"/>
    <cellStyle name="標準 14 5" xfId="1101" xr:uid="{00000000-0005-0000-0000-000051050000}"/>
    <cellStyle name="標準 14 6" xfId="1102" xr:uid="{00000000-0005-0000-0000-000052050000}"/>
    <cellStyle name="標準 14 7" xfId="1103" xr:uid="{00000000-0005-0000-0000-000053050000}"/>
    <cellStyle name="標準 14 8" xfId="1104" xr:uid="{00000000-0005-0000-0000-000054050000}"/>
    <cellStyle name="標準 15" xfId="1105" xr:uid="{00000000-0005-0000-0000-000055050000}"/>
    <cellStyle name="標準 15 2" xfId="1106" xr:uid="{00000000-0005-0000-0000-000056050000}"/>
    <cellStyle name="標準 15 3" xfId="1107" xr:uid="{00000000-0005-0000-0000-000057050000}"/>
    <cellStyle name="標準 15 4" xfId="1108" xr:uid="{00000000-0005-0000-0000-000058050000}"/>
    <cellStyle name="標準 15 5" xfId="1109" xr:uid="{00000000-0005-0000-0000-000059050000}"/>
    <cellStyle name="標準 15 6" xfId="1110" xr:uid="{00000000-0005-0000-0000-00005A050000}"/>
    <cellStyle name="標準 15 7" xfId="1111" xr:uid="{00000000-0005-0000-0000-00005B050000}"/>
    <cellStyle name="標準 16" xfId="1385" xr:uid="{00000000-0005-0000-0000-00005C050000}"/>
    <cellStyle name="標準 16 2" xfId="1112" xr:uid="{00000000-0005-0000-0000-00005D050000}"/>
    <cellStyle name="標準 16 3" xfId="1113" xr:uid="{00000000-0005-0000-0000-00005E050000}"/>
    <cellStyle name="標準 16 4" xfId="1114" xr:uid="{00000000-0005-0000-0000-00005F050000}"/>
    <cellStyle name="標準 16 5" xfId="1115" xr:uid="{00000000-0005-0000-0000-000060050000}"/>
    <cellStyle name="標準 16 6" xfId="1116" xr:uid="{00000000-0005-0000-0000-000061050000}"/>
    <cellStyle name="標準 17" xfId="1117" xr:uid="{00000000-0005-0000-0000-000062050000}"/>
    <cellStyle name="標準 17 2" xfId="1118" xr:uid="{00000000-0005-0000-0000-000063050000}"/>
    <cellStyle name="標準 17 3" xfId="1119" xr:uid="{00000000-0005-0000-0000-000064050000}"/>
    <cellStyle name="標準 17 4" xfId="1120" xr:uid="{00000000-0005-0000-0000-000065050000}"/>
    <cellStyle name="標準 17 5" xfId="1121" xr:uid="{00000000-0005-0000-0000-000066050000}"/>
    <cellStyle name="標準 18" xfId="1510" xr:uid="{00000000-0005-0000-0000-000067050000}"/>
    <cellStyle name="標準 18 2" xfId="1122" xr:uid="{00000000-0005-0000-0000-000068050000}"/>
    <cellStyle name="標準 18 3" xfId="1123" xr:uid="{00000000-0005-0000-0000-000069050000}"/>
    <cellStyle name="標準 19" xfId="1511" xr:uid="{00000000-0005-0000-0000-00006A050000}"/>
    <cellStyle name="標準 19 2" xfId="1124" xr:uid="{00000000-0005-0000-0000-00006B050000}"/>
    <cellStyle name="標準 19 2 2" xfId="1512" xr:uid="{00000000-0005-0000-0000-00006C050000}"/>
    <cellStyle name="標準 19 2 2 2" xfId="1513" xr:uid="{00000000-0005-0000-0000-00006D050000}"/>
    <cellStyle name="標準 19 2 2 2 2" xfId="1514" xr:uid="{00000000-0005-0000-0000-00006E050000}"/>
    <cellStyle name="標準 19 2 2 2 2 2" xfId="1515" xr:uid="{00000000-0005-0000-0000-00006F050000}"/>
    <cellStyle name="標準 19 2 2 2 2 2 2" xfId="1516" xr:uid="{00000000-0005-0000-0000-000070050000}"/>
    <cellStyle name="標準 19 2 2 2 2 2 2 2" xfId="1517" xr:uid="{00000000-0005-0000-0000-000071050000}"/>
    <cellStyle name="標準 19 2 2 2 2 2 2 2 2" xfId="1518" xr:uid="{00000000-0005-0000-0000-000072050000}"/>
    <cellStyle name="標準 19 2 2 2 2 2 3" xfId="1519" xr:uid="{00000000-0005-0000-0000-000073050000}"/>
    <cellStyle name="標準 19 2 2 2 2 2 4" xfId="1520" xr:uid="{00000000-0005-0000-0000-000074050000}"/>
    <cellStyle name="標準 19 2 2 2 2 2 4 2" xfId="1521" xr:uid="{00000000-0005-0000-0000-000075050000}"/>
    <cellStyle name="標準 19 2 2 2 2 2 4 3" xfId="1522" xr:uid="{00000000-0005-0000-0000-000076050000}"/>
    <cellStyle name="標準 19 2 2 2 3" xfId="1523" xr:uid="{00000000-0005-0000-0000-000077050000}"/>
    <cellStyle name="標準 19 2 2 2 3 2" xfId="1524" xr:uid="{00000000-0005-0000-0000-000078050000}"/>
    <cellStyle name="標準 19 2 2 2 3 2 2" xfId="1525" xr:uid="{00000000-0005-0000-0000-000079050000}"/>
    <cellStyle name="標準 19 2 2 2 3 2 3" xfId="1526" xr:uid="{00000000-0005-0000-0000-00007A050000}"/>
    <cellStyle name="標準 19 2 2 3" xfId="1527" xr:uid="{00000000-0005-0000-0000-00007B050000}"/>
    <cellStyle name="標準 19 2 2 3 2" xfId="1528" xr:uid="{00000000-0005-0000-0000-00007C050000}"/>
    <cellStyle name="標準 19 2 2 3 2 2" xfId="1529" xr:uid="{00000000-0005-0000-0000-00007D050000}"/>
    <cellStyle name="標準 2" xfId="2" xr:uid="{00000000-0005-0000-0000-00007E050000}"/>
    <cellStyle name="標準 2 10" xfId="1125" xr:uid="{00000000-0005-0000-0000-00007F050000}"/>
    <cellStyle name="標準 2 11" xfId="1126" xr:uid="{00000000-0005-0000-0000-000080050000}"/>
    <cellStyle name="標準 2 12" xfId="1127" xr:uid="{00000000-0005-0000-0000-000081050000}"/>
    <cellStyle name="標準 2 13" xfId="1128" xr:uid="{00000000-0005-0000-0000-000082050000}"/>
    <cellStyle name="標準 2 14" xfId="1129" xr:uid="{00000000-0005-0000-0000-000083050000}"/>
    <cellStyle name="標準 2 15" xfId="1130" xr:uid="{00000000-0005-0000-0000-000084050000}"/>
    <cellStyle name="標準 2 16" xfId="1131" xr:uid="{00000000-0005-0000-0000-000085050000}"/>
    <cellStyle name="標準 2 17" xfId="1132" xr:uid="{00000000-0005-0000-0000-000086050000}"/>
    <cellStyle name="標準 2 18" xfId="1133" xr:uid="{00000000-0005-0000-0000-000087050000}"/>
    <cellStyle name="標準 2 19" xfId="1134" xr:uid="{00000000-0005-0000-0000-000088050000}"/>
    <cellStyle name="標準 2 2" xfId="1135" xr:uid="{00000000-0005-0000-0000-000089050000}"/>
    <cellStyle name="標準 2 2 10" xfId="1136" xr:uid="{00000000-0005-0000-0000-00008A050000}"/>
    <cellStyle name="標準 2 2 11" xfId="1137" xr:uid="{00000000-0005-0000-0000-00008B050000}"/>
    <cellStyle name="標準 2 2 12" xfId="1138" xr:uid="{00000000-0005-0000-0000-00008C050000}"/>
    <cellStyle name="標準 2 2 13" xfId="1139" xr:uid="{00000000-0005-0000-0000-00008D050000}"/>
    <cellStyle name="標準 2 2 14" xfId="1140" xr:uid="{00000000-0005-0000-0000-00008E050000}"/>
    <cellStyle name="標準 2 2 15" xfId="1141" xr:uid="{00000000-0005-0000-0000-00008F050000}"/>
    <cellStyle name="標準 2 2 16" xfId="1142" xr:uid="{00000000-0005-0000-0000-000090050000}"/>
    <cellStyle name="標準 2 2 17" xfId="1143" xr:uid="{00000000-0005-0000-0000-000091050000}"/>
    <cellStyle name="標準 2 2 18" xfId="1144" xr:uid="{00000000-0005-0000-0000-000092050000}"/>
    <cellStyle name="標準 2 2 19" xfId="1145" xr:uid="{00000000-0005-0000-0000-000093050000}"/>
    <cellStyle name="標準 2 2 2" xfId="1146" xr:uid="{00000000-0005-0000-0000-000094050000}"/>
    <cellStyle name="標準 2 2 2 2" xfId="1147" xr:uid="{00000000-0005-0000-0000-000095050000}"/>
    <cellStyle name="標準 2 2 2 2 2" xfId="1148" xr:uid="{00000000-0005-0000-0000-000096050000}"/>
    <cellStyle name="標準 2 2 2 2_23_CRUDマトリックス(機能レベル)" xfId="1149" xr:uid="{00000000-0005-0000-0000-000097050000}"/>
    <cellStyle name="標準 2 2 2_23_CRUDマトリックス(機能レベル)" xfId="1150" xr:uid="{00000000-0005-0000-0000-000098050000}"/>
    <cellStyle name="標準 2 2 20" xfId="1151" xr:uid="{00000000-0005-0000-0000-000099050000}"/>
    <cellStyle name="標準 2 2 21" xfId="1152" xr:uid="{00000000-0005-0000-0000-00009A050000}"/>
    <cellStyle name="標準 2 2 22" xfId="1153" xr:uid="{00000000-0005-0000-0000-00009B050000}"/>
    <cellStyle name="標準 2 2 23" xfId="1154" xr:uid="{00000000-0005-0000-0000-00009C050000}"/>
    <cellStyle name="標準 2 2 24" xfId="1155" xr:uid="{00000000-0005-0000-0000-00009D050000}"/>
    <cellStyle name="標準 2 2 25" xfId="1156" xr:uid="{00000000-0005-0000-0000-00009E050000}"/>
    <cellStyle name="標準 2 2 26" xfId="1157" xr:uid="{00000000-0005-0000-0000-00009F050000}"/>
    <cellStyle name="標準 2 2 27" xfId="1158" xr:uid="{00000000-0005-0000-0000-0000A0050000}"/>
    <cellStyle name="標準 2 2 28" xfId="1159" xr:uid="{00000000-0005-0000-0000-0000A1050000}"/>
    <cellStyle name="標準 2 2 29" xfId="1160" xr:uid="{00000000-0005-0000-0000-0000A2050000}"/>
    <cellStyle name="標準 2 2 3" xfId="1161" xr:uid="{00000000-0005-0000-0000-0000A3050000}"/>
    <cellStyle name="標準 2 2 30" xfId="1162" xr:uid="{00000000-0005-0000-0000-0000A4050000}"/>
    <cellStyle name="標準 2 2 31" xfId="1163" xr:uid="{00000000-0005-0000-0000-0000A5050000}"/>
    <cellStyle name="標準 2 2 4" xfId="1164" xr:uid="{00000000-0005-0000-0000-0000A6050000}"/>
    <cellStyle name="標準 2 2 5" xfId="1165" xr:uid="{00000000-0005-0000-0000-0000A7050000}"/>
    <cellStyle name="標準 2 2 6" xfId="1166" xr:uid="{00000000-0005-0000-0000-0000A8050000}"/>
    <cellStyle name="標準 2 2 7" xfId="1167" xr:uid="{00000000-0005-0000-0000-0000A9050000}"/>
    <cellStyle name="標準 2 2 8" xfId="1168" xr:uid="{00000000-0005-0000-0000-0000AA050000}"/>
    <cellStyle name="標準 2 2 9" xfId="1169" xr:uid="{00000000-0005-0000-0000-0000AB050000}"/>
    <cellStyle name="標準 2 2_23_CRUDマトリックス(機能レベル)" xfId="1170" xr:uid="{00000000-0005-0000-0000-0000AC050000}"/>
    <cellStyle name="標準 2 20" xfId="1171" xr:uid="{00000000-0005-0000-0000-0000AD050000}"/>
    <cellStyle name="標準 2 21" xfId="1172" xr:uid="{00000000-0005-0000-0000-0000AE050000}"/>
    <cellStyle name="標準 2 22" xfId="1173" xr:uid="{00000000-0005-0000-0000-0000AF050000}"/>
    <cellStyle name="標準 2 23" xfId="1174" xr:uid="{00000000-0005-0000-0000-0000B0050000}"/>
    <cellStyle name="標準 2 24" xfId="1175" xr:uid="{00000000-0005-0000-0000-0000B1050000}"/>
    <cellStyle name="標準 2 25" xfId="1176" xr:uid="{00000000-0005-0000-0000-0000B2050000}"/>
    <cellStyle name="標準 2 26" xfId="1687" xr:uid="{00000000-0005-0000-0000-0000B3050000}"/>
    <cellStyle name="標準 2 26 2" xfId="1688" xr:uid="{00000000-0005-0000-0000-0000B4050000}"/>
    <cellStyle name="標準 2 26 3" xfId="1689" xr:uid="{00000000-0005-0000-0000-0000B5050000}"/>
    <cellStyle name="標準 2 3" xfId="1177" xr:uid="{00000000-0005-0000-0000-0000B6050000}"/>
    <cellStyle name="標準 2 3 10" xfId="1178" xr:uid="{00000000-0005-0000-0000-0000B7050000}"/>
    <cellStyle name="標準 2 3 11" xfId="1179" xr:uid="{00000000-0005-0000-0000-0000B8050000}"/>
    <cellStyle name="標準 2 3 12" xfId="1180" xr:uid="{00000000-0005-0000-0000-0000B9050000}"/>
    <cellStyle name="標準 2 3 13" xfId="1181" xr:uid="{00000000-0005-0000-0000-0000BA050000}"/>
    <cellStyle name="標準 2 3 14" xfId="1182" xr:uid="{00000000-0005-0000-0000-0000BB050000}"/>
    <cellStyle name="標準 2 3 15" xfId="1183" xr:uid="{00000000-0005-0000-0000-0000BC050000}"/>
    <cellStyle name="標準 2 3 16" xfId="1184" xr:uid="{00000000-0005-0000-0000-0000BD050000}"/>
    <cellStyle name="標準 2 3 17" xfId="1185" xr:uid="{00000000-0005-0000-0000-0000BE050000}"/>
    <cellStyle name="標準 2 3 18" xfId="1186" xr:uid="{00000000-0005-0000-0000-0000BF050000}"/>
    <cellStyle name="標準 2 3 19" xfId="1187" xr:uid="{00000000-0005-0000-0000-0000C0050000}"/>
    <cellStyle name="標準 2 3 2" xfId="1188" xr:uid="{00000000-0005-0000-0000-0000C1050000}"/>
    <cellStyle name="標準 2 3 2 2" xfId="1189" xr:uid="{00000000-0005-0000-0000-0000C2050000}"/>
    <cellStyle name="標準 2 3 2 2 2" xfId="1190" xr:uid="{00000000-0005-0000-0000-0000C3050000}"/>
    <cellStyle name="標準 2 3 2 2_23_CRUDマトリックス(機能レベル)" xfId="1191" xr:uid="{00000000-0005-0000-0000-0000C4050000}"/>
    <cellStyle name="標準 2 3 2 3" xfId="1690" xr:uid="{00000000-0005-0000-0000-0000C5050000}"/>
    <cellStyle name="標準 2 3 2_23_CRUDマトリックス(機能レベル)" xfId="1192" xr:uid="{00000000-0005-0000-0000-0000C6050000}"/>
    <cellStyle name="標準 2 3 20" xfId="1193" xr:uid="{00000000-0005-0000-0000-0000C7050000}"/>
    <cellStyle name="標準 2 3 21" xfId="1194" xr:uid="{00000000-0005-0000-0000-0000C8050000}"/>
    <cellStyle name="標準 2 3 22" xfId="1195" xr:uid="{00000000-0005-0000-0000-0000C9050000}"/>
    <cellStyle name="標準 2 3 23" xfId="1196" xr:uid="{00000000-0005-0000-0000-0000CA050000}"/>
    <cellStyle name="標準 2 3 24" xfId="1197" xr:uid="{00000000-0005-0000-0000-0000CB050000}"/>
    <cellStyle name="標準 2 3 25" xfId="1198" xr:uid="{00000000-0005-0000-0000-0000CC050000}"/>
    <cellStyle name="標準 2 3 26" xfId="1199" xr:uid="{00000000-0005-0000-0000-0000CD050000}"/>
    <cellStyle name="標準 2 3 27" xfId="1200" xr:uid="{00000000-0005-0000-0000-0000CE050000}"/>
    <cellStyle name="標準 2 3 28" xfId="1201" xr:uid="{00000000-0005-0000-0000-0000CF050000}"/>
    <cellStyle name="標準 2 3 29" xfId="1202" xr:uid="{00000000-0005-0000-0000-0000D0050000}"/>
    <cellStyle name="標準 2 3 3" xfId="1203" xr:uid="{00000000-0005-0000-0000-0000D1050000}"/>
    <cellStyle name="標準 2 3 4" xfId="1204" xr:uid="{00000000-0005-0000-0000-0000D2050000}"/>
    <cellStyle name="標準 2 3 4 2" xfId="1691" xr:uid="{00000000-0005-0000-0000-0000D3050000}"/>
    <cellStyle name="標準 2 3 5" xfId="1205" xr:uid="{00000000-0005-0000-0000-0000D4050000}"/>
    <cellStyle name="標準 2 3 6" xfId="1206" xr:uid="{00000000-0005-0000-0000-0000D5050000}"/>
    <cellStyle name="標準 2 3 7" xfId="1207" xr:uid="{00000000-0005-0000-0000-0000D6050000}"/>
    <cellStyle name="標準 2 3 8" xfId="1208" xr:uid="{00000000-0005-0000-0000-0000D7050000}"/>
    <cellStyle name="標準 2 3 9" xfId="1209" xr:uid="{00000000-0005-0000-0000-0000D8050000}"/>
    <cellStyle name="標準 2 3_23_CRUDマトリックス(機能レベル)" xfId="1210" xr:uid="{00000000-0005-0000-0000-0000D9050000}"/>
    <cellStyle name="標準 2 4" xfId="1211" xr:uid="{00000000-0005-0000-0000-0000DA050000}"/>
    <cellStyle name="標準 2 4 10" xfId="1212" xr:uid="{00000000-0005-0000-0000-0000DB050000}"/>
    <cellStyle name="標準 2 4 11" xfId="1213" xr:uid="{00000000-0005-0000-0000-0000DC050000}"/>
    <cellStyle name="標準 2 4 12" xfId="1214" xr:uid="{00000000-0005-0000-0000-0000DD050000}"/>
    <cellStyle name="標準 2 4 13" xfId="1215" xr:uid="{00000000-0005-0000-0000-0000DE050000}"/>
    <cellStyle name="標準 2 4 14" xfId="1216" xr:uid="{00000000-0005-0000-0000-0000DF050000}"/>
    <cellStyle name="標準 2 4 15" xfId="1217" xr:uid="{00000000-0005-0000-0000-0000E0050000}"/>
    <cellStyle name="標準 2 4 16" xfId="1218" xr:uid="{00000000-0005-0000-0000-0000E1050000}"/>
    <cellStyle name="標準 2 4 17" xfId="1219" xr:uid="{00000000-0005-0000-0000-0000E2050000}"/>
    <cellStyle name="標準 2 4 18" xfId="1220" xr:uid="{00000000-0005-0000-0000-0000E3050000}"/>
    <cellStyle name="標準 2 4 19" xfId="1221" xr:uid="{00000000-0005-0000-0000-0000E4050000}"/>
    <cellStyle name="標準 2 4 2" xfId="1222" xr:uid="{00000000-0005-0000-0000-0000E5050000}"/>
    <cellStyle name="標準 2 4 2 2" xfId="1692" xr:uid="{00000000-0005-0000-0000-0000E6050000}"/>
    <cellStyle name="標準 2 4 20" xfId="1223" xr:uid="{00000000-0005-0000-0000-0000E7050000}"/>
    <cellStyle name="標準 2 4 21" xfId="1224" xr:uid="{00000000-0005-0000-0000-0000E8050000}"/>
    <cellStyle name="標準 2 4 22" xfId="1225" xr:uid="{00000000-0005-0000-0000-0000E9050000}"/>
    <cellStyle name="標準 2 4 23" xfId="1226" xr:uid="{00000000-0005-0000-0000-0000EA050000}"/>
    <cellStyle name="標準 2 4 24" xfId="1227" xr:uid="{00000000-0005-0000-0000-0000EB050000}"/>
    <cellStyle name="標準 2 4 3" xfId="1228" xr:uid="{00000000-0005-0000-0000-0000EC050000}"/>
    <cellStyle name="標準 2 4 4" xfId="1229" xr:uid="{00000000-0005-0000-0000-0000ED050000}"/>
    <cellStyle name="標準 2 4 5" xfId="1230" xr:uid="{00000000-0005-0000-0000-0000EE050000}"/>
    <cellStyle name="標準 2 4 6" xfId="1231" xr:uid="{00000000-0005-0000-0000-0000EF050000}"/>
    <cellStyle name="標準 2 4 7" xfId="1232" xr:uid="{00000000-0005-0000-0000-0000F0050000}"/>
    <cellStyle name="標準 2 4 8" xfId="1233" xr:uid="{00000000-0005-0000-0000-0000F1050000}"/>
    <cellStyle name="標準 2 4 9" xfId="1234" xr:uid="{00000000-0005-0000-0000-0000F2050000}"/>
    <cellStyle name="標準 2 4_23_CRUDマトリックス(機能レベル)" xfId="1235" xr:uid="{00000000-0005-0000-0000-0000F3050000}"/>
    <cellStyle name="標準 2 5" xfId="1236" xr:uid="{00000000-0005-0000-0000-0000F4050000}"/>
    <cellStyle name="標準 2 5 10" xfId="1237" xr:uid="{00000000-0005-0000-0000-0000F5050000}"/>
    <cellStyle name="標準 2 5 11" xfId="1238" xr:uid="{00000000-0005-0000-0000-0000F6050000}"/>
    <cellStyle name="標準 2 5 12" xfId="1239" xr:uid="{00000000-0005-0000-0000-0000F7050000}"/>
    <cellStyle name="標準 2 5 13" xfId="1240" xr:uid="{00000000-0005-0000-0000-0000F8050000}"/>
    <cellStyle name="標準 2 5 14" xfId="1241" xr:uid="{00000000-0005-0000-0000-0000F9050000}"/>
    <cellStyle name="標準 2 5 15" xfId="1242" xr:uid="{00000000-0005-0000-0000-0000FA050000}"/>
    <cellStyle name="標準 2 5 16" xfId="1243" xr:uid="{00000000-0005-0000-0000-0000FB050000}"/>
    <cellStyle name="標準 2 5 17" xfId="1244" xr:uid="{00000000-0005-0000-0000-0000FC050000}"/>
    <cellStyle name="標準 2 5 18" xfId="1245" xr:uid="{00000000-0005-0000-0000-0000FD050000}"/>
    <cellStyle name="標準 2 5 19" xfId="1246" xr:uid="{00000000-0005-0000-0000-0000FE050000}"/>
    <cellStyle name="標準 2 5 2" xfId="1247" xr:uid="{00000000-0005-0000-0000-0000FF050000}"/>
    <cellStyle name="標準 2 5 2 2" xfId="1550" xr:uid="{00000000-0005-0000-0000-000000060000}"/>
    <cellStyle name="標準 2 5 2 2 2" xfId="1693" xr:uid="{00000000-0005-0000-0000-000001060000}"/>
    <cellStyle name="標準 2 5 20" xfId="1248" xr:uid="{00000000-0005-0000-0000-000002060000}"/>
    <cellStyle name="標準 2 5 21" xfId="1249" xr:uid="{00000000-0005-0000-0000-000003060000}"/>
    <cellStyle name="標準 2 5 22" xfId="1250" xr:uid="{00000000-0005-0000-0000-000004060000}"/>
    <cellStyle name="標準 2 5 23" xfId="1251" xr:uid="{00000000-0005-0000-0000-000005060000}"/>
    <cellStyle name="標準 2 5 3" xfId="1252" xr:uid="{00000000-0005-0000-0000-000006060000}"/>
    <cellStyle name="標準 2 5 3 2" xfId="1530" xr:uid="{00000000-0005-0000-0000-000007060000}"/>
    <cellStyle name="標準 2 5 4" xfId="1253" xr:uid="{00000000-0005-0000-0000-000008060000}"/>
    <cellStyle name="標準 2 5 5" xfId="1254" xr:uid="{00000000-0005-0000-0000-000009060000}"/>
    <cellStyle name="標準 2 5 6" xfId="1255" xr:uid="{00000000-0005-0000-0000-00000A060000}"/>
    <cellStyle name="標準 2 5 7" xfId="1256" xr:uid="{00000000-0005-0000-0000-00000B060000}"/>
    <cellStyle name="標準 2 5 8" xfId="1257" xr:uid="{00000000-0005-0000-0000-00000C060000}"/>
    <cellStyle name="標準 2 5 9" xfId="1258" xr:uid="{00000000-0005-0000-0000-00000D060000}"/>
    <cellStyle name="標準 2 5_23_CRUDマトリックス(機能レベル)" xfId="1259" xr:uid="{00000000-0005-0000-0000-00000E060000}"/>
    <cellStyle name="標準 2 6" xfId="1260" xr:uid="{00000000-0005-0000-0000-00000F060000}"/>
    <cellStyle name="標準 2 6 10" xfId="1261" xr:uid="{00000000-0005-0000-0000-000010060000}"/>
    <cellStyle name="標準 2 6 11" xfId="1262" xr:uid="{00000000-0005-0000-0000-000011060000}"/>
    <cellStyle name="標準 2 6 12" xfId="1263" xr:uid="{00000000-0005-0000-0000-000012060000}"/>
    <cellStyle name="標準 2 6 13" xfId="1264" xr:uid="{00000000-0005-0000-0000-000013060000}"/>
    <cellStyle name="標準 2 6 14" xfId="1265" xr:uid="{00000000-0005-0000-0000-000014060000}"/>
    <cellStyle name="標準 2 6 15" xfId="1266" xr:uid="{00000000-0005-0000-0000-000015060000}"/>
    <cellStyle name="標準 2 6 16" xfId="1267" xr:uid="{00000000-0005-0000-0000-000016060000}"/>
    <cellStyle name="標準 2 6 17" xfId="1268" xr:uid="{00000000-0005-0000-0000-000017060000}"/>
    <cellStyle name="標準 2 6 18" xfId="1269" xr:uid="{00000000-0005-0000-0000-000018060000}"/>
    <cellStyle name="標準 2 6 19" xfId="1270" xr:uid="{00000000-0005-0000-0000-000019060000}"/>
    <cellStyle name="標準 2 6 2" xfId="1271" xr:uid="{00000000-0005-0000-0000-00001A060000}"/>
    <cellStyle name="標準 2 6 20" xfId="1272" xr:uid="{00000000-0005-0000-0000-00001B060000}"/>
    <cellStyle name="標準 2 6 21" xfId="1273" xr:uid="{00000000-0005-0000-0000-00001C060000}"/>
    <cellStyle name="標準 2 6 22" xfId="1274" xr:uid="{00000000-0005-0000-0000-00001D060000}"/>
    <cellStyle name="標準 2 6 23" xfId="1694" xr:uid="{00000000-0005-0000-0000-00001E060000}"/>
    <cellStyle name="標準 2 6 3" xfId="1275" xr:uid="{00000000-0005-0000-0000-00001F060000}"/>
    <cellStyle name="標準 2 6 4" xfId="1276" xr:uid="{00000000-0005-0000-0000-000020060000}"/>
    <cellStyle name="標準 2 6 5" xfId="1277" xr:uid="{00000000-0005-0000-0000-000021060000}"/>
    <cellStyle name="標準 2 6 6" xfId="1278" xr:uid="{00000000-0005-0000-0000-000022060000}"/>
    <cellStyle name="標準 2 6 7" xfId="1279" xr:uid="{00000000-0005-0000-0000-000023060000}"/>
    <cellStyle name="標準 2 6 8" xfId="1280" xr:uid="{00000000-0005-0000-0000-000024060000}"/>
    <cellStyle name="標準 2 6 9" xfId="1281" xr:uid="{00000000-0005-0000-0000-000025060000}"/>
    <cellStyle name="標準 2 6_23_CRUDマトリックス(機能レベル)" xfId="1282" xr:uid="{00000000-0005-0000-0000-000026060000}"/>
    <cellStyle name="標準 2 7" xfId="1283" xr:uid="{00000000-0005-0000-0000-000027060000}"/>
    <cellStyle name="標準 2 7 2" xfId="1531" xr:uid="{00000000-0005-0000-0000-000028060000}"/>
    <cellStyle name="標準 2 7 2 2" xfId="1532" xr:uid="{00000000-0005-0000-0000-000029060000}"/>
    <cellStyle name="標準 2 7 2 3" xfId="1533" xr:uid="{00000000-0005-0000-0000-00002A060000}"/>
    <cellStyle name="標準 2 7 2 3 2" xfId="1389" xr:uid="{00000000-0005-0000-0000-00002B060000}"/>
    <cellStyle name="標準 2 8" xfId="1284" xr:uid="{00000000-0005-0000-0000-00002C060000}"/>
    <cellStyle name="標準 2 9" xfId="1285" xr:uid="{00000000-0005-0000-0000-00002D060000}"/>
    <cellStyle name="標準 2 9 2" xfId="1534" xr:uid="{00000000-0005-0000-0000-00002E060000}"/>
    <cellStyle name="標準 2 9 2 2" xfId="1535" xr:uid="{00000000-0005-0000-0000-00002F060000}"/>
    <cellStyle name="標準 2 9 2 2 2" xfId="1536" xr:uid="{00000000-0005-0000-0000-000030060000}"/>
    <cellStyle name="標準 2 9 2 2 3" xfId="1537" xr:uid="{00000000-0005-0000-0000-000031060000}"/>
    <cellStyle name="標準 2 9 2 2 3 2" xfId="1386" xr:uid="{00000000-0005-0000-0000-000032060000}"/>
    <cellStyle name="標準 2 9 2 2 3 2 2" xfId="1538" xr:uid="{00000000-0005-0000-0000-000033060000}"/>
    <cellStyle name="標準 2 9 2 3" xfId="1539" xr:uid="{00000000-0005-0000-0000-000034060000}"/>
    <cellStyle name="標準 2 9 2 4" xfId="1540" xr:uid="{00000000-0005-0000-0000-000035060000}"/>
    <cellStyle name="標準 2 9 2 4 2" xfId="1541" xr:uid="{00000000-0005-0000-0000-000036060000}"/>
    <cellStyle name="標準 2 9 2 4 2 2" xfId="1542" xr:uid="{00000000-0005-0000-0000-000037060000}"/>
    <cellStyle name="標準 2 9 2 4 2 2 2" xfId="1543" xr:uid="{00000000-0005-0000-0000-000038060000}"/>
    <cellStyle name="標準 20" xfId="1544" xr:uid="{00000000-0005-0000-0000-000039060000}"/>
    <cellStyle name="標準 20 2" xfId="1286" xr:uid="{00000000-0005-0000-0000-00003A060000}"/>
    <cellStyle name="標準 20 2 2" xfId="1545" xr:uid="{00000000-0005-0000-0000-00003B060000}"/>
    <cellStyle name="標準 20 3" xfId="1287" xr:uid="{00000000-0005-0000-0000-00003C060000}"/>
    <cellStyle name="標準 20 4" xfId="1288" xr:uid="{00000000-0005-0000-0000-00003D060000}"/>
    <cellStyle name="標準 21" xfId="1546" xr:uid="{00000000-0005-0000-0000-00003E060000}"/>
    <cellStyle name="標準 21 2" xfId="1289" xr:uid="{00000000-0005-0000-0000-00003F060000}"/>
    <cellStyle name="標準 21 3" xfId="1290" xr:uid="{00000000-0005-0000-0000-000040060000}"/>
    <cellStyle name="標準 22" xfId="1547" xr:uid="{00000000-0005-0000-0000-000041060000}"/>
    <cellStyle name="標準 22 2" xfId="1291" xr:uid="{00000000-0005-0000-0000-000042060000}"/>
    <cellStyle name="標準 22 2 2" xfId="1548" xr:uid="{00000000-0005-0000-0000-000043060000}"/>
    <cellStyle name="標準 23 2" xfId="1292" xr:uid="{00000000-0005-0000-0000-000044060000}"/>
    <cellStyle name="標準 23 3" xfId="1293" xr:uid="{00000000-0005-0000-0000-000045060000}"/>
    <cellStyle name="標準 23 4" xfId="1294" xr:uid="{00000000-0005-0000-0000-000046060000}"/>
    <cellStyle name="標準 24 2" xfId="1295" xr:uid="{00000000-0005-0000-0000-000047060000}"/>
    <cellStyle name="標準 24 3" xfId="1296" xr:uid="{00000000-0005-0000-0000-000048060000}"/>
    <cellStyle name="標準 25 2" xfId="1297" xr:uid="{00000000-0005-0000-0000-000049060000}"/>
    <cellStyle name="標準 3" xfId="1298" xr:uid="{00000000-0005-0000-0000-00004A060000}"/>
    <cellStyle name="標準 3 10" xfId="1299" xr:uid="{00000000-0005-0000-0000-00004B060000}"/>
    <cellStyle name="標準 3 11" xfId="1300" xr:uid="{00000000-0005-0000-0000-00004C060000}"/>
    <cellStyle name="標準 3 12" xfId="1301" xr:uid="{00000000-0005-0000-0000-00004D060000}"/>
    <cellStyle name="標準 3 13" xfId="1302" xr:uid="{00000000-0005-0000-0000-00004E060000}"/>
    <cellStyle name="標準 3 14" xfId="1303" xr:uid="{00000000-0005-0000-0000-00004F060000}"/>
    <cellStyle name="標準 3 15" xfId="1304" xr:uid="{00000000-0005-0000-0000-000050060000}"/>
    <cellStyle name="標準 3 16" xfId="1305" xr:uid="{00000000-0005-0000-0000-000051060000}"/>
    <cellStyle name="標準 3 17" xfId="1306" xr:uid="{00000000-0005-0000-0000-000052060000}"/>
    <cellStyle name="標準 3 18" xfId="1307" xr:uid="{00000000-0005-0000-0000-000053060000}"/>
    <cellStyle name="標準 3 19" xfId="1308" xr:uid="{00000000-0005-0000-0000-000054060000}"/>
    <cellStyle name="標準 3 2" xfId="1309" xr:uid="{00000000-0005-0000-0000-000055060000}"/>
    <cellStyle name="標準 3 2 2" xfId="1310" xr:uid="{00000000-0005-0000-0000-000056060000}"/>
    <cellStyle name="標準 3 2 2 2" xfId="1695" xr:uid="{00000000-0005-0000-0000-000057060000}"/>
    <cellStyle name="標準 3 2 2 2 2" xfId="1696" xr:uid="{00000000-0005-0000-0000-000058060000}"/>
    <cellStyle name="標準 3 2 2 2 2 2" xfId="1697" xr:uid="{00000000-0005-0000-0000-000059060000}"/>
    <cellStyle name="標準 3 2 2 2 3" xfId="1698" xr:uid="{00000000-0005-0000-0000-00005A060000}"/>
    <cellStyle name="標準 3 2 2 3" xfId="1699" xr:uid="{00000000-0005-0000-0000-00005B060000}"/>
    <cellStyle name="標準 3 2 2 4" xfId="1700" xr:uid="{00000000-0005-0000-0000-00005C060000}"/>
    <cellStyle name="標準 3 2 2 5" xfId="1701" xr:uid="{00000000-0005-0000-0000-00005D060000}"/>
    <cellStyle name="標準 3 2 3" xfId="1702" xr:uid="{00000000-0005-0000-0000-00005E060000}"/>
    <cellStyle name="標準 3 2 3 2" xfId="1703" xr:uid="{00000000-0005-0000-0000-00005F060000}"/>
    <cellStyle name="標準 3 2 3 2 2" xfId="1704" xr:uid="{00000000-0005-0000-0000-000060060000}"/>
    <cellStyle name="標準 3 2 3 2 2 2" xfId="1705" xr:uid="{00000000-0005-0000-0000-000061060000}"/>
    <cellStyle name="標準 3 2 3 3" xfId="1706" xr:uid="{00000000-0005-0000-0000-000062060000}"/>
    <cellStyle name="標準 3 2 3 3 2" xfId="1707" xr:uid="{00000000-0005-0000-0000-000063060000}"/>
    <cellStyle name="標準 3 2 3 4" xfId="1708" xr:uid="{00000000-0005-0000-0000-000064060000}"/>
    <cellStyle name="標準 3 2 4" xfId="1709" xr:uid="{00000000-0005-0000-0000-000065060000}"/>
    <cellStyle name="標準 3 2 5" xfId="1710" xr:uid="{00000000-0005-0000-0000-000066060000}"/>
    <cellStyle name="標準 3 2 5 2" xfId="1711" xr:uid="{00000000-0005-0000-0000-000067060000}"/>
    <cellStyle name="標準 3 20" xfId="1311" xr:uid="{00000000-0005-0000-0000-000068060000}"/>
    <cellStyle name="標準 3 21" xfId="1312" xr:uid="{00000000-0005-0000-0000-000069060000}"/>
    <cellStyle name="標準 3 22" xfId="1313" xr:uid="{00000000-0005-0000-0000-00006A060000}"/>
    <cellStyle name="標準 3 23" xfId="1314" xr:uid="{00000000-0005-0000-0000-00006B060000}"/>
    <cellStyle name="標準 3 24" xfId="1315" xr:uid="{00000000-0005-0000-0000-00006C060000}"/>
    <cellStyle name="標準 3 25" xfId="1316" xr:uid="{00000000-0005-0000-0000-00006D060000}"/>
    <cellStyle name="標準 3 26" xfId="1317" xr:uid="{00000000-0005-0000-0000-00006E060000}"/>
    <cellStyle name="標準 3 27" xfId="1318" xr:uid="{00000000-0005-0000-0000-00006F060000}"/>
    <cellStyle name="標準 3 28" xfId="1319" xr:uid="{00000000-0005-0000-0000-000070060000}"/>
    <cellStyle name="標準 3 29" xfId="1320" xr:uid="{00000000-0005-0000-0000-000071060000}"/>
    <cellStyle name="標準 3 3" xfId="1321" xr:uid="{00000000-0005-0000-0000-000072060000}"/>
    <cellStyle name="標準 3 3 2" xfId="1712" xr:uid="{00000000-0005-0000-0000-000073060000}"/>
    <cellStyle name="標準 3 3 2 2" xfId="1713" xr:uid="{00000000-0005-0000-0000-000074060000}"/>
    <cellStyle name="標準 3 3 3" xfId="1714" xr:uid="{00000000-0005-0000-0000-000075060000}"/>
    <cellStyle name="標準 3 3 3 2" xfId="1715" xr:uid="{00000000-0005-0000-0000-000076060000}"/>
    <cellStyle name="標準 3 3 4" xfId="1716" xr:uid="{00000000-0005-0000-0000-000077060000}"/>
    <cellStyle name="標準 3 4" xfId="1322" xr:uid="{00000000-0005-0000-0000-000078060000}"/>
    <cellStyle name="標準 3 4 2" xfId="1717" xr:uid="{00000000-0005-0000-0000-000079060000}"/>
    <cellStyle name="標準 3 5" xfId="1323" xr:uid="{00000000-0005-0000-0000-00007A060000}"/>
    <cellStyle name="標準 3 5 2" xfId="1718" xr:uid="{00000000-0005-0000-0000-00007B060000}"/>
    <cellStyle name="標準 3 6" xfId="1324" xr:uid="{00000000-0005-0000-0000-00007C060000}"/>
    <cellStyle name="標準 3 6 2" xfId="1719" xr:uid="{00000000-0005-0000-0000-00007D060000}"/>
    <cellStyle name="標準 3 7" xfId="1325" xr:uid="{00000000-0005-0000-0000-00007E060000}"/>
    <cellStyle name="標準 3 8" xfId="1326" xr:uid="{00000000-0005-0000-0000-00007F060000}"/>
    <cellStyle name="標準 3 9" xfId="1327" xr:uid="{00000000-0005-0000-0000-000080060000}"/>
    <cellStyle name="標準 4" xfId="1328" xr:uid="{00000000-0005-0000-0000-000081060000}"/>
    <cellStyle name="標準 4 2" xfId="1329" xr:uid="{00000000-0005-0000-0000-000082060000}"/>
    <cellStyle name="標準 4 2 2" xfId="1330" xr:uid="{00000000-0005-0000-0000-000083060000}"/>
    <cellStyle name="標準 4 2 2 2" xfId="1720" xr:uid="{00000000-0005-0000-0000-000084060000}"/>
    <cellStyle name="標準 4 2 3" xfId="1721" xr:uid="{00000000-0005-0000-0000-000085060000}"/>
    <cellStyle name="標準 4 2 3 2" xfId="1722" xr:uid="{00000000-0005-0000-0000-000086060000}"/>
    <cellStyle name="標準 4 2 4" xfId="1723" xr:uid="{00000000-0005-0000-0000-000087060000}"/>
    <cellStyle name="標準 4 3" xfId="1331" xr:uid="{00000000-0005-0000-0000-000088060000}"/>
    <cellStyle name="標準 4 3 2" xfId="1724" xr:uid="{00000000-0005-0000-0000-000089060000}"/>
    <cellStyle name="標準 4 3 2 2" xfId="1725" xr:uid="{00000000-0005-0000-0000-00008A060000}"/>
    <cellStyle name="標準 4 3 3" xfId="1726" xr:uid="{00000000-0005-0000-0000-00008B060000}"/>
    <cellStyle name="標準 4 3 3 2" xfId="1727" xr:uid="{00000000-0005-0000-0000-00008C060000}"/>
    <cellStyle name="標準 4 3 4" xfId="1728" xr:uid="{00000000-0005-0000-0000-00008D060000}"/>
    <cellStyle name="標準 4 3 5" xfId="1729" xr:uid="{00000000-0005-0000-0000-00008E060000}"/>
    <cellStyle name="標準 4 3 5 2" xfId="1730" xr:uid="{00000000-0005-0000-0000-00008F060000}"/>
    <cellStyle name="標準 4 4" xfId="1332" xr:uid="{00000000-0005-0000-0000-000090060000}"/>
    <cellStyle name="標準 4 4 2" xfId="1731" xr:uid="{00000000-0005-0000-0000-000091060000}"/>
    <cellStyle name="標準 4 5" xfId="1333" xr:uid="{00000000-0005-0000-0000-000092060000}"/>
    <cellStyle name="標準 4 5 2" xfId="1732" xr:uid="{00000000-0005-0000-0000-000093060000}"/>
    <cellStyle name="標準 5" xfId="1334" xr:uid="{00000000-0005-0000-0000-000094060000}"/>
    <cellStyle name="標準 5 2" xfId="1335" xr:uid="{00000000-0005-0000-0000-000095060000}"/>
    <cellStyle name="標準 5 2 2" xfId="1733" xr:uid="{00000000-0005-0000-0000-000096060000}"/>
    <cellStyle name="標準 5 2 2 2" xfId="1734" xr:uid="{00000000-0005-0000-0000-000097060000}"/>
    <cellStyle name="標準 5 2 3" xfId="1735" xr:uid="{00000000-0005-0000-0000-000098060000}"/>
    <cellStyle name="標準 5 3" xfId="1736" xr:uid="{00000000-0005-0000-0000-000099060000}"/>
    <cellStyle name="標準 5 3 2" xfId="1737" xr:uid="{00000000-0005-0000-0000-00009A060000}"/>
    <cellStyle name="標準 5 4" xfId="1738" xr:uid="{00000000-0005-0000-0000-00009B060000}"/>
    <cellStyle name="標準 6" xfId="1336" xr:uid="{00000000-0005-0000-0000-00009C060000}"/>
    <cellStyle name="標準 6 2" xfId="1337" xr:uid="{00000000-0005-0000-0000-00009D060000}"/>
    <cellStyle name="標準 6 2 2" xfId="1338" xr:uid="{00000000-0005-0000-0000-00009E060000}"/>
    <cellStyle name="標準 6 2 2 2" xfId="1339" xr:uid="{00000000-0005-0000-0000-00009F060000}"/>
    <cellStyle name="標準 6 2 3" xfId="1739" xr:uid="{00000000-0005-0000-0000-0000A0060000}"/>
    <cellStyle name="標準 6 3" xfId="1340" xr:uid="{00000000-0005-0000-0000-0000A1060000}"/>
    <cellStyle name="標準 6 3 2" xfId="1740" xr:uid="{00000000-0005-0000-0000-0000A2060000}"/>
    <cellStyle name="標準 6 3 3" xfId="1741" xr:uid="{00000000-0005-0000-0000-0000A3060000}"/>
    <cellStyle name="標準 6 3 3 2" xfId="1742" xr:uid="{00000000-0005-0000-0000-0000A4060000}"/>
    <cellStyle name="標準 7" xfId="1341" xr:uid="{00000000-0005-0000-0000-0000A5060000}"/>
    <cellStyle name="標準 7 2" xfId="1342" xr:uid="{00000000-0005-0000-0000-0000A6060000}"/>
    <cellStyle name="標準 7 3" xfId="1343" xr:uid="{00000000-0005-0000-0000-0000A7060000}"/>
    <cellStyle name="標準 8" xfId="1344" xr:uid="{00000000-0005-0000-0000-0000A8060000}"/>
    <cellStyle name="標準 8 2" xfId="1345" xr:uid="{00000000-0005-0000-0000-0000A9060000}"/>
    <cellStyle name="標準 8 3" xfId="1346" xr:uid="{00000000-0005-0000-0000-0000AA060000}"/>
    <cellStyle name="標準 8 4" xfId="1347" xr:uid="{00000000-0005-0000-0000-0000AB060000}"/>
    <cellStyle name="標準 8 5" xfId="1348" xr:uid="{00000000-0005-0000-0000-0000AC060000}"/>
    <cellStyle name="標準 8 6" xfId="1349" xr:uid="{00000000-0005-0000-0000-0000AD060000}"/>
    <cellStyle name="標準 8 7" xfId="1350" xr:uid="{00000000-0005-0000-0000-0000AE060000}"/>
    <cellStyle name="標準 9" xfId="1351" xr:uid="{00000000-0005-0000-0000-0000AF060000}"/>
    <cellStyle name="標準 9 2" xfId="1352" xr:uid="{00000000-0005-0000-0000-0000B0060000}"/>
    <cellStyle name="標準 9 3" xfId="1353" xr:uid="{00000000-0005-0000-0000-0000B1060000}"/>
    <cellStyle name="標準 9 4" xfId="1354" xr:uid="{00000000-0005-0000-0000-0000B2060000}"/>
    <cellStyle name="標準 9 5" xfId="1355" xr:uid="{00000000-0005-0000-0000-0000B3060000}"/>
    <cellStyle name="標準 9 6" xfId="1356" xr:uid="{00000000-0005-0000-0000-0000B4060000}"/>
    <cellStyle name="未定義" xfId="1743" xr:uid="{00000000-0005-0000-0000-0000B5060000}"/>
    <cellStyle name="良い" xfId="1745" builtinId="26"/>
    <cellStyle name="良い 10" xfId="1357" xr:uid="{00000000-0005-0000-0000-0000B6060000}"/>
    <cellStyle name="良い 11" xfId="1358" xr:uid="{00000000-0005-0000-0000-0000B7060000}"/>
    <cellStyle name="良い 12" xfId="1359" xr:uid="{00000000-0005-0000-0000-0000B8060000}"/>
    <cellStyle name="良い 13" xfId="1360" xr:uid="{00000000-0005-0000-0000-0000B9060000}"/>
    <cellStyle name="良い 14" xfId="1361" xr:uid="{00000000-0005-0000-0000-0000BA060000}"/>
    <cellStyle name="良い 15" xfId="1362" xr:uid="{00000000-0005-0000-0000-0000BB060000}"/>
    <cellStyle name="良い 16" xfId="1363" xr:uid="{00000000-0005-0000-0000-0000BC060000}"/>
    <cellStyle name="良い 17" xfId="1364" xr:uid="{00000000-0005-0000-0000-0000BD060000}"/>
    <cellStyle name="良い 18" xfId="1365" xr:uid="{00000000-0005-0000-0000-0000BE060000}"/>
    <cellStyle name="良い 19" xfId="1366" xr:uid="{00000000-0005-0000-0000-0000BF060000}"/>
    <cellStyle name="良い 2" xfId="1367" xr:uid="{00000000-0005-0000-0000-0000C0060000}"/>
    <cellStyle name="良い 2 2" xfId="1368" xr:uid="{00000000-0005-0000-0000-0000C1060000}"/>
    <cellStyle name="良い 2 2 2" xfId="1744" xr:uid="{00000000-0005-0000-0000-0000C2060000}"/>
    <cellStyle name="良い 20" xfId="1369" xr:uid="{00000000-0005-0000-0000-0000C3060000}"/>
    <cellStyle name="良い 21" xfId="1370" xr:uid="{00000000-0005-0000-0000-0000C4060000}"/>
    <cellStyle name="良い 22" xfId="1371" xr:uid="{00000000-0005-0000-0000-0000C5060000}"/>
    <cellStyle name="良い 23" xfId="1372" xr:uid="{00000000-0005-0000-0000-0000C6060000}"/>
    <cellStyle name="良い 24" xfId="1373" xr:uid="{00000000-0005-0000-0000-0000C7060000}"/>
    <cellStyle name="良い 25" xfId="1374" xr:uid="{00000000-0005-0000-0000-0000C8060000}"/>
    <cellStyle name="良い 3" xfId="1375" xr:uid="{00000000-0005-0000-0000-0000C9060000}"/>
    <cellStyle name="良い 3 2" xfId="1376" xr:uid="{00000000-0005-0000-0000-0000CA060000}"/>
    <cellStyle name="良い 4" xfId="1377" xr:uid="{00000000-0005-0000-0000-0000CB060000}"/>
    <cellStyle name="良い 5" xfId="1378" xr:uid="{00000000-0005-0000-0000-0000CC060000}"/>
    <cellStyle name="良い 6" xfId="1379" xr:uid="{00000000-0005-0000-0000-0000CD060000}"/>
    <cellStyle name="良い 7" xfId="1380" xr:uid="{00000000-0005-0000-0000-0000CE060000}"/>
    <cellStyle name="良い 8" xfId="1381" xr:uid="{00000000-0005-0000-0000-0000CF060000}"/>
    <cellStyle name="良い 9" xfId="1382" xr:uid="{00000000-0005-0000-0000-0000D0060000}"/>
  </cellStyles>
  <dxfs count="5">
    <dxf>
      <fill>
        <patternFill>
          <bgColor rgb="FFFAA0A0"/>
        </patternFill>
      </fill>
    </dxf>
    <dxf>
      <fill>
        <patternFill>
          <bgColor rgb="FFFAA0A0"/>
        </patternFill>
      </fill>
    </dxf>
    <dxf>
      <fill>
        <patternFill>
          <bgColor rgb="FFFAA0A0"/>
        </patternFill>
      </fill>
    </dxf>
    <dxf>
      <fill>
        <patternFill>
          <bgColor rgb="FFFAA0A0"/>
        </patternFill>
      </fill>
    </dxf>
    <dxf>
      <fill>
        <patternFill>
          <bgColor rgb="FFC8C8FA"/>
        </patternFill>
      </fill>
    </dxf>
  </dxfs>
  <tableStyles count="0" defaultTableStyle="TableStyleMedium2" defaultPivotStyle="PivotStyleLight16"/>
  <colors>
    <mruColors>
      <color rgb="FFFAA0A0"/>
      <color rgb="FFC8C8FA"/>
      <color rgb="FF7F7F7F"/>
      <color rgb="FFFFCCCC"/>
      <color rgb="FFFFC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70772946859904"/>
          <c:y val="7.9407769756184382E-2"/>
          <c:w val="0.78938381642512079"/>
          <c:h val="0.8930122331532921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'14市町別_医療費'!$D$43</c:f>
              <c:strCache>
                <c:ptCount val="1"/>
                <c:pt idx="0">
                  <c:v>令和元年度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'14市町別_医療費'!$C$45:$C$59</c:f>
              <c:strCache>
                <c:ptCount val="15"/>
                <c:pt idx="0">
                  <c:v>池田市</c:v>
                </c:pt>
                <c:pt idx="1">
                  <c:v>枚方市</c:v>
                </c:pt>
                <c:pt idx="2">
                  <c:v>八尾市</c:v>
                </c:pt>
                <c:pt idx="3">
                  <c:v>寝屋川市</c:v>
                </c:pt>
                <c:pt idx="4">
                  <c:v>松原市</c:v>
                </c:pt>
                <c:pt idx="5">
                  <c:v>箕面市</c:v>
                </c:pt>
                <c:pt idx="6">
                  <c:v>柏原市</c:v>
                </c:pt>
                <c:pt idx="7">
                  <c:v>羽曳野市</c:v>
                </c:pt>
                <c:pt idx="8">
                  <c:v>摂津市</c:v>
                </c:pt>
                <c:pt idx="9">
                  <c:v>藤井寺市</c:v>
                </c:pt>
                <c:pt idx="10">
                  <c:v>交野市</c:v>
                </c:pt>
                <c:pt idx="11">
                  <c:v>豊能町</c:v>
                </c:pt>
                <c:pt idx="12">
                  <c:v>太子町</c:v>
                </c:pt>
                <c:pt idx="13">
                  <c:v>河南町</c:v>
                </c:pt>
                <c:pt idx="14">
                  <c:v>広域連合全体</c:v>
                </c:pt>
              </c:strCache>
            </c:strRef>
          </c:cat>
          <c:val>
            <c:numRef>
              <c:f>'14市町別_医療費'!$D$45:$D$59</c:f>
              <c:numCache>
                <c:formatCode>General</c:formatCode>
                <c:ptCount val="15"/>
                <c:pt idx="0">
                  <c:v>831792.67318714177</c:v>
                </c:pt>
                <c:pt idx="1">
                  <c:v>815063.89365004387</c:v>
                </c:pt>
                <c:pt idx="2">
                  <c:v>791431.06374212308</c:v>
                </c:pt>
                <c:pt idx="3">
                  <c:v>817131.42456656054</c:v>
                </c:pt>
                <c:pt idx="4">
                  <c:v>789602.16916167666</c:v>
                </c:pt>
                <c:pt idx="5">
                  <c:v>810337.39004149381</c:v>
                </c:pt>
                <c:pt idx="6">
                  <c:v>825853.56763682957</c:v>
                </c:pt>
                <c:pt idx="7">
                  <c:v>797440.76538377907</c:v>
                </c:pt>
                <c:pt idx="8">
                  <c:v>814468.51883199322</c:v>
                </c:pt>
                <c:pt idx="9">
                  <c:v>798952.61649444338</c:v>
                </c:pt>
                <c:pt idx="10">
                  <c:v>780389.60711331677</c:v>
                </c:pt>
                <c:pt idx="11">
                  <c:v>757585.83497483039</c:v>
                </c:pt>
                <c:pt idx="12">
                  <c:v>749490.96538274013</c:v>
                </c:pt>
                <c:pt idx="13">
                  <c:v>784347.33239733241</c:v>
                </c:pt>
                <c:pt idx="14">
                  <c:v>882614.31964306522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6C-4F87-8B18-1E2724628AAB}"/>
            </c:ext>
          </c:extLst>
        </c:ser>
        <c:ser>
          <c:idx val="1"/>
          <c:order val="1"/>
          <c:tx>
            <c:strRef>
              <c:f>'14市町別_医療費'!$E$43</c:f>
              <c:strCache>
                <c:ptCount val="1"/>
                <c:pt idx="0">
                  <c:v>令和2年度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'14市町別_医療費'!$C$45:$C$59</c:f>
              <c:strCache>
                <c:ptCount val="15"/>
                <c:pt idx="0">
                  <c:v>池田市</c:v>
                </c:pt>
                <c:pt idx="1">
                  <c:v>枚方市</c:v>
                </c:pt>
                <c:pt idx="2">
                  <c:v>八尾市</c:v>
                </c:pt>
                <c:pt idx="3">
                  <c:v>寝屋川市</c:v>
                </c:pt>
                <c:pt idx="4">
                  <c:v>松原市</c:v>
                </c:pt>
                <c:pt idx="5">
                  <c:v>箕面市</c:v>
                </c:pt>
                <c:pt idx="6">
                  <c:v>柏原市</c:v>
                </c:pt>
                <c:pt idx="7">
                  <c:v>羽曳野市</c:v>
                </c:pt>
                <c:pt idx="8">
                  <c:v>摂津市</c:v>
                </c:pt>
                <c:pt idx="9">
                  <c:v>藤井寺市</c:v>
                </c:pt>
                <c:pt idx="10">
                  <c:v>交野市</c:v>
                </c:pt>
                <c:pt idx="11">
                  <c:v>豊能町</c:v>
                </c:pt>
                <c:pt idx="12">
                  <c:v>太子町</c:v>
                </c:pt>
                <c:pt idx="13">
                  <c:v>河南町</c:v>
                </c:pt>
                <c:pt idx="14">
                  <c:v>広域連合全体</c:v>
                </c:pt>
              </c:strCache>
            </c:strRef>
          </c:cat>
          <c:val>
            <c:numRef>
              <c:f>'14市町別_医療費'!$E$45:$E$59</c:f>
              <c:numCache>
                <c:formatCode>General</c:formatCode>
                <c:ptCount val="15"/>
                <c:pt idx="0">
                  <c:v>791967.53264350828</c:v>
                </c:pt>
                <c:pt idx="1">
                  <c:v>790854.34328112123</c:v>
                </c:pt>
                <c:pt idx="2">
                  <c:v>777270.29045643157</c:v>
                </c:pt>
                <c:pt idx="3">
                  <c:v>795337.95201715583</c:v>
                </c:pt>
                <c:pt idx="4">
                  <c:v>772902.32537490129</c:v>
                </c:pt>
                <c:pt idx="5">
                  <c:v>785236.57244716072</c:v>
                </c:pt>
                <c:pt idx="6">
                  <c:v>767878.30108499096</c:v>
                </c:pt>
                <c:pt idx="7">
                  <c:v>790210.06225179776</c:v>
                </c:pt>
                <c:pt idx="8">
                  <c:v>788226.56239655742</c:v>
                </c:pt>
                <c:pt idx="9">
                  <c:v>783649.81508234609</c:v>
                </c:pt>
                <c:pt idx="10">
                  <c:v>752042.60409941897</c:v>
                </c:pt>
                <c:pt idx="11">
                  <c:v>717786.21928166354</c:v>
                </c:pt>
                <c:pt idx="12">
                  <c:v>754550.8210726151</c:v>
                </c:pt>
                <c:pt idx="13">
                  <c:v>727444.63179628353</c:v>
                </c:pt>
                <c:pt idx="14">
                  <c:v>858076.51214747573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A6C-4F87-8B18-1E2724628AAB}"/>
            </c:ext>
          </c:extLst>
        </c:ser>
        <c:ser>
          <c:idx val="5"/>
          <c:order val="2"/>
          <c:tx>
            <c:strRef>
              <c:f>'14市町別_医療費'!$F$43</c:f>
              <c:strCache>
                <c:ptCount val="1"/>
                <c:pt idx="0">
                  <c:v>令和3年度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'14市町別_医療費'!$C$45:$C$59</c:f>
              <c:strCache>
                <c:ptCount val="15"/>
                <c:pt idx="0">
                  <c:v>池田市</c:v>
                </c:pt>
                <c:pt idx="1">
                  <c:v>枚方市</c:v>
                </c:pt>
                <c:pt idx="2">
                  <c:v>八尾市</c:v>
                </c:pt>
                <c:pt idx="3">
                  <c:v>寝屋川市</c:v>
                </c:pt>
                <c:pt idx="4">
                  <c:v>松原市</c:v>
                </c:pt>
                <c:pt idx="5">
                  <c:v>箕面市</c:v>
                </c:pt>
                <c:pt idx="6">
                  <c:v>柏原市</c:v>
                </c:pt>
                <c:pt idx="7">
                  <c:v>羽曳野市</c:v>
                </c:pt>
                <c:pt idx="8">
                  <c:v>摂津市</c:v>
                </c:pt>
                <c:pt idx="9">
                  <c:v>藤井寺市</c:v>
                </c:pt>
                <c:pt idx="10">
                  <c:v>交野市</c:v>
                </c:pt>
                <c:pt idx="11">
                  <c:v>豊能町</c:v>
                </c:pt>
                <c:pt idx="12">
                  <c:v>太子町</c:v>
                </c:pt>
                <c:pt idx="13">
                  <c:v>河南町</c:v>
                </c:pt>
                <c:pt idx="14">
                  <c:v>広域連合全体</c:v>
                </c:pt>
              </c:strCache>
            </c:strRef>
          </c:cat>
          <c:val>
            <c:numRef>
              <c:f>'14市町別_医療費'!$F$45:$F$59</c:f>
              <c:numCache>
                <c:formatCode>General</c:formatCode>
                <c:ptCount val="15"/>
                <c:pt idx="0">
                  <c:v>788502.0130219222</c:v>
                </c:pt>
                <c:pt idx="1">
                  <c:v>781756.7547533625</c:v>
                </c:pt>
                <c:pt idx="2">
                  <c:v>775077.88614853844</c:v>
                </c:pt>
                <c:pt idx="3">
                  <c:v>799008.31648351648</c:v>
                </c:pt>
                <c:pt idx="4">
                  <c:v>776924.14304800075</c:v>
                </c:pt>
                <c:pt idx="5">
                  <c:v>791340.19191327284</c:v>
                </c:pt>
                <c:pt idx="6">
                  <c:v>768878.29606243968</c:v>
                </c:pt>
                <c:pt idx="7">
                  <c:v>790045.45908806997</c:v>
                </c:pt>
                <c:pt idx="8">
                  <c:v>789587.48973468097</c:v>
                </c:pt>
                <c:pt idx="9">
                  <c:v>792195.09391645645</c:v>
                </c:pt>
                <c:pt idx="10">
                  <c:v>744535.43580637686</c:v>
                </c:pt>
                <c:pt idx="11">
                  <c:v>713350.10789210792</c:v>
                </c:pt>
                <c:pt idx="12">
                  <c:v>714303.25192220719</c:v>
                </c:pt>
                <c:pt idx="13">
                  <c:v>740947.2591857001</c:v>
                </c:pt>
                <c:pt idx="14">
                  <c:v>848405.77066251263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A6C-4F87-8B18-1E2724628AAB}"/>
            </c:ext>
          </c:extLst>
        </c:ser>
        <c:ser>
          <c:idx val="2"/>
          <c:order val="3"/>
          <c:tx>
            <c:strRef>
              <c:f>'14市町別_医療費'!$G$43:$G$44</c:f>
              <c:strCache>
                <c:ptCount val="2"/>
                <c:pt idx="0">
                  <c:v>令和4年度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'14市町別_医療費'!$C$45:$C$59</c:f>
              <c:strCache>
                <c:ptCount val="15"/>
                <c:pt idx="0">
                  <c:v>池田市</c:v>
                </c:pt>
                <c:pt idx="1">
                  <c:v>枚方市</c:v>
                </c:pt>
                <c:pt idx="2">
                  <c:v>八尾市</c:v>
                </c:pt>
                <c:pt idx="3">
                  <c:v>寝屋川市</c:v>
                </c:pt>
                <c:pt idx="4">
                  <c:v>松原市</c:v>
                </c:pt>
                <c:pt idx="5">
                  <c:v>箕面市</c:v>
                </c:pt>
                <c:pt idx="6">
                  <c:v>柏原市</c:v>
                </c:pt>
                <c:pt idx="7">
                  <c:v>羽曳野市</c:v>
                </c:pt>
                <c:pt idx="8">
                  <c:v>摂津市</c:v>
                </c:pt>
                <c:pt idx="9">
                  <c:v>藤井寺市</c:v>
                </c:pt>
                <c:pt idx="10">
                  <c:v>交野市</c:v>
                </c:pt>
                <c:pt idx="11">
                  <c:v>豊能町</c:v>
                </c:pt>
                <c:pt idx="12">
                  <c:v>太子町</c:v>
                </c:pt>
                <c:pt idx="13">
                  <c:v>河南町</c:v>
                </c:pt>
                <c:pt idx="14">
                  <c:v>広域連合全体</c:v>
                </c:pt>
              </c:strCache>
            </c:strRef>
          </c:cat>
          <c:val>
            <c:numRef>
              <c:f>'14市町別_医療費'!$G$45:$G$59</c:f>
              <c:numCache>
                <c:formatCode>General</c:formatCode>
                <c:ptCount val="15"/>
                <c:pt idx="0">
                  <c:v>816866.34487463755</c:v>
                </c:pt>
                <c:pt idx="1">
                  <c:v>779869.63946188346</c:v>
                </c:pt>
                <c:pt idx="2">
                  <c:v>797069.35507634608</c:v>
                </c:pt>
                <c:pt idx="3">
                  <c:v>800626.53832965961</c:v>
                </c:pt>
                <c:pt idx="4">
                  <c:v>780427.31668413617</c:v>
                </c:pt>
                <c:pt idx="5">
                  <c:v>814684.75222947507</c:v>
                </c:pt>
                <c:pt idx="6">
                  <c:v>774689.14529914525</c:v>
                </c:pt>
                <c:pt idx="7">
                  <c:v>790232.50789110281</c:v>
                </c:pt>
                <c:pt idx="8">
                  <c:v>817156.20971335215</c:v>
                </c:pt>
                <c:pt idx="9">
                  <c:v>801654.82844666252</c:v>
                </c:pt>
                <c:pt idx="10">
                  <c:v>744713.59903381637</c:v>
                </c:pt>
                <c:pt idx="11">
                  <c:v>771444.26223384391</c:v>
                </c:pt>
                <c:pt idx="12">
                  <c:v>753036.50364650367</c:v>
                </c:pt>
                <c:pt idx="13">
                  <c:v>747309.70690198545</c:v>
                </c:pt>
                <c:pt idx="14">
                  <c:v>855816.27430789603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A6C-4F87-8B18-1E2724628AAB}"/>
            </c:ext>
          </c:extLst>
        </c:ser>
        <c:ser>
          <c:idx val="3"/>
          <c:order val="4"/>
          <c:tx>
            <c:strRef>
              <c:f>'14市町別_医療費'!$H$43:$H$44</c:f>
              <c:strCache>
                <c:ptCount val="2"/>
                <c:pt idx="0">
                  <c:v>令和5年度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'14市町別_医療費'!$C$45:$C$59</c:f>
              <c:strCache>
                <c:ptCount val="15"/>
                <c:pt idx="0">
                  <c:v>池田市</c:v>
                </c:pt>
                <c:pt idx="1">
                  <c:v>枚方市</c:v>
                </c:pt>
                <c:pt idx="2">
                  <c:v>八尾市</c:v>
                </c:pt>
                <c:pt idx="3">
                  <c:v>寝屋川市</c:v>
                </c:pt>
                <c:pt idx="4">
                  <c:v>松原市</c:v>
                </c:pt>
                <c:pt idx="5">
                  <c:v>箕面市</c:v>
                </c:pt>
                <c:pt idx="6">
                  <c:v>柏原市</c:v>
                </c:pt>
                <c:pt idx="7">
                  <c:v>羽曳野市</c:v>
                </c:pt>
                <c:pt idx="8">
                  <c:v>摂津市</c:v>
                </c:pt>
                <c:pt idx="9">
                  <c:v>藤井寺市</c:v>
                </c:pt>
                <c:pt idx="10">
                  <c:v>交野市</c:v>
                </c:pt>
                <c:pt idx="11">
                  <c:v>豊能町</c:v>
                </c:pt>
                <c:pt idx="12">
                  <c:v>太子町</c:v>
                </c:pt>
                <c:pt idx="13">
                  <c:v>河南町</c:v>
                </c:pt>
                <c:pt idx="14">
                  <c:v>広域連合全体</c:v>
                </c:pt>
              </c:strCache>
            </c:strRef>
          </c:cat>
          <c:val>
            <c:numRef>
              <c:f>'14市町別_医療費'!$H$45:$H$59</c:f>
              <c:numCache>
                <c:formatCode>General</c:formatCode>
                <c:ptCount val="15"/>
                <c:pt idx="0">
                  <c:v>843072.97874647577</c:v>
                </c:pt>
                <c:pt idx="1">
                  <c:v>794926.72472929303</c:v>
                </c:pt>
                <c:pt idx="2">
                  <c:v>786576.00990290008</c:v>
                </c:pt>
                <c:pt idx="3">
                  <c:v>789114.15715978527</c:v>
                </c:pt>
                <c:pt idx="4">
                  <c:v>811548.64291328273</c:v>
                </c:pt>
                <c:pt idx="5">
                  <c:v>812079.17335893854</c:v>
                </c:pt>
                <c:pt idx="6">
                  <c:v>771176.21932155697</c:v>
                </c:pt>
                <c:pt idx="7">
                  <c:v>795571.15835569997</c:v>
                </c:pt>
                <c:pt idx="8">
                  <c:v>827829.66279479058</c:v>
                </c:pt>
                <c:pt idx="9">
                  <c:v>789648.0935742287</c:v>
                </c:pt>
                <c:pt idx="10">
                  <c:v>756249.15660141606</c:v>
                </c:pt>
                <c:pt idx="11">
                  <c:v>767770.27513227519</c:v>
                </c:pt>
                <c:pt idx="12">
                  <c:v>744102.23253936216</c:v>
                </c:pt>
                <c:pt idx="13">
                  <c:v>801640.78331332537</c:v>
                </c:pt>
                <c:pt idx="14">
                  <c:v>864239.9244700399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A6C-4F87-8B18-1E2724628AAB}"/>
            </c:ext>
          </c:extLst>
        </c:ser>
        <c:ser>
          <c:idx val="4"/>
          <c:order val="5"/>
          <c:tx>
            <c:strRef>
              <c:f>'14市町別_医療費'!$I$43:$I$44</c:f>
              <c:strCache>
                <c:ptCount val="2"/>
                <c:pt idx="0">
                  <c:v>令和6年度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'14市町別_医療費'!$C$45:$C$59</c:f>
              <c:strCache>
                <c:ptCount val="15"/>
                <c:pt idx="0">
                  <c:v>池田市</c:v>
                </c:pt>
                <c:pt idx="1">
                  <c:v>枚方市</c:v>
                </c:pt>
                <c:pt idx="2">
                  <c:v>八尾市</c:v>
                </c:pt>
                <c:pt idx="3">
                  <c:v>寝屋川市</c:v>
                </c:pt>
                <c:pt idx="4">
                  <c:v>松原市</c:v>
                </c:pt>
                <c:pt idx="5">
                  <c:v>箕面市</c:v>
                </c:pt>
                <c:pt idx="6">
                  <c:v>柏原市</c:v>
                </c:pt>
                <c:pt idx="7">
                  <c:v>羽曳野市</c:v>
                </c:pt>
                <c:pt idx="8">
                  <c:v>摂津市</c:v>
                </c:pt>
                <c:pt idx="9">
                  <c:v>藤井寺市</c:v>
                </c:pt>
                <c:pt idx="10">
                  <c:v>交野市</c:v>
                </c:pt>
                <c:pt idx="11">
                  <c:v>豊能町</c:v>
                </c:pt>
                <c:pt idx="12">
                  <c:v>太子町</c:v>
                </c:pt>
                <c:pt idx="13">
                  <c:v>河南町</c:v>
                </c:pt>
                <c:pt idx="14">
                  <c:v>広域連合全体</c:v>
                </c:pt>
              </c:strCache>
            </c:strRef>
          </c:cat>
          <c:val>
            <c:numRef>
              <c:f>'14市町別_医療費'!$I$45:$I$59</c:f>
              <c:numCache>
                <c:formatCode>General</c:formatCode>
                <c:ptCount val="15"/>
                <c:pt idx="0">
                  <c:v>847586.48621632997</c:v>
                </c:pt>
                <c:pt idx="1">
                  <c:v>810133.3963215946</c:v>
                </c:pt>
                <c:pt idx="2">
                  <c:v>804351.53503105068</c:v>
                </c:pt>
                <c:pt idx="3">
                  <c:v>808466.4379644224</c:v>
                </c:pt>
                <c:pt idx="4">
                  <c:v>821964.49080742185</c:v>
                </c:pt>
                <c:pt idx="5">
                  <c:v>822277.50209240045</c:v>
                </c:pt>
                <c:pt idx="6">
                  <c:v>781872.30340883438</c:v>
                </c:pt>
                <c:pt idx="7">
                  <c:v>822442.34184442519</c:v>
                </c:pt>
                <c:pt idx="8">
                  <c:v>857392.82997157169</c:v>
                </c:pt>
                <c:pt idx="9">
                  <c:v>790797.38871421479</c:v>
                </c:pt>
                <c:pt idx="10">
                  <c:v>789885.45698383963</c:v>
                </c:pt>
                <c:pt idx="11">
                  <c:v>787816.23641531519</c:v>
                </c:pt>
                <c:pt idx="12">
                  <c:v>787470.19148104731</c:v>
                </c:pt>
                <c:pt idx="13">
                  <c:v>789642.79754959163</c:v>
                </c:pt>
                <c:pt idx="14">
                  <c:v>882248.68097820145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A6C-4F87-8B18-1E2724628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894272"/>
        <c:axId val="388180224"/>
      </c:barChart>
      <c:catAx>
        <c:axId val="38789427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defRPr>
            </a:pPr>
            <a:endParaRPr lang="ja-JP"/>
          </a:p>
        </c:txPr>
        <c:crossAx val="388180224"/>
        <c:crosses val="autoZero"/>
        <c:auto val="1"/>
        <c:lblAlgn val="ctr"/>
        <c:lblOffset val="100"/>
        <c:noMultiLvlLbl val="0"/>
      </c:catAx>
      <c:valAx>
        <c:axId val="388180224"/>
        <c:scaling>
          <c:orientation val="minMax"/>
          <c:min val="0"/>
        </c:scaling>
        <c:delete val="0"/>
        <c:axPos val="t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ＭＳ Ｐ明朝" panose="02020600040205080304" pitchFamily="18" charset="-128"/>
                    <a:ea typeface="ＭＳ Ｐ明朝" panose="02020600040205080304" pitchFamily="18" charset="-128"/>
                    <a:cs typeface="+mn-cs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円</a:t>
                </a:r>
                <a:r>
                  <a:rPr lang="en-US" altLang="ja-JP"/>
                  <a:t>)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0.88124816446402365"/>
              <c:y val="3.149458269032921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ＭＳ Ｐ明朝" panose="02020600040205080304" pitchFamily="18" charset="-128"/>
                  <a:ea typeface="ＭＳ Ｐ明朝" panose="02020600040205080304" pitchFamily="18" charset="-128"/>
                  <a:cs typeface="+mn-cs"/>
                </a:defRPr>
              </a:pPr>
              <a:endParaRPr lang="ja-JP"/>
            </a:p>
          </c:txPr>
        </c:title>
        <c:numFmt formatCode="#,##0_ 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defRPr>
            </a:pPr>
            <a:endParaRPr lang="ja-JP"/>
          </a:p>
        </c:txPr>
        <c:crossAx val="387894272"/>
        <c:crosses val="autoZero"/>
        <c:crossBetween val="between"/>
      </c:valAx>
      <c:spPr>
        <a:solidFill>
          <a:schemeClr val="bg1"/>
        </a:solidFill>
        <a:ln>
          <a:solidFill>
            <a:srgbClr val="7F7F7F"/>
          </a:solidFill>
        </a:ln>
        <a:effectLst/>
      </c:spPr>
    </c:plotArea>
    <c:legend>
      <c:legendPos val="r"/>
      <c:layout>
        <c:manualLayout>
          <c:xMode val="edge"/>
          <c:yMode val="edge"/>
          <c:x val="0.13056693587860987"/>
          <c:y val="1.9746093749999999E-2"/>
          <c:w val="0.7133259911894273"/>
          <c:h val="2.5927533436213988E-2"/>
        </c:manualLayout>
      </c:layout>
      <c:overlay val="0"/>
      <c:spPr>
        <a:noFill/>
        <a:ln>
          <a:solidFill>
            <a:srgbClr val="7F7F7F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rgbClr val="7F7F7F"/>
      </a:solidFill>
      <a:prstDash val="solid"/>
      <a:round/>
    </a:ln>
    <a:effectLst/>
  </c:spPr>
  <c:txPr>
    <a:bodyPr/>
    <a:lstStyle/>
    <a:p>
      <a:pPr>
        <a:defRPr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70772946859904"/>
          <c:y val="7.9407769756184382E-2"/>
          <c:w val="0.78938381642512079"/>
          <c:h val="0.8930122331532921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'14市町別_医療費'!$K$43</c:f>
              <c:strCache>
                <c:ptCount val="1"/>
                <c:pt idx="0">
                  <c:v>令和元年度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'14市町別_医療費'!$C$45:$C$59</c:f>
              <c:strCache>
                <c:ptCount val="15"/>
                <c:pt idx="0">
                  <c:v>池田市</c:v>
                </c:pt>
                <c:pt idx="1">
                  <c:v>枚方市</c:v>
                </c:pt>
                <c:pt idx="2">
                  <c:v>八尾市</c:v>
                </c:pt>
                <c:pt idx="3">
                  <c:v>寝屋川市</c:v>
                </c:pt>
                <c:pt idx="4">
                  <c:v>松原市</c:v>
                </c:pt>
                <c:pt idx="5">
                  <c:v>箕面市</c:v>
                </c:pt>
                <c:pt idx="6">
                  <c:v>柏原市</c:v>
                </c:pt>
                <c:pt idx="7">
                  <c:v>羽曳野市</c:v>
                </c:pt>
                <c:pt idx="8">
                  <c:v>摂津市</c:v>
                </c:pt>
                <c:pt idx="9">
                  <c:v>藤井寺市</c:v>
                </c:pt>
                <c:pt idx="10">
                  <c:v>交野市</c:v>
                </c:pt>
                <c:pt idx="11">
                  <c:v>豊能町</c:v>
                </c:pt>
                <c:pt idx="12">
                  <c:v>太子町</c:v>
                </c:pt>
                <c:pt idx="13">
                  <c:v>河南町</c:v>
                </c:pt>
                <c:pt idx="14">
                  <c:v>広域連合全体</c:v>
                </c:pt>
              </c:strCache>
            </c:strRef>
          </c:cat>
          <c:val>
            <c:numRef>
              <c:f>'14市町別_医療費'!$K$45:$K$59</c:f>
              <c:numCache>
                <c:formatCode>General</c:formatCode>
                <c:ptCount val="15"/>
                <c:pt idx="0">
                  <c:v>32563.711944393635</c:v>
                </c:pt>
                <c:pt idx="1">
                  <c:v>33205.105507938439</c:v>
                </c:pt>
                <c:pt idx="2">
                  <c:v>30605.757494812256</c:v>
                </c:pt>
                <c:pt idx="3">
                  <c:v>32606.166550638445</c:v>
                </c:pt>
                <c:pt idx="4">
                  <c:v>30050.720273319104</c:v>
                </c:pt>
                <c:pt idx="5">
                  <c:v>31440.281896482331</c:v>
                </c:pt>
                <c:pt idx="6">
                  <c:v>29169.161998170315</c:v>
                </c:pt>
                <c:pt idx="7">
                  <c:v>32086.634076348833</c:v>
                </c:pt>
                <c:pt idx="8">
                  <c:v>33461.803845886359</c:v>
                </c:pt>
                <c:pt idx="9">
                  <c:v>31418.796635640134</c:v>
                </c:pt>
                <c:pt idx="10">
                  <c:v>31219.406014962955</c:v>
                </c:pt>
                <c:pt idx="11">
                  <c:v>30316.17295952775</c:v>
                </c:pt>
                <c:pt idx="12">
                  <c:v>35853.200466472306</c:v>
                </c:pt>
                <c:pt idx="13">
                  <c:v>35069.689574538206</c:v>
                </c:pt>
                <c:pt idx="14">
                  <c:v>33813.295527649447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153-4B42-BA35-003278AA05ED}"/>
            </c:ext>
          </c:extLst>
        </c:ser>
        <c:ser>
          <c:idx val="1"/>
          <c:order val="1"/>
          <c:tx>
            <c:strRef>
              <c:f>'14市町別_医療費'!$L$43</c:f>
              <c:strCache>
                <c:ptCount val="1"/>
                <c:pt idx="0">
                  <c:v>令和2年度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'14市町別_医療費'!$C$45:$C$59</c:f>
              <c:strCache>
                <c:ptCount val="15"/>
                <c:pt idx="0">
                  <c:v>池田市</c:v>
                </c:pt>
                <c:pt idx="1">
                  <c:v>枚方市</c:v>
                </c:pt>
                <c:pt idx="2">
                  <c:v>八尾市</c:v>
                </c:pt>
                <c:pt idx="3">
                  <c:v>寝屋川市</c:v>
                </c:pt>
                <c:pt idx="4">
                  <c:v>松原市</c:v>
                </c:pt>
                <c:pt idx="5">
                  <c:v>箕面市</c:v>
                </c:pt>
                <c:pt idx="6">
                  <c:v>柏原市</c:v>
                </c:pt>
                <c:pt idx="7">
                  <c:v>羽曳野市</c:v>
                </c:pt>
                <c:pt idx="8">
                  <c:v>摂津市</c:v>
                </c:pt>
                <c:pt idx="9">
                  <c:v>藤井寺市</c:v>
                </c:pt>
                <c:pt idx="10">
                  <c:v>交野市</c:v>
                </c:pt>
                <c:pt idx="11">
                  <c:v>豊能町</c:v>
                </c:pt>
                <c:pt idx="12">
                  <c:v>太子町</c:v>
                </c:pt>
                <c:pt idx="13">
                  <c:v>河南町</c:v>
                </c:pt>
                <c:pt idx="14">
                  <c:v>広域連合全体</c:v>
                </c:pt>
              </c:strCache>
            </c:strRef>
          </c:cat>
          <c:val>
            <c:numRef>
              <c:f>'14市町別_医療費'!$L$45:$L$59</c:f>
              <c:numCache>
                <c:formatCode>General</c:formatCode>
                <c:ptCount val="15"/>
                <c:pt idx="0">
                  <c:v>32326.180606883376</c:v>
                </c:pt>
                <c:pt idx="1">
                  <c:v>33741.964428542989</c:v>
                </c:pt>
                <c:pt idx="2">
                  <c:v>31425.835613011084</c:v>
                </c:pt>
                <c:pt idx="3">
                  <c:v>33220.191259094383</c:v>
                </c:pt>
                <c:pt idx="4">
                  <c:v>30172.555051233514</c:v>
                </c:pt>
                <c:pt idx="5">
                  <c:v>31996.36437967838</c:v>
                </c:pt>
                <c:pt idx="6">
                  <c:v>28514.608646311081</c:v>
                </c:pt>
                <c:pt idx="7">
                  <c:v>32882.259163069473</c:v>
                </c:pt>
                <c:pt idx="8">
                  <c:v>33215.800654905339</c:v>
                </c:pt>
                <c:pt idx="9">
                  <c:v>32048.257807607322</c:v>
                </c:pt>
                <c:pt idx="10">
                  <c:v>31833.46979696125</c:v>
                </c:pt>
                <c:pt idx="11">
                  <c:v>30543.411955025651</c:v>
                </c:pt>
                <c:pt idx="12">
                  <c:v>37016.03213038417</c:v>
                </c:pt>
                <c:pt idx="13">
                  <c:v>34141.188345876806</c:v>
                </c:pt>
                <c:pt idx="14">
                  <c:v>34204.016912108687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153-4B42-BA35-003278AA05ED}"/>
            </c:ext>
          </c:extLst>
        </c:ser>
        <c:ser>
          <c:idx val="5"/>
          <c:order val="2"/>
          <c:tx>
            <c:strRef>
              <c:f>'14市町別_医療費'!$M$43</c:f>
              <c:strCache>
                <c:ptCount val="1"/>
                <c:pt idx="0">
                  <c:v>令和3年度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'14市町別_医療費'!$C$45:$C$59</c:f>
              <c:strCache>
                <c:ptCount val="15"/>
                <c:pt idx="0">
                  <c:v>池田市</c:v>
                </c:pt>
                <c:pt idx="1">
                  <c:v>枚方市</c:v>
                </c:pt>
                <c:pt idx="2">
                  <c:v>八尾市</c:v>
                </c:pt>
                <c:pt idx="3">
                  <c:v>寝屋川市</c:v>
                </c:pt>
                <c:pt idx="4">
                  <c:v>松原市</c:v>
                </c:pt>
                <c:pt idx="5">
                  <c:v>箕面市</c:v>
                </c:pt>
                <c:pt idx="6">
                  <c:v>柏原市</c:v>
                </c:pt>
                <c:pt idx="7">
                  <c:v>羽曳野市</c:v>
                </c:pt>
                <c:pt idx="8">
                  <c:v>摂津市</c:v>
                </c:pt>
                <c:pt idx="9">
                  <c:v>藤井寺市</c:v>
                </c:pt>
                <c:pt idx="10">
                  <c:v>交野市</c:v>
                </c:pt>
                <c:pt idx="11">
                  <c:v>豊能町</c:v>
                </c:pt>
                <c:pt idx="12">
                  <c:v>太子町</c:v>
                </c:pt>
                <c:pt idx="13">
                  <c:v>河南町</c:v>
                </c:pt>
                <c:pt idx="14">
                  <c:v>広域連合全体</c:v>
                </c:pt>
              </c:strCache>
            </c:strRef>
          </c:cat>
          <c:val>
            <c:numRef>
              <c:f>'14市町別_医療費'!$M$45:$M$59</c:f>
              <c:numCache>
                <c:formatCode>General</c:formatCode>
                <c:ptCount val="15"/>
                <c:pt idx="0">
                  <c:v>32102.238835008124</c:v>
                </c:pt>
                <c:pt idx="1">
                  <c:v>33071.103666519128</c:v>
                </c:pt>
                <c:pt idx="2">
                  <c:v>31409.866554816817</c:v>
                </c:pt>
                <c:pt idx="3">
                  <c:v>33494.270660473987</c:v>
                </c:pt>
                <c:pt idx="4">
                  <c:v>30334.62287526175</c:v>
                </c:pt>
                <c:pt idx="5">
                  <c:v>32284.992269961629</c:v>
                </c:pt>
                <c:pt idx="6">
                  <c:v>29279.817291668754</c:v>
                </c:pt>
                <c:pt idx="7">
                  <c:v>32681.681545119824</c:v>
                </c:pt>
                <c:pt idx="8">
                  <c:v>33330.119996400106</c:v>
                </c:pt>
                <c:pt idx="9">
                  <c:v>32465.19671107809</c:v>
                </c:pt>
                <c:pt idx="10">
                  <c:v>31573.809430268266</c:v>
                </c:pt>
                <c:pt idx="11">
                  <c:v>30262.055348364131</c:v>
                </c:pt>
                <c:pt idx="12">
                  <c:v>35318.212089361987</c:v>
                </c:pt>
                <c:pt idx="13">
                  <c:v>35066.527814766654</c:v>
                </c:pt>
                <c:pt idx="14">
                  <c:v>33739.02113524676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153-4B42-BA35-003278AA05ED}"/>
            </c:ext>
          </c:extLst>
        </c:ser>
        <c:ser>
          <c:idx val="2"/>
          <c:order val="3"/>
          <c:tx>
            <c:strRef>
              <c:f>'14市町別_医療費'!$N$43:$N$44</c:f>
              <c:strCache>
                <c:ptCount val="2"/>
                <c:pt idx="0">
                  <c:v>令和4年度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'14市町別_医療費'!$C$45:$C$59</c:f>
              <c:strCache>
                <c:ptCount val="15"/>
                <c:pt idx="0">
                  <c:v>池田市</c:v>
                </c:pt>
                <c:pt idx="1">
                  <c:v>枚方市</c:v>
                </c:pt>
                <c:pt idx="2">
                  <c:v>八尾市</c:v>
                </c:pt>
                <c:pt idx="3">
                  <c:v>寝屋川市</c:v>
                </c:pt>
                <c:pt idx="4">
                  <c:v>松原市</c:v>
                </c:pt>
                <c:pt idx="5">
                  <c:v>箕面市</c:v>
                </c:pt>
                <c:pt idx="6">
                  <c:v>柏原市</c:v>
                </c:pt>
                <c:pt idx="7">
                  <c:v>羽曳野市</c:v>
                </c:pt>
                <c:pt idx="8">
                  <c:v>摂津市</c:v>
                </c:pt>
                <c:pt idx="9">
                  <c:v>藤井寺市</c:v>
                </c:pt>
                <c:pt idx="10">
                  <c:v>交野市</c:v>
                </c:pt>
                <c:pt idx="11">
                  <c:v>豊能町</c:v>
                </c:pt>
                <c:pt idx="12">
                  <c:v>太子町</c:v>
                </c:pt>
                <c:pt idx="13">
                  <c:v>河南町</c:v>
                </c:pt>
                <c:pt idx="14">
                  <c:v>広域連合全体</c:v>
                </c:pt>
              </c:strCache>
            </c:strRef>
          </c:cat>
          <c:val>
            <c:numRef>
              <c:f>'14市町別_医療費'!$N$45:$N$59</c:f>
              <c:numCache>
                <c:formatCode>General</c:formatCode>
                <c:ptCount val="15"/>
                <c:pt idx="0">
                  <c:v>33199.457777038362</c:v>
                </c:pt>
                <c:pt idx="1">
                  <c:v>33036.012423343476</c:v>
                </c:pt>
                <c:pt idx="2">
                  <c:v>32269.378589639426</c:v>
                </c:pt>
                <c:pt idx="3">
                  <c:v>33747.254255625558</c:v>
                </c:pt>
                <c:pt idx="4">
                  <c:v>30469.538515463479</c:v>
                </c:pt>
                <c:pt idx="5">
                  <c:v>32784.877001113629</c:v>
                </c:pt>
                <c:pt idx="6">
                  <c:v>29565.684783572542</c:v>
                </c:pt>
                <c:pt idx="7">
                  <c:v>32927.098803361194</c:v>
                </c:pt>
                <c:pt idx="8">
                  <c:v>34457.808618972762</c:v>
                </c:pt>
                <c:pt idx="9">
                  <c:v>32948.137947959091</c:v>
                </c:pt>
                <c:pt idx="10">
                  <c:v>31347.618767388765</c:v>
                </c:pt>
                <c:pt idx="11">
                  <c:v>31583.349875740776</c:v>
                </c:pt>
                <c:pt idx="12">
                  <c:v>36394.188177728014</c:v>
                </c:pt>
                <c:pt idx="13">
                  <c:v>35365.385016927918</c:v>
                </c:pt>
                <c:pt idx="14">
                  <c:v>33912.728237244854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153-4B42-BA35-003278AA05ED}"/>
            </c:ext>
          </c:extLst>
        </c:ser>
        <c:ser>
          <c:idx val="3"/>
          <c:order val="4"/>
          <c:tx>
            <c:strRef>
              <c:f>'14市町別_医療費'!$O$43:$O$44</c:f>
              <c:strCache>
                <c:ptCount val="2"/>
                <c:pt idx="0">
                  <c:v>令和5年度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'14市町別_医療費'!$C$45:$C$59</c:f>
              <c:strCache>
                <c:ptCount val="15"/>
                <c:pt idx="0">
                  <c:v>池田市</c:v>
                </c:pt>
                <c:pt idx="1">
                  <c:v>枚方市</c:v>
                </c:pt>
                <c:pt idx="2">
                  <c:v>八尾市</c:v>
                </c:pt>
                <c:pt idx="3">
                  <c:v>寝屋川市</c:v>
                </c:pt>
                <c:pt idx="4">
                  <c:v>松原市</c:v>
                </c:pt>
                <c:pt idx="5">
                  <c:v>箕面市</c:v>
                </c:pt>
                <c:pt idx="6">
                  <c:v>柏原市</c:v>
                </c:pt>
                <c:pt idx="7">
                  <c:v>羽曳野市</c:v>
                </c:pt>
                <c:pt idx="8">
                  <c:v>摂津市</c:v>
                </c:pt>
                <c:pt idx="9">
                  <c:v>藤井寺市</c:v>
                </c:pt>
                <c:pt idx="10">
                  <c:v>交野市</c:v>
                </c:pt>
                <c:pt idx="11">
                  <c:v>豊能町</c:v>
                </c:pt>
                <c:pt idx="12">
                  <c:v>太子町</c:v>
                </c:pt>
                <c:pt idx="13">
                  <c:v>河南町</c:v>
                </c:pt>
                <c:pt idx="14">
                  <c:v>広域連合全体</c:v>
                </c:pt>
              </c:strCache>
            </c:strRef>
          </c:cat>
          <c:val>
            <c:numRef>
              <c:f>'14市町別_医療費'!$O$45:$O$59</c:f>
              <c:numCache>
                <c:formatCode>General</c:formatCode>
                <c:ptCount val="15"/>
                <c:pt idx="0">
                  <c:v>34379.34012239772</c:v>
                </c:pt>
                <c:pt idx="1">
                  <c:v>33981.938690934207</c:v>
                </c:pt>
                <c:pt idx="2">
                  <c:v>32133.973911817531</c:v>
                </c:pt>
                <c:pt idx="3">
                  <c:v>33239.557633679309</c:v>
                </c:pt>
                <c:pt idx="4">
                  <c:v>31895.016053829666</c:v>
                </c:pt>
                <c:pt idx="5">
                  <c:v>32355.844877176751</c:v>
                </c:pt>
                <c:pt idx="6">
                  <c:v>29896.818790604091</c:v>
                </c:pt>
                <c:pt idx="7">
                  <c:v>33376.354795313433</c:v>
                </c:pt>
                <c:pt idx="8">
                  <c:v>34877.773506783167</c:v>
                </c:pt>
                <c:pt idx="9">
                  <c:v>32726.06481121746</c:v>
                </c:pt>
                <c:pt idx="10">
                  <c:v>31816.07884423314</c:v>
                </c:pt>
                <c:pt idx="11">
                  <c:v>30950.775038926135</c:v>
                </c:pt>
                <c:pt idx="12">
                  <c:v>35963.029599422451</c:v>
                </c:pt>
                <c:pt idx="13">
                  <c:v>38478.018525454492</c:v>
                </c:pt>
                <c:pt idx="14">
                  <c:v>34268.069519770448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153-4B42-BA35-003278AA05ED}"/>
            </c:ext>
          </c:extLst>
        </c:ser>
        <c:ser>
          <c:idx val="4"/>
          <c:order val="5"/>
          <c:tx>
            <c:strRef>
              <c:f>'14市町別_医療費'!$P$43:$P$44</c:f>
              <c:strCache>
                <c:ptCount val="2"/>
                <c:pt idx="0">
                  <c:v>令和6年度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'14市町別_医療費'!$C$45:$C$59</c:f>
              <c:strCache>
                <c:ptCount val="15"/>
                <c:pt idx="0">
                  <c:v>池田市</c:v>
                </c:pt>
                <c:pt idx="1">
                  <c:v>枚方市</c:v>
                </c:pt>
                <c:pt idx="2">
                  <c:v>八尾市</c:v>
                </c:pt>
                <c:pt idx="3">
                  <c:v>寝屋川市</c:v>
                </c:pt>
                <c:pt idx="4">
                  <c:v>松原市</c:v>
                </c:pt>
                <c:pt idx="5">
                  <c:v>箕面市</c:v>
                </c:pt>
                <c:pt idx="6">
                  <c:v>柏原市</c:v>
                </c:pt>
                <c:pt idx="7">
                  <c:v>羽曳野市</c:v>
                </c:pt>
                <c:pt idx="8">
                  <c:v>摂津市</c:v>
                </c:pt>
                <c:pt idx="9">
                  <c:v>藤井寺市</c:v>
                </c:pt>
                <c:pt idx="10">
                  <c:v>交野市</c:v>
                </c:pt>
                <c:pt idx="11">
                  <c:v>豊能町</c:v>
                </c:pt>
                <c:pt idx="12">
                  <c:v>太子町</c:v>
                </c:pt>
                <c:pt idx="13">
                  <c:v>河南町</c:v>
                </c:pt>
                <c:pt idx="14">
                  <c:v>広域連合全体</c:v>
                </c:pt>
              </c:strCache>
            </c:strRef>
          </c:cat>
          <c:val>
            <c:numRef>
              <c:f>'14市町別_医療費'!$P$45:$P$59</c:f>
              <c:numCache>
                <c:formatCode>General</c:formatCode>
                <c:ptCount val="15"/>
                <c:pt idx="0">
                  <c:v>33999.332988646434</c:v>
                </c:pt>
                <c:pt idx="1">
                  <c:v>34246.337371714959</c:v>
                </c:pt>
                <c:pt idx="2">
                  <c:v>32704.409064257125</c:v>
                </c:pt>
                <c:pt idx="3">
                  <c:v>33630.63110833853</c:v>
                </c:pt>
                <c:pt idx="4">
                  <c:v>32482.395136503346</c:v>
                </c:pt>
                <c:pt idx="5">
                  <c:v>32357.371363548038</c:v>
                </c:pt>
                <c:pt idx="6">
                  <c:v>30573.467001327066</c:v>
                </c:pt>
                <c:pt idx="7">
                  <c:v>33737.170258531849</c:v>
                </c:pt>
                <c:pt idx="8">
                  <c:v>35550.545924510188</c:v>
                </c:pt>
                <c:pt idx="9">
                  <c:v>32582.242403788136</c:v>
                </c:pt>
                <c:pt idx="10">
                  <c:v>32625.21380280676</c:v>
                </c:pt>
                <c:pt idx="11">
                  <c:v>31794.392105263159</c:v>
                </c:pt>
                <c:pt idx="12">
                  <c:v>35240.743940400826</c:v>
                </c:pt>
                <c:pt idx="13">
                  <c:v>38262.170440731628</c:v>
                </c:pt>
                <c:pt idx="14">
                  <c:v>34727.825598394149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153-4B42-BA35-003278AA0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894272"/>
        <c:axId val="388180224"/>
      </c:barChart>
      <c:catAx>
        <c:axId val="38789427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defRPr>
            </a:pPr>
            <a:endParaRPr lang="ja-JP"/>
          </a:p>
        </c:txPr>
        <c:crossAx val="388180224"/>
        <c:crosses val="autoZero"/>
        <c:auto val="1"/>
        <c:lblAlgn val="ctr"/>
        <c:lblOffset val="100"/>
        <c:noMultiLvlLbl val="0"/>
      </c:catAx>
      <c:valAx>
        <c:axId val="388180224"/>
        <c:scaling>
          <c:orientation val="minMax"/>
          <c:min val="0"/>
        </c:scaling>
        <c:delete val="0"/>
        <c:axPos val="t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ＭＳ Ｐ明朝" panose="02020600040205080304" pitchFamily="18" charset="-128"/>
                    <a:ea typeface="ＭＳ Ｐ明朝" panose="02020600040205080304" pitchFamily="18" charset="-128"/>
                    <a:cs typeface="+mn-cs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円</a:t>
                </a:r>
                <a:r>
                  <a:rPr lang="en-US" altLang="ja-JP"/>
                  <a:t>)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0.88124816446402365"/>
              <c:y val="3.149458269032921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ＭＳ Ｐ明朝" panose="02020600040205080304" pitchFamily="18" charset="-128"/>
                  <a:ea typeface="ＭＳ Ｐ明朝" panose="02020600040205080304" pitchFamily="18" charset="-128"/>
                  <a:cs typeface="+mn-cs"/>
                </a:defRPr>
              </a:pPr>
              <a:endParaRPr lang="ja-JP"/>
            </a:p>
          </c:txPr>
        </c:title>
        <c:numFmt formatCode="#,##0_ 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defRPr>
            </a:pPr>
            <a:endParaRPr lang="ja-JP"/>
          </a:p>
        </c:txPr>
        <c:crossAx val="387894272"/>
        <c:crosses val="autoZero"/>
        <c:crossBetween val="between"/>
      </c:valAx>
      <c:spPr>
        <a:solidFill>
          <a:schemeClr val="bg1"/>
        </a:solidFill>
        <a:ln>
          <a:solidFill>
            <a:srgbClr val="7F7F7F"/>
          </a:solidFill>
        </a:ln>
        <a:effectLst/>
      </c:spPr>
    </c:plotArea>
    <c:legend>
      <c:legendPos val="r"/>
      <c:layout>
        <c:manualLayout>
          <c:xMode val="edge"/>
          <c:yMode val="edge"/>
          <c:x val="0.13056693587860987"/>
          <c:y val="1.9746093749999999E-2"/>
          <c:w val="0.7133259911894273"/>
          <c:h val="2.5927533436213988E-2"/>
        </c:manualLayout>
      </c:layout>
      <c:overlay val="0"/>
      <c:spPr>
        <a:noFill/>
        <a:ln>
          <a:solidFill>
            <a:srgbClr val="7F7F7F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rgbClr val="7F7F7F"/>
      </a:solidFill>
      <a:prstDash val="solid"/>
      <a:round/>
    </a:ln>
    <a:effectLst/>
  </c:spPr>
  <c:txPr>
    <a:bodyPr/>
    <a:lstStyle/>
    <a:p>
      <a:pPr>
        <a:defRPr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70772946859904"/>
          <c:y val="7.9407769756184382E-2"/>
          <c:w val="0.78938381642512079"/>
          <c:h val="0.8930122331532921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'14市町別_医療費'!$Q$43</c:f>
              <c:strCache>
                <c:ptCount val="1"/>
                <c:pt idx="0">
                  <c:v>令和元年度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'14市町別_医療費'!$C$45:$C$59</c:f>
              <c:strCache>
                <c:ptCount val="15"/>
                <c:pt idx="0">
                  <c:v>池田市</c:v>
                </c:pt>
                <c:pt idx="1">
                  <c:v>枚方市</c:v>
                </c:pt>
                <c:pt idx="2">
                  <c:v>八尾市</c:v>
                </c:pt>
                <c:pt idx="3">
                  <c:v>寝屋川市</c:v>
                </c:pt>
                <c:pt idx="4">
                  <c:v>松原市</c:v>
                </c:pt>
                <c:pt idx="5">
                  <c:v>箕面市</c:v>
                </c:pt>
                <c:pt idx="6">
                  <c:v>柏原市</c:v>
                </c:pt>
                <c:pt idx="7">
                  <c:v>羽曳野市</c:v>
                </c:pt>
                <c:pt idx="8">
                  <c:v>摂津市</c:v>
                </c:pt>
                <c:pt idx="9">
                  <c:v>藤井寺市</c:v>
                </c:pt>
                <c:pt idx="10">
                  <c:v>交野市</c:v>
                </c:pt>
                <c:pt idx="11">
                  <c:v>豊能町</c:v>
                </c:pt>
                <c:pt idx="12">
                  <c:v>太子町</c:v>
                </c:pt>
                <c:pt idx="13">
                  <c:v>河南町</c:v>
                </c:pt>
                <c:pt idx="14">
                  <c:v>広域連合全体</c:v>
                </c:pt>
              </c:strCache>
            </c:strRef>
          </c:cat>
          <c:val>
            <c:numRef>
              <c:f>'14市町別_医療費'!$Q$45:$Q$59</c:f>
              <c:numCache>
                <c:formatCode>General</c:formatCode>
                <c:ptCount val="15"/>
                <c:pt idx="0">
                  <c:v>25.543545975579367</c:v>
                </c:pt>
                <c:pt idx="1">
                  <c:v>24.546342533234363</c:v>
                </c:pt>
                <c:pt idx="2">
                  <c:v>25.858894813378576</c:v>
                </c:pt>
                <c:pt idx="3">
                  <c:v>25.060640701124086</c:v>
                </c:pt>
                <c:pt idx="4">
                  <c:v>26.275648702594811</c:v>
                </c:pt>
                <c:pt idx="5">
                  <c:v>25.773858921161825</c:v>
                </c:pt>
                <c:pt idx="6">
                  <c:v>28.312557203002015</c:v>
                </c:pt>
                <c:pt idx="7">
                  <c:v>24.852739726027398</c:v>
                </c:pt>
                <c:pt idx="8">
                  <c:v>24.340245450698266</c:v>
                </c:pt>
                <c:pt idx="9">
                  <c:v>25.429128485084814</c:v>
                </c:pt>
                <c:pt idx="10">
                  <c:v>24.996939619520266</c:v>
                </c:pt>
                <c:pt idx="11">
                  <c:v>24.989494418910045</c:v>
                </c:pt>
                <c:pt idx="12">
                  <c:v>20.904436860068259</c:v>
                </c:pt>
                <c:pt idx="13">
                  <c:v>22.365391365391364</c:v>
                </c:pt>
                <c:pt idx="14">
                  <c:v>26.102582013082497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E0-4B9F-B1BB-C348D1326421}"/>
            </c:ext>
          </c:extLst>
        </c:ser>
        <c:ser>
          <c:idx val="1"/>
          <c:order val="1"/>
          <c:tx>
            <c:strRef>
              <c:f>'14市町別_医療費'!$R$43</c:f>
              <c:strCache>
                <c:ptCount val="1"/>
                <c:pt idx="0">
                  <c:v>令和2年度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'14市町別_医療費'!$C$45:$C$59</c:f>
              <c:strCache>
                <c:ptCount val="15"/>
                <c:pt idx="0">
                  <c:v>池田市</c:v>
                </c:pt>
                <c:pt idx="1">
                  <c:v>枚方市</c:v>
                </c:pt>
                <c:pt idx="2">
                  <c:v>八尾市</c:v>
                </c:pt>
                <c:pt idx="3">
                  <c:v>寝屋川市</c:v>
                </c:pt>
                <c:pt idx="4">
                  <c:v>松原市</c:v>
                </c:pt>
                <c:pt idx="5">
                  <c:v>箕面市</c:v>
                </c:pt>
                <c:pt idx="6">
                  <c:v>柏原市</c:v>
                </c:pt>
                <c:pt idx="7">
                  <c:v>羽曳野市</c:v>
                </c:pt>
                <c:pt idx="8">
                  <c:v>摂津市</c:v>
                </c:pt>
                <c:pt idx="9">
                  <c:v>藤井寺市</c:v>
                </c:pt>
                <c:pt idx="10">
                  <c:v>交野市</c:v>
                </c:pt>
                <c:pt idx="11">
                  <c:v>豊能町</c:v>
                </c:pt>
                <c:pt idx="12">
                  <c:v>太子町</c:v>
                </c:pt>
                <c:pt idx="13">
                  <c:v>河南町</c:v>
                </c:pt>
                <c:pt idx="14">
                  <c:v>広域連合全体</c:v>
                </c:pt>
              </c:strCache>
            </c:strRef>
          </c:cat>
          <c:val>
            <c:numRef>
              <c:f>'14市町別_医療費'!$R$45:$R$59</c:f>
              <c:numCache>
                <c:formatCode>General</c:formatCode>
                <c:ptCount val="15"/>
                <c:pt idx="0">
                  <c:v>24.499260901699927</c:v>
                </c:pt>
                <c:pt idx="1">
                  <c:v>23.438301731244849</c:v>
                </c:pt>
                <c:pt idx="2">
                  <c:v>24.733480440361692</c:v>
                </c:pt>
                <c:pt idx="3">
                  <c:v>23.941401956842245</c:v>
                </c:pt>
                <c:pt idx="4">
                  <c:v>25.616071428571427</c:v>
                </c:pt>
                <c:pt idx="5">
                  <c:v>24.541431117901706</c:v>
                </c:pt>
                <c:pt idx="6">
                  <c:v>26.929294755877034</c:v>
                </c:pt>
                <c:pt idx="7">
                  <c:v>24.031501556294945</c:v>
                </c:pt>
                <c:pt idx="8">
                  <c:v>23.73047004303211</c:v>
                </c:pt>
                <c:pt idx="9">
                  <c:v>24.452181450447849</c:v>
                </c:pt>
                <c:pt idx="10">
                  <c:v>23.624273724983862</c:v>
                </c:pt>
                <c:pt idx="11">
                  <c:v>23.500525099768957</c:v>
                </c:pt>
                <c:pt idx="12">
                  <c:v>20.384432842904605</c:v>
                </c:pt>
                <c:pt idx="13">
                  <c:v>21.306951135581556</c:v>
                </c:pt>
                <c:pt idx="14">
                  <c:v>25.087009936651771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E0-4B9F-B1BB-C348D1326421}"/>
            </c:ext>
          </c:extLst>
        </c:ser>
        <c:ser>
          <c:idx val="5"/>
          <c:order val="2"/>
          <c:tx>
            <c:strRef>
              <c:f>'14市町別_医療費'!$S$43</c:f>
              <c:strCache>
                <c:ptCount val="1"/>
                <c:pt idx="0">
                  <c:v>令和3年度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'14市町別_医療費'!$C$45:$C$59</c:f>
              <c:strCache>
                <c:ptCount val="15"/>
                <c:pt idx="0">
                  <c:v>池田市</c:v>
                </c:pt>
                <c:pt idx="1">
                  <c:v>枚方市</c:v>
                </c:pt>
                <c:pt idx="2">
                  <c:v>八尾市</c:v>
                </c:pt>
                <c:pt idx="3">
                  <c:v>寝屋川市</c:v>
                </c:pt>
                <c:pt idx="4">
                  <c:v>松原市</c:v>
                </c:pt>
                <c:pt idx="5">
                  <c:v>箕面市</c:v>
                </c:pt>
                <c:pt idx="6">
                  <c:v>柏原市</c:v>
                </c:pt>
                <c:pt idx="7">
                  <c:v>羽曳野市</c:v>
                </c:pt>
                <c:pt idx="8">
                  <c:v>摂津市</c:v>
                </c:pt>
                <c:pt idx="9">
                  <c:v>藤井寺市</c:v>
                </c:pt>
                <c:pt idx="10">
                  <c:v>交野市</c:v>
                </c:pt>
                <c:pt idx="11">
                  <c:v>豊能町</c:v>
                </c:pt>
                <c:pt idx="12">
                  <c:v>太子町</c:v>
                </c:pt>
                <c:pt idx="13">
                  <c:v>河南町</c:v>
                </c:pt>
                <c:pt idx="14">
                  <c:v>広域連合全体</c:v>
                </c:pt>
              </c:strCache>
            </c:strRef>
          </c:cat>
          <c:val>
            <c:numRef>
              <c:f>'14市町別_医療費'!$S$45:$S$59</c:f>
              <c:numCache>
                <c:formatCode>General</c:formatCode>
                <c:ptCount val="15"/>
                <c:pt idx="0">
                  <c:v>24.562212532106802</c:v>
                </c:pt>
                <c:pt idx="1">
                  <c:v>23.638665423337706</c:v>
                </c:pt>
                <c:pt idx="2">
                  <c:v>24.676255303277543</c:v>
                </c:pt>
                <c:pt idx="3">
                  <c:v>23.855074337427279</c:v>
                </c:pt>
                <c:pt idx="4">
                  <c:v>25.611795018608646</c:v>
                </c:pt>
                <c:pt idx="5">
                  <c:v>24.511085066901064</c:v>
                </c:pt>
                <c:pt idx="6">
                  <c:v>26.259668508287294</c:v>
                </c:pt>
                <c:pt idx="7">
                  <c:v>24.173953778888194</c:v>
                </c:pt>
                <c:pt idx="8">
                  <c:v>23.689908401768793</c:v>
                </c:pt>
                <c:pt idx="9">
                  <c:v>24.40136435847117</c:v>
                </c:pt>
                <c:pt idx="10">
                  <c:v>23.580792094495482</c:v>
                </c:pt>
                <c:pt idx="11">
                  <c:v>23.572427572427571</c:v>
                </c:pt>
                <c:pt idx="12">
                  <c:v>20.224785165083674</c:v>
                </c:pt>
                <c:pt idx="13">
                  <c:v>21.129758358159549</c:v>
                </c:pt>
                <c:pt idx="14">
                  <c:v>25.146128788431064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4E0-4B9F-B1BB-C348D1326421}"/>
            </c:ext>
          </c:extLst>
        </c:ser>
        <c:ser>
          <c:idx val="2"/>
          <c:order val="3"/>
          <c:tx>
            <c:strRef>
              <c:f>'14市町別_医療費'!$T$43:$T$44</c:f>
              <c:strCache>
                <c:ptCount val="2"/>
                <c:pt idx="0">
                  <c:v>令和4年度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'14市町別_医療費'!$C$45:$C$59</c:f>
              <c:strCache>
                <c:ptCount val="15"/>
                <c:pt idx="0">
                  <c:v>池田市</c:v>
                </c:pt>
                <c:pt idx="1">
                  <c:v>枚方市</c:v>
                </c:pt>
                <c:pt idx="2">
                  <c:v>八尾市</c:v>
                </c:pt>
                <c:pt idx="3">
                  <c:v>寝屋川市</c:v>
                </c:pt>
                <c:pt idx="4">
                  <c:v>松原市</c:v>
                </c:pt>
                <c:pt idx="5">
                  <c:v>箕面市</c:v>
                </c:pt>
                <c:pt idx="6">
                  <c:v>柏原市</c:v>
                </c:pt>
                <c:pt idx="7">
                  <c:v>羽曳野市</c:v>
                </c:pt>
                <c:pt idx="8">
                  <c:v>摂津市</c:v>
                </c:pt>
                <c:pt idx="9">
                  <c:v>藤井寺市</c:v>
                </c:pt>
                <c:pt idx="10">
                  <c:v>交野市</c:v>
                </c:pt>
                <c:pt idx="11">
                  <c:v>豊能町</c:v>
                </c:pt>
                <c:pt idx="12">
                  <c:v>太子町</c:v>
                </c:pt>
                <c:pt idx="13">
                  <c:v>河南町</c:v>
                </c:pt>
                <c:pt idx="14">
                  <c:v>広域連合全体</c:v>
                </c:pt>
              </c:strCache>
            </c:strRef>
          </c:cat>
          <c:val>
            <c:numRef>
              <c:f>'14市町別_医療費'!$T$45:$T$59</c:f>
              <c:numCache>
                <c:formatCode>General</c:formatCode>
                <c:ptCount val="15"/>
                <c:pt idx="0">
                  <c:v>24.604809824322018</c:v>
                </c:pt>
                <c:pt idx="1">
                  <c:v>23.606651718983557</c:v>
                </c:pt>
                <c:pt idx="2">
                  <c:v>24.700486650593803</c:v>
                </c:pt>
                <c:pt idx="3">
                  <c:v>23.724197893705607</c:v>
                </c:pt>
                <c:pt idx="4">
                  <c:v>25.613361892175181</c:v>
                </c:pt>
                <c:pt idx="5">
                  <c:v>24.849407005608164</c:v>
                </c:pt>
                <c:pt idx="6">
                  <c:v>26.202306862501036</c:v>
                </c:pt>
                <c:pt idx="7">
                  <c:v>23.999457486683763</c:v>
                </c:pt>
                <c:pt idx="8">
                  <c:v>23.714688845982476</c:v>
                </c:pt>
                <c:pt idx="9">
                  <c:v>24.330808305855093</c:v>
                </c:pt>
                <c:pt idx="10">
                  <c:v>23.756624213145951</c:v>
                </c:pt>
                <c:pt idx="11">
                  <c:v>24.425663055659321</c:v>
                </c:pt>
                <c:pt idx="12">
                  <c:v>20.691119691119692</c:v>
                </c:pt>
                <c:pt idx="13">
                  <c:v>21.131106208635362</c:v>
                </c:pt>
                <c:pt idx="14">
                  <c:v>25.235842670068362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4E0-4B9F-B1BB-C348D1326421}"/>
            </c:ext>
          </c:extLst>
        </c:ser>
        <c:ser>
          <c:idx val="3"/>
          <c:order val="4"/>
          <c:tx>
            <c:strRef>
              <c:f>'14市町別_医療費'!$U$43:$U$44</c:f>
              <c:strCache>
                <c:ptCount val="2"/>
                <c:pt idx="0">
                  <c:v>令和5年度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'14市町別_医療費'!$C$45:$C$59</c:f>
              <c:strCache>
                <c:ptCount val="15"/>
                <c:pt idx="0">
                  <c:v>池田市</c:v>
                </c:pt>
                <c:pt idx="1">
                  <c:v>枚方市</c:v>
                </c:pt>
                <c:pt idx="2">
                  <c:v>八尾市</c:v>
                </c:pt>
                <c:pt idx="3">
                  <c:v>寝屋川市</c:v>
                </c:pt>
                <c:pt idx="4">
                  <c:v>松原市</c:v>
                </c:pt>
                <c:pt idx="5">
                  <c:v>箕面市</c:v>
                </c:pt>
                <c:pt idx="6">
                  <c:v>柏原市</c:v>
                </c:pt>
                <c:pt idx="7">
                  <c:v>羽曳野市</c:v>
                </c:pt>
                <c:pt idx="8">
                  <c:v>摂津市</c:v>
                </c:pt>
                <c:pt idx="9">
                  <c:v>藤井寺市</c:v>
                </c:pt>
                <c:pt idx="10">
                  <c:v>交野市</c:v>
                </c:pt>
                <c:pt idx="11">
                  <c:v>豊能町</c:v>
                </c:pt>
                <c:pt idx="12">
                  <c:v>太子町</c:v>
                </c:pt>
                <c:pt idx="13">
                  <c:v>河南町</c:v>
                </c:pt>
                <c:pt idx="14">
                  <c:v>広域連合全体</c:v>
                </c:pt>
              </c:strCache>
            </c:strRef>
          </c:cat>
          <c:val>
            <c:numRef>
              <c:f>'14市町別_医療費'!$U$45:$U$59</c:f>
              <c:numCache>
                <c:formatCode>General</c:formatCode>
                <c:ptCount val="15"/>
                <c:pt idx="0">
                  <c:v>24.522663196703537</c:v>
                </c:pt>
                <c:pt idx="1">
                  <c:v>23.392624298429617</c:v>
                </c:pt>
                <c:pt idx="2">
                  <c:v>24.478018562579042</c:v>
                </c:pt>
                <c:pt idx="3">
                  <c:v>23.74021236552894</c:v>
                </c:pt>
                <c:pt idx="4">
                  <c:v>25.444371670596453</c:v>
                </c:pt>
                <c:pt idx="5">
                  <c:v>25.098376396648046</c:v>
                </c:pt>
                <c:pt idx="6">
                  <c:v>25.794591214631858</c:v>
                </c:pt>
                <c:pt idx="7">
                  <c:v>23.836370485473466</c:v>
                </c:pt>
                <c:pt idx="8">
                  <c:v>23.735163674762408</c:v>
                </c:pt>
                <c:pt idx="9">
                  <c:v>24.129026759843192</c:v>
                </c:pt>
                <c:pt idx="10">
                  <c:v>23.769401638206304</c:v>
                </c:pt>
                <c:pt idx="11">
                  <c:v>24.806172839506171</c:v>
                </c:pt>
                <c:pt idx="12">
                  <c:v>20.690754945498586</c:v>
                </c:pt>
                <c:pt idx="13">
                  <c:v>20.833733493397357</c:v>
                </c:pt>
                <c:pt idx="14">
                  <c:v>25.219976980945184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4E0-4B9F-B1BB-C348D1326421}"/>
            </c:ext>
          </c:extLst>
        </c:ser>
        <c:ser>
          <c:idx val="4"/>
          <c:order val="5"/>
          <c:tx>
            <c:strRef>
              <c:f>'14市町別_医療費'!$V$43:$V$44</c:f>
              <c:strCache>
                <c:ptCount val="2"/>
                <c:pt idx="0">
                  <c:v>令和6年度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'14市町別_医療費'!$C$45:$C$59</c:f>
              <c:strCache>
                <c:ptCount val="15"/>
                <c:pt idx="0">
                  <c:v>池田市</c:v>
                </c:pt>
                <c:pt idx="1">
                  <c:v>枚方市</c:v>
                </c:pt>
                <c:pt idx="2">
                  <c:v>八尾市</c:v>
                </c:pt>
                <c:pt idx="3">
                  <c:v>寝屋川市</c:v>
                </c:pt>
                <c:pt idx="4">
                  <c:v>松原市</c:v>
                </c:pt>
                <c:pt idx="5">
                  <c:v>箕面市</c:v>
                </c:pt>
                <c:pt idx="6">
                  <c:v>柏原市</c:v>
                </c:pt>
                <c:pt idx="7">
                  <c:v>羽曳野市</c:v>
                </c:pt>
                <c:pt idx="8">
                  <c:v>摂津市</c:v>
                </c:pt>
                <c:pt idx="9">
                  <c:v>藤井寺市</c:v>
                </c:pt>
                <c:pt idx="10">
                  <c:v>交野市</c:v>
                </c:pt>
                <c:pt idx="11">
                  <c:v>豊能町</c:v>
                </c:pt>
                <c:pt idx="12">
                  <c:v>太子町</c:v>
                </c:pt>
                <c:pt idx="13">
                  <c:v>河南町</c:v>
                </c:pt>
                <c:pt idx="14">
                  <c:v>広域連合全体</c:v>
                </c:pt>
              </c:strCache>
            </c:strRef>
          </c:cat>
          <c:val>
            <c:numRef>
              <c:f>'14市町別_医療費'!$V$45:$V$59</c:f>
              <c:numCache>
                <c:formatCode>General</c:formatCode>
                <c:ptCount val="15"/>
                <c:pt idx="0">
                  <c:v>24.929503367003367</c:v>
                </c:pt>
                <c:pt idx="1">
                  <c:v>23.656059552537936</c:v>
                </c:pt>
                <c:pt idx="2">
                  <c:v>24.594590088775892</c:v>
                </c:pt>
                <c:pt idx="3">
                  <c:v>24.039585678901148</c:v>
                </c:pt>
                <c:pt idx="4">
                  <c:v>25.30492247733627</c:v>
                </c:pt>
                <c:pt idx="5">
                  <c:v>25.412370271175092</c:v>
                </c:pt>
                <c:pt idx="6">
                  <c:v>25.573557077281961</c:v>
                </c:pt>
                <c:pt idx="7">
                  <c:v>24.377929018407709</c:v>
                </c:pt>
                <c:pt idx="8">
                  <c:v>24.117571409232436</c:v>
                </c:pt>
                <c:pt idx="9">
                  <c:v>24.270809200728117</c:v>
                </c:pt>
                <c:pt idx="10">
                  <c:v>24.210889827667135</c:v>
                </c:pt>
                <c:pt idx="11">
                  <c:v>24.778465139608763</c:v>
                </c:pt>
                <c:pt idx="12">
                  <c:v>22.34544744040641</c:v>
                </c:pt>
                <c:pt idx="13">
                  <c:v>20.637689614935823</c:v>
                </c:pt>
                <c:pt idx="14">
                  <c:v>25.404662278049379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4E0-4B9F-B1BB-C348D1326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894272"/>
        <c:axId val="388180224"/>
      </c:barChart>
      <c:catAx>
        <c:axId val="38789427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defRPr>
            </a:pPr>
            <a:endParaRPr lang="ja-JP"/>
          </a:p>
        </c:txPr>
        <c:crossAx val="388180224"/>
        <c:crosses val="autoZero"/>
        <c:auto val="1"/>
        <c:lblAlgn val="ctr"/>
        <c:lblOffset val="100"/>
        <c:noMultiLvlLbl val="0"/>
      </c:catAx>
      <c:valAx>
        <c:axId val="38818022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ＭＳ Ｐ明朝" panose="02020600040205080304" pitchFamily="18" charset="-128"/>
                    <a:ea typeface="ＭＳ Ｐ明朝" panose="02020600040205080304" pitchFamily="18" charset="-128"/>
                    <a:cs typeface="+mn-cs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件</a:t>
                </a:r>
                <a:r>
                  <a:rPr lang="en-US" altLang="ja-JP"/>
                  <a:t>/</a:t>
                </a:r>
                <a:r>
                  <a:rPr lang="ja-JP" altLang="en-US"/>
                  <a:t>人</a:t>
                </a:r>
                <a:r>
                  <a:rPr lang="en-US" altLang="ja-JP"/>
                  <a:t>)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0.88124816446402365"/>
              <c:y val="3.149458269032921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ＭＳ Ｐ明朝" panose="02020600040205080304" pitchFamily="18" charset="-128"/>
                  <a:ea typeface="ＭＳ Ｐ明朝" panose="02020600040205080304" pitchFamily="18" charset="-128"/>
                  <a:cs typeface="+mn-cs"/>
                </a:defRPr>
              </a:pPr>
              <a:endParaRPr lang="ja-JP"/>
            </a:p>
          </c:txPr>
        </c:title>
        <c:numFmt formatCode="#,##0.0_ 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defRPr>
            </a:pPr>
            <a:endParaRPr lang="ja-JP"/>
          </a:p>
        </c:txPr>
        <c:crossAx val="387894272"/>
        <c:crosses val="autoZero"/>
        <c:crossBetween val="between"/>
      </c:valAx>
      <c:spPr>
        <a:solidFill>
          <a:schemeClr val="bg1"/>
        </a:solidFill>
        <a:ln>
          <a:solidFill>
            <a:srgbClr val="7F7F7F"/>
          </a:solidFill>
        </a:ln>
        <a:effectLst/>
      </c:spPr>
    </c:plotArea>
    <c:legend>
      <c:legendPos val="r"/>
      <c:layout>
        <c:manualLayout>
          <c:xMode val="edge"/>
          <c:yMode val="edge"/>
          <c:x val="0.12590467449828682"/>
          <c:y val="2.0766862782921808E-2"/>
          <c:w val="0.7055555555555556"/>
          <c:h val="2.5927533436213988E-2"/>
        </c:manualLayout>
      </c:layout>
      <c:overlay val="0"/>
      <c:spPr>
        <a:noFill/>
        <a:ln>
          <a:solidFill>
            <a:srgbClr val="7F7F7F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rgbClr val="7F7F7F"/>
      </a:solidFill>
      <a:prstDash val="solid"/>
      <a:round/>
    </a:ln>
    <a:effectLst/>
  </c:spPr>
  <c:txPr>
    <a:bodyPr/>
    <a:lstStyle/>
    <a:p>
      <a:pPr>
        <a:defRPr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1161600</xdr:colOff>
      <xdr:row>74</xdr:row>
      <xdr:rowOff>97200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F0D28E1-BD81-4534-977F-67000F3464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</xdr:row>
      <xdr:rowOff>0</xdr:rowOff>
    </xdr:from>
    <xdr:to>
      <xdr:col>20</xdr:col>
      <xdr:colOff>290857</xdr:colOff>
      <xdr:row>120</xdr:row>
      <xdr:rowOff>169200</xdr:rowOff>
    </xdr:to>
    <xdr:pic>
      <xdr:nvPicPr>
        <xdr:cNvPr id="76" name="図 75">
          <a:extLst>
            <a:ext uri="{FF2B5EF4-FFF2-40B4-BE49-F238E27FC236}">
              <a16:creationId xmlns:a16="http://schemas.microsoft.com/office/drawing/2014/main" id="{A989D308-B80A-4748-9012-A45524A82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2819400"/>
          <a:ext cx="12378082" cy="18000000"/>
        </a:xfrm>
        <a:prstGeom prst="rect">
          <a:avLst/>
        </a:prstGeom>
      </xdr:spPr>
    </xdr:pic>
    <xdr:clientData/>
  </xdr:twoCellAnchor>
  <xdr:twoCellAnchor>
    <xdr:from>
      <xdr:col>14</xdr:col>
      <xdr:colOff>1</xdr:colOff>
      <xdr:row>39</xdr:row>
      <xdr:rowOff>47625</xdr:rowOff>
    </xdr:from>
    <xdr:to>
      <xdr:col>15</xdr:col>
      <xdr:colOff>9526</xdr:colOff>
      <xdr:row>40</xdr:row>
      <xdr:rowOff>152400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A42B3E1-6FB6-4ADB-964C-89C8FACF1BA6}"/>
            </a:ext>
          </a:extLst>
        </xdr:cNvPr>
        <xdr:cNvSpPr/>
      </xdr:nvSpPr>
      <xdr:spPr>
        <a:xfrm>
          <a:off x="8496301" y="68103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茨木市</a:t>
          </a:r>
        </a:p>
      </xdr:txBody>
    </xdr:sp>
    <xdr:clientData/>
  </xdr:twoCellAnchor>
  <xdr:twoCellAnchor>
    <xdr:from>
      <xdr:col>14</xdr:col>
      <xdr:colOff>590550</xdr:colOff>
      <xdr:row>53</xdr:row>
      <xdr:rowOff>19050</xdr:rowOff>
    </xdr:from>
    <xdr:to>
      <xdr:col>15</xdr:col>
      <xdr:colOff>600075</xdr:colOff>
      <xdr:row>54</xdr:row>
      <xdr:rowOff>123825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0D1038D-A494-4B25-9DF3-01BB7F276413}"/>
            </a:ext>
          </a:extLst>
        </xdr:cNvPr>
        <xdr:cNvSpPr/>
      </xdr:nvSpPr>
      <xdr:spPr>
        <a:xfrm>
          <a:off x="9086850" y="91821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摂津市</a:t>
          </a:r>
        </a:p>
      </xdr:txBody>
    </xdr:sp>
    <xdr:clientData/>
  </xdr:twoCellAnchor>
  <xdr:twoCellAnchor>
    <xdr:from>
      <xdr:col>16</xdr:col>
      <xdr:colOff>123825</xdr:colOff>
      <xdr:row>53</xdr:row>
      <xdr:rowOff>152400</xdr:rowOff>
    </xdr:from>
    <xdr:to>
      <xdr:col>17</xdr:col>
      <xdr:colOff>485775</xdr:colOff>
      <xdr:row>55</xdr:row>
      <xdr:rowOff>85725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2CECDD0-8D89-4051-A6DC-52849AE9B80A}"/>
            </a:ext>
          </a:extLst>
        </xdr:cNvPr>
        <xdr:cNvSpPr/>
      </xdr:nvSpPr>
      <xdr:spPr>
        <a:xfrm>
          <a:off x="9982200" y="9315450"/>
          <a:ext cx="104775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寝屋川市</a:t>
          </a:r>
        </a:p>
      </xdr:txBody>
    </xdr:sp>
    <xdr:clientData/>
  </xdr:twoCellAnchor>
  <xdr:twoCellAnchor>
    <xdr:from>
      <xdr:col>12</xdr:col>
      <xdr:colOff>57150</xdr:colOff>
      <xdr:row>52</xdr:row>
      <xdr:rowOff>38100</xdr:rowOff>
    </xdr:from>
    <xdr:to>
      <xdr:col>13</xdr:col>
      <xdr:colOff>66675</xdr:colOff>
      <xdr:row>53</xdr:row>
      <xdr:rowOff>142875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3ADF3FD-4655-425C-86FC-5E798D6B4D25}"/>
            </a:ext>
          </a:extLst>
        </xdr:cNvPr>
        <xdr:cNvSpPr/>
      </xdr:nvSpPr>
      <xdr:spPr>
        <a:xfrm>
          <a:off x="7200900" y="90297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豊中市</a:t>
          </a:r>
        </a:p>
      </xdr:txBody>
    </xdr:sp>
    <xdr:clientData/>
  </xdr:twoCellAnchor>
  <xdr:twoCellAnchor>
    <xdr:from>
      <xdr:col>17</xdr:col>
      <xdr:colOff>428624</xdr:colOff>
      <xdr:row>57</xdr:row>
      <xdr:rowOff>133350</xdr:rowOff>
    </xdr:from>
    <xdr:to>
      <xdr:col>18</xdr:col>
      <xdr:colOff>552449</xdr:colOff>
      <xdr:row>59</xdr:row>
      <xdr:rowOff>66675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7EB708-F9EC-4125-8B2D-5E9F8A71A064}"/>
            </a:ext>
          </a:extLst>
        </xdr:cNvPr>
        <xdr:cNvSpPr/>
      </xdr:nvSpPr>
      <xdr:spPr>
        <a:xfrm>
          <a:off x="10972799" y="9982200"/>
          <a:ext cx="8096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四條畷市</a:t>
          </a:r>
        </a:p>
      </xdr:txBody>
    </xdr:sp>
    <xdr:clientData/>
  </xdr:twoCellAnchor>
  <xdr:twoCellAnchor>
    <xdr:from>
      <xdr:col>15</xdr:col>
      <xdr:colOff>504825</xdr:colOff>
      <xdr:row>58</xdr:row>
      <xdr:rowOff>76200</xdr:rowOff>
    </xdr:from>
    <xdr:to>
      <xdr:col>16</xdr:col>
      <xdr:colOff>504825</xdr:colOff>
      <xdr:row>60</xdr:row>
      <xdr:rowOff>9525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0EE9017-B394-4429-A5BE-7DF9CC01EA3A}"/>
            </a:ext>
          </a:extLst>
        </xdr:cNvPr>
        <xdr:cNvSpPr/>
      </xdr:nvSpPr>
      <xdr:spPr>
        <a:xfrm>
          <a:off x="9677400" y="100965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門真市</a:t>
          </a:r>
        </a:p>
      </xdr:txBody>
    </xdr:sp>
    <xdr:clientData/>
  </xdr:twoCellAnchor>
  <xdr:twoCellAnchor>
    <xdr:from>
      <xdr:col>13</xdr:col>
      <xdr:colOff>352425</xdr:colOff>
      <xdr:row>52</xdr:row>
      <xdr:rowOff>85725</xdr:rowOff>
    </xdr:from>
    <xdr:to>
      <xdr:col>14</xdr:col>
      <xdr:colOff>361950</xdr:colOff>
      <xdr:row>54</xdr:row>
      <xdr:rowOff>19050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133F94A5-227C-4E0C-9E74-6BFB1E5DFA91}"/>
            </a:ext>
          </a:extLst>
        </xdr:cNvPr>
        <xdr:cNvSpPr/>
      </xdr:nvSpPr>
      <xdr:spPr>
        <a:xfrm>
          <a:off x="8172450" y="90773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吹田市</a:t>
          </a:r>
        </a:p>
      </xdr:txBody>
    </xdr:sp>
    <xdr:clientData/>
  </xdr:twoCellAnchor>
  <xdr:twoCellAnchor>
    <xdr:from>
      <xdr:col>16</xdr:col>
      <xdr:colOff>514350</xdr:colOff>
      <xdr:row>61</xdr:row>
      <xdr:rowOff>0</xdr:rowOff>
    </xdr:from>
    <xdr:to>
      <xdr:col>17</xdr:col>
      <xdr:colOff>514350</xdr:colOff>
      <xdr:row>62</xdr:row>
      <xdr:rowOff>104775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3574A44-8B79-414C-AFAE-7BB9937B2065}"/>
            </a:ext>
          </a:extLst>
        </xdr:cNvPr>
        <xdr:cNvSpPr/>
      </xdr:nvSpPr>
      <xdr:spPr>
        <a:xfrm>
          <a:off x="10372725" y="1053465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大東市</a:t>
          </a:r>
        </a:p>
      </xdr:txBody>
    </xdr:sp>
    <xdr:clientData/>
  </xdr:twoCellAnchor>
  <xdr:twoCellAnchor>
    <xdr:from>
      <xdr:col>9</xdr:col>
      <xdr:colOff>133350</xdr:colOff>
      <xdr:row>103</xdr:row>
      <xdr:rowOff>123825</xdr:rowOff>
    </xdr:from>
    <xdr:to>
      <xdr:col>10</xdr:col>
      <xdr:colOff>142875</xdr:colOff>
      <xdr:row>105</xdr:row>
      <xdr:rowOff>57150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B15BA14F-57AA-455B-AAF6-59F3D87D7E41}"/>
            </a:ext>
          </a:extLst>
        </xdr:cNvPr>
        <xdr:cNvSpPr/>
      </xdr:nvSpPr>
      <xdr:spPr>
        <a:xfrm>
          <a:off x="5248275" y="178593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熊取町</a:t>
          </a:r>
        </a:p>
      </xdr:txBody>
    </xdr:sp>
    <xdr:clientData/>
  </xdr:twoCellAnchor>
  <xdr:twoCellAnchor>
    <xdr:from>
      <xdr:col>14</xdr:col>
      <xdr:colOff>542925</xdr:colOff>
      <xdr:row>56</xdr:row>
      <xdr:rowOff>104775</xdr:rowOff>
    </xdr:from>
    <xdr:to>
      <xdr:col>15</xdr:col>
      <xdr:colOff>552450</xdr:colOff>
      <xdr:row>58</xdr:row>
      <xdr:rowOff>38100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891B2D9C-78FB-4142-81E5-890D0E7F4AA3}"/>
            </a:ext>
          </a:extLst>
        </xdr:cNvPr>
        <xdr:cNvSpPr/>
      </xdr:nvSpPr>
      <xdr:spPr>
        <a:xfrm>
          <a:off x="9039225" y="97821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守口市</a:t>
          </a:r>
        </a:p>
      </xdr:txBody>
    </xdr:sp>
    <xdr:clientData/>
  </xdr:twoCellAnchor>
  <xdr:twoCellAnchor>
    <xdr:from>
      <xdr:col>18</xdr:col>
      <xdr:colOff>47625</xdr:colOff>
      <xdr:row>53</xdr:row>
      <xdr:rowOff>47625</xdr:rowOff>
    </xdr:from>
    <xdr:to>
      <xdr:col>19</xdr:col>
      <xdr:colOff>47625</xdr:colOff>
      <xdr:row>54</xdr:row>
      <xdr:rowOff>152400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99D883E1-0727-441C-A760-7527B599E57C}"/>
            </a:ext>
          </a:extLst>
        </xdr:cNvPr>
        <xdr:cNvSpPr/>
      </xdr:nvSpPr>
      <xdr:spPr>
        <a:xfrm>
          <a:off x="11277600" y="92106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交野市</a:t>
          </a:r>
        </a:p>
      </xdr:txBody>
    </xdr:sp>
    <xdr:clientData/>
  </xdr:twoCellAnchor>
  <xdr:twoCellAnchor>
    <xdr:from>
      <xdr:col>18</xdr:col>
      <xdr:colOff>142875</xdr:colOff>
      <xdr:row>46</xdr:row>
      <xdr:rowOff>76200</xdr:rowOff>
    </xdr:from>
    <xdr:to>
      <xdr:col>19</xdr:col>
      <xdr:colOff>142875</xdr:colOff>
      <xdr:row>48</xdr:row>
      <xdr:rowOff>9525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B8F2278C-BA8A-4927-AD75-5D6A62E5B139}"/>
            </a:ext>
          </a:extLst>
        </xdr:cNvPr>
        <xdr:cNvSpPr/>
      </xdr:nvSpPr>
      <xdr:spPr>
        <a:xfrm>
          <a:off x="11372850" y="80391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枚方市</a:t>
          </a:r>
        </a:p>
      </xdr:txBody>
    </xdr:sp>
    <xdr:clientData/>
  </xdr:twoCellAnchor>
  <xdr:twoCellAnchor>
    <xdr:from>
      <xdr:col>17</xdr:col>
      <xdr:colOff>209550</xdr:colOff>
      <xdr:row>35</xdr:row>
      <xdr:rowOff>19050</xdr:rowOff>
    </xdr:from>
    <xdr:to>
      <xdr:col>18</xdr:col>
      <xdr:colOff>209550</xdr:colOff>
      <xdr:row>36</xdr:row>
      <xdr:rowOff>123825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DC5C1D22-503B-4EBE-AAFA-898377D41295}"/>
            </a:ext>
          </a:extLst>
        </xdr:cNvPr>
        <xdr:cNvSpPr/>
      </xdr:nvSpPr>
      <xdr:spPr>
        <a:xfrm>
          <a:off x="10753725" y="60960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島本町</a:t>
          </a:r>
        </a:p>
      </xdr:txBody>
    </xdr:sp>
    <xdr:clientData/>
  </xdr:twoCellAnchor>
  <xdr:twoCellAnchor>
    <xdr:from>
      <xdr:col>16</xdr:col>
      <xdr:colOff>47625</xdr:colOff>
      <xdr:row>39</xdr:row>
      <xdr:rowOff>76200</xdr:rowOff>
    </xdr:from>
    <xdr:to>
      <xdr:col>17</xdr:col>
      <xdr:colOff>47625</xdr:colOff>
      <xdr:row>41</xdr:row>
      <xdr:rowOff>9525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F1D9B1A-835C-4B4C-A3C6-CA0F2E07F900}"/>
            </a:ext>
          </a:extLst>
        </xdr:cNvPr>
        <xdr:cNvSpPr/>
      </xdr:nvSpPr>
      <xdr:spPr>
        <a:xfrm>
          <a:off x="9906000" y="683895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高槻市</a:t>
          </a:r>
        </a:p>
      </xdr:txBody>
    </xdr:sp>
    <xdr:clientData/>
  </xdr:twoCellAnchor>
  <xdr:twoCellAnchor>
    <xdr:from>
      <xdr:col>12</xdr:col>
      <xdr:colOff>428625</xdr:colOff>
      <xdr:row>42</xdr:row>
      <xdr:rowOff>123825</xdr:rowOff>
    </xdr:from>
    <xdr:to>
      <xdr:col>13</xdr:col>
      <xdr:colOff>438150</xdr:colOff>
      <xdr:row>44</xdr:row>
      <xdr:rowOff>57150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4E937E7A-42AE-4522-949C-41CC4DE33451}"/>
            </a:ext>
          </a:extLst>
        </xdr:cNvPr>
        <xdr:cNvSpPr/>
      </xdr:nvSpPr>
      <xdr:spPr>
        <a:xfrm>
          <a:off x="7572375" y="74009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箕面市</a:t>
          </a:r>
        </a:p>
      </xdr:txBody>
    </xdr:sp>
    <xdr:clientData/>
  </xdr:twoCellAnchor>
  <xdr:twoCellAnchor>
    <xdr:from>
      <xdr:col>11</xdr:col>
      <xdr:colOff>38100</xdr:colOff>
      <xdr:row>45</xdr:row>
      <xdr:rowOff>28575</xdr:rowOff>
    </xdr:from>
    <xdr:to>
      <xdr:col>12</xdr:col>
      <xdr:colOff>47625</xdr:colOff>
      <xdr:row>46</xdr:row>
      <xdr:rowOff>133350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F009957E-73A5-401D-B942-B5968D5F6C93}"/>
            </a:ext>
          </a:extLst>
        </xdr:cNvPr>
        <xdr:cNvSpPr/>
      </xdr:nvSpPr>
      <xdr:spPr>
        <a:xfrm>
          <a:off x="6505575" y="78200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池田市</a:t>
          </a:r>
        </a:p>
      </xdr:txBody>
    </xdr:sp>
    <xdr:clientData/>
  </xdr:twoCellAnchor>
  <xdr:twoCellAnchor>
    <xdr:from>
      <xdr:col>12</xdr:col>
      <xdr:colOff>495300</xdr:colOff>
      <xdr:row>33</xdr:row>
      <xdr:rowOff>85725</xdr:rowOff>
    </xdr:from>
    <xdr:to>
      <xdr:col>13</xdr:col>
      <xdr:colOff>504825</xdr:colOff>
      <xdr:row>35</xdr:row>
      <xdr:rowOff>19050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F57E1366-2946-41E4-A342-50E1A4F0840B}"/>
            </a:ext>
          </a:extLst>
        </xdr:cNvPr>
        <xdr:cNvSpPr/>
      </xdr:nvSpPr>
      <xdr:spPr>
        <a:xfrm>
          <a:off x="7639050" y="58197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豊能町</a:t>
          </a:r>
        </a:p>
      </xdr:txBody>
    </xdr:sp>
    <xdr:clientData/>
  </xdr:twoCellAnchor>
  <xdr:twoCellAnchor>
    <xdr:from>
      <xdr:col>10</xdr:col>
      <xdr:colOff>457200</xdr:colOff>
      <xdr:row>25</xdr:row>
      <xdr:rowOff>133350</xdr:rowOff>
    </xdr:from>
    <xdr:to>
      <xdr:col>11</xdr:col>
      <xdr:colOff>466725</xdr:colOff>
      <xdr:row>27</xdr:row>
      <xdr:rowOff>66675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54CDF609-34DE-4853-9C38-045D555EA04C}"/>
            </a:ext>
          </a:extLst>
        </xdr:cNvPr>
        <xdr:cNvSpPr/>
      </xdr:nvSpPr>
      <xdr:spPr>
        <a:xfrm>
          <a:off x="6248400" y="44958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能勢町</a:t>
          </a:r>
        </a:p>
      </xdr:txBody>
    </xdr:sp>
    <xdr:clientData/>
  </xdr:twoCellAnchor>
  <xdr:twoCellAnchor>
    <xdr:from>
      <xdr:col>12</xdr:col>
      <xdr:colOff>342900</xdr:colOff>
      <xdr:row>101</xdr:row>
      <xdr:rowOff>19050</xdr:rowOff>
    </xdr:from>
    <xdr:to>
      <xdr:col>13</xdr:col>
      <xdr:colOff>352425</xdr:colOff>
      <xdr:row>102</xdr:row>
      <xdr:rowOff>123825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D94CC2DE-DB6E-4548-AA62-13EAF38117D1}"/>
            </a:ext>
          </a:extLst>
        </xdr:cNvPr>
        <xdr:cNvSpPr/>
      </xdr:nvSpPr>
      <xdr:spPr>
        <a:xfrm>
          <a:off x="7486650" y="174117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和泉市</a:t>
          </a:r>
        </a:p>
      </xdr:txBody>
    </xdr:sp>
    <xdr:clientData/>
  </xdr:twoCellAnchor>
  <xdr:twoCellAnchor>
    <xdr:from>
      <xdr:col>14</xdr:col>
      <xdr:colOff>676274</xdr:colOff>
      <xdr:row>101</xdr:row>
      <xdr:rowOff>104775</xdr:rowOff>
    </xdr:from>
    <xdr:to>
      <xdr:col>16</xdr:col>
      <xdr:colOff>295274</xdr:colOff>
      <xdr:row>103</xdr:row>
      <xdr:rowOff>38100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A2A4B32C-9585-4E85-B7D8-71CFEA5B206A}"/>
            </a:ext>
          </a:extLst>
        </xdr:cNvPr>
        <xdr:cNvSpPr/>
      </xdr:nvSpPr>
      <xdr:spPr>
        <a:xfrm>
          <a:off x="9172574" y="17497425"/>
          <a:ext cx="98107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河内長野市</a:t>
          </a:r>
        </a:p>
      </xdr:txBody>
    </xdr:sp>
    <xdr:clientData/>
  </xdr:twoCellAnchor>
  <xdr:twoCellAnchor>
    <xdr:from>
      <xdr:col>16</xdr:col>
      <xdr:colOff>581025</xdr:colOff>
      <xdr:row>97</xdr:row>
      <xdr:rowOff>47625</xdr:rowOff>
    </xdr:from>
    <xdr:to>
      <xdr:col>18</xdr:col>
      <xdr:colOff>200025</xdr:colOff>
      <xdr:row>98</xdr:row>
      <xdr:rowOff>152400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FD44D7C3-0CA6-458C-B4CA-140D7887990A}"/>
            </a:ext>
          </a:extLst>
        </xdr:cNvPr>
        <xdr:cNvSpPr/>
      </xdr:nvSpPr>
      <xdr:spPr>
        <a:xfrm>
          <a:off x="10439400" y="16754475"/>
          <a:ext cx="9906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千早赤阪村</a:t>
          </a:r>
        </a:p>
      </xdr:txBody>
    </xdr:sp>
    <xdr:clientData/>
  </xdr:twoCellAnchor>
  <xdr:twoCellAnchor>
    <xdr:from>
      <xdr:col>17</xdr:col>
      <xdr:colOff>123825</xdr:colOff>
      <xdr:row>91</xdr:row>
      <xdr:rowOff>47625</xdr:rowOff>
    </xdr:from>
    <xdr:to>
      <xdr:col>18</xdr:col>
      <xdr:colOff>123825</xdr:colOff>
      <xdr:row>92</xdr:row>
      <xdr:rowOff>152400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DF0D7B82-75EC-491E-8E8B-8E815FCEDEA7}"/>
            </a:ext>
          </a:extLst>
        </xdr:cNvPr>
        <xdr:cNvSpPr/>
      </xdr:nvSpPr>
      <xdr:spPr>
        <a:xfrm>
          <a:off x="10668000" y="157257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河南町</a:t>
          </a:r>
        </a:p>
      </xdr:txBody>
    </xdr:sp>
    <xdr:clientData/>
  </xdr:twoCellAnchor>
  <xdr:twoCellAnchor>
    <xdr:from>
      <xdr:col>14</xdr:col>
      <xdr:colOff>85725</xdr:colOff>
      <xdr:row>91</xdr:row>
      <xdr:rowOff>0</xdr:rowOff>
    </xdr:from>
    <xdr:to>
      <xdr:col>15</xdr:col>
      <xdr:colOff>371475</xdr:colOff>
      <xdr:row>92</xdr:row>
      <xdr:rowOff>104775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E6AEA823-72EF-4CAB-BF63-BC90F7E3C36B}"/>
            </a:ext>
          </a:extLst>
        </xdr:cNvPr>
        <xdr:cNvSpPr/>
      </xdr:nvSpPr>
      <xdr:spPr>
        <a:xfrm>
          <a:off x="8582025" y="15678150"/>
          <a:ext cx="9620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大阪狭山市</a:t>
          </a:r>
        </a:p>
      </xdr:txBody>
    </xdr:sp>
    <xdr:clientData/>
  </xdr:twoCellAnchor>
  <xdr:twoCellAnchor>
    <xdr:from>
      <xdr:col>15</xdr:col>
      <xdr:colOff>276224</xdr:colOff>
      <xdr:row>89</xdr:row>
      <xdr:rowOff>28575</xdr:rowOff>
    </xdr:from>
    <xdr:to>
      <xdr:col>16</xdr:col>
      <xdr:colOff>476249</xdr:colOff>
      <xdr:row>90</xdr:row>
      <xdr:rowOff>133350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98793B51-9642-4123-ACF6-BDA55EFD9DDC}"/>
            </a:ext>
          </a:extLst>
        </xdr:cNvPr>
        <xdr:cNvSpPr/>
      </xdr:nvSpPr>
      <xdr:spPr>
        <a:xfrm>
          <a:off x="9448799" y="15363825"/>
          <a:ext cx="8858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富田林市</a:t>
          </a:r>
        </a:p>
      </xdr:txBody>
    </xdr:sp>
    <xdr:clientData/>
  </xdr:twoCellAnchor>
  <xdr:twoCellAnchor>
    <xdr:from>
      <xdr:col>15</xdr:col>
      <xdr:colOff>619125</xdr:colOff>
      <xdr:row>83</xdr:row>
      <xdr:rowOff>47625</xdr:rowOff>
    </xdr:from>
    <xdr:to>
      <xdr:col>17</xdr:col>
      <xdr:colOff>142875</xdr:colOff>
      <xdr:row>84</xdr:row>
      <xdr:rowOff>152400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AE8C83E4-7E2A-4642-A02C-CFD494F1F219}"/>
            </a:ext>
          </a:extLst>
        </xdr:cNvPr>
        <xdr:cNvSpPr/>
      </xdr:nvSpPr>
      <xdr:spPr>
        <a:xfrm>
          <a:off x="9791700" y="14354175"/>
          <a:ext cx="89535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羽曳野市</a:t>
          </a:r>
        </a:p>
      </xdr:txBody>
    </xdr:sp>
    <xdr:clientData/>
  </xdr:twoCellAnchor>
  <xdr:twoCellAnchor>
    <xdr:from>
      <xdr:col>17</xdr:col>
      <xdr:colOff>142875</xdr:colOff>
      <xdr:row>86</xdr:row>
      <xdr:rowOff>95250</xdr:rowOff>
    </xdr:from>
    <xdr:to>
      <xdr:col>18</xdr:col>
      <xdr:colOff>142875</xdr:colOff>
      <xdr:row>88</xdr:row>
      <xdr:rowOff>28575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F08A59C2-6525-4774-BFDC-E4C81360C66E}"/>
            </a:ext>
          </a:extLst>
        </xdr:cNvPr>
        <xdr:cNvSpPr/>
      </xdr:nvSpPr>
      <xdr:spPr>
        <a:xfrm>
          <a:off x="10687050" y="1491615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太子町</a:t>
          </a:r>
        </a:p>
      </xdr:txBody>
    </xdr:sp>
    <xdr:clientData/>
  </xdr:twoCellAnchor>
  <xdr:twoCellAnchor>
    <xdr:from>
      <xdr:col>16</xdr:col>
      <xdr:colOff>180975</xdr:colOff>
      <xdr:row>73</xdr:row>
      <xdr:rowOff>104775</xdr:rowOff>
    </xdr:from>
    <xdr:to>
      <xdr:col>17</xdr:col>
      <xdr:colOff>180975</xdr:colOff>
      <xdr:row>75</xdr:row>
      <xdr:rowOff>38100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135556A0-D7BB-4779-9C58-2CA8853E99E9}"/>
            </a:ext>
          </a:extLst>
        </xdr:cNvPr>
        <xdr:cNvSpPr/>
      </xdr:nvSpPr>
      <xdr:spPr>
        <a:xfrm>
          <a:off x="10039350" y="126968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八尾市</a:t>
          </a:r>
        </a:p>
      </xdr:txBody>
    </xdr:sp>
    <xdr:clientData/>
  </xdr:twoCellAnchor>
  <xdr:twoCellAnchor>
    <xdr:from>
      <xdr:col>14</xdr:col>
      <xdr:colOff>333375</xdr:colOff>
      <xdr:row>78</xdr:row>
      <xdr:rowOff>76200</xdr:rowOff>
    </xdr:from>
    <xdr:to>
      <xdr:col>15</xdr:col>
      <xdr:colOff>342900</xdr:colOff>
      <xdr:row>80</xdr:row>
      <xdr:rowOff>9525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F062ADC6-7584-41DD-9CBD-2F0753310EB7}"/>
            </a:ext>
          </a:extLst>
        </xdr:cNvPr>
        <xdr:cNvSpPr/>
      </xdr:nvSpPr>
      <xdr:spPr>
        <a:xfrm>
          <a:off x="8829675" y="135255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松原市</a:t>
          </a:r>
        </a:p>
      </xdr:txBody>
    </xdr:sp>
    <xdr:clientData/>
  </xdr:twoCellAnchor>
  <xdr:twoCellAnchor>
    <xdr:from>
      <xdr:col>16</xdr:col>
      <xdr:colOff>85725</xdr:colOff>
      <xdr:row>66</xdr:row>
      <xdr:rowOff>38100</xdr:rowOff>
    </xdr:from>
    <xdr:to>
      <xdr:col>17</xdr:col>
      <xdr:colOff>295275</xdr:colOff>
      <xdr:row>67</xdr:row>
      <xdr:rowOff>142875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F9DA1D37-DD80-4EBE-A8DF-E10CC9664991}"/>
            </a:ext>
          </a:extLst>
        </xdr:cNvPr>
        <xdr:cNvSpPr/>
      </xdr:nvSpPr>
      <xdr:spPr>
        <a:xfrm>
          <a:off x="9944100" y="11430000"/>
          <a:ext cx="89535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東大阪市</a:t>
          </a:r>
        </a:p>
      </xdr:txBody>
    </xdr:sp>
    <xdr:clientData/>
  </xdr:twoCellAnchor>
  <xdr:twoCellAnchor>
    <xdr:from>
      <xdr:col>17</xdr:col>
      <xdr:colOff>19050</xdr:colOff>
      <xdr:row>78</xdr:row>
      <xdr:rowOff>123825</xdr:rowOff>
    </xdr:from>
    <xdr:to>
      <xdr:col>18</xdr:col>
      <xdr:colOff>19050</xdr:colOff>
      <xdr:row>80</xdr:row>
      <xdr:rowOff>57150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69297005-F568-4482-AAE2-FD6086A6B763}"/>
            </a:ext>
          </a:extLst>
        </xdr:cNvPr>
        <xdr:cNvSpPr/>
      </xdr:nvSpPr>
      <xdr:spPr>
        <a:xfrm>
          <a:off x="10563225" y="135731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柏原市</a:t>
          </a:r>
        </a:p>
      </xdr:txBody>
    </xdr:sp>
    <xdr:clientData/>
  </xdr:twoCellAnchor>
  <xdr:twoCellAnchor>
    <xdr:from>
      <xdr:col>15</xdr:col>
      <xdr:colOff>495300</xdr:colOff>
      <xdr:row>79</xdr:row>
      <xdr:rowOff>38100</xdr:rowOff>
    </xdr:from>
    <xdr:to>
      <xdr:col>16</xdr:col>
      <xdr:colOff>657225</xdr:colOff>
      <xdr:row>80</xdr:row>
      <xdr:rowOff>142875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EE4C0DD7-79CE-42A5-8B89-E8040387CA44}"/>
            </a:ext>
          </a:extLst>
        </xdr:cNvPr>
        <xdr:cNvSpPr/>
      </xdr:nvSpPr>
      <xdr:spPr>
        <a:xfrm>
          <a:off x="9667875" y="13658850"/>
          <a:ext cx="8477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藤井寺市</a:t>
          </a:r>
        </a:p>
      </xdr:txBody>
    </xdr:sp>
    <xdr:clientData/>
  </xdr:twoCellAnchor>
  <xdr:twoCellAnchor>
    <xdr:from>
      <xdr:col>8</xdr:col>
      <xdr:colOff>571500</xdr:colOff>
      <xdr:row>108</xdr:row>
      <xdr:rowOff>76200</xdr:rowOff>
    </xdr:from>
    <xdr:to>
      <xdr:col>10</xdr:col>
      <xdr:colOff>47625</xdr:colOff>
      <xdr:row>110</xdr:row>
      <xdr:rowOff>9525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72E14D98-4558-42F3-8641-E52BBE67AE8C}"/>
            </a:ext>
          </a:extLst>
        </xdr:cNvPr>
        <xdr:cNvSpPr/>
      </xdr:nvSpPr>
      <xdr:spPr>
        <a:xfrm>
          <a:off x="5010150" y="18669000"/>
          <a:ext cx="82867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泉佐野市</a:t>
          </a:r>
        </a:p>
      </xdr:txBody>
    </xdr:sp>
    <xdr:clientData/>
  </xdr:twoCellAnchor>
  <xdr:twoCellAnchor>
    <xdr:from>
      <xdr:col>6</xdr:col>
      <xdr:colOff>295276</xdr:colOff>
      <xdr:row>102</xdr:row>
      <xdr:rowOff>123825</xdr:rowOff>
    </xdr:from>
    <xdr:to>
      <xdr:col>7</xdr:col>
      <xdr:colOff>628650</xdr:colOff>
      <xdr:row>104</xdr:row>
      <xdr:rowOff>57150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DE9B1C4B-BC73-41D8-B4C8-7E554A18910C}"/>
            </a:ext>
          </a:extLst>
        </xdr:cNvPr>
        <xdr:cNvSpPr/>
      </xdr:nvSpPr>
      <xdr:spPr>
        <a:xfrm>
          <a:off x="3638551" y="17687925"/>
          <a:ext cx="752474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田尻町</a:t>
          </a:r>
        </a:p>
      </xdr:txBody>
    </xdr:sp>
    <xdr:clientData/>
  </xdr:twoCellAnchor>
  <xdr:twoCellAnchor>
    <xdr:from>
      <xdr:col>9</xdr:col>
      <xdr:colOff>200025</xdr:colOff>
      <xdr:row>98</xdr:row>
      <xdr:rowOff>0</xdr:rowOff>
    </xdr:from>
    <xdr:to>
      <xdr:col>10</xdr:col>
      <xdr:colOff>209550</xdr:colOff>
      <xdr:row>99</xdr:row>
      <xdr:rowOff>104775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C50D07D3-0F6F-4918-AAF3-012E1519F369}"/>
            </a:ext>
          </a:extLst>
        </xdr:cNvPr>
        <xdr:cNvSpPr/>
      </xdr:nvSpPr>
      <xdr:spPr>
        <a:xfrm>
          <a:off x="5314950" y="168783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貝塚市</a:t>
          </a:r>
        </a:p>
      </xdr:txBody>
    </xdr:sp>
    <xdr:clientData/>
  </xdr:twoCellAnchor>
  <xdr:twoCellAnchor>
    <xdr:from>
      <xdr:col>10</xdr:col>
      <xdr:colOff>466724</xdr:colOff>
      <xdr:row>98</xdr:row>
      <xdr:rowOff>9525</xdr:rowOff>
    </xdr:from>
    <xdr:to>
      <xdr:col>11</xdr:col>
      <xdr:colOff>600075</xdr:colOff>
      <xdr:row>99</xdr:row>
      <xdr:rowOff>114300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5AB2FF46-265B-4DC7-8186-5F204A3853E6}"/>
            </a:ext>
          </a:extLst>
        </xdr:cNvPr>
        <xdr:cNvSpPr/>
      </xdr:nvSpPr>
      <xdr:spPr>
        <a:xfrm>
          <a:off x="6257924" y="16887825"/>
          <a:ext cx="809626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岸和田市</a:t>
          </a:r>
        </a:p>
      </xdr:txBody>
    </xdr:sp>
    <xdr:clientData/>
  </xdr:twoCellAnchor>
  <xdr:twoCellAnchor>
    <xdr:from>
      <xdr:col>10</xdr:col>
      <xdr:colOff>114301</xdr:colOff>
      <xdr:row>90</xdr:row>
      <xdr:rowOff>114300</xdr:rowOff>
    </xdr:from>
    <xdr:to>
      <xdr:col>11</xdr:col>
      <xdr:colOff>123826</xdr:colOff>
      <xdr:row>92</xdr:row>
      <xdr:rowOff>47625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8BC01004-FD57-431C-92FB-AC956351BA1D}"/>
            </a:ext>
          </a:extLst>
        </xdr:cNvPr>
        <xdr:cNvSpPr/>
      </xdr:nvSpPr>
      <xdr:spPr>
        <a:xfrm>
          <a:off x="5905501" y="156210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忠岡町</a:t>
          </a:r>
        </a:p>
      </xdr:txBody>
    </xdr:sp>
    <xdr:clientData/>
  </xdr:twoCellAnchor>
  <xdr:twoCellAnchor>
    <xdr:from>
      <xdr:col>10</xdr:col>
      <xdr:colOff>190500</xdr:colOff>
      <xdr:row>88</xdr:row>
      <xdr:rowOff>57150</xdr:rowOff>
    </xdr:from>
    <xdr:to>
      <xdr:col>11</xdr:col>
      <xdr:colOff>352426</xdr:colOff>
      <xdr:row>89</xdr:row>
      <xdr:rowOff>161925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54F45F57-999B-47F6-AB08-B7E296E9EA86}"/>
            </a:ext>
          </a:extLst>
        </xdr:cNvPr>
        <xdr:cNvSpPr/>
      </xdr:nvSpPr>
      <xdr:spPr>
        <a:xfrm>
          <a:off x="5981700" y="15220950"/>
          <a:ext cx="838201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泉大津市</a:t>
          </a:r>
        </a:p>
      </xdr:txBody>
    </xdr:sp>
    <xdr:clientData/>
  </xdr:twoCellAnchor>
  <xdr:twoCellAnchor>
    <xdr:from>
      <xdr:col>11</xdr:col>
      <xdr:colOff>161925</xdr:colOff>
      <xdr:row>85</xdr:row>
      <xdr:rowOff>161925</xdr:rowOff>
    </xdr:from>
    <xdr:to>
      <xdr:col>12</xdr:col>
      <xdr:colOff>142875</xdr:colOff>
      <xdr:row>87</xdr:row>
      <xdr:rowOff>95250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7BBE8F3A-95DE-49F0-9CC3-1B5EB6FA1244}"/>
            </a:ext>
          </a:extLst>
        </xdr:cNvPr>
        <xdr:cNvSpPr/>
      </xdr:nvSpPr>
      <xdr:spPr>
        <a:xfrm>
          <a:off x="6629400" y="14811375"/>
          <a:ext cx="6572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高石市</a:t>
          </a:r>
        </a:p>
      </xdr:txBody>
    </xdr:sp>
    <xdr:clientData/>
  </xdr:twoCellAnchor>
  <xdr:twoCellAnchor>
    <xdr:from>
      <xdr:col>3</xdr:col>
      <xdr:colOff>104775</xdr:colOff>
      <xdr:row>115</xdr:row>
      <xdr:rowOff>57150</xdr:rowOff>
    </xdr:from>
    <xdr:to>
      <xdr:col>3</xdr:col>
      <xdr:colOff>790575</xdr:colOff>
      <xdr:row>116</xdr:row>
      <xdr:rowOff>161925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5C3A6EC8-E398-43D9-87DF-801463C7FEDF}"/>
            </a:ext>
          </a:extLst>
        </xdr:cNvPr>
        <xdr:cNvSpPr/>
      </xdr:nvSpPr>
      <xdr:spPr>
        <a:xfrm>
          <a:off x="1257300" y="198501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岬町</a:t>
          </a:r>
        </a:p>
      </xdr:txBody>
    </xdr:sp>
    <xdr:clientData/>
  </xdr:twoCellAnchor>
  <xdr:twoCellAnchor>
    <xdr:from>
      <xdr:col>5</xdr:col>
      <xdr:colOff>352425</xdr:colOff>
      <xdr:row>111</xdr:row>
      <xdr:rowOff>123825</xdr:rowOff>
    </xdr:from>
    <xdr:to>
      <xdr:col>6</xdr:col>
      <xdr:colOff>152400</xdr:colOff>
      <xdr:row>113</xdr:row>
      <xdr:rowOff>57150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3855D82F-D4FC-46D1-BAA2-F80C38372374}"/>
            </a:ext>
          </a:extLst>
        </xdr:cNvPr>
        <xdr:cNvSpPr/>
      </xdr:nvSpPr>
      <xdr:spPr>
        <a:xfrm>
          <a:off x="2809875" y="192309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阪南市</a:t>
          </a:r>
        </a:p>
      </xdr:txBody>
    </xdr:sp>
    <xdr:clientData/>
  </xdr:twoCellAnchor>
  <xdr:twoCellAnchor>
    <xdr:from>
      <xdr:col>7</xdr:col>
      <xdr:colOff>257175</xdr:colOff>
      <xdr:row>108</xdr:row>
      <xdr:rowOff>76200</xdr:rowOff>
    </xdr:from>
    <xdr:to>
      <xdr:col>8</xdr:col>
      <xdr:colOff>266700</xdr:colOff>
      <xdr:row>110</xdr:row>
      <xdr:rowOff>9525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7E390981-4551-48B4-A51A-1B26C837FB26}"/>
            </a:ext>
          </a:extLst>
        </xdr:cNvPr>
        <xdr:cNvSpPr/>
      </xdr:nvSpPr>
      <xdr:spPr>
        <a:xfrm>
          <a:off x="4019550" y="186690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泉南市</a:t>
          </a:r>
        </a:p>
      </xdr:txBody>
    </xdr:sp>
    <xdr:clientData/>
  </xdr:twoCellAnchor>
  <xdr:twoCellAnchor>
    <xdr:from>
      <xdr:col>13</xdr:col>
      <xdr:colOff>47625</xdr:colOff>
      <xdr:row>86</xdr:row>
      <xdr:rowOff>38100</xdr:rowOff>
    </xdr:from>
    <xdr:to>
      <xdr:col>13</xdr:col>
      <xdr:colOff>600075</xdr:colOff>
      <xdr:row>87</xdr:row>
      <xdr:rowOff>142875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A46B774C-85C9-4740-87C1-CA93C6A0E513}"/>
            </a:ext>
          </a:extLst>
        </xdr:cNvPr>
        <xdr:cNvSpPr/>
      </xdr:nvSpPr>
      <xdr:spPr>
        <a:xfrm>
          <a:off x="7867650" y="14859000"/>
          <a:ext cx="552450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堺市</a:t>
          </a:r>
        </a:p>
      </xdr:txBody>
    </xdr:sp>
    <xdr:clientData/>
  </xdr:twoCellAnchor>
  <xdr:twoCellAnchor>
    <xdr:from>
      <xdr:col>13</xdr:col>
      <xdr:colOff>228600</xdr:colOff>
      <xdr:row>65</xdr:row>
      <xdr:rowOff>133350</xdr:rowOff>
    </xdr:from>
    <xdr:to>
      <xdr:col>14</xdr:col>
      <xdr:colOff>219075</xdr:colOff>
      <xdr:row>67</xdr:row>
      <xdr:rowOff>66675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F9C2C201-936B-4C81-8C8B-3E77322E6545}"/>
            </a:ext>
          </a:extLst>
        </xdr:cNvPr>
        <xdr:cNvSpPr/>
      </xdr:nvSpPr>
      <xdr:spPr>
        <a:xfrm>
          <a:off x="8048625" y="11353800"/>
          <a:ext cx="66675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大阪市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1161600</xdr:colOff>
      <xdr:row>74</xdr:row>
      <xdr:rowOff>97200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07D79FB-B136-42C9-A84A-65D52EAF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</xdr:row>
      <xdr:rowOff>0</xdr:rowOff>
    </xdr:from>
    <xdr:to>
      <xdr:col>20</xdr:col>
      <xdr:colOff>290857</xdr:colOff>
      <xdr:row>120</xdr:row>
      <xdr:rowOff>169200</xdr:rowOff>
    </xdr:to>
    <xdr:pic>
      <xdr:nvPicPr>
        <xdr:cNvPr id="76" name="図 75">
          <a:extLst>
            <a:ext uri="{FF2B5EF4-FFF2-40B4-BE49-F238E27FC236}">
              <a16:creationId xmlns:a16="http://schemas.microsoft.com/office/drawing/2014/main" id="{855AD702-8BBF-4D6D-90ED-08E33DCDC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2819400"/>
          <a:ext cx="12378082" cy="18000000"/>
        </a:xfrm>
        <a:prstGeom prst="rect">
          <a:avLst/>
        </a:prstGeom>
      </xdr:spPr>
    </xdr:pic>
    <xdr:clientData/>
  </xdr:twoCellAnchor>
  <xdr:twoCellAnchor>
    <xdr:from>
      <xdr:col>14</xdr:col>
      <xdr:colOff>1</xdr:colOff>
      <xdr:row>39</xdr:row>
      <xdr:rowOff>47625</xdr:rowOff>
    </xdr:from>
    <xdr:to>
      <xdr:col>15</xdr:col>
      <xdr:colOff>9526</xdr:colOff>
      <xdr:row>40</xdr:row>
      <xdr:rowOff>152400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596E2EE-794E-40BE-B4B0-9B591523AAE4}"/>
            </a:ext>
          </a:extLst>
        </xdr:cNvPr>
        <xdr:cNvSpPr/>
      </xdr:nvSpPr>
      <xdr:spPr>
        <a:xfrm>
          <a:off x="8496301" y="68103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茨木市</a:t>
          </a:r>
        </a:p>
      </xdr:txBody>
    </xdr:sp>
    <xdr:clientData/>
  </xdr:twoCellAnchor>
  <xdr:twoCellAnchor>
    <xdr:from>
      <xdr:col>14</xdr:col>
      <xdr:colOff>590550</xdr:colOff>
      <xdr:row>53</xdr:row>
      <xdr:rowOff>19050</xdr:rowOff>
    </xdr:from>
    <xdr:to>
      <xdr:col>15</xdr:col>
      <xdr:colOff>600075</xdr:colOff>
      <xdr:row>54</xdr:row>
      <xdr:rowOff>123825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B62DC2-B27D-4049-BC2B-C21547E7CE81}"/>
            </a:ext>
          </a:extLst>
        </xdr:cNvPr>
        <xdr:cNvSpPr/>
      </xdr:nvSpPr>
      <xdr:spPr>
        <a:xfrm>
          <a:off x="9086850" y="91821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摂津市</a:t>
          </a:r>
        </a:p>
      </xdr:txBody>
    </xdr:sp>
    <xdr:clientData/>
  </xdr:twoCellAnchor>
  <xdr:twoCellAnchor>
    <xdr:from>
      <xdr:col>16</xdr:col>
      <xdr:colOff>123825</xdr:colOff>
      <xdr:row>53</xdr:row>
      <xdr:rowOff>152400</xdr:rowOff>
    </xdr:from>
    <xdr:to>
      <xdr:col>17</xdr:col>
      <xdr:colOff>485775</xdr:colOff>
      <xdr:row>55</xdr:row>
      <xdr:rowOff>85725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52E7144-B658-4E54-ACD2-C258E667FFA0}"/>
            </a:ext>
          </a:extLst>
        </xdr:cNvPr>
        <xdr:cNvSpPr/>
      </xdr:nvSpPr>
      <xdr:spPr>
        <a:xfrm>
          <a:off x="9982200" y="9315450"/>
          <a:ext cx="104775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寝屋川市</a:t>
          </a:r>
        </a:p>
      </xdr:txBody>
    </xdr:sp>
    <xdr:clientData/>
  </xdr:twoCellAnchor>
  <xdr:twoCellAnchor>
    <xdr:from>
      <xdr:col>12</xdr:col>
      <xdr:colOff>57150</xdr:colOff>
      <xdr:row>52</xdr:row>
      <xdr:rowOff>38100</xdr:rowOff>
    </xdr:from>
    <xdr:to>
      <xdr:col>13</xdr:col>
      <xdr:colOff>66675</xdr:colOff>
      <xdr:row>53</xdr:row>
      <xdr:rowOff>142875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B4ED1AB-4F19-487B-AC7A-FB54EFC06DE9}"/>
            </a:ext>
          </a:extLst>
        </xdr:cNvPr>
        <xdr:cNvSpPr/>
      </xdr:nvSpPr>
      <xdr:spPr>
        <a:xfrm>
          <a:off x="7200900" y="90297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豊中市</a:t>
          </a:r>
        </a:p>
      </xdr:txBody>
    </xdr:sp>
    <xdr:clientData/>
  </xdr:twoCellAnchor>
  <xdr:twoCellAnchor>
    <xdr:from>
      <xdr:col>17</xdr:col>
      <xdr:colOff>428624</xdr:colOff>
      <xdr:row>57</xdr:row>
      <xdr:rowOff>133350</xdr:rowOff>
    </xdr:from>
    <xdr:to>
      <xdr:col>18</xdr:col>
      <xdr:colOff>552449</xdr:colOff>
      <xdr:row>59</xdr:row>
      <xdr:rowOff>66675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C9B6D1D2-8587-4DDE-9CC2-9F41B2AFC8BC}"/>
            </a:ext>
          </a:extLst>
        </xdr:cNvPr>
        <xdr:cNvSpPr/>
      </xdr:nvSpPr>
      <xdr:spPr>
        <a:xfrm>
          <a:off x="10972799" y="9982200"/>
          <a:ext cx="8096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四條畷市</a:t>
          </a:r>
        </a:p>
      </xdr:txBody>
    </xdr:sp>
    <xdr:clientData/>
  </xdr:twoCellAnchor>
  <xdr:twoCellAnchor>
    <xdr:from>
      <xdr:col>15</xdr:col>
      <xdr:colOff>504825</xdr:colOff>
      <xdr:row>58</xdr:row>
      <xdr:rowOff>76200</xdr:rowOff>
    </xdr:from>
    <xdr:to>
      <xdr:col>16</xdr:col>
      <xdr:colOff>504825</xdr:colOff>
      <xdr:row>60</xdr:row>
      <xdr:rowOff>9525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C73F9317-4013-40B7-BAF8-A5E92D740F0D}"/>
            </a:ext>
          </a:extLst>
        </xdr:cNvPr>
        <xdr:cNvSpPr/>
      </xdr:nvSpPr>
      <xdr:spPr>
        <a:xfrm>
          <a:off x="9677400" y="100965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門真市</a:t>
          </a:r>
        </a:p>
      </xdr:txBody>
    </xdr:sp>
    <xdr:clientData/>
  </xdr:twoCellAnchor>
  <xdr:twoCellAnchor>
    <xdr:from>
      <xdr:col>13</xdr:col>
      <xdr:colOff>352425</xdr:colOff>
      <xdr:row>52</xdr:row>
      <xdr:rowOff>85725</xdr:rowOff>
    </xdr:from>
    <xdr:to>
      <xdr:col>14</xdr:col>
      <xdr:colOff>361950</xdr:colOff>
      <xdr:row>54</xdr:row>
      <xdr:rowOff>19050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4059DD1B-C5AC-481A-8505-7C2761F606F3}"/>
            </a:ext>
          </a:extLst>
        </xdr:cNvPr>
        <xdr:cNvSpPr/>
      </xdr:nvSpPr>
      <xdr:spPr>
        <a:xfrm>
          <a:off x="8172450" y="90773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吹田市</a:t>
          </a:r>
        </a:p>
      </xdr:txBody>
    </xdr:sp>
    <xdr:clientData/>
  </xdr:twoCellAnchor>
  <xdr:twoCellAnchor>
    <xdr:from>
      <xdr:col>16</xdr:col>
      <xdr:colOff>514350</xdr:colOff>
      <xdr:row>61</xdr:row>
      <xdr:rowOff>0</xdr:rowOff>
    </xdr:from>
    <xdr:to>
      <xdr:col>17</xdr:col>
      <xdr:colOff>514350</xdr:colOff>
      <xdr:row>62</xdr:row>
      <xdr:rowOff>104775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3F0CDEF0-E8C8-4BE5-B8A6-B4AF8503BD04}"/>
            </a:ext>
          </a:extLst>
        </xdr:cNvPr>
        <xdr:cNvSpPr/>
      </xdr:nvSpPr>
      <xdr:spPr>
        <a:xfrm>
          <a:off x="10372725" y="1053465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大東市</a:t>
          </a:r>
        </a:p>
      </xdr:txBody>
    </xdr:sp>
    <xdr:clientData/>
  </xdr:twoCellAnchor>
  <xdr:twoCellAnchor>
    <xdr:from>
      <xdr:col>9</xdr:col>
      <xdr:colOff>133350</xdr:colOff>
      <xdr:row>103</xdr:row>
      <xdr:rowOff>123825</xdr:rowOff>
    </xdr:from>
    <xdr:to>
      <xdr:col>10</xdr:col>
      <xdr:colOff>142875</xdr:colOff>
      <xdr:row>105</xdr:row>
      <xdr:rowOff>57150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D45F912C-C0BE-479C-94E8-EEB5AA103C3B}"/>
            </a:ext>
          </a:extLst>
        </xdr:cNvPr>
        <xdr:cNvSpPr/>
      </xdr:nvSpPr>
      <xdr:spPr>
        <a:xfrm>
          <a:off x="5248275" y="178593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熊取町</a:t>
          </a:r>
        </a:p>
      </xdr:txBody>
    </xdr:sp>
    <xdr:clientData/>
  </xdr:twoCellAnchor>
  <xdr:twoCellAnchor>
    <xdr:from>
      <xdr:col>14</xdr:col>
      <xdr:colOff>542925</xdr:colOff>
      <xdr:row>56</xdr:row>
      <xdr:rowOff>104775</xdr:rowOff>
    </xdr:from>
    <xdr:to>
      <xdr:col>15</xdr:col>
      <xdr:colOff>552450</xdr:colOff>
      <xdr:row>58</xdr:row>
      <xdr:rowOff>38100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2DCCB574-DF0E-48DC-B58C-1757261C8E40}"/>
            </a:ext>
          </a:extLst>
        </xdr:cNvPr>
        <xdr:cNvSpPr/>
      </xdr:nvSpPr>
      <xdr:spPr>
        <a:xfrm>
          <a:off x="9039225" y="97821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守口市</a:t>
          </a:r>
        </a:p>
      </xdr:txBody>
    </xdr:sp>
    <xdr:clientData/>
  </xdr:twoCellAnchor>
  <xdr:twoCellAnchor>
    <xdr:from>
      <xdr:col>18</xdr:col>
      <xdr:colOff>47625</xdr:colOff>
      <xdr:row>53</xdr:row>
      <xdr:rowOff>47625</xdr:rowOff>
    </xdr:from>
    <xdr:to>
      <xdr:col>19</xdr:col>
      <xdr:colOff>47625</xdr:colOff>
      <xdr:row>54</xdr:row>
      <xdr:rowOff>152400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A61DAD32-6806-4DF1-9ABF-D2E2D4B23FB7}"/>
            </a:ext>
          </a:extLst>
        </xdr:cNvPr>
        <xdr:cNvSpPr/>
      </xdr:nvSpPr>
      <xdr:spPr>
        <a:xfrm>
          <a:off x="11277600" y="92106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交野市</a:t>
          </a:r>
        </a:p>
      </xdr:txBody>
    </xdr:sp>
    <xdr:clientData/>
  </xdr:twoCellAnchor>
  <xdr:twoCellAnchor>
    <xdr:from>
      <xdr:col>18</xdr:col>
      <xdr:colOff>142875</xdr:colOff>
      <xdr:row>46</xdr:row>
      <xdr:rowOff>76200</xdr:rowOff>
    </xdr:from>
    <xdr:to>
      <xdr:col>19</xdr:col>
      <xdr:colOff>142875</xdr:colOff>
      <xdr:row>48</xdr:row>
      <xdr:rowOff>9525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B94AFA37-CBB2-4BE6-85E3-CDBF90AF09A0}"/>
            </a:ext>
          </a:extLst>
        </xdr:cNvPr>
        <xdr:cNvSpPr/>
      </xdr:nvSpPr>
      <xdr:spPr>
        <a:xfrm>
          <a:off x="11372850" y="80391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枚方市</a:t>
          </a:r>
        </a:p>
      </xdr:txBody>
    </xdr:sp>
    <xdr:clientData/>
  </xdr:twoCellAnchor>
  <xdr:twoCellAnchor>
    <xdr:from>
      <xdr:col>17</xdr:col>
      <xdr:colOff>209550</xdr:colOff>
      <xdr:row>35</xdr:row>
      <xdr:rowOff>19050</xdr:rowOff>
    </xdr:from>
    <xdr:to>
      <xdr:col>18</xdr:col>
      <xdr:colOff>209550</xdr:colOff>
      <xdr:row>36</xdr:row>
      <xdr:rowOff>123825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BB3E7A8C-7E63-4786-A68A-B1E65377990F}"/>
            </a:ext>
          </a:extLst>
        </xdr:cNvPr>
        <xdr:cNvSpPr/>
      </xdr:nvSpPr>
      <xdr:spPr>
        <a:xfrm>
          <a:off x="10753725" y="60960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島本町</a:t>
          </a:r>
        </a:p>
      </xdr:txBody>
    </xdr:sp>
    <xdr:clientData/>
  </xdr:twoCellAnchor>
  <xdr:twoCellAnchor>
    <xdr:from>
      <xdr:col>16</xdr:col>
      <xdr:colOff>47625</xdr:colOff>
      <xdr:row>39</xdr:row>
      <xdr:rowOff>76200</xdr:rowOff>
    </xdr:from>
    <xdr:to>
      <xdr:col>17</xdr:col>
      <xdr:colOff>47625</xdr:colOff>
      <xdr:row>41</xdr:row>
      <xdr:rowOff>9525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ED26D124-0A39-4048-B128-45F99A37E67C}"/>
            </a:ext>
          </a:extLst>
        </xdr:cNvPr>
        <xdr:cNvSpPr/>
      </xdr:nvSpPr>
      <xdr:spPr>
        <a:xfrm>
          <a:off x="9906000" y="683895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高槻市</a:t>
          </a:r>
        </a:p>
      </xdr:txBody>
    </xdr:sp>
    <xdr:clientData/>
  </xdr:twoCellAnchor>
  <xdr:twoCellAnchor>
    <xdr:from>
      <xdr:col>12</xdr:col>
      <xdr:colOff>428625</xdr:colOff>
      <xdr:row>42</xdr:row>
      <xdr:rowOff>123825</xdr:rowOff>
    </xdr:from>
    <xdr:to>
      <xdr:col>13</xdr:col>
      <xdr:colOff>438150</xdr:colOff>
      <xdr:row>44</xdr:row>
      <xdr:rowOff>57150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48F92E05-4E82-4EBE-AAA7-AA4EDC4BA0FE}"/>
            </a:ext>
          </a:extLst>
        </xdr:cNvPr>
        <xdr:cNvSpPr/>
      </xdr:nvSpPr>
      <xdr:spPr>
        <a:xfrm>
          <a:off x="7572375" y="74009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箕面市</a:t>
          </a:r>
        </a:p>
      </xdr:txBody>
    </xdr:sp>
    <xdr:clientData/>
  </xdr:twoCellAnchor>
  <xdr:twoCellAnchor>
    <xdr:from>
      <xdr:col>11</xdr:col>
      <xdr:colOff>38100</xdr:colOff>
      <xdr:row>45</xdr:row>
      <xdr:rowOff>28575</xdr:rowOff>
    </xdr:from>
    <xdr:to>
      <xdr:col>12</xdr:col>
      <xdr:colOff>47625</xdr:colOff>
      <xdr:row>46</xdr:row>
      <xdr:rowOff>133350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4DF56965-780D-4C39-8B5D-C059E692FF7F}"/>
            </a:ext>
          </a:extLst>
        </xdr:cNvPr>
        <xdr:cNvSpPr/>
      </xdr:nvSpPr>
      <xdr:spPr>
        <a:xfrm>
          <a:off x="6505575" y="78200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池田市</a:t>
          </a:r>
        </a:p>
      </xdr:txBody>
    </xdr:sp>
    <xdr:clientData/>
  </xdr:twoCellAnchor>
  <xdr:twoCellAnchor>
    <xdr:from>
      <xdr:col>12</xdr:col>
      <xdr:colOff>495300</xdr:colOff>
      <xdr:row>33</xdr:row>
      <xdr:rowOff>85725</xdr:rowOff>
    </xdr:from>
    <xdr:to>
      <xdr:col>13</xdr:col>
      <xdr:colOff>504825</xdr:colOff>
      <xdr:row>35</xdr:row>
      <xdr:rowOff>19050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A5C8BC82-038D-491D-8EB8-6C01389CE911}"/>
            </a:ext>
          </a:extLst>
        </xdr:cNvPr>
        <xdr:cNvSpPr/>
      </xdr:nvSpPr>
      <xdr:spPr>
        <a:xfrm>
          <a:off x="7639050" y="58197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豊能町</a:t>
          </a:r>
        </a:p>
      </xdr:txBody>
    </xdr:sp>
    <xdr:clientData/>
  </xdr:twoCellAnchor>
  <xdr:twoCellAnchor>
    <xdr:from>
      <xdr:col>10</xdr:col>
      <xdr:colOff>457200</xdr:colOff>
      <xdr:row>25</xdr:row>
      <xdr:rowOff>133350</xdr:rowOff>
    </xdr:from>
    <xdr:to>
      <xdr:col>11</xdr:col>
      <xdr:colOff>466725</xdr:colOff>
      <xdr:row>27</xdr:row>
      <xdr:rowOff>66675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747BBCBB-C33B-4346-9F38-FAD9B1451013}"/>
            </a:ext>
          </a:extLst>
        </xdr:cNvPr>
        <xdr:cNvSpPr/>
      </xdr:nvSpPr>
      <xdr:spPr>
        <a:xfrm>
          <a:off x="6248400" y="44958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能勢町</a:t>
          </a:r>
        </a:p>
      </xdr:txBody>
    </xdr:sp>
    <xdr:clientData/>
  </xdr:twoCellAnchor>
  <xdr:twoCellAnchor>
    <xdr:from>
      <xdr:col>12</xdr:col>
      <xdr:colOff>342900</xdr:colOff>
      <xdr:row>101</xdr:row>
      <xdr:rowOff>19050</xdr:rowOff>
    </xdr:from>
    <xdr:to>
      <xdr:col>13</xdr:col>
      <xdr:colOff>352425</xdr:colOff>
      <xdr:row>102</xdr:row>
      <xdr:rowOff>123825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F3CFFBC-5EDF-42E3-9B83-FE191F50164D}"/>
            </a:ext>
          </a:extLst>
        </xdr:cNvPr>
        <xdr:cNvSpPr/>
      </xdr:nvSpPr>
      <xdr:spPr>
        <a:xfrm>
          <a:off x="7486650" y="174117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和泉市</a:t>
          </a:r>
        </a:p>
      </xdr:txBody>
    </xdr:sp>
    <xdr:clientData/>
  </xdr:twoCellAnchor>
  <xdr:twoCellAnchor>
    <xdr:from>
      <xdr:col>14</xdr:col>
      <xdr:colOff>676274</xdr:colOff>
      <xdr:row>101</xdr:row>
      <xdr:rowOff>104775</xdr:rowOff>
    </xdr:from>
    <xdr:to>
      <xdr:col>16</xdr:col>
      <xdr:colOff>295274</xdr:colOff>
      <xdr:row>103</xdr:row>
      <xdr:rowOff>38100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CC0456FE-1502-4AF2-86AB-B1784F36E659}"/>
            </a:ext>
          </a:extLst>
        </xdr:cNvPr>
        <xdr:cNvSpPr/>
      </xdr:nvSpPr>
      <xdr:spPr>
        <a:xfrm>
          <a:off x="9172574" y="17497425"/>
          <a:ext cx="98107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河内長野市</a:t>
          </a:r>
        </a:p>
      </xdr:txBody>
    </xdr:sp>
    <xdr:clientData/>
  </xdr:twoCellAnchor>
  <xdr:twoCellAnchor>
    <xdr:from>
      <xdr:col>16</xdr:col>
      <xdr:colOff>581025</xdr:colOff>
      <xdr:row>97</xdr:row>
      <xdr:rowOff>47625</xdr:rowOff>
    </xdr:from>
    <xdr:to>
      <xdr:col>18</xdr:col>
      <xdr:colOff>200025</xdr:colOff>
      <xdr:row>98</xdr:row>
      <xdr:rowOff>152400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DDE16CE7-0623-4F1C-BCCC-5D987C599562}"/>
            </a:ext>
          </a:extLst>
        </xdr:cNvPr>
        <xdr:cNvSpPr/>
      </xdr:nvSpPr>
      <xdr:spPr>
        <a:xfrm>
          <a:off x="10439400" y="16754475"/>
          <a:ext cx="9906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千早赤阪村</a:t>
          </a:r>
        </a:p>
      </xdr:txBody>
    </xdr:sp>
    <xdr:clientData/>
  </xdr:twoCellAnchor>
  <xdr:twoCellAnchor>
    <xdr:from>
      <xdr:col>17</xdr:col>
      <xdr:colOff>123825</xdr:colOff>
      <xdr:row>91</xdr:row>
      <xdr:rowOff>47625</xdr:rowOff>
    </xdr:from>
    <xdr:to>
      <xdr:col>18</xdr:col>
      <xdr:colOff>123825</xdr:colOff>
      <xdr:row>92</xdr:row>
      <xdr:rowOff>152400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FBABA99E-D083-47CE-8CC5-69DC7AECBF1B}"/>
            </a:ext>
          </a:extLst>
        </xdr:cNvPr>
        <xdr:cNvSpPr/>
      </xdr:nvSpPr>
      <xdr:spPr>
        <a:xfrm>
          <a:off x="10668000" y="157257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河南町</a:t>
          </a:r>
        </a:p>
      </xdr:txBody>
    </xdr:sp>
    <xdr:clientData/>
  </xdr:twoCellAnchor>
  <xdr:twoCellAnchor>
    <xdr:from>
      <xdr:col>14</xdr:col>
      <xdr:colOff>85725</xdr:colOff>
      <xdr:row>91</xdr:row>
      <xdr:rowOff>0</xdr:rowOff>
    </xdr:from>
    <xdr:to>
      <xdr:col>15</xdr:col>
      <xdr:colOff>371475</xdr:colOff>
      <xdr:row>92</xdr:row>
      <xdr:rowOff>104775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99BF7819-BEA9-45F9-9AF2-4AF404B32CD6}"/>
            </a:ext>
          </a:extLst>
        </xdr:cNvPr>
        <xdr:cNvSpPr/>
      </xdr:nvSpPr>
      <xdr:spPr>
        <a:xfrm>
          <a:off x="8582025" y="15678150"/>
          <a:ext cx="9620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大阪狭山市</a:t>
          </a:r>
        </a:p>
      </xdr:txBody>
    </xdr:sp>
    <xdr:clientData/>
  </xdr:twoCellAnchor>
  <xdr:twoCellAnchor>
    <xdr:from>
      <xdr:col>15</xdr:col>
      <xdr:colOff>276224</xdr:colOff>
      <xdr:row>89</xdr:row>
      <xdr:rowOff>28575</xdr:rowOff>
    </xdr:from>
    <xdr:to>
      <xdr:col>16</xdr:col>
      <xdr:colOff>476249</xdr:colOff>
      <xdr:row>90</xdr:row>
      <xdr:rowOff>133350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14112776-19F4-4014-9163-BB382A9D037A}"/>
            </a:ext>
          </a:extLst>
        </xdr:cNvPr>
        <xdr:cNvSpPr/>
      </xdr:nvSpPr>
      <xdr:spPr>
        <a:xfrm>
          <a:off x="9448799" y="15363825"/>
          <a:ext cx="8858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富田林市</a:t>
          </a:r>
        </a:p>
      </xdr:txBody>
    </xdr:sp>
    <xdr:clientData/>
  </xdr:twoCellAnchor>
  <xdr:twoCellAnchor>
    <xdr:from>
      <xdr:col>15</xdr:col>
      <xdr:colOff>619125</xdr:colOff>
      <xdr:row>83</xdr:row>
      <xdr:rowOff>47625</xdr:rowOff>
    </xdr:from>
    <xdr:to>
      <xdr:col>17</xdr:col>
      <xdr:colOff>142875</xdr:colOff>
      <xdr:row>84</xdr:row>
      <xdr:rowOff>152400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979B835C-22F2-4F82-B874-BD78E232B10D}"/>
            </a:ext>
          </a:extLst>
        </xdr:cNvPr>
        <xdr:cNvSpPr/>
      </xdr:nvSpPr>
      <xdr:spPr>
        <a:xfrm>
          <a:off x="9791700" y="14354175"/>
          <a:ext cx="89535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羽曳野市</a:t>
          </a:r>
        </a:p>
      </xdr:txBody>
    </xdr:sp>
    <xdr:clientData/>
  </xdr:twoCellAnchor>
  <xdr:twoCellAnchor>
    <xdr:from>
      <xdr:col>17</xdr:col>
      <xdr:colOff>142875</xdr:colOff>
      <xdr:row>86</xdr:row>
      <xdr:rowOff>95250</xdr:rowOff>
    </xdr:from>
    <xdr:to>
      <xdr:col>18</xdr:col>
      <xdr:colOff>142875</xdr:colOff>
      <xdr:row>88</xdr:row>
      <xdr:rowOff>28575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110621FA-5EF2-4CF0-901C-D342376FAB4C}"/>
            </a:ext>
          </a:extLst>
        </xdr:cNvPr>
        <xdr:cNvSpPr/>
      </xdr:nvSpPr>
      <xdr:spPr>
        <a:xfrm>
          <a:off x="10687050" y="1491615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太子町</a:t>
          </a:r>
        </a:p>
      </xdr:txBody>
    </xdr:sp>
    <xdr:clientData/>
  </xdr:twoCellAnchor>
  <xdr:twoCellAnchor>
    <xdr:from>
      <xdr:col>16</xdr:col>
      <xdr:colOff>180975</xdr:colOff>
      <xdr:row>73</xdr:row>
      <xdr:rowOff>104775</xdr:rowOff>
    </xdr:from>
    <xdr:to>
      <xdr:col>17</xdr:col>
      <xdr:colOff>180975</xdr:colOff>
      <xdr:row>75</xdr:row>
      <xdr:rowOff>38100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43A93726-D9DD-47D1-ACEC-DF87C8F311BA}"/>
            </a:ext>
          </a:extLst>
        </xdr:cNvPr>
        <xdr:cNvSpPr/>
      </xdr:nvSpPr>
      <xdr:spPr>
        <a:xfrm>
          <a:off x="10039350" y="126968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八尾市</a:t>
          </a:r>
        </a:p>
      </xdr:txBody>
    </xdr:sp>
    <xdr:clientData/>
  </xdr:twoCellAnchor>
  <xdr:twoCellAnchor>
    <xdr:from>
      <xdr:col>14</xdr:col>
      <xdr:colOff>333375</xdr:colOff>
      <xdr:row>78</xdr:row>
      <xdr:rowOff>76200</xdr:rowOff>
    </xdr:from>
    <xdr:to>
      <xdr:col>15</xdr:col>
      <xdr:colOff>342900</xdr:colOff>
      <xdr:row>80</xdr:row>
      <xdr:rowOff>9525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8A2ED01A-A7B0-4786-938A-F558789BDDA3}"/>
            </a:ext>
          </a:extLst>
        </xdr:cNvPr>
        <xdr:cNvSpPr/>
      </xdr:nvSpPr>
      <xdr:spPr>
        <a:xfrm>
          <a:off x="8829675" y="135255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松原市</a:t>
          </a:r>
        </a:p>
      </xdr:txBody>
    </xdr:sp>
    <xdr:clientData/>
  </xdr:twoCellAnchor>
  <xdr:twoCellAnchor>
    <xdr:from>
      <xdr:col>16</xdr:col>
      <xdr:colOff>85725</xdr:colOff>
      <xdr:row>66</xdr:row>
      <xdr:rowOff>38100</xdr:rowOff>
    </xdr:from>
    <xdr:to>
      <xdr:col>17</xdr:col>
      <xdr:colOff>295275</xdr:colOff>
      <xdr:row>67</xdr:row>
      <xdr:rowOff>142875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80842F59-53FF-4779-BAB2-4BBAE092E0D6}"/>
            </a:ext>
          </a:extLst>
        </xdr:cNvPr>
        <xdr:cNvSpPr/>
      </xdr:nvSpPr>
      <xdr:spPr>
        <a:xfrm>
          <a:off x="9944100" y="11430000"/>
          <a:ext cx="89535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東大阪市</a:t>
          </a:r>
        </a:p>
      </xdr:txBody>
    </xdr:sp>
    <xdr:clientData/>
  </xdr:twoCellAnchor>
  <xdr:twoCellAnchor>
    <xdr:from>
      <xdr:col>17</xdr:col>
      <xdr:colOff>19050</xdr:colOff>
      <xdr:row>78</xdr:row>
      <xdr:rowOff>123825</xdr:rowOff>
    </xdr:from>
    <xdr:to>
      <xdr:col>18</xdr:col>
      <xdr:colOff>19050</xdr:colOff>
      <xdr:row>80</xdr:row>
      <xdr:rowOff>57150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90372427-69A6-48FE-8F45-F82FE17AC87D}"/>
            </a:ext>
          </a:extLst>
        </xdr:cNvPr>
        <xdr:cNvSpPr/>
      </xdr:nvSpPr>
      <xdr:spPr>
        <a:xfrm>
          <a:off x="10563225" y="135731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柏原市</a:t>
          </a:r>
        </a:p>
      </xdr:txBody>
    </xdr:sp>
    <xdr:clientData/>
  </xdr:twoCellAnchor>
  <xdr:twoCellAnchor>
    <xdr:from>
      <xdr:col>15</xdr:col>
      <xdr:colOff>495300</xdr:colOff>
      <xdr:row>79</xdr:row>
      <xdr:rowOff>38100</xdr:rowOff>
    </xdr:from>
    <xdr:to>
      <xdr:col>16</xdr:col>
      <xdr:colOff>657225</xdr:colOff>
      <xdr:row>80</xdr:row>
      <xdr:rowOff>142875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7F60882B-027E-40BE-BC42-01DE077380A7}"/>
            </a:ext>
          </a:extLst>
        </xdr:cNvPr>
        <xdr:cNvSpPr/>
      </xdr:nvSpPr>
      <xdr:spPr>
        <a:xfrm>
          <a:off x="9667875" y="13658850"/>
          <a:ext cx="8477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藤井寺市</a:t>
          </a:r>
        </a:p>
      </xdr:txBody>
    </xdr:sp>
    <xdr:clientData/>
  </xdr:twoCellAnchor>
  <xdr:twoCellAnchor>
    <xdr:from>
      <xdr:col>8</xdr:col>
      <xdr:colOff>571500</xdr:colOff>
      <xdr:row>108</xdr:row>
      <xdr:rowOff>76200</xdr:rowOff>
    </xdr:from>
    <xdr:to>
      <xdr:col>10</xdr:col>
      <xdr:colOff>47625</xdr:colOff>
      <xdr:row>110</xdr:row>
      <xdr:rowOff>9525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E58BB995-68A5-4CCE-B6A4-FBC0DB8E1EB4}"/>
            </a:ext>
          </a:extLst>
        </xdr:cNvPr>
        <xdr:cNvSpPr/>
      </xdr:nvSpPr>
      <xdr:spPr>
        <a:xfrm>
          <a:off x="5010150" y="18669000"/>
          <a:ext cx="82867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泉佐野市</a:t>
          </a:r>
        </a:p>
      </xdr:txBody>
    </xdr:sp>
    <xdr:clientData/>
  </xdr:twoCellAnchor>
  <xdr:twoCellAnchor>
    <xdr:from>
      <xdr:col>6</xdr:col>
      <xdr:colOff>295276</xdr:colOff>
      <xdr:row>102</xdr:row>
      <xdr:rowOff>123825</xdr:rowOff>
    </xdr:from>
    <xdr:to>
      <xdr:col>7</xdr:col>
      <xdr:colOff>628650</xdr:colOff>
      <xdr:row>104</xdr:row>
      <xdr:rowOff>57150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1261510A-5B07-43E4-95F6-07E6BDF1A71A}"/>
            </a:ext>
          </a:extLst>
        </xdr:cNvPr>
        <xdr:cNvSpPr/>
      </xdr:nvSpPr>
      <xdr:spPr>
        <a:xfrm>
          <a:off x="3638551" y="17687925"/>
          <a:ext cx="752474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田尻町</a:t>
          </a:r>
        </a:p>
      </xdr:txBody>
    </xdr:sp>
    <xdr:clientData/>
  </xdr:twoCellAnchor>
  <xdr:twoCellAnchor>
    <xdr:from>
      <xdr:col>9</xdr:col>
      <xdr:colOff>200025</xdr:colOff>
      <xdr:row>98</xdr:row>
      <xdr:rowOff>0</xdr:rowOff>
    </xdr:from>
    <xdr:to>
      <xdr:col>10</xdr:col>
      <xdr:colOff>209550</xdr:colOff>
      <xdr:row>99</xdr:row>
      <xdr:rowOff>104775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557B7A9F-F5AB-45E2-94F8-EB64865EE16B}"/>
            </a:ext>
          </a:extLst>
        </xdr:cNvPr>
        <xdr:cNvSpPr/>
      </xdr:nvSpPr>
      <xdr:spPr>
        <a:xfrm>
          <a:off x="5314950" y="168783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貝塚市</a:t>
          </a:r>
        </a:p>
      </xdr:txBody>
    </xdr:sp>
    <xdr:clientData/>
  </xdr:twoCellAnchor>
  <xdr:twoCellAnchor>
    <xdr:from>
      <xdr:col>10</xdr:col>
      <xdr:colOff>466724</xdr:colOff>
      <xdr:row>98</xdr:row>
      <xdr:rowOff>9525</xdr:rowOff>
    </xdr:from>
    <xdr:to>
      <xdr:col>11</xdr:col>
      <xdr:colOff>600075</xdr:colOff>
      <xdr:row>99</xdr:row>
      <xdr:rowOff>114300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162DEDB7-9467-48F9-8893-C0C5FEEFD8D6}"/>
            </a:ext>
          </a:extLst>
        </xdr:cNvPr>
        <xdr:cNvSpPr/>
      </xdr:nvSpPr>
      <xdr:spPr>
        <a:xfrm>
          <a:off x="6257924" y="16887825"/>
          <a:ext cx="809626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岸和田市</a:t>
          </a:r>
        </a:p>
      </xdr:txBody>
    </xdr:sp>
    <xdr:clientData/>
  </xdr:twoCellAnchor>
  <xdr:twoCellAnchor>
    <xdr:from>
      <xdr:col>10</xdr:col>
      <xdr:colOff>114301</xdr:colOff>
      <xdr:row>90</xdr:row>
      <xdr:rowOff>114300</xdr:rowOff>
    </xdr:from>
    <xdr:to>
      <xdr:col>11</xdr:col>
      <xdr:colOff>123826</xdr:colOff>
      <xdr:row>92</xdr:row>
      <xdr:rowOff>47625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11FD984F-E1CF-4D8A-9B75-2213A1465C23}"/>
            </a:ext>
          </a:extLst>
        </xdr:cNvPr>
        <xdr:cNvSpPr/>
      </xdr:nvSpPr>
      <xdr:spPr>
        <a:xfrm>
          <a:off x="5905501" y="156210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忠岡町</a:t>
          </a:r>
        </a:p>
      </xdr:txBody>
    </xdr:sp>
    <xdr:clientData/>
  </xdr:twoCellAnchor>
  <xdr:twoCellAnchor>
    <xdr:from>
      <xdr:col>10</xdr:col>
      <xdr:colOff>190500</xdr:colOff>
      <xdr:row>88</xdr:row>
      <xdr:rowOff>57150</xdr:rowOff>
    </xdr:from>
    <xdr:to>
      <xdr:col>11</xdr:col>
      <xdr:colOff>352426</xdr:colOff>
      <xdr:row>89</xdr:row>
      <xdr:rowOff>161925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E9D2D52D-FB4D-448A-BD21-A2F1A2BEC706}"/>
            </a:ext>
          </a:extLst>
        </xdr:cNvPr>
        <xdr:cNvSpPr/>
      </xdr:nvSpPr>
      <xdr:spPr>
        <a:xfrm>
          <a:off x="5981700" y="15220950"/>
          <a:ext cx="838201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泉大津市</a:t>
          </a:r>
        </a:p>
      </xdr:txBody>
    </xdr:sp>
    <xdr:clientData/>
  </xdr:twoCellAnchor>
  <xdr:twoCellAnchor>
    <xdr:from>
      <xdr:col>11</xdr:col>
      <xdr:colOff>161925</xdr:colOff>
      <xdr:row>85</xdr:row>
      <xdr:rowOff>161925</xdr:rowOff>
    </xdr:from>
    <xdr:to>
      <xdr:col>12</xdr:col>
      <xdr:colOff>142875</xdr:colOff>
      <xdr:row>87</xdr:row>
      <xdr:rowOff>95250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8FCA699A-2298-47FA-95DB-9CF6C5A1B165}"/>
            </a:ext>
          </a:extLst>
        </xdr:cNvPr>
        <xdr:cNvSpPr/>
      </xdr:nvSpPr>
      <xdr:spPr>
        <a:xfrm>
          <a:off x="6629400" y="14811375"/>
          <a:ext cx="6572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高石市</a:t>
          </a:r>
        </a:p>
      </xdr:txBody>
    </xdr:sp>
    <xdr:clientData/>
  </xdr:twoCellAnchor>
  <xdr:twoCellAnchor>
    <xdr:from>
      <xdr:col>3</xdr:col>
      <xdr:colOff>104775</xdr:colOff>
      <xdr:row>115</xdr:row>
      <xdr:rowOff>57150</xdr:rowOff>
    </xdr:from>
    <xdr:to>
      <xdr:col>3</xdr:col>
      <xdr:colOff>790575</xdr:colOff>
      <xdr:row>116</xdr:row>
      <xdr:rowOff>161925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75D711D5-F95C-4E3A-8ED2-0BFF26E9F0F4}"/>
            </a:ext>
          </a:extLst>
        </xdr:cNvPr>
        <xdr:cNvSpPr/>
      </xdr:nvSpPr>
      <xdr:spPr>
        <a:xfrm>
          <a:off x="1257300" y="198501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岬町</a:t>
          </a:r>
        </a:p>
      </xdr:txBody>
    </xdr:sp>
    <xdr:clientData/>
  </xdr:twoCellAnchor>
  <xdr:twoCellAnchor>
    <xdr:from>
      <xdr:col>5</xdr:col>
      <xdr:colOff>352425</xdr:colOff>
      <xdr:row>111</xdr:row>
      <xdr:rowOff>123825</xdr:rowOff>
    </xdr:from>
    <xdr:to>
      <xdr:col>6</xdr:col>
      <xdr:colOff>152400</xdr:colOff>
      <xdr:row>113</xdr:row>
      <xdr:rowOff>57150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3DB48E62-5D8E-41C4-BE1E-764DD51DD5BB}"/>
            </a:ext>
          </a:extLst>
        </xdr:cNvPr>
        <xdr:cNvSpPr/>
      </xdr:nvSpPr>
      <xdr:spPr>
        <a:xfrm>
          <a:off x="2809875" y="192309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阪南市</a:t>
          </a:r>
        </a:p>
      </xdr:txBody>
    </xdr:sp>
    <xdr:clientData/>
  </xdr:twoCellAnchor>
  <xdr:twoCellAnchor>
    <xdr:from>
      <xdr:col>7</xdr:col>
      <xdr:colOff>257175</xdr:colOff>
      <xdr:row>108</xdr:row>
      <xdr:rowOff>76200</xdr:rowOff>
    </xdr:from>
    <xdr:to>
      <xdr:col>8</xdr:col>
      <xdr:colOff>266700</xdr:colOff>
      <xdr:row>110</xdr:row>
      <xdr:rowOff>9525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6765B3FA-448A-4539-8358-76E9F143628D}"/>
            </a:ext>
          </a:extLst>
        </xdr:cNvPr>
        <xdr:cNvSpPr/>
      </xdr:nvSpPr>
      <xdr:spPr>
        <a:xfrm>
          <a:off x="4019550" y="186690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泉南市</a:t>
          </a:r>
        </a:p>
      </xdr:txBody>
    </xdr:sp>
    <xdr:clientData/>
  </xdr:twoCellAnchor>
  <xdr:twoCellAnchor>
    <xdr:from>
      <xdr:col>13</xdr:col>
      <xdr:colOff>47625</xdr:colOff>
      <xdr:row>86</xdr:row>
      <xdr:rowOff>38100</xdr:rowOff>
    </xdr:from>
    <xdr:to>
      <xdr:col>13</xdr:col>
      <xdr:colOff>600075</xdr:colOff>
      <xdr:row>87</xdr:row>
      <xdr:rowOff>142875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BCA64760-F32D-4E2C-BF40-2A240B91EECC}"/>
            </a:ext>
          </a:extLst>
        </xdr:cNvPr>
        <xdr:cNvSpPr/>
      </xdr:nvSpPr>
      <xdr:spPr>
        <a:xfrm>
          <a:off x="7867650" y="14859000"/>
          <a:ext cx="552450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堺市</a:t>
          </a:r>
        </a:p>
      </xdr:txBody>
    </xdr:sp>
    <xdr:clientData/>
  </xdr:twoCellAnchor>
  <xdr:twoCellAnchor>
    <xdr:from>
      <xdr:col>13</xdr:col>
      <xdr:colOff>228600</xdr:colOff>
      <xdr:row>65</xdr:row>
      <xdr:rowOff>133350</xdr:rowOff>
    </xdr:from>
    <xdr:to>
      <xdr:col>14</xdr:col>
      <xdr:colOff>219075</xdr:colOff>
      <xdr:row>67</xdr:row>
      <xdr:rowOff>66675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345E2FB1-1919-4037-A9F1-393930205DA6}"/>
            </a:ext>
          </a:extLst>
        </xdr:cNvPr>
        <xdr:cNvSpPr/>
      </xdr:nvSpPr>
      <xdr:spPr>
        <a:xfrm>
          <a:off x="8048625" y="11353800"/>
          <a:ext cx="66675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大阪市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1161600</xdr:colOff>
      <xdr:row>74</xdr:row>
      <xdr:rowOff>97200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9CEEA40-DC7E-44CE-9353-8DDC69C027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</xdr:row>
      <xdr:rowOff>0</xdr:rowOff>
    </xdr:from>
    <xdr:to>
      <xdr:col>20</xdr:col>
      <xdr:colOff>290857</xdr:colOff>
      <xdr:row>120</xdr:row>
      <xdr:rowOff>169200</xdr:rowOff>
    </xdr:to>
    <xdr:pic>
      <xdr:nvPicPr>
        <xdr:cNvPr id="76" name="図 75">
          <a:extLst>
            <a:ext uri="{FF2B5EF4-FFF2-40B4-BE49-F238E27FC236}">
              <a16:creationId xmlns:a16="http://schemas.microsoft.com/office/drawing/2014/main" id="{78DB80D8-0CE6-44FF-A495-29F2B8886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2819400"/>
          <a:ext cx="12378082" cy="18000000"/>
        </a:xfrm>
        <a:prstGeom prst="rect">
          <a:avLst/>
        </a:prstGeom>
      </xdr:spPr>
    </xdr:pic>
    <xdr:clientData/>
  </xdr:twoCellAnchor>
  <xdr:twoCellAnchor>
    <xdr:from>
      <xdr:col>14</xdr:col>
      <xdr:colOff>1</xdr:colOff>
      <xdr:row>39</xdr:row>
      <xdr:rowOff>47625</xdr:rowOff>
    </xdr:from>
    <xdr:to>
      <xdr:col>15</xdr:col>
      <xdr:colOff>9526</xdr:colOff>
      <xdr:row>40</xdr:row>
      <xdr:rowOff>152400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6513196-8FD0-4BB3-B71E-C3F9554F717A}"/>
            </a:ext>
          </a:extLst>
        </xdr:cNvPr>
        <xdr:cNvSpPr/>
      </xdr:nvSpPr>
      <xdr:spPr>
        <a:xfrm>
          <a:off x="8496301" y="68103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茨木市</a:t>
          </a:r>
        </a:p>
      </xdr:txBody>
    </xdr:sp>
    <xdr:clientData/>
  </xdr:twoCellAnchor>
  <xdr:twoCellAnchor>
    <xdr:from>
      <xdr:col>14</xdr:col>
      <xdr:colOff>590550</xdr:colOff>
      <xdr:row>53</xdr:row>
      <xdr:rowOff>19050</xdr:rowOff>
    </xdr:from>
    <xdr:to>
      <xdr:col>15</xdr:col>
      <xdr:colOff>600075</xdr:colOff>
      <xdr:row>54</xdr:row>
      <xdr:rowOff>123825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D595FF9-5A4C-4B12-B560-7AD5A44745B4}"/>
            </a:ext>
          </a:extLst>
        </xdr:cNvPr>
        <xdr:cNvSpPr/>
      </xdr:nvSpPr>
      <xdr:spPr>
        <a:xfrm>
          <a:off x="9086850" y="91821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摂津市</a:t>
          </a:r>
        </a:p>
      </xdr:txBody>
    </xdr:sp>
    <xdr:clientData/>
  </xdr:twoCellAnchor>
  <xdr:twoCellAnchor>
    <xdr:from>
      <xdr:col>16</xdr:col>
      <xdr:colOff>123825</xdr:colOff>
      <xdr:row>53</xdr:row>
      <xdr:rowOff>152400</xdr:rowOff>
    </xdr:from>
    <xdr:to>
      <xdr:col>17</xdr:col>
      <xdr:colOff>485775</xdr:colOff>
      <xdr:row>55</xdr:row>
      <xdr:rowOff>85725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6643BD22-6887-4BEA-B06C-4918CD3943C2}"/>
            </a:ext>
          </a:extLst>
        </xdr:cNvPr>
        <xdr:cNvSpPr/>
      </xdr:nvSpPr>
      <xdr:spPr>
        <a:xfrm>
          <a:off x="9982200" y="9315450"/>
          <a:ext cx="104775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寝屋川市</a:t>
          </a:r>
        </a:p>
      </xdr:txBody>
    </xdr:sp>
    <xdr:clientData/>
  </xdr:twoCellAnchor>
  <xdr:twoCellAnchor>
    <xdr:from>
      <xdr:col>12</xdr:col>
      <xdr:colOff>57150</xdr:colOff>
      <xdr:row>52</xdr:row>
      <xdr:rowOff>38100</xdr:rowOff>
    </xdr:from>
    <xdr:to>
      <xdr:col>13</xdr:col>
      <xdr:colOff>66675</xdr:colOff>
      <xdr:row>53</xdr:row>
      <xdr:rowOff>142875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94DFB4D9-9787-44C8-8C24-DA4DC6A6D1DD}"/>
            </a:ext>
          </a:extLst>
        </xdr:cNvPr>
        <xdr:cNvSpPr/>
      </xdr:nvSpPr>
      <xdr:spPr>
        <a:xfrm>
          <a:off x="7200900" y="90297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豊中市</a:t>
          </a:r>
        </a:p>
      </xdr:txBody>
    </xdr:sp>
    <xdr:clientData/>
  </xdr:twoCellAnchor>
  <xdr:twoCellAnchor>
    <xdr:from>
      <xdr:col>17</xdr:col>
      <xdr:colOff>428624</xdr:colOff>
      <xdr:row>57</xdr:row>
      <xdr:rowOff>133350</xdr:rowOff>
    </xdr:from>
    <xdr:to>
      <xdr:col>18</xdr:col>
      <xdr:colOff>552449</xdr:colOff>
      <xdr:row>59</xdr:row>
      <xdr:rowOff>66675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F824449-B2C8-42B1-9E3B-52168EB4D1B5}"/>
            </a:ext>
          </a:extLst>
        </xdr:cNvPr>
        <xdr:cNvSpPr/>
      </xdr:nvSpPr>
      <xdr:spPr>
        <a:xfrm>
          <a:off x="10972799" y="9982200"/>
          <a:ext cx="8096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四條畷市</a:t>
          </a:r>
        </a:p>
      </xdr:txBody>
    </xdr:sp>
    <xdr:clientData/>
  </xdr:twoCellAnchor>
  <xdr:twoCellAnchor>
    <xdr:from>
      <xdr:col>15</xdr:col>
      <xdr:colOff>504825</xdr:colOff>
      <xdr:row>58</xdr:row>
      <xdr:rowOff>76200</xdr:rowOff>
    </xdr:from>
    <xdr:to>
      <xdr:col>16</xdr:col>
      <xdr:colOff>504825</xdr:colOff>
      <xdr:row>60</xdr:row>
      <xdr:rowOff>9525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7DA0FBCA-D03C-4806-BEBD-DB85D30ACBCA}"/>
            </a:ext>
          </a:extLst>
        </xdr:cNvPr>
        <xdr:cNvSpPr/>
      </xdr:nvSpPr>
      <xdr:spPr>
        <a:xfrm>
          <a:off x="9677400" y="100965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門真市</a:t>
          </a:r>
        </a:p>
      </xdr:txBody>
    </xdr:sp>
    <xdr:clientData/>
  </xdr:twoCellAnchor>
  <xdr:twoCellAnchor>
    <xdr:from>
      <xdr:col>13</xdr:col>
      <xdr:colOff>352425</xdr:colOff>
      <xdr:row>52</xdr:row>
      <xdr:rowOff>85725</xdr:rowOff>
    </xdr:from>
    <xdr:to>
      <xdr:col>14</xdr:col>
      <xdr:colOff>361950</xdr:colOff>
      <xdr:row>54</xdr:row>
      <xdr:rowOff>19050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DB1D90AF-C7B1-46D8-96D0-1CC50B8CE08E}"/>
            </a:ext>
          </a:extLst>
        </xdr:cNvPr>
        <xdr:cNvSpPr/>
      </xdr:nvSpPr>
      <xdr:spPr>
        <a:xfrm>
          <a:off x="8172450" y="90773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吹田市</a:t>
          </a:r>
        </a:p>
      </xdr:txBody>
    </xdr:sp>
    <xdr:clientData/>
  </xdr:twoCellAnchor>
  <xdr:twoCellAnchor>
    <xdr:from>
      <xdr:col>16</xdr:col>
      <xdr:colOff>514350</xdr:colOff>
      <xdr:row>61</xdr:row>
      <xdr:rowOff>0</xdr:rowOff>
    </xdr:from>
    <xdr:to>
      <xdr:col>17</xdr:col>
      <xdr:colOff>514350</xdr:colOff>
      <xdr:row>62</xdr:row>
      <xdr:rowOff>104775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D13D9C70-631C-46A6-B81C-9199977F49E8}"/>
            </a:ext>
          </a:extLst>
        </xdr:cNvPr>
        <xdr:cNvSpPr/>
      </xdr:nvSpPr>
      <xdr:spPr>
        <a:xfrm>
          <a:off x="10372725" y="1053465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大東市</a:t>
          </a:r>
        </a:p>
      </xdr:txBody>
    </xdr:sp>
    <xdr:clientData/>
  </xdr:twoCellAnchor>
  <xdr:twoCellAnchor>
    <xdr:from>
      <xdr:col>9</xdr:col>
      <xdr:colOff>133350</xdr:colOff>
      <xdr:row>103</xdr:row>
      <xdr:rowOff>123825</xdr:rowOff>
    </xdr:from>
    <xdr:to>
      <xdr:col>10</xdr:col>
      <xdr:colOff>142875</xdr:colOff>
      <xdr:row>105</xdr:row>
      <xdr:rowOff>57150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5F44811D-2AB6-46D8-8A51-E9CA8A288D0F}"/>
            </a:ext>
          </a:extLst>
        </xdr:cNvPr>
        <xdr:cNvSpPr/>
      </xdr:nvSpPr>
      <xdr:spPr>
        <a:xfrm>
          <a:off x="5248275" y="178593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熊取町</a:t>
          </a:r>
        </a:p>
      </xdr:txBody>
    </xdr:sp>
    <xdr:clientData/>
  </xdr:twoCellAnchor>
  <xdr:twoCellAnchor>
    <xdr:from>
      <xdr:col>14</xdr:col>
      <xdr:colOff>542925</xdr:colOff>
      <xdr:row>56</xdr:row>
      <xdr:rowOff>104775</xdr:rowOff>
    </xdr:from>
    <xdr:to>
      <xdr:col>15</xdr:col>
      <xdr:colOff>552450</xdr:colOff>
      <xdr:row>58</xdr:row>
      <xdr:rowOff>38100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6D4F1DA5-B4AB-4B64-8C1D-B5D4CE0C072D}"/>
            </a:ext>
          </a:extLst>
        </xdr:cNvPr>
        <xdr:cNvSpPr/>
      </xdr:nvSpPr>
      <xdr:spPr>
        <a:xfrm>
          <a:off x="9039225" y="97821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守口市</a:t>
          </a:r>
        </a:p>
      </xdr:txBody>
    </xdr:sp>
    <xdr:clientData/>
  </xdr:twoCellAnchor>
  <xdr:twoCellAnchor>
    <xdr:from>
      <xdr:col>18</xdr:col>
      <xdr:colOff>47625</xdr:colOff>
      <xdr:row>53</xdr:row>
      <xdr:rowOff>47625</xdr:rowOff>
    </xdr:from>
    <xdr:to>
      <xdr:col>19</xdr:col>
      <xdr:colOff>47625</xdr:colOff>
      <xdr:row>54</xdr:row>
      <xdr:rowOff>152400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F16D4093-FE35-4CFF-94C2-BF3FBD0A4122}"/>
            </a:ext>
          </a:extLst>
        </xdr:cNvPr>
        <xdr:cNvSpPr/>
      </xdr:nvSpPr>
      <xdr:spPr>
        <a:xfrm>
          <a:off x="11277600" y="92106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交野市</a:t>
          </a:r>
        </a:p>
      </xdr:txBody>
    </xdr:sp>
    <xdr:clientData/>
  </xdr:twoCellAnchor>
  <xdr:twoCellAnchor>
    <xdr:from>
      <xdr:col>18</xdr:col>
      <xdr:colOff>142875</xdr:colOff>
      <xdr:row>46</xdr:row>
      <xdr:rowOff>76200</xdr:rowOff>
    </xdr:from>
    <xdr:to>
      <xdr:col>19</xdr:col>
      <xdr:colOff>142875</xdr:colOff>
      <xdr:row>48</xdr:row>
      <xdr:rowOff>9525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FEDFBE5F-A5B4-4701-BE8F-99B3B68A9CD8}"/>
            </a:ext>
          </a:extLst>
        </xdr:cNvPr>
        <xdr:cNvSpPr/>
      </xdr:nvSpPr>
      <xdr:spPr>
        <a:xfrm>
          <a:off x="11372850" y="80391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枚方市</a:t>
          </a:r>
        </a:p>
      </xdr:txBody>
    </xdr:sp>
    <xdr:clientData/>
  </xdr:twoCellAnchor>
  <xdr:twoCellAnchor>
    <xdr:from>
      <xdr:col>17</xdr:col>
      <xdr:colOff>209550</xdr:colOff>
      <xdr:row>35</xdr:row>
      <xdr:rowOff>19050</xdr:rowOff>
    </xdr:from>
    <xdr:to>
      <xdr:col>18</xdr:col>
      <xdr:colOff>209550</xdr:colOff>
      <xdr:row>36</xdr:row>
      <xdr:rowOff>123825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D6ED3EFC-60BA-4880-88CA-BE675862DEB9}"/>
            </a:ext>
          </a:extLst>
        </xdr:cNvPr>
        <xdr:cNvSpPr/>
      </xdr:nvSpPr>
      <xdr:spPr>
        <a:xfrm>
          <a:off x="10753725" y="60960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島本町</a:t>
          </a:r>
        </a:p>
      </xdr:txBody>
    </xdr:sp>
    <xdr:clientData/>
  </xdr:twoCellAnchor>
  <xdr:twoCellAnchor>
    <xdr:from>
      <xdr:col>16</xdr:col>
      <xdr:colOff>47625</xdr:colOff>
      <xdr:row>39</xdr:row>
      <xdr:rowOff>76200</xdr:rowOff>
    </xdr:from>
    <xdr:to>
      <xdr:col>17</xdr:col>
      <xdr:colOff>47625</xdr:colOff>
      <xdr:row>41</xdr:row>
      <xdr:rowOff>9525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734E74EC-5E8E-41BB-ADAF-D9041D9BB610}"/>
            </a:ext>
          </a:extLst>
        </xdr:cNvPr>
        <xdr:cNvSpPr/>
      </xdr:nvSpPr>
      <xdr:spPr>
        <a:xfrm>
          <a:off x="9906000" y="683895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高槻市</a:t>
          </a:r>
        </a:p>
      </xdr:txBody>
    </xdr:sp>
    <xdr:clientData/>
  </xdr:twoCellAnchor>
  <xdr:twoCellAnchor>
    <xdr:from>
      <xdr:col>12</xdr:col>
      <xdr:colOff>428625</xdr:colOff>
      <xdr:row>42</xdr:row>
      <xdr:rowOff>123825</xdr:rowOff>
    </xdr:from>
    <xdr:to>
      <xdr:col>13</xdr:col>
      <xdr:colOff>438150</xdr:colOff>
      <xdr:row>44</xdr:row>
      <xdr:rowOff>57150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3FAC68BF-13D2-439E-885D-3905A166B579}"/>
            </a:ext>
          </a:extLst>
        </xdr:cNvPr>
        <xdr:cNvSpPr/>
      </xdr:nvSpPr>
      <xdr:spPr>
        <a:xfrm>
          <a:off x="7572375" y="74009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箕面市</a:t>
          </a:r>
        </a:p>
      </xdr:txBody>
    </xdr:sp>
    <xdr:clientData/>
  </xdr:twoCellAnchor>
  <xdr:twoCellAnchor>
    <xdr:from>
      <xdr:col>11</xdr:col>
      <xdr:colOff>38100</xdr:colOff>
      <xdr:row>45</xdr:row>
      <xdr:rowOff>28575</xdr:rowOff>
    </xdr:from>
    <xdr:to>
      <xdr:col>12</xdr:col>
      <xdr:colOff>47625</xdr:colOff>
      <xdr:row>46</xdr:row>
      <xdr:rowOff>133350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E3408814-4809-4217-905D-5D44D35F673E}"/>
            </a:ext>
          </a:extLst>
        </xdr:cNvPr>
        <xdr:cNvSpPr/>
      </xdr:nvSpPr>
      <xdr:spPr>
        <a:xfrm>
          <a:off x="6505575" y="78200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池田市</a:t>
          </a:r>
        </a:p>
      </xdr:txBody>
    </xdr:sp>
    <xdr:clientData/>
  </xdr:twoCellAnchor>
  <xdr:twoCellAnchor>
    <xdr:from>
      <xdr:col>12</xdr:col>
      <xdr:colOff>495300</xdr:colOff>
      <xdr:row>33</xdr:row>
      <xdr:rowOff>85725</xdr:rowOff>
    </xdr:from>
    <xdr:to>
      <xdr:col>13</xdr:col>
      <xdr:colOff>504825</xdr:colOff>
      <xdr:row>35</xdr:row>
      <xdr:rowOff>19050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A0F7968D-AC6C-4A2D-A686-77F09FD5D762}"/>
            </a:ext>
          </a:extLst>
        </xdr:cNvPr>
        <xdr:cNvSpPr/>
      </xdr:nvSpPr>
      <xdr:spPr>
        <a:xfrm>
          <a:off x="7639050" y="58197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豊能町</a:t>
          </a:r>
        </a:p>
      </xdr:txBody>
    </xdr:sp>
    <xdr:clientData/>
  </xdr:twoCellAnchor>
  <xdr:twoCellAnchor>
    <xdr:from>
      <xdr:col>10</xdr:col>
      <xdr:colOff>457200</xdr:colOff>
      <xdr:row>25</xdr:row>
      <xdr:rowOff>133350</xdr:rowOff>
    </xdr:from>
    <xdr:to>
      <xdr:col>11</xdr:col>
      <xdr:colOff>466725</xdr:colOff>
      <xdr:row>27</xdr:row>
      <xdr:rowOff>66675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F04F405-9B4D-4DE5-9BC8-E9B9CAEAF0AF}"/>
            </a:ext>
          </a:extLst>
        </xdr:cNvPr>
        <xdr:cNvSpPr/>
      </xdr:nvSpPr>
      <xdr:spPr>
        <a:xfrm>
          <a:off x="6248400" y="44958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能勢町</a:t>
          </a:r>
        </a:p>
      </xdr:txBody>
    </xdr:sp>
    <xdr:clientData/>
  </xdr:twoCellAnchor>
  <xdr:twoCellAnchor>
    <xdr:from>
      <xdr:col>12</xdr:col>
      <xdr:colOff>342900</xdr:colOff>
      <xdr:row>101</xdr:row>
      <xdr:rowOff>19050</xdr:rowOff>
    </xdr:from>
    <xdr:to>
      <xdr:col>13</xdr:col>
      <xdr:colOff>352425</xdr:colOff>
      <xdr:row>102</xdr:row>
      <xdr:rowOff>123825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3D2FF6C1-3D60-497C-9F4A-511BB7B3E965}"/>
            </a:ext>
          </a:extLst>
        </xdr:cNvPr>
        <xdr:cNvSpPr/>
      </xdr:nvSpPr>
      <xdr:spPr>
        <a:xfrm>
          <a:off x="7486650" y="174117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和泉市</a:t>
          </a:r>
        </a:p>
      </xdr:txBody>
    </xdr:sp>
    <xdr:clientData/>
  </xdr:twoCellAnchor>
  <xdr:twoCellAnchor>
    <xdr:from>
      <xdr:col>14</xdr:col>
      <xdr:colOff>676274</xdr:colOff>
      <xdr:row>101</xdr:row>
      <xdr:rowOff>104775</xdr:rowOff>
    </xdr:from>
    <xdr:to>
      <xdr:col>16</xdr:col>
      <xdr:colOff>295274</xdr:colOff>
      <xdr:row>103</xdr:row>
      <xdr:rowOff>38100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ED73BD61-BB0B-45F8-BFB1-0680DF06AEC9}"/>
            </a:ext>
          </a:extLst>
        </xdr:cNvPr>
        <xdr:cNvSpPr/>
      </xdr:nvSpPr>
      <xdr:spPr>
        <a:xfrm>
          <a:off x="9172574" y="17497425"/>
          <a:ext cx="98107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河内長野市</a:t>
          </a:r>
        </a:p>
      </xdr:txBody>
    </xdr:sp>
    <xdr:clientData/>
  </xdr:twoCellAnchor>
  <xdr:twoCellAnchor>
    <xdr:from>
      <xdr:col>16</xdr:col>
      <xdr:colOff>581025</xdr:colOff>
      <xdr:row>97</xdr:row>
      <xdr:rowOff>47625</xdr:rowOff>
    </xdr:from>
    <xdr:to>
      <xdr:col>18</xdr:col>
      <xdr:colOff>200025</xdr:colOff>
      <xdr:row>98</xdr:row>
      <xdr:rowOff>152400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1B6B694A-7178-43EA-9698-0906922A9572}"/>
            </a:ext>
          </a:extLst>
        </xdr:cNvPr>
        <xdr:cNvSpPr/>
      </xdr:nvSpPr>
      <xdr:spPr>
        <a:xfrm>
          <a:off x="10439400" y="16754475"/>
          <a:ext cx="9906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千早赤阪村</a:t>
          </a:r>
        </a:p>
      </xdr:txBody>
    </xdr:sp>
    <xdr:clientData/>
  </xdr:twoCellAnchor>
  <xdr:twoCellAnchor>
    <xdr:from>
      <xdr:col>17</xdr:col>
      <xdr:colOff>123825</xdr:colOff>
      <xdr:row>91</xdr:row>
      <xdr:rowOff>47625</xdr:rowOff>
    </xdr:from>
    <xdr:to>
      <xdr:col>18</xdr:col>
      <xdr:colOff>123825</xdr:colOff>
      <xdr:row>92</xdr:row>
      <xdr:rowOff>152400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71A62EFF-CEC9-453F-8F30-5FA36BF9467B}"/>
            </a:ext>
          </a:extLst>
        </xdr:cNvPr>
        <xdr:cNvSpPr/>
      </xdr:nvSpPr>
      <xdr:spPr>
        <a:xfrm>
          <a:off x="10668000" y="157257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河南町</a:t>
          </a:r>
        </a:p>
      </xdr:txBody>
    </xdr:sp>
    <xdr:clientData/>
  </xdr:twoCellAnchor>
  <xdr:twoCellAnchor>
    <xdr:from>
      <xdr:col>14</xdr:col>
      <xdr:colOff>85725</xdr:colOff>
      <xdr:row>91</xdr:row>
      <xdr:rowOff>0</xdr:rowOff>
    </xdr:from>
    <xdr:to>
      <xdr:col>15</xdr:col>
      <xdr:colOff>371475</xdr:colOff>
      <xdr:row>92</xdr:row>
      <xdr:rowOff>104775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CB9D9A8D-8E53-4ABE-AF6B-9218DCCA546F}"/>
            </a:ext>
          </a:extLst>
        </xdr:cNvPr>
        <xdr:cNvSpPr/>
      </xdr:nvSpPr>
      <xdr:spPr>
        <a:xfrm>
          <a:off x="8582025" y="15678150"/>
          <a:ext cx="9620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大阪狭山市</a:t>
          </a:r>
        </a:p>
      </xdr:txBody>
    </xdr:sp>
    <xdr:clientData/>
  </xdr:twoCellAnchor>
  <xdr:twoCellAnchor>
    <xdr:from>
      <xdr:col>15</xdr:col>
      <xdr:colOff>276224</xdr:colOff>
      <xdr:row>89</xdr:row>
      <xdr:rowOff>28575</xdr:rowOff>
    </xdr:from>
    <xdr:to>
      <xdr:col>16</xdr:col>
      <xdr:colOff>476249</xdr:colOff>
      <xdr:row>90</xdr:row>
      <xdr:rowOff>133350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A346BF91-487E-47BD-9CC1-B7812EE880D6}"/>
            </a:ext>
          </a:extLst>
        </xdr:cNvPr>
        <xdr:cNvSpPr/>
      </xdr:nvSpPr>
      <xdr:spPr>
        <a:xfrm>
          <a:off x="9448799" y="15363825"/>
          <a:ext cx="8858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富田林市</a:t>
          </a:r>
        </a:p>
      </xdr:txBody>
    </xdr:sp>
    <xdr:clientData/>
  </xdr:twoCellAnchor>
  <xdr:twoCellAnchor>
    <xdr:from>
      <xdr:col>15</xdr:col>
      <xdr:colOff>619125</xdr:colOff>
      <xdr:row>83</xdr:row>
      <xdr:rowOff>47625</xdr:rowOff>
    </xdr:from>
    <xdr:to>
      <xdr:col>17</xdr:col>
      <xdr:colOff>142875</xdr:colOff>
      <xdr:row>84</xdr:row>
      <xdr:rowOff>152400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241E1EE9-F229-4F82-AE55-29973DBD753C}"/>
            </a:ext>
          </a:extLst>
        </xdr:cNvPr>
        <xdr:cNvSpPr/>
      </xdr:nvSpPr>
      <xdr:spPr>
        <a:xfrm>
          <a:off x="9791700" y="14354175"/>
          <a:ext cx="89535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羽曳野市</a:t>
          </a:r>
        </a:p>
      </xdr:txBody>
    </xdr:sp>
    <xdr:clientData/>
  </xdr:twoCellAnchor>
  <xdr:twoCellAnchor>
    <xdr:from>
      <xdr:col>17</xdr:col>
      <xdr:colOff>142875</xdr:colOff>
      <xdr:row>86</xdr:row>
      <xdr:rowOff>95250</xdr:rowOff>
    </xdr:from>
    <xdr:to>
      <xdr:col>18</xdr:col>
      <xdr:colOff>142875</xdr:colOff>
      <xdr:row>88</xdr:row>
      <xdr:rowOff>28575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ED620237-ACF9-4C20-9CB6-FD3B794398EA}"/>
            </a:ext>
          </a:extLst>
        </xdr:cNvPr>
        <xdr:cNvSpPr/>
      </xdr:nvSpPr>
      <xdr:spPr>
        <a:xfrm>
          <a:off x="10687050" y="1491615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太子町</a:t>
          </a:r>
        </a:p>
      </xdr:txBody>
    </xdr:sp>
    <xdr:clientData/>
  </xdr:twoCellAnchor>
  <xdr:twoCellAnchor>
    <xdr:from>
      <xdr:col>16</xdr:col>
      <xdr:colOff>180975</xdr:colOff>
      <xdr:row>73</xdr:row>
      <xdr:rowOff>104775</xdr:rowOff>
    </xdr:from>
    <xdr:to>
      <xdr:col>17</xdr:col>
      <xdr:colOff>180975</xdr:colOff>
      <xdr:row>75</xdr:row>
      <xdr:rowOff>38100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DB5B4603-4A31-46F4-B822-2416B18D310E}"/>
            </a:ext>
          </a:extLst>
        </xdr:cNvPr>
        <xdr:cNvSpPr/>
      </xdr:nvSpPr>
      <xdr:spPr>
        <a:xfrm>
          <a:off x="10039350" y="126968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八尾市</a:t>
          </a:r>
        </a:p>
      </xdr:txBody>
    </xdr:sp>
    <xdr:clientData/>
  </xdr:twoCellAnchor>
  <xdr:twoCellAnchor>
    <xdr:from>
      <xdr:col>14</xdr:col>
      <xdr:colOff>333375</xdr:colOff>
      <xdr:row>78</xdr:row>
      <xdr:rowOff>76200</xdr:rowOff>
    </xdr:from>
    <xdr:to>
      <xdr:col>15</xdr:col>
      <xdr:colOff>342900</xdr:colOff>
      <xdr:row>80</xdr:row>
      <xdr:rowOff>9525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AAF36922-1E63-491D-8CF9-1A4B9F95A90F}"/>
            </a:ext>
          </a:extLst>
        </xdr:cNvPr>
        <xdr:cNvSpPr/>
      </xdr:nvSpPr>
      <xdr:spPr>
        <a:xfrm>
          <a:off x="8829675" y="135255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松原市</a:t>
          </a:r>
        </a:p>
      </xdr:txBody>
    </xdr:sp>
    <xdr:clientData/>
  </xdr:twoCellAnchor>
  <xdr:twoCellAnchor>
    <xdr:from>
      <xdr:col>16</xdr:col>
      <xdr:colOff>85725</xdr:colOff>
      <xdr:row>66</xdr:row>
      <xdr:rowOff>38100</xdr:rowOff>
    </xdr:from>
    <xdr:to>
      <xdr:col>17</xdr:col>
      <xdr:colOff>295275</xdr:colOff>
      <xdr:row>67</xdr:row>
      <xdr:rowOff>142875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F3C21953-444A-46FD-AB2B-BFA5E87F5AD1}"/>
            </a:ext>
          </a:extLst>
        </xdr:cNvPr>
        <xdr:cNvSpPr/>
      </xdr:nvSpPr>
      <xdr:spPr>
        <a:xfrm>
          <a:off x="9944100" y="11430000"/>
          <a:ext cx="89535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東大阪市</a:t>
          </a:r>
        </a:p>
      </xdr:txBody>
    </xdr:sp>
    <xdr:clientData/>
  </xdr:twoCellAnchor>
  <xdr:twoCellAnchor>
    <xdr:from>
      <xdr:col>17</xdr:col>
      <xdr:colOff>19050</xdr:colOff>
      <xdr:row>78</xdr:row>
      <xdr:rowOff>123825</xdr:rowOff>
    </xdr:from>
    <xdr:to>
      <xdr:col>18</xdr:col>
      <xdr:colOff>19050</xdr:colOff>
      <xdr:row>80</xdr:row>
      <xdr:rowOff>57150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A1D05164-93D2-49B2-B21E-D37D6DFECE9F}"/>
            </a:ext>
          </a:extLst>
        </xdr:cNvPr>
        <xdr:cNvSpPr/>
      </xdr:nvSpPr>
      <xdr:spPr>
        <a:xfrm>
          <a:off x="10563225" y="1357312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柏原市</a:t>
          </a:r>
        </a:p>
      </xdr:txBody>
    </xdr:sp>
    <xdr:clientData/>
  </xdr:twoCellAnchor>
  <xdr:twoCellAnchor>
    <xdr:from>
      <xdr:col>15</xdr:col>
      <xdr:colOff>495300</xdr:colOff>
      <xdr:row>79</xdr:row>
      <xdr:rowOff>38100</xdr:rowOff>
    </xdr:from>
    <xdr:to>
      <xdr:col>16</xdr:col>
      <xdr:colOff>657225</xdr:colOff>
      <xdr:row>80</xdr:row>
      <xdr:rowOff>142875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7BA7044E-0167-4B74-9C13-082F01502757}"/>
            </a:ext>
          </a:extLst>
        </xdr:cNvPr>
        <xdr:cNvSpPr/>
      </xdr:nvSpPr>
      <xdr:spPr>
        <a:xfrm>
          <a:off x="9667875" y="13658850"/>
          <a:ext cx="8477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藤井寺市</a:t>
          </a:r>
        </a:p>
      </xdr:txBody>
    </xdr:sp>
    <xdr:clientData/>
  </xdr:twoCellAnchor>
  <xdr:twoCellAnchor>
    <xdr:from>
      <xdr:col>8</xdr:col>
      <xdr:colOff>571500</xdr:colOff>
      <xdr:row>108</xdr:row>
      <xdr:rowOff>76200</xdr:rowOff>
    </xdr:from>
    <xdr:to>
      <xdr:col>10</xdr:col>
      <xdr:colOff>47625</xdr:colOff>
      <xdr:row>110</xdr:row>
      <xdr:rowOff>9525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9CE4E3D8-02B1-4E1A-A233-E3AEE4A417F1}"/>
            </a:ext>
          </a:extLst>
        </xdr:cNvPr>
        <xdr:cNvSpPr/>
      </xdr:nvSpPr>
      <xdr:spPr>
        <a:xfrm>
          <a:off x="5010150" y="18669000"/>
          <a:ext cx="82867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泉佐野市</a:t>
          </a:r>
        </a:p>
      </xdr:txBody>
    </xdr:sp>
    <xdr:clientData/>
  </xdr:twoCellAnchor>
  <xdr:twoCellAnchor>
    <xdr:from>
      <xdr:col>6</xdr:col>
      <xdr:colOff>295276</xdr:colOff>
      <xdr:row>102</xdr:row>
      <xdr:rowOff>123825</xdr:rowOff>
    </xdr:from>
    <xdr:to>
      <xdr:col>7</xdr:col>
      <xdr:colOff>628650</xdr:colOff>
      <xdr:row>104</xdr:row>
      <xdr:rowOff>57150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BCF22216-E7B9-403B-AA2E-00E9FB393CCC}"/>
            </a:ext>
          </a:extLst>
        </xdr:cNvPr>
        <xdr:cNvSpPr/>
      </xdr:nvSpPr>
      <xdr:spPr>
        <a:xfrm>
          <a:off x="3638551" y="17687925"/>
          <a:ext cx="752474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田尻町</a:t>
          </a:r>
        </a:p>
      </xdr:txBody>
    </xdr:sp>
    <xdr:clientData/>
  </xdr:twoCellAnchor>
  <xdr:twoCellAnchor>
    <xdr:from>
      <xdr:col>9</xdr:col>
      <xdr:colOff>200025</xdr:colOff>
      <xdr:row>98</xdr:row>
      <xdr:rowOff>0</xdr:rowOff>
    </xdr:from>
    <xdr:to>
      <xdr:col>10</xdr:col>
      <xdr:colOff>209550</xdr:colOff>
      <xdr:row>99</xdr:row>
      <xdr:rowOff>104775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7A41BB05-C64E-4560-A52B-09780AF693F6}"/>
            </a:ext>
          </a:extLst>
        </xdr:cNvPr>
        <xdr:cNvSpPr/>
      </xdr:nvSpPr>
      <xdr:spPr>
        <a:xfrm>
          <a:off x="5314950" y="168783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貝塚市</a:t>
          </a:r>
        </a:p>
      </xdr:txBody>
    </xdr:sp>
    <xdr:clientData/>
  </xdr:twoCellAnchor>
  <xdr:twoCellAnchor>
    <xdr:from>
      <xdr:col>10</xdr:col>
      <xdr:colOff>466724</xdr:colOff>
      <xdr:row>98</xdr:row>
      <xdr:rowOff>9525</xdr:rowOff>
    </xdr:from>
    <xdr:to>
      <xdr:col>11</xdr:col>
      <xdr:colOff>600075</xdr:colOff>
      <xdr:row>99</xdr:row>
      <xdr:rowOff>114300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0B1737B7-A90B-4F1D-8036-AF2C046E9929}"/>
            </a:ext>
          </a:extLst>
        </xdr:cNvPr>
        <xdr:cNvSpPr/>
      </xdr:nvSpPr>
      <xdr:spPr>
        <a:xfrm>
          <a:off x="6257924" y="16887825"/>
          <a:ext cx="809626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岸和田市</a:t>
          </a:r>
        </a:p>
      </xdr:txBody>
    </xdr:sp>
    <xdr:clientData/>
  </xdr:twoCellAnchor>
  <xdr:twoCellAnchor>
    <xdr:from>
      <xdr:col>10</xdr:col>
      <xdr:colOff>114301</xdr:colOff>
      <xdr:row>90</xdr:row>
      <xdr:rowOff>114300</xdr:rowOff>
    </xdr:from>
    <xdr:to>
      <xdr:col>11</xdr:col>
      <xdr:colOff>123826</xdr:colOff>
      <xdr:row>92</xdr:row>
      <xdr:rowOff>47625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44CF4F38-F828-4EDC-B6D1-E90C40C72647}"/>
            </a:ext>
          </a:extLst>
        </xdr:cNvPr>
        <xdr:cNvSpPr/>
      </xdr:nvSpPr>
      <xdr:spPr>
        <a:xfrm>
          <a:off x="5905501" y="156210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忠岡町</a:t>
          </a:r>
        </a:p>
      </xdr:txBody>
    </xdr:sp>
    <xdr:clientData/>
  </xdr:twoCellAnchor>
  <xdr:twoCellAnchor>
    <xdr:from>
      <xdr:col>10</xdr:col>
      <xdr:colOff>190500</xdr:colOff>
      <xdr:row>88</xdr:row>
      <xdr:rowOff>57150</xdr:rowOff>
    </xdr:from>
    <xdr:to>
      <xdr:col>11</xdr:col>
      <xdr:colOff>352426</xdr:colOff>
      <xdr:row>89</xdr:row>
      <xdr:rowOff>161925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55992149-77FB-4E07-962B-9651A434B8F0}"/>
            </a:ext>
          </a:extLst>
        </xdr:cNvPr>
        <xdr:cNvSpPr/>
      </xdr:nvSpPr>
      <xdr:spPr>
        <a:xfrm>
          <a:off x="5981700" y="15220950"/>
          <a:ext cx="838201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泉大津市</a:t>
          </a:r>
        </a:p>
      </xdr:txBody>
    </xdr:sp>
    <xdr:clientData/>
  </xdr:twoCellAnchor>
  <xdr:twoCellAnchor>
    <xdr:from>
      <xdr:col>11</xdr:col>
      <xdr:colOff>161925</xdr:colOff>
      <xdr:row>85</xdr:row>
      <xdr:rowOff>161925</xdr:rowOff>
    </xdr:from>
    <xdr:to>
      <xdr:col>12</xdr:col>
      <xdr:colOff>142875</xdr:colOff>
      <xdr:row>87</xdr:row>
      <xdr:rowOff>95250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D5E93BFD-8265-4D36-A863-BB31DA24A49B}"/>
            </a:ext>
          </a:extLst>
        </xdr:cNvPr>
        <xdr:cNvSpPr/>
      </xdr:nvSpPr>
      <xdr:spPr>
        <a:xfrm>
          <a:off x="6629400" y="14811375"/>
          <a:ext cx="657225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高石市</a:t>
          </a:r>
        </a:p>
      </xdr:txBody>
    </xdr:sp>
    <xdr:clientData/>
  </xdr:twoCellAnchor>
  <xdr:twoCellAnchor>
    <xdr:from>
      <xdr:col>3</xdr:col>
      <xdr:colOff>104775</xdr:colOff>
      <xdr:row>115</xdr:row>
      <xdr:rowOff>57150</xdr:rowOff>
    </xdr:from>
    <xdr:to>
      <xdr:col>3</xdr:col>
      <xdr:colOff>790575</xdr:colOff>
      <xdr:row>116</xdr:row>
      <xdr:rowOff>161925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161D9978-06BB-48B3-9BDF-855B75909640}"/>
            </a:ext>
          </a:extLst>
        </xdr:cNvPr>
        <xdr:cNvSpPr/>
      </xdr:nvSpPr>
      <xdr:spPr>
        <a:xfrm>
          <a:off x="1257300" y="198501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岬町</a:t>
          </a:r>
        </a:p>
      </xdr:txBody>
    </xdr:sp>
    <xdr:clientData/>
  </xdr:twoCellAnchor>
  <xdr:twoCellAnchor>
    <xdr:from>
      <xdr:col>5</xdr:col>
      <xdr:colOff>352425</xdr:colOff>
      <xdr:row>111</xdr:row>
      <xdr:rowOff>123825</xdr:rowOff>
    </xdr:from>
    <xdr:to>
      <xdr:col>6</xdr:col>
      <xdr:colOff>152400</xdr:colOff>
      <xdr:row>113</xdr:row>
      <xdr:rowOff>57150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328FB6A5-CAD8-45A2-9B9C-6DB7F4FEBF44}"/>
            </a:ext>
          </a:extLst>
        </xdr:cNvPr>
        <xdr:cNvSpPr/>
      </xdr:nvSpPr>
      <xdr:spPr>
        <a:xfrm>
          <a:off x="2809875" y="19230975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阪南市</a:t>
          </a:r>
        </a:p>
      </xdr:txBody>
    </xdr:sp>
    <xdr:clientData/>
  </xdr:twoCellAnchor>
  <xdr:twoCellAnchor>
    <xdr:from>
      <xdr:col>7</xdr:col>
      <xdr:colOff>257175</xdr:colOff>
      <xdr:row>108</xdr:row>
      <xdr:rowOff>76200</xdr:rowOff>
    </xdr:from>
    <xdr:to>
      <xdr:col>8</xdr:col>
      <xdr:colOff>266700</xdr:colOff>
      <xdr:row>110</xdr:row>
      <xdr:rowOff>9525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B3C88323-1467-4DD6-927F-ADB2B6BC21F1}"/>
            </a:ext>
          </a:extLst>
        </xdr:cNvPr>
        <xdr:cNvSpPr/>
      </xdr:nvSpPr>
      <xdr:spPr>
        <a:xfrm>
          <a:off x="4019550" y="18669000"/>
          <a:ext cx="685800" cy="276225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泉南市</a:t>
          </a:r>
        </a:p>
      </xdr:txBody>
    </xdr:sp>
    <xdr:clientData/>
  </xdr:twoCellAnchor>
  <xdr:twoCellAnchor>
    <xdr:from>
      <xdr:col>13</xdr:col>
      <xdr:colOff>47625</xdr:colOff>
      <xdr:row>86</xdr:row>
      <xdr:rowOff>38100</xdr:rowOff>
    </xdr:from>
    <xdr:to>
      <xdr:col>13</xdr:col>
      <xdr:colOff>600075</xdr:colOff>
      <xdr:row>87</xdr:row>
      <xdr:rowOff>142875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7AD6891F-D1EE-48EA-AB04-7CC024B34D98}"/>
            </a:ext>
          </a:extLst>
        </xdr:cNvPr>
        <xdr:cNvSpPr/>
      </xdr:nvSpPr>
      <xdr:spPr>
        <a:xfrm>
          <a:off x="7867650" y="14859000"/>
          <a:ext cx="552450" cy="276225"/>
        </a:xfrm>
        <a:prstGeom prst="rect">
          <a:avLst/>
        </a:prstGeom>
        <a:solidFill>
          <a:srgbClr val="E1F4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堺市</a:t>
          </a:r>
        </a:p>
      </xdr:txBody>
    </xdr:sp>
    <xdr:clientData/>
  </xdr:twoCellAnchor>
  <xdr:twoCellAnchor>
    <xdr:from>
      <xdr:col>13</xdr:col>
      <xdr:colOff>228600</xdr:colOff>
      <xdr:row>65</xdr:row>
      <xdr:rowOff>133350</xdr:rowOff>
    </xdr:from>
    <xdr:to>
      <xdr:col>14</xdr:col>
      <xdr:colOff>219075</xdr:colOff>
      <xdr:row>67</xdr:row>
      <xdr:rowOff>66675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65CA12E4-3845-44E1-8C24-06E9D993A4FA}"/>
            </a:ext>
          </a:extLst>
        </xdr:cNvPr>
        <xdr:cNvSpPr/>
      </xdr:nvSpPr>
      <xdr:spPr>
        <a:xfrm>
          <a:off x="8048625" y="11353800"/>
          <a:ext cx="666750" cy="276225"/>
        </a:xfrm>
        <a:prstGeom prst="rect">
          <a:avLst/>
        </a:prstGeom>
        <a:solidFill>
          <a:srgbClr val="FFE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大阪市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0</xdr:rowOff>
    </xdr:from>
    <xdr:to>
      <xdr:col>11</xdr:col>
      <xdr:colOff>489525</xdr:colOff>
      <xdr:row>38</xdr:row>
      <xdr:rowOff>134620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97E1F1D2-A141-4704-BDB5-25BD5D9D28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054" t="22781" r="28533" b="9063"/>
        <a:stretch/>
      </xdr:blipFill>
      <xdr:spPr>
        <a:xfrm>
          <a:off x="352425" y="419100"/>
          <a:ext cx="8100000" cy="6687820"/>
        </a:xfrm>
        <a:prstGeom prst="rect">
          <a:avLst/>
        </a:prstGeom>
        <a:ln>
          <a:solidFill>
            <a:srgbClr val="7F7F7F"/>
          </a:solidFill>
        </a:ln>
      </xdr:spPr>
    </xdr:pic>
    <xdr:clientData/>
  </xdr:twoCellAnchor>
  <xdr:twoCellAnchor editAs="absolute">
    <xdr:from>
      <xdr:col>2</xdr:col>
      <xdr:colOff>752475</xdr:colOff>
      <xdr:row>23</xdr:row>
      <xdr:rowOff>15633</xdr:rowOff>
    </xdr:from>
    <xdr:to>
      <xdr:col>6</xdr:col>
      <xdr:colOff>38100</xdr:colOff>
      <xdr:row>37</xdr:row>
      <xdr:rowOff>110261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4F4B3AD1-5F86-4EC6-BB14-846EC5DDDB09}"/>
            </a:ext>
          </a:extLst>
        </xdr:cNvPr>
        <xdr:cNvSpPr/>
      </xdr:nvSpPr>
      <xdr:spPr>
        <a:xfrm>
          <a:off x="1352550" y="4416183"/>
          <a:ext cx="2600325" cy="2494928"/>
        </a:xfrm>
        <a:prstGeom prst="rect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8D638-3284-4557-847C-C705BC017067}">
  <dimension ref="A1:AC83"/>
  <sheetViews>
    <sheetView showGridLines="0" tabSelected="1" zoomScaleNormal="100" zoomScaleSheetLayoutView="100" workbookViewId="0"/>
  </sheetViews>
  <sheetFormatPr defaultColWidth="9" defaultRowHeight="13.5"/>
  <cols>
    <col min="1" max="1" width="4.625" style="2" customWidth="1"/>
    <col min="2" max="2" width="3.25" style="2" customWidth="1"/>
    <col min="3" max="9" width="12.625" style="2" customWidth="1"/>
    <col min="10" max="10" width="7.625" style="2" customWidth="1"/>
    <col min="11" max="22" width="12.625" style="2" customWidth="1"/>
    <col min="23" max="25" width="10.625" style="2" customWidth="1"/>
    <col min="26" max="26" width="12.625" style="2" customWidth="1"/>
    <col min="27" max="27" width="15.625" style="2" customWidth="1"/>
    <col min="28" max="28" width="10.625" style="2" customWidth="1"/>
    <col min="29" max="16384" width="9" style="2"/>
  </cols>
  <sheetData>
    <row r="1" spans="2:28" ht="16.5" customHeight="1">
      <c r="B1" s="3" t="s">
        <v>119</v>
      </c>
    </row>
    <row r="2" spans="2:28" ht="16.5" customHeight="1">
      <c r="B2" s="3" t="s">
        <v>63</v>
      </c>
    </row>
    <row r="3" spans="2:28" s="7" customFormat="1" ht="16.5" customHeight="1">
      <c r="B3" s="175"/>
      <c r="C3" s="175" t="s">
        <v>106</v>
      </c>
      <c r="D3" s="166" t="s">
        <v>44</v>
      </c>
      <c r="E3" s="166"/>
      <c r="F3" s="166"/>
      <c r="G3" s="166"/>
      <c r="H3" s="166"/>
      <c r="I3" s="166"/>
      <c r="J3" s="166"/>
      <c r="K3" s="171" t="s">
        <v>57</v>
      </c>
      <c r="L3" s="166"/>
      <c r="M3" s="166"/>
      <c r="N3" s="166"/>
      <c r="O3" s="166"/>
      <c r="P3" s="166"/>
      <c r="Q3" s="166" t="s">
        <v>45</v>
      </c>
      <c r="R3" s="166"/>
      <c r="S3" s="166"/>
      <c r="T3" s="166"/>
      <c r="U3" s="166"/>
      <c r="V3" s="166"/>
      <c r="Y3" s="7" t="s">
        <v>151</v>
      </c>
      <c r="Z3" s="2"/>
      <c r="AA3" s="2"/>
    </row>
    <row r="4" spans="2:28" s="7" customFormat="1" ht="16.5" customHeight="1">
      <c r="B4" s="177"/>
      <c r="C4" s="177"/>
      <c r="D4" s="166" t="s">
        <v>49</v>
      </c>
      <c r="E4" s="166"/>
      <c r="F4" s="166"/>
      <c r="G4" s="166"/>
      <c r="H4" s="166"/>
      <c r="I4" s="166"/>
      <c r="J4" s="166"/>
      <c r="K4" s="171" t="s">
        <v>53</v>
      </c>
      <c r="L4" s="166"/>
      <c r="M4" s="166"/>
      <c r="N4" s="166"/>
      <c r="O4" s="166"/>
      <c r="P4" s="166"/>
      <c r="Q4" s="166" t="s">
        <v>50</v>
      </c>
      <c r="R4" s="166"/>
      <c r="S4" s="166"/>
      <c r="T4" s="166"/>
      <c r="U4" s="166"/>
      <c r="V4" s="166"/>
      <c r="Y4" s="163" t="s">
        <v>165</v>
      </c>
      <c r="Z4" s="163" t="s">
        <v>152</v>
      </c>
      <c r="AA4" s="161" t="s">
        <v>52</v>
      </c>
      <c r="AB4" s="159" t="s">
        <v>154</v>
      </c>
    </row>
    <row r="5" spans="2:28" s="7" customFormat="1" ht="16.5" customHeight="1">
      <c r="B5" s="176"/>
      <c r="C5" s="176"/>
      <c r="D5" s="130" t="s">
        <v>54</v>
      </c>
      <c r="E5" s="130" t="s">
        <v>55</v>
      </c>
      <c r="F5" s="130" t="s">
        <v>56</v>
      </c>
      <c r="G5" s="130" t="s">
        <v>157</v>
      </c>
      <c r="H5" s="133" t="s">
        <v>158</v>
      </c>
      <c r="I5" s="178" t="s">
        <v>165</v>
      </c>
      <c r="J5" s="171"/>
      <c r="K5" s="129" t="s">
        <v>54</v>
      </c>
      <c r="L5" s="127" t="s">
        <v>55</v>
      </c>
      <c r="M5" s="127" t="s">
        <v>56</v>
      </c>
      <c r="N5" s="127" t="s">
        <v>157</v>
      </c>
      <c r="O5" s="135" t="s">
        <v>158</v>
      </c>
      <c r="P5" s="128" t="s">
        <v>165</v>
      </c>
      <c r="Q5" s="127" t="s">
        <v>54</v>
      </c>
      <c r="R5" s="127" t="s">
        <v>55</v>
      </c>
      <c r="S5" s="127" t="s">
        <v>56</v>
      </c>
      <c r="T5" s="127" t="s">
        <v>157</v>
      </c>
      <c r="U5" s="135" t="s">
        <v>158</v>
      </c>
      <c r="V5" s="128" t="s">
        <v>165</v>
      </c>
      <c r="Y5" s="164"/>
      <c r="Z5" s="164"/>
      <c r="AA5" s="162"/>
      <c r="AB5" s="160"/>
    </row>
    <row r="6" spans="2:28" s="7" customFormat="1" ht="13.5" customHeight="1">
      <c r="B6" s="132">
        <v>1</v>
      </c>
      <c r="C6" s="4" t="s">
        <v>147</v>
      </c>
      <c r="D6" s="32">
        <v>16052</v>
      </c>
      <c r="E6" s="32">
        <v>16236</v>
      </c>
      <c r="F6" s="32">
        <v>16741</v>
      </c>
      <c r="G6" s="32">
        <v>17589</v>
      </c>
      <c r="H6" s="142">
        <v>18444</v>
      </c>
      <c r="I6" s="165">
        <v>19008</v>
      </c>
      <c r="J6" s="165"/>
      <c r="K6" s="116">
        <v>410025</v>
      </c>
      <c r="L6" s="115">
        <v>397770</v>
      </c>
      <c r="M6" s="115">
        <v>411196</v>
      </c>
      <c r="N6" s="115">
        <v>432774</v>
      </c>
      <c r="O6" s="115">
        <v>452296</v>
      </c>
      <c r="P6" s="142">
        <v>473860</v>
      </c>
      <c r="Q6" s="115">
        <v>13351935990</v>
      </c>
      <c r="R6" s="115">
        <v>12858384860</v>
      </c>
      <c r="S6" s="115">
        <v>13200312200</v>
      </c>
      <c r="T6" s="115">
        <v>14367862140</v>
      </c>
      <c r="U6" s="115">
        <v>15549638020</v>
      </c>
      <c r="V6" s="142">
        <v>16110923930</v>
      </c>
      <c r="Y6" s="97">
        <v>1</v>
      </c>
      <c r="Z6" s="31" t="s">
        <v>43</v>
      </c>
      <c r="AA6" s="149">
        <v>889810.621240629</v>
      </c>
      <c r="AB6" s="99">
        <f>RANK(AA6,$AA$6:$AA$48,1)</f>
        <v>39</v>
      </c>
    </row>
    <row r="7" spans="2:28" s="7" customFormat="1" ht="13.5" customHeight="1">
      <c r="B7" s="132">
        <v>2</v>
      </c>
      <c r="C7" s="4" t="s">
        <v>121</v>
      </c>
      <c r="D7" s="32">
        <v>59276</v>
      </c>
      <c r="E7" s="32">
        <v>60650</v>
      </c>
      <c r="F7" s="32">
        <v>63271</v>
      </c>
      <c r="G7" s="32">
        <v>66900</v>
      </c>
      <c r="H7" s="142">
        <v>70556</v>
      </c>
      <c r="I7" s="165">
        <v>73347</v>
      </c>
      <c r="J7" s="165"/>
      <c r="K7" s="117">
        <v>1455009</v>
      </c>
      <c r="L7" s="32">
        <v>1421533</v>
      </c>
      <c r="M7" s="32">
        <v>1495642</v>
      </c>
      <c r="N7" s="32">
        <v>1579285</v>
      </c>
      <c r="O7" s="142">
        <v>1650490</v>
      </c>
      <c r="P7" s="142">
        <v>1735101</v>
      </c>
      <c r="Q7" s="32">
        <v>48313727360</v>
      </c>
      <c r="R7" s="32">
        <v>47965315920</v>
      </c>
      <c r="S7" s="32">
        <v>49462531630</v>
      </c>
      <c r="T7" s="32">
        <v>52173278880</v>
      </c>
      <c r="U7" s="142">
        <v>56086849990</v>
      </c>
      <c r="V7" s="142">
        <v>59420854220</v>
      </c>
      <c r="Y7" s="97">
        <v>2</v>
      </c>
      <c r="Z7" s="31" t="s">
        <v>30</v>
      </c>
      <c r="AA7" s="149">
        <v>873498.63376139081</v>
      </c>
      <c r="AB7" s="99">
        <f t="shared" ref="AB7:AB48" si="0">RANK(AA7,$AA$6:$AA$48,1)</f>
        <v>36</v>
      </c>
    </row>
    <row r="8" spans="2:28" s="7" customFormat="1" ht="13.5" customHeight="1">
      <c r="B8" s="132">
        <v>3</v>
      </c>
      <c r="C8" s="5" t="s">
        <v>122</v>
      </c>
      <c r="D8" s="32">
        <v>41260</v>
      </c>
      <c r="E8" s="32">
        <v>41693</v>
      </c>
      <c r="F8" s="32">
        <v>42898</v>
      </c>
      <c r="G8" s="32">
        <v>44796</v>
      </c>
      <c r="H8" s="142">
        <v>46653</v>
      </c>
      <c r="I8" s="165">
        <v>47986</v>
      </c>
      <c r="J8" s="165"/>
      <c r="K8" s="20">
        <v>1066938</v>
      </c>
      <c r="L8" s="20">
        <v>1031213</v>
      </c>
      <c r="M8" s="20">
        <v>1058562</v>
      </c>
      <c r="N8" s="20">
        <v>1106483</v>
      </c>
      <c r="O8" s="20">
        <v>1141973</v>
      </c>
      <c r="P8" s="142">
        <v>1180196</v>
      </c>
      <c r="Q8" s="32">
        <v>32654445690</v>
      </c>
      <c r="R8" s="32">
        <v>32406730220</v>
      </c>
      <c r="S8" s="32">
        <v>33249291160</v>
      </c>
      <c r="T8" s="32">
        <v>35705518830</v>
      </c>
      <c r="U8" s="142">
        <v>36696130590</v>
      </c>
      <c r="V8" s="142">
        <v>38597612760</v>
      </c>
      <c r="Y8" s="97">
        <v>3</v>
      </c>
      <c r="Z8" s="31" t="s">
        <v>31</v>
      </c>
      <c r="AA8" s="149">
        <v>914662.03667145246</v>
      </c>
      <c r="AB8" s="99">
        <f t="shared" si="0"/>
        <v>42</v>
      </c>
    </row>
    <row r="9" spans="2:28" s="7" customFormat="1" ht="13.5" customHeight="1">
      <c r="B9" s="132">
        <v>4</v>
      </c>
      <c r="C9" s="5" t="s">
        <v>123</v>
      </c>
      <c r="D9" s="32">
        <v>36741</v>
      </c>
      <c r="E9" s="32">
        <v>37305</v>
      </c>
      <c r="F9" s="32">
        <v>38675</v>
      </c>
      <c r="G9" s="32">
        <v>40830</v>
      </c>
      <c r="H9" s="142">
        <v>43039</v>
      </c>
      <c r="I9" s="165">
        <v>44410</v>
      </c>
      <c r="J9" s="165"/>
      <c r="K9" s="20">
        <v>920753</v>
      </c>
      <c r="L9" s="20">
        <v>893134</v>
      </c>
      <c r="M9" s="20">
        <v>922595</v>
      </c>
      <c r="N9" s="20">
        <v>968659</v>
      </c>
      <c r="O9" s="20">
        <v>1021755</v>
      </c>
      <c r="P9" s="142">
        <v>1067598</v>
      </c>
      <c r="Q9" s="32">
        <v>30022225670</v>
      </c>
      <c r="R9" s="32">
        <v>29670082300</v>
      </c>
      <c r="S9" s="32">
        <v>30901646640</v>
      </c>
      <c r="T9" s="32">
        <v>32689581560</v>
      </c>
      <c r="U9" s="142">
        <v>33962684210</v>
      </c>
      <c r="V9" s="142">
        <v>35903994510</v>
      </c>
      <c r="Y9" s="97">
        <v>4</v>
      </c>
      <c r="Z9" s="31" t="s">
        <v>1</v>
      </c>
      <c r="AA9" s="149">
        <v>841159.77812230331</v>
      </c>
      <c r="AB9" s="99">
        <f t="shared" si="0"/>
        <v>22</v>
      </c>
    </row>
    <row r="10" spans="2:28" s="7" customFormat="1" ht="13.5" customHeight="1">
      <c r="B10" s="132">
        <v>5</v>
      </c>
      <c r="C10" s="10" t="s">
        <v>124</v>
      </c>
      <c r="D10" s="32">
        <v>20040</v>
      </c>
      <c r="E10" s="32">
        <v>20272</v>
      </c>
      <c r="F10" s="32">
        <v>20958</v>
      </c>
      <c r="G10" s="32">
        <v>21943</v>
      </c>
      <c r="H10" s="142">
        <v>22902</v>
      </c>
      <c r="I10" s="165">
        <v>23606</v>
      </c>
      <c r="J10" s="165"/>
      <c r="K10" s="20">
        <v>526564</v>
      </c>
      <c r="L10" s="20">
        <v>519289</v>
      </c>
      <c r="M10" s="20">
        <v>536772</v>
      </c>
      <c r="N10" s="20">
        <v>562034</v>
      </c>
      <c r="O10" s="20">
        <v>582727</v>
      </c>
      <c r="P10" s="142">
        <v>597348</v>
      </c>
      <c r="Q10" s="32">
        <v>15823627470</v>
      </c>
      <c r="R10" s="32">
        <v>15668275940</v>
      </c>
      <c r="S10" s="32">
        <v>16282776190</v>
      </c>
      <c r="T10" s="32">
        <v>17124916610</v>
      </c>
      <c r="U10" s="142">
        <v>18586087020</v>
      </c>
      <c r="V10" s="142">
        <v>19403293770</v>
      </c>
      <c r="Y10" s="97">
        <v>5</v>
      </c>
      <c r="Z10" s="31" t="s">
        <v>2</v>
      </c>
      <c r="AA10" s="149">
        <v>847586.48621632997</v>
      </c>
      <c r="AB10" s="99">
        <f t="shared" si="0"/>
        <v>25</v>
      </c>
    </row>
    <row r="11" spans="2:28" s="7" customFormat="1" ht="13.5" customHeight="1">
      <c r="B11" s="132">
        <v>6</v>
      </c>
      <c r="C11" s="10" t="s">
        <v>125</v>
      </c>
      <c r="D11" s="32">
        <v>19280</v>
      </c>
      <c r="E11" s="32">
        <v>19635</v>
      </c>
      <c r="F11" s="32">
        <v>20478</v>
      </c>
      <c r="G11" s="32">
        <v>21754</v>
      </c>
      <c r="H11" s="142">
        <v>22912</v>
      </c>
      <c r="I11" s="165">
        <v>23896</v>
      </c>
      <c r="J11" s="165"/>
      <c r="K11" s="20">
        <v>496920</v>
      </c>
      <c r="L11" s="20">
        <v>481871</v>
      </c>
      <c r="M11" s="20">
        <v>501938</v>
      </c>
      <c r="N11" s="20">
        <v>540574</v>
      </c>
      <c r="O11" s="20">
        <v>575054</v>
      </c>
      <c r="P11" s="142">
        <v>607254</v>
      </c>
      <c r="Q11" s="32">
        <v>15623304880</v>
      </c>
      <c r="R11" s="32">
        <v>15418120100</v>
      </c>
      <c r="S11" s="32">
        <v>16205064450</v>
      </c>
      <c r="T11" s="32">
        <v>17722652100</v>
      </c>
      <c r="U11" s="142">
        <v>18606358020</v>
      </c>
      <c r="V11" s="142">
        <v>19649143190</v>
      </c>
      <c r="Y11" s="97">
        <v>6</v>
      </c>
      <c r="Z11" s="31" t="s">
        <v>3</v>
      </c>
      <c r="AA11" s="149">
        <v>860416.28509465046</v>
      </c>
      <c r="AB11" s="99">
        <f t="shared" si="0"/>
        <v>30</v>
      </c>
    </row>
    <row r="12" spans="2:28" s="7" customFormat="1" ht="13.5" customHeight="1">
      <c r="B12" s="132">
        <v>7</v>
      </c>
      <c r="C12" s="10" t="s">
        <v>126</v>
      </c>
      <c r="D12" s="32">
        <v>10926</v>
      </c>
      <c r="E12" s="32">
        <v>11060</v>
      </c>
      <c r="F12" s="32">
        <v>11403</v>
      </c>
      <c r="G12" s="32">
        <v>12051</v>
      </c>
      <c r="H12" s="142">
        <v>12794</v>
      </c>
      <c r="I12" s="165">
        <v>13289</v>
      </c>
      <c r="J12" s="165"/>
      <c r="K12" s="20">
        <v>309343</v>
      </c>
      <c r="L12" s="20">
        <v>297838</v>
      </c>
      <c r="M12" s="20">
        <v>299439</v>
      </c>
      <c r="N12" s="20">
        <v>315764</v>
      </c>
      <c r="O12" s="20">
        <v>330016</v>
      </c>
      <c r="P12" s="142">
        <v>339847</v>
      </c>
      <c r="Q12" s="32">
        <v>9023276080</v>
      </c>
      <c r="R12" s="32">
        <v>8492734010</v>
      </c>
      <c r="S12" s="32">
        <v>8767519210</v>
      </c>
      <c r="T12" s="32">
        <v>9335778890</v>
      </c>
      <c r="U12" s="142">
        <v>9866428550</v>
      </c>
      <c r="V12" s="142">
        <v>10390301040</v>
      </c>
      <c r="Y12" s="97">
        <v>7</v>
      </c>
      <c r="Z12" s="98" t="s">
        <v>32</v>
      </c>
      <c r="AA12" s="149">
        <v>861878.95706014801</v>
      </c>
      <c r="AB12" s="99">
        <f t="shared" si="0"/>
        <v>31</v>
      </c>
    </row>
    <row r="13" spans="2:28" s="7" customFormat="1" ht="13.5" customHeight="1">
      <c r="B13" s="132">
        <v>8</v>
      </c>
      <c r="C13" s="10" t="s">
        <v>127</v>
      </c>
      <c r="D13" s="32">
        <v>18396</v>
      </c>
      <c r="E13" s="32">
        <v>18634</v>
      </c>
      <c r="F13" s="32">
        <v>19212</v>
      </c>
      <c r="G13" s="32">
        <v>20276</v>
      </c>
      <c r="H13" s="142">
        <v>21237</v>
      </c>
      <c r="I13" s="165">
        <v>21893</v>
      </c>
      <c r="J13" s="165"/>
      <c r="K13" s="20">
        <v>457191</v>
      </c>
      <c r="L13" s="20">
        <v>447803</v>
      </c>
      <c r="M13" s="20">
        <v>464430</v>
      </c>
      <c r="N13" s="20">
        <v>486613</v>
      </c>
      <c r="O13" s="20">
        <v>506213</v>
      </c>
      <c r="P13" s="142">
        <v>533706</v>
      </c>
      <c r="Q13" s="32">
        <v>14669720320</v>
      </c>
      <c r="R13" s="32">
        <v>14724774300</v>
      </c>
      <c r="S13" s="32">
        <v>15178353360</v>
      </c>
      <c r="T13" s="32">
        <v>16022754330</v>
      </c>
      <c r="U13" s="142">
        <v>16895544690</v>
      </c>
      <c r="V13" s="142">
        <v>18005730190</v>
      </c>
      <c r="Y13" s="97">
        <v>8</v>
      </c>
      <c r="Z13" s="98" t="s">
        <v>7</v>
      </c>
      <c r="AA13" s="149">
        <v>847973.30574773042</v>
      </c>
      <c r="AB13" s="99">
        <f t="shared" si="0"/>
        <v>26</v>
      </c>
    </row>
    <row r="14" spans="2:28" s="7" customFormat="1" ht="13.5" customHeight="1">
      <c r="B14" s="132">
        <v>9</v>
      </c>
      <c r="C14" s="10" t="s">
        <v>128</v>
      </c>
      <c r="D14" s="32">
        <v>11815</v>
      </c>
      <c r="E14" s="32">
        <v>12084</v>
      </c>
      <c r="F14" s="32">
        <v>12664</v>
      </c>
      <c r="G14" s="32">
        <v>13466</v>
      </c>
      <c r="H14" s="142">
        <v>14205</v>
      </c>
      <c r="I14" s="165">
        <v>14774</v>
      </c>
      <c r="J14" s="165"/>
      <c r="K14" s="20">
        <v>287580</v>
      </c>
      <c r="L14" s="20">
        <v>286759</v>
      </c>
      <c r="M14" s="20">
        <v>300009</v>
      </c>
      <c r="N14" s="20">
        <v>319342</v>
      </c>
      <c r="O14" s="20">
        <v>337158</v>
      </c>
      <c r="P14" s="142">
        <v>356313</v>
      </c>
      <c r="Q14" s="32">
        <v>9622945550</v>
      </c>
      <c r="R14" s="32">
        <v>9524929780</v>
      </c>
      <c r="S14" s="32">
        <v>9999335970</v>
      </c>
      <c r="T14" s="32">
        <v>11003825520</v>
      </c>
      <c r="U14" s="142">
        <v>11759320360</v>
      </c>
      <c r="V14" s="142">
        <v>12667121670</v>
      </c>
      <c r="Y14" s="97">
        <v>9</v>
      </c>
      <c r="Z14" s="98" t="s">
        <v>33</v>
      </c>
      <c r="AA14" s="149">
        <v>898672.26348603959</v>
      </c>
      <c r="AB14" s="99">
        <f t="shared" si="0"/>
        <v>40</v>
      </c>
    </row>
    <row r="15" spans="2:28" s="7" customFormat="1" ht="13.5" customHeight="1">
      <c r="B15" s="132">
        <v>10</v>
      </c>
      <c r="C15" s="10" t="s">
        <v>129</v>
      </c>
      <c r="D15" s="32">
        <v>10258</v>
      </c>
      <c r="E15" s="32">
        <v>10383</v>
      </c>
      <c r="F15" s="32">
        <v>10701</v>
      </c>
      <c r="G15" s="32">
        <v>11221</v>
      </c>
      <c r="H15" s="142">
        <v>11734</v>
      </c>
      <c r="I15" s="165">
        <v>12086</v>
      </c>
      <c r="J15" s="165"/>
      <c r="K15" s="25">
        <v>260852</v>
      </c>
      <c r="L15" s="25">
        <v>253887</v>
      </c>
      <c r="M15" s="25">
        <v>261119</v>
      </c>
      <c r="N15" s="25">
        <v>273016</v>
      </c>
      <c r="O15" s="25">
        <v>283130</v>
      </c>
      <c r="P15" s="142">
        <v>293337</v>
      </c>
      <c r="Q15" s="32">
        <v>8195655940</v>
      </c>
      <c r="R15" s="32">
        <v>8136636030</v>
      </c>
      <c r="S15" s="32">
        <v>8477279700</v>
      </c>
      <c r="T15" s="32">
        <v>8995368830</v>
      </c>
      <c r="U15" s="142">
        <v>9265730730</v>
      </c>
      <c r="V15" s="142">
        <v>9557577240</v>
      </c>
      <c r="Y15" s="97">
        <v>10</v>
      </c>
      <c r="Z15" s="98" t="s">
        <v>11</v>
      </c>
      <c r="AA15" s="149">
        <v>854465.49361337651</v>
      </c>
      <c r="AB15" s="99">
        <f t="shared" si="0"/>
        <v>28</v>
      </c>
    </row>
    <row r="16" spans="2:28" s="7" customFormat="1" ht="13.5" customHeight="1">
      <c r="B16" s="132">
        <v>11</v>
      </c>
      <c r="C16" s="10" t="s">
        <v>130</v>
      </c>
      <c r="D16" s="32">
        <v>12090</v>
      </c>
      <c r="E16" s="32">
        <v>12392</v>
      </c>
      <c r="F16" s="32">
        <v>12953</v>
      </c>
      <c r="G16" s="32">
        <v>13662</v>
      </c>
      <c r="H16" s="142">
        <v>14406</v>
      </c>
      <c r="I16" s="165">
        <v>14913</v>
      </c>
      <c r="J16" s="165"/>
      <c r="K16" s="20">
        <v>302213</v>
      </c>
      <c r="L16" s="20">
        <v>292752</v>
      </c>
      <c r="M16" s="20">
        <v>305442</v>
      </c>
      <c r="N16" s="20">
        <v>324563</v>
      </c>
      <c r="O16" s="20">
        <v>342422</v>
      </c>
      <c r="P16" s="142">
        <v>361057</v>
      </c>
      <c r="Q16" s="32">
        <v>9434910350</v>
      </c>
      <c r="R16" s="32">
        <v>9319311950</v>
      </c>
      <c r="S16" s="32">
        <v>9643967500</v>
      </c>
      <c r="T16" s="32">
        <v>10174277190</v>
      </c>
      <c r="U16" s="142">
        <v>10894525350</v>
      </c>
      <c r="V16" s="142">
        <v>11779561820</v>
      </c>
      <c r="Y16" s="97">
        <v>11</v>
      </c>
      <c r="Z16" s="98" t="s">
        <v>12</v>
      </c>
      <c r="AA16" s="149">
        <v>810133.3963215946</v>
      </c>
      <c r="AB16" s="99">
        <f t="shared" si="0"/>
        <v>12</v>
      </c>
    </row>
    <row r="17" spans="1:29" s="7" customFormat="1" ht="13.5" customHeight="1">
      <c r="B17" s="132">
        <v>12</v>
      </c>
      <c r="C17" s="10" t="s">
        <v>131</v>
      </c>
      <c r="D17" s="32">
        <v>4569</v>
      </c>
      <c r="E17" s="32">
        <v>4761</v>
      </c>
      <c r="F17" s="32">
        <v>5005</v>
      </c>
      <c r="G17" s="32">
        <v>5354</v>
      </c>
      <c r="H17" s="142">
        <v>5670</v>
      </c>
      <c r="I17" s="165">
        <v>5981</v>
      </c>
      <c r="J17" s="165"/>
      <c r="K17" s="20">
        <v>114177</v>
      </c>
      <c r="L17" s="20">
        <v>111886</v>
      </c>
      <c r="M17" s="20">
        <v>117980</v>
      </c>
      <c r="N17" s="20">
        <v>130775</v>
      </c>
      <c r="O17" s="20">
        <v>140651</v>
      </c>
      <c r="P17" s="142">
        <v>148200</v>
      </c>
      <c r="Q17" s="32">
        <v>3461409680</v>
      </c>
      <c r="R17" s="32">
        <v>3417380190</v>
      </c>
      <c r="S17" s="32">
        <v>3570317290</v>
      </c>
      <c r="T17" s="32">
        <v>4130312580</v>
      </c>
      <c r="U17" s="142">
        <v>4353257460</v>
      </c>
      <c r="V17" s="142">
        <v>4711928910</v>
      </c>
      <c r="Y17" s="97">
        <v>12</v>
      </c>
      <c r="Z17" s="98" t="s">
        <v>8</v>
      </c>
      <c r="AA17" s="149">
        <v>866899.75776479952</v>
      </c>
      <c r="AB17" s="99">
        <f t="shared" si="0"/>
        <v>33</v>
      </c>
    </row>
    <row r="18" spans="1:29" s="7" customFormat="1" ht="13.5" customHeight="1">
      <c r="B18" s="132">
        <v>13</v>
      </c>
      <c r="C18" s="10" t="s">
        <v>132</v>
      </c>
      <c r="D18" s="32">
        <v>2051</v>
      </c>
      <c r="E18" s="32">
        <v>2107</v>
      </c>
      <c r="F18" s="32">
        <v>2211</v>
      </c>
      <c r="G18" s="32">
        <v>2331</v>
      </c>
      <c r="H18" s="142">
        <v>2477</v>
      </c>
      <c r="I18" s="165">
        <v>2559</v>
      </c>
      <c r="J18" s="165"/>
      <c r="K18" s="20">
        <v>42875</v>
      </c>
      <c r="L18" s="20">
        <v>42950</v>
      </c>
      <c r="M18" s="20">
        <v>44717</v>
      </c>
      <c r="N18" s="20">
        <v>48231</v>
      </c>
      <c r="O18" s="20">
        <v>51251</v>
      </c>
      <c r="P18" s="142">
        <v>57182</v>
      </c>
      <c r="Q18" s="32">
        <v>1537205970</v>
      </c>
      <c r="R18" s="32">
        <v>1589838580</v>
      </c>
      <c r="S18" s="32">
        <v>1579324490</v>
      </c>
      <c r="T18" s="32">
        <v>1755328090</v>
      </c>
      <c r="U18" s="142">
        <v>1843141230</v>
      </c>
      <c r="V18" s="142">
        <v>2015136220</v>
      </c>
      <c r="Y18" s="97">
        <v>13</v>
      </c>
      <c r="Z18" s="98" t="s">
        <v>18</v>
      </c>
      <c r="AA18" s="149">
        <v>804351.53503105068</v>
      </c>
      <c r="AB18" s="99">
        <f t="shared" si="0"/>
        <v>9</v>
      </c>
    </row>
    <row r="19" spans="1:29" s="7" customFormat="1" ht="13.5" customHeight="1" thickBot="1">
      <c r="B19" s="132">
        <v>14</v>
      </c>
      <c r="C19" s="10" t="s">
        <v>133</v>
      </c>
      <c r="D19" s="32">
        <v>2849</v>
      </c>
      <c r="E19" s="32">
        <v>2906</v>
      </c>
      <c r="F19" s="32">
        <v>3021</v>
      </c>
      <c r="G19" s="32">
        <v>3173</v>
      </c>
      <c r="H19" s="142">
        <v>3332</v>
      </c>
      <c r="I19" s="180">
        <v>3428</v>
      </c>
      <c r="J19" s="180"/>
      <c r="K19" s="25">
        <v>63719</v>
      </c>
      <c r="L19" s="25">
        <v>61918</v>
      </c>
      <c r="M19" s="25">
        <v>63833</v>
      </c>
      <c r="N19" s="25">
        <v>67049</v>
      </c>
      <c r="O19" s="25">
        <v>69418</v>
      </c>
      <c r="P19" s="142">
        <v>70746</v>
      </c>
      <c r="Q19" s="32">
        <v>2234605550</v>
      </c>
      <c r="R19" s="32">
        <v>2113954100</v>
      </c>
      <c r="S19" s="32">
        <v>2238401670</v>
      </c>
      <c r="T19" s="32">
        <v>2371213700</v>
      </c>
      <c r="U19" s="142">
        <v>2671067090</v>
      </c>
      <c r="V19" s="142">
        <v>2706895510</v>
      </c>
      <c r="Y19" s="97">
        <v>14</v>
      </c>
      <c r="Z19" s="98" t="s">
        <v>34</v>
      </c>
      <c r="AA19" s="149">
        <v>908872.67502674437</v>
      </c>
      <c r="AB19" s="99">
        <f t="shared" si="0"/>
        <v>41</v>
      </c>
    </row>
    <row r="20" spans="1:29" s="7" customFormat="1" ht="13.5" customHeight="1" thickTop="1">
      <c r="B20" s="35"/>
      <c r="C20" s="34" t="s">
        <v>0</v>
      </c>
      <c r="D20" s="27">
        <v>1252666</v>
      </c>
      <c r="E20" s="27">
        <v>1264913</v>
      </c>
      <c r="F20" s="27">
        <v>1303145</v>
      </c>
      <c r="G20" s="27">
        <v>1366377</v>
      </c>
      <c r="H20" s="27">
        <v>1427513</v>
      </c>
      <c r="I20" s="179">
        <v>1473357</v>
      </c>
      <c r="J20" s="179"/>
      <c r="K20" s="118">
        <v>32697817</v>
      </c>
      <c r="L20" s="27">
        <v>31732885</v>
      </c>
      <c r="M20" s="27">
        <v>32769052</v>
      </c>
      <c r="N20" s="27">
        <v>34481675</v>
      </c>
      <c r="O20" s="27">
        <v>36001845</v>
      </c>
      <c r="P20" s="151">
        <v>37430137</v>
      </c>
      <c r="Q20" s="28">
        <v>1105620949330</v>
      </c>
      <c r="R20" s="28">
        <v>1085392135210</v>
      </c>
      <c r="S20" s="28">
        <v>1105595738010</v>
      </c>
      <c r="T20" s="28">
        <v>1169367673440</v>
      </c>
      <c r="U20" s="28">
        <v>1233713727300</v>
      </c>
      <c r="V20" s="151">
        <v>1299867269860</v>
      </c>
      <c r="Y20" s="97">
        <v>15</v>
      </c>
      <c r="Z20" s="98" t="s">
        <v>21</v>
      </c>
      <c r="AA20" s="149">
        <v>782645.17782236007</v>
      </c>
      <c r="AB20" s="99">
        <f t="shared" si="0"/>
        <v>2</v>
      </c>
    </row>
    <row r="21" spans="1:29" s="7" customFormat="1" ht="13.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Y21" s="97">
        <v>16</v>
      </c>
      <c r="Z21" s="98" t="s">
        <v>13</v>
      </c>
      <c r="AA21" s="149">
        <v>808466.4379644224</v>
      </c>
      <c r="AB21" s="99">
        <f t="shared" si="0"/>
        <v>11</v>
      </c>
    </row>
    <row r="22" spans="1:29" s="6" customFormat="1" ht="16.5" customHeight="1">
      <c r="A22" s="2"/>
      <c r="B22" s="175"/>
      <c r="C22" s="175" t="s">
        <v>106</v>
      </c>
      <c r="D22" s="166" t="s">
        <v>110</v>
      </c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2"/>
      <c r="X22" s="2"/>
      <c r="Y22" s="97">
        <v>17</v>
      </c>
      <c r="Z22" s="98" t="s">
        <v>22</v>
      </c>
      <c r="AA22" s="149">
        <v>834905.42116721091</v>
      </c>
      <c r="AB22" s="99">
        <f t="shared" si="0"/>
        <v>17</v>
      </c>
      <c r="AC22" s="2"/>
    </row>
    <row r="23" spans="1:29" ht="16.5" customHeight="1">
      <c r="B23" s="177"/>
      <c r="C23" s="177"/>
      <c r="D23" s="166" t="s">
        <v>59</v>
      </c>
      <c r="E23" s="166"/>
      <c r="F23" s="166"/>
      <c r="G23" s="166"/>
      <c r="H23" s="166"/>
      <c r="I23" s="166"/>
      <c r="J23" s="166"/>
      <c r="K23" s="166" t="s">
        <v>60</v>
      </c>
      <c r="L23" s="166"/>
      <c r="M23" s="166"/>
      <c r="N23" s="166"/>
      <c r="O23" s="166"/>
      <c r="P23" s="166"/>
      <c r="Q23" s="166" t="s">
        <v>61</v>
      </c>
      <c r="R23" s="166"/>
      <c r="S23" s="166"/>
      <c r="T23" s="166"/>
      <c r="U23" s="166"/>
      <c r="V23" s="166"/>
      <c r="Y23" s="97">
        <v>18</v>
      </c>
      <c r="Z23" s="98" t="s">
        <v>23</v>
      </c>
      <c r="AA23" s="149">
        <v>821964.49080742185</v>
      </c>
      <c r="AB23" s="99">
        <f t="shared" si="0"/>
        <v>13</v>
      </c>
    </row>
    <row r="24" spans="1:29" ht="16.5" customHeight="1">
      <c r="B24" s="176"/>
      <c r="C24" s="176"/>
      <c r="D24" s="133" t="s">
        <v>54</v>
      </c>
      <c r="E24" s="133" t="s">
        <v>55</v>
      </c>
      <c r="F24" s="133" t="s">
        <v>56</v>
      </c>
      <c r="G24" s="133" t="s">
        <v>157</v>
      </c>
      <c r="H24" s="133" t="s">
        <v>158</v>
      </c>
      <c r="I24" s="178" t="s">
        <v>165</v>
      </c>
      <c r="J24" s="171"/>
      <c r="K24" s="134" t="s">
        <v>54</v>
      </c>
      <c r="L24" s="135" t="s">
        <v>55</v>
      </c>
      <c r="M24" s="135" t="s">
        <v>56</v>
      </c>
      <c r="N24" s="135" t="s">
        <v>157</v>
      </c>
      <c r="O24" s="135" t="s">
        <v>158</v>
      </c>
      <c r="P24" s="128" t="s">
        <v>165</v>
      </c>
      <c r="Q24" s="135" t="s">
        <v>54</v>
      </c>
      <c r="R24" s="135" t="s">
        <v>55</v>
      </c>
      <c r="S24" s="135" t="s">
        <v>56</v>
      </c>
      <c r="T24" s="135" t="s">
        <v>157</v>
      </c>
      <c r="U24" s="135" t="s">
        <v>158</v>
      </c>
      <c r="V24" s="128" t="s">
        <v>165</v>
      </c>
      <c r="Y24" s="97">
        <v>19</v>
      </c>
      <c r="Z24" s="98" t="s">
        <v>14</v>
      </c>
      <c r="AA24" s="149">
        <v>845766.11496806447</v>
      </c>
      <c r="AB24" s="99">
        <f t="shared" si="0"/>
        <v>23</v>
      </c>
    </row>
    <row r="25" spans="1:29" s="6" customFormat="1" ht="13.5" customHeight="1">
      <c r="A25" s="2"/>
      <c r="B25" s="132">
        <f t="shared" ref="B25:C38" si="1">B6</f>
        <v>1</v>
      </c>
      <c r="C25" s="4" t="str">
        <f t="shared" si="1"/>
        <v>池田市</v>
      </c>
      <c r="D25" s="36" t="s">
        <v>89</v>
      </c>
      <c r="E25" s="36">
        <f t="shared" ref="E25:J39" si="2">IFERROR(ROUND(E6/D6,2),"-")</f>
        <v>1.01</v>
      </c>
      <c r="F25" s="36">
        <f t="shared" si="2"/>
        <v>1.03</v>
      </c>
      <c r="G25" s="36">
        <f t="shared" si="2"/>
        <v>1.05</v>
      </c>
      <c r="H25" s="140">
        <f t="shared" si="2"/>
        <v>1.05</v>
      </c>
      <c r="I25" s="167">
        <f>IFERROR(ROUND(I6/H6,2),"-")</f>
        <v>1.03</v>
      </c>
      <c r="J25" s="167">
        <f t="shared" si="2"/>
        <v>0</v>
      </c>
      <c r="K25" s="119" t="s">
        <v>89</v>
      </c>
      <c r="L25" s="36">
        <f t="shared" ref="L25:O39" si="3">IFERROR(ROUND(L6/K6,2),"-")</f>
        <v>0.97</v>
      </c>
      <c r="M25" s="36">
        <f t="shared" si="3"/>
        <v>1.03</v>
      </c>
      <c r="N25" s="36">
        <f t="shared" si="3"/>
        <v>1.05</v>
      </c>
      <c r="O25" s="140">
        <f t="shared" si="3"/>
        <v>1.05</v>
      </c>
      <c r="P25" s="36">
        <f>IFERROR(ROUND(P6/O6,2),"-")</f>
        <v>1.05</v>
      </c>
      <c r="Q25" s="36" t="s">
        <v>89</v>
      </c>
      <c r="R25" s="107">
        <f t="shared" ref="R25:U39" si="4">IFERROR(ROUND(R6/Q6,2),"-")</f>
        <v>0.96</v>
      </c>
      <c r="S25" s="107">
        <f t="shared" si="4"/>
        <v>1.03</v>
      </c>
      <c r="T25" s="107">
        <f t="shared" si="4"/>
        <v>1.0900000000000001</v>
      </c>
      <c r="U25" s="107">
        <f t="shared" si="4"/>
        <v>1.08</v>
      </c>
      <c r="V25" s="36">
        <f>IFERROR(ROUND(V6/U6,2),"-")</f>
        <v>1.04</v>
      </c>
      <c r="Y25" s="97">
        <v>20</v>
      </c>
      <c r="Z25" s="98" t="s">
        <v>35</v>
      </c>
      <c r="AA25" s="149">
        <v>862784.73446893785</v>
      </c>
      <c r="AB25" s="99">
        <f t="shared" si="0"/>
        <v>32</v>
      </c>
      <c r="AC25" s="2"/>
    </row>
    <row r="26" spans="1:29" s="6" customFormat="1" ht="13.5" customHeight="1">
      <c r="A26" s="2"/>
      <c r="B26" s="132">
        <f t="shared" si="1"/>
        <v>2</v>
      </c>
      <c r="C26" s="4" t="str">
        <f t="shared" si="1"/>
        <v>枚方市</v>
      </c>
      <c r="D26" s="36" t="s">
        <v>111</v>
      </c>
      <c r="E26" s="36">
        <f t="shared" si="2"/>
        <v>1.02</v>
      </c>
      <c r="F26" s="36">
        <f t="shared" si="2"/>
        <v>1.04</v>
      </c>
      <c r="G26" s="36">
        <f t="shared" si="2"/>
        <v>1.06</v>
      </c>
      <c r="H26" s="140">
        <f t="shared" si="2"/>
        <v>1.05</v>
      </c>
      <c r="I26" s="167">
        <f t="shared" ref="I26:I39" si="5">IFERROR(ROUND(I7/H7,2),"-")</f>
        <v>1.04</v>
      </c>
      <c r="J26" s="167">
        <f t="shared" ref="J26:J39" si="6">IFERROR(ROUND(J7/I7,2),"-")</f>
        <v>0</v>
      </c>
      <c r="K26" s="119" t="s">
        <v>111</v>
      </c>
      <c r="L26" s="36">
        <f t="shared" si="3"/>
        <v>0.98</v>
      </c>
      <c r="M26" s="36">
        <f t="shared" si="3"/>
        <v>1.05</v>
      </c>
      <c r="N26" s="36">
        <f t="shared" si="3"/>
        <v>1.06</v>
      </c>
      <c r="O26" s="140">
        <f t="shared" si="3"/>
        <v>1.05</v>
      </c>
      <c r="P26" s="140">
        <f t="shared" ref="P26:P39" si="7">IFERROR(ROUND(P7/O7,2),"-")</f>
        <v>1.05</v>
      </c>
      <c r="Q26" s="36" t="s">
        <v>111</v>
      </c>
      <c r="R26" s="107">
        <f t="shared" si="4"/>
        <v>0.99</v>
      </c>
      <c r="S26" s="107">
        <f t="shared" si="4"/>
        <v>1.03</v>
      </c>
      <c r="T26" s="107">
        <f t="shared" si="4"/>
        <v>1.05</v>
      </c>
      <c r="U26" s="107">
        <f t="shared" si="4"/>
        <v>1.08</v>
      </c>
      <c r="V26" s="140">
        <f t="shared" ref="V26:V39" si="8">IFERROR(ROUND(V7/U7,2),"-")</f>
        <v>1.06</v>
      </c>
      <c r="Y26" s="97">
        <v>21</v>
      </c>
      <c r="Z26" s="98" t="s">
        <v>4</v>
      </c>
      <c r="AA26" s="149">
        <v>822277.50209240045</v>
      </c>
      <c r="AB26" s="99">
        <f t="shared" si="0"/>
        <v>14</v>
      </c>
      <c r="AC26" s="2"/>
    </row>
    <row r="27" spans="1:29" s="6" customFormat="1" ht="13.5" customHeight="1">
      <c r="A27" s="2"/>
      <c r="B27" s="132">
        <f t="shared" si="1"/>
        <v>3</v>
      </c>
      <c r="C27" s="4" t="str">
        <f t="shared" si="1"/>
        <v>八尾市</v>
      </c>
      <c r="D27" s="36" t="s">
        <v>92</v>
      </c>
      <c r="E27" s="36">
        <f t="shared" si="2"/>
        <v>1.01</v>
      </c>
      <c r="F27" s="36">
        <f t="shared" si="2"/>
        <v>1.03</v>
      </c>
      <c r="G27" s="36">
        <f t="shared" si="2"/>
        <v>1.04</v>
      </c>
      <c r="H27" s="140">
        <f t="shared" si="2"/>
        <v>1.04</v>
      </c>
      <c r="I27" s="167">
        <f t="shared" si="5"/>
        <v>1.03</v>
      </c>
      <c r="J27" s="167">
        <f t="shared" si="6"/>
        <v>0</v>
      </c>
      <c r="K27" s="119" t="s">
        <v>92</v>
      </c>
      <c r="L27" s="38">
        <f t="shared" si="3"/>
        <v>0.97</v>
      </c>
      <c r="M27" s="38">
        <f t="shared" si="3"/>
        <v>1.03</v>
      </c>
      <c r="N27" s="38">
        <f t="shared" si="3"/>
        <v>1.05</v>
      </c>
      <c r="O27" s="38">
        <f t="shared" si="3"/>
        <v>1.03</v>
      </c>
      <c r="P27" s="140">
        <f t="shared" si="7"/>
        <v>1.03</v>
      </c>
      <c r="Q27" s="36" t="s">
        <v>92</v>
      </c>
      <c r="R27" s="107">
        <f t="shared" si="4"/>
        <v>0.99</v>
      </c>
      <c r="S27" s="107">
        <f t="shared" si="4"/>
        <v>1.03</v>
      </c>
      <c r="T27" s="107">
        <f t="shared" si="4"/>
        <v>1.07</v>
      </c>
      <c r="U27" s="107">
        <f t="shared" si="4"/>
        <v>1.03</v>
      </c>
      <c r="V27" s="140">
        <f t="shared" si="8"/>
        <v>1.05</v>
      </c>
      <c r="Y27" s="97">
        <v>22</v>
      </c>
      <c r="Z27" s="98" t="s">
        <v>19</v>
      </c>
      <c r="AA27" s="149">
        <v>781872.30340883438</v>
      </c>
      <c r="AB27" s="99">
        <f t="shared" si="0"/>
        <v>1</v>
      </c>
      <c r="AC27" s="2"/>
    </row>
    <row r="28" spans="1:29" s="6" customFormat="1" ht="13.5" customHeight="1">
      <c r="A28" s="2"/>
      <c r="B28" s="132">
        <f t="shared" si="1"/>
        <v>4</v>
      </c>
      <c r="C28" s="4" t="str">
        <f t="shared" si="1"/>
        <v>寝屋川市</v>
      </c>
      <c r="D28" s="36" t="s">
        <v>92</v>
      </c>
      <c r="E28" s="36">
        <f t="shared" si="2"/>
        <v>1.02</v>
      </c>
      <c r="F28" s="36">
        <f t="shared" si="2"/>
        <v>1.04</v>
      </c>
      <c r="G28" s="36">
        <f t="shared" si="2"/>
        <v>1.06</v>
      </c>
      <c r="H28" s="140">
        <f t="shared" si="2"/>
        <v>1.05</v>
      </c>
      <c r="I28" s="167">
        <f t="shared" si="5"/>
        <v>1.03</v>
      </c>
      <c r="J28" s="167">
        <f t="shared" si="6"/>
        <v>0</v>
      </c>
      <c r="K28" s="119" t="s">
        <v>92</v>
      </c>
      <c r="L28" s="38">
        <f t="shared" si="3"/>
        <v>0.97</v>
      </c>
      <c r="M28" s="38">
        <f t="shared" si="3"/>
        <v>1.03</v>
      </c>
      <c r="N28" s="38">
        <f t="shared" si="3"/>
        <v>1.05</v>
      </c>
      <c r="O28" s="38">
        <f t="shared" si="3"/>
        <v>1.05</v>
      </c>
      <c r="P28" s="140">
        <f t="shared" si="7"/>
        <v>1.04</v>
      </c>
      <c r="Q28" s="36" t="s">
        <v>92</v>
      </c>
      <c r="R28" s="107">
        <f t="shared" si="4"/>
        <v>0.99</v>
      </c>
      <c r="S28" s="107">
        <f t="shared" si="4"/>
        <v>1.04</v>
      </c>
      <c r="T28" s="107">
        <f t="shared" si="4"/>
        <v>1.06</v>
      </c>
      <c r="U28" s="107">
        <f t="shared" si="4"/>
        <v>1.04</v>
      </c>
      <c r="V28" s="140">
        <f t="shared" si="8"/>
        <v>1.06</v>
      </c>
      <c r="Y28" s="97">
        <v>23</v>
      </c>
      <c r="Z28" s="98" t="s">
        <v>24</v>
      </c>
      <c r="AA28" s="149">
        <v>822442.34184442519</v>
      </c>
      <c r="AB28" s="99">
        <f t="shared" si="0"/>
        <v>15</v>
      </c>
      <c r="AC28" s="2"/>
    </row>
    <row r="29" spans="1:29" s="6" customFormat="1" ht="13.5" customHeight="1">
      <c r="A29" s="2"/>
      <c r="B29" s="132">
        <f t="shared" si="1"/>
        <v>5</v>
      </c>
      <c r="C29" s="4" t="str">
        <f t="shared" si="1"/>
        <v>松原市</v>
      </c>
      <c r="D29" s="36" t="s">
        <v>92</v>
      </c>
      <c r="E29" s="36">
        <f t="shared" si="2"/>
        <v>1.01</v>
      </c>
      <c r="F29" s="36">
        <f t="shared" si="2"/>
        <v>1.03</v>
      </c>
      <c r="G29" s="36">
        <f t="shared" si="2"/>
        <v>1.05</v>
      </c>
      <c r="H29" s="140">
        <f t="shared" si="2"/>
        <v>1.04</v>
      </c>
      <c r="I29" s="167">
        <f t="shared" si="5"/>
        <v>1.03</v>
      </c>
      <c r="J29" s="167">
        <f t="shared" si="6"/>
        <v>0</v>
      </c>
      <c r="K29" s="119" t="s">
        <v>92</v>
      </c>
      <c r="L29" s="38">
        <f t="shared" si="3"/>
        <v>0.99</v>
      </c>
      <c r="M29" s="38">
        <f t="shared" si="3"/>
        <v>1.03</v>
      </c>
      <c r="N29" s="38">
        <f t="shared" si="3"/>
        <v>1.05</v>
      </c>
      <c r="O29" s="38">
        <f t="shared" si="3"/>
        <v>1.04</v>
      </c>
      <c r="P29" s="140">
        <f t="shared" si="7"/>
        <v>1.03</v>
      </c>
      <c r="Q29" s="36" t="s">
        <v>92</v>
      </c>
      <c r="R29" s="107">
        <f t="shared" si="4"/>
        <v>0.99</v>
      </c>
      <c r="S29" s="107">
        <f t="shared" si="4"/>
        <v>1.04</v>
      </c>
      <c r="T29" s="107">
        <f t="shared" si="4"/>
        <v>1.05</v>
      </c>
      <c r="U29" s="107">
        <f t="shared" si="4"/>
        <v>1.0900000000000001</v>
      </c>
      <c r="V29" s="140">
        <f t="shared" si="8"/>
        <v>1.04</v>
      </c>
      <c r="Y29" s="97">
        <v>24</v>
      </c>
      <c r="Z29" s="98" t="s">
        <v>15</v>
      </c>
      <c r="AA29" s="149">
        <v>805383.01510867639</v>
      </c>
      <c r="AB29" s="99">
        <f t="shared" si="0"/>
        <v>10</v>
      </c>
      <c r="AC29" s="2"/>
    </row>
    <row r="30" spans="1:29" s="6" customFormat="1" ht="13.5" customHeight="1">
      <c r="A30" s="2"/>
      <c r="B30" s="132">
        <f t="shared" si="1"/>
        <v>6</v>
      </c>
      <c r="C30" s="4" t="str">
        <f t="shared" si="1"/>
        <v>箕面市</v>
      </c>
      <c r="D30" s="36" t="s">
        <v>92</v>
      </c>
      <c r="E30" s="36">
        <f t="shared" si="2"/>
        <v>1.02</v>
      </c>
      <c r="F30" s="36">
        <f t="shared" si="2"/>
        <v>1.04</v>
      </c>
      <c r="G30" s="36">
        <f t="shared" si="2"/>
        <v>1.06</v>
      </c>
      <c r="H30" s="140">
        <f t="shared" si="2"/>
        <v>1.05</v>
      </c>
      <c r="I30" s="167">
        <f t="shared" si="5"/>
        <v>1.04</v>
      </c>
      <c r="J30" s="167">
        <f t="shared" si="6"/>
        <v>0</v>
      </c>
      <c r="K30" s="119" t="s">
        <v>92</v>
      </c>
      <c r="L30" s="38">
        <f t="shared" si="3"/>
        <v>0.97</v>
      </c>
      <c r="M30" s="38">
        <f t="shared" si="3"/>
        <v>1.04</v>
      </c>
      <c r="N30" s="38">
        <f t="shared" si="3"/>
        <v>1.08</v>
      </c>
      <c r="O30" s="38">
        <f t="shared" si="3"/>
        <v>1.06</v>
      </c>
      <c r="P30" s="140">
        <f t="shared" si="7"/>
        <v>1.06</v>
      </c>
      <c r="Q30" s="36" t="s">
        <v>92</v>
      </c>
      <c r="R30" s="107">
        <f t="shared" si="4"/>
        <v>0.99</v>
      </c>
      <c r="S30" s="107">
        <f t="shared" si="4"/>
        <v>1.05</v>
      </c>
      <c r="T30" s="107">
        <f t="shared" si="4"/>
        <v>1.0900000000000001</v>
      </c>
      <c r="U30" s="107">
        <f t="shared" si="4"/>
        <v>1.05</v>
      </c>
      <c r="V30" s="140">
        <f t="shared" si="8"/>
        <v>1.06</v>
      </c>
      <c r="Y30" s="97">
        <v>25</v>
      </c>
      <c r="Z30" s="98" t="s">
        <v>9</v>
      </c>
      <c r="AA30" s="149">
        <v>857392.82997157169</v>
      </c>
      <c r="AB30" s="99">
        <f t="shared" si="0"/>
        <v>29</v>
      </c>
      <c r="AC30" s="2"/>
    </row>
    <row r="31" spans="1:29" s="6" customFormat="1" ht="13.5" customHeight="1">
      <c r="A31" s="2"/>
      <c r="B31" s="132">
        <f t="shared" si="1"/>
        <v>7</v>
      </c>
      <c r="C31" s="4" t="str">
        <f t="shared" si="1"/>
        <v>柏原市</v>
      </c>
      <c r="D31" s="36" t="s">
        <v>92</v>
      </c>
      <c r="E31" s="36">
        <f t="shared" si="2"/>
        <v>1.01</v>
      </c>
      <c r="F31" s="36">
        <f>IFERROR(ROUND(F12/E12,2),"-")</f>
        <v>1.03</v>
      </c>
      <c r="G31" s="36">
        <f t="shared" si="2"/>
        <v>1.06</v>
      </c>
      <c r="H31" s="140">
        <f t="shared" si="2"/>
        <v>1.06</v>
      </c>
      <c r="I31" s="167">
        <f t="shared" si="5"/>
        <v>1.04</v>
      </c>
      <c r="J31" s="167">
        <f t="shared" si="6"/>
        <v>0</v>
      </c>
      <c r="K31" s="119" t="s">
        <v>92</v>
      </c>
      <c r="L31" s="38">
        <f t="shared" si="3"/>
        <v>0.96</v>
      </c>
      <c r="M31" s="38">
        <f t="shared" si="3"/>
        <v>1.01</v>
      </c>
      <c r="N31" s="38">
        <f t="shared" si="3"/>
        <v>1.05</v>
      </c>
      <c r="O31" s="38">
        <f t="shared" si="3"/>
        <v>1.05</v>
      </c>
      <c r="P31" s="140">
        <f t="shared" si="7"/>
        <v>1.03</v>
      </c>
      <c r="Q31" s="36" t="s">
        <v>92</v>
      </c>
      <c r="R31" s="107">
        <f t="shared" si="4"/>
        <v>0.94</v>
      </c>
      <c r="S31" s="107">
        <f t="shared" si="4"/>
        <v>1.03</v>
      </c>
      <c r="T31" s="107">
        <f t="shared" si="4"/>
        <v>1.06</v>
      </c>
      <c r="U31" s="107">
        <f t="shared" si="4"/>
        <v>1.06</v>
      </c>
      <c r="V31" s="140">
        <f t="shared" si="8"/>
        <v>1.05</v>
      </c>
      <c r="Y31" s="97">
        <v>26</v>
      </c>
      <c r="Z31" s="98" t="s">
        <v>36</v>
      </c>
      <c r="AA31" s="149">
        <v>884887.35350809561</v>
      </c>
      <c r="AB31" s="99">
        <f t="shared" si="0"/>
        <v>38</v>
      </c>
      <c r="AC31" s="2"/>
    </row>
    <row r="32" spans="1:29" s="6" customFormat="1" ht="13.5" customHeight="1">
      <c r="A32" s="2"/>
      <c r="B32" s="132">
        <f t="shared" si="1"/>
        <v>8</v>
      </c>
      <c r="C32" s="4" t="str">
        <f t="shared" si="1"/>
        <v>羽曳野市</v>
      </c>
      <c r="D32" s="36" t="s">
        <v>92</v>
      </c>
      <c r="E32" s="36">
        <f t="shared" si="2"/>
        <v>1.01</v>
      </c>
      <c r="F32" s="36">
        <f t="shared" si="2"/>
        <v>1.03</v>
      </c>
      <c r="G32" s="36">
        <f t="shared" si="2"/>
        <v>1.06</v>
      </c>
      <c r="H32" s="140">
        <f t="shared" si="2"/>
        <v>1.05</v>
      </c>
      <c r="I32" s="167">
        <f t="shared" si="5"/>
        <v>1.03</v>
      </c>
      <c r="J32" s="167">
        <f t="shared" si="6"/>
        <v>0</v>
      </c>
      <c r="K32" s="119" t="s">
        <v>92</v>
      </c>
      <c r="L32" s="38">
        <f t="shared" si="3"/>
        <v>0.98</v>
      </c>
      <c r="M32" s="38">
        <f t="shared" si="3"/>
        <v>1.04</v>
      </c>
      <c r="N32" s="38">
        <f t="shared" si="3"/>
        <v>1.05</v>
      </c>
      <c r="O32" s="38">
        <f t="shared" si="3"/>
        <v>1.04</v>
      </c>
      <c r="P32" s="140">
        <f t="shared" si="7"/>
        <v>1.05</v>
      </c>
      <c r="Q32" s="36" t="s">
        <v>92</v>
      </c>
      <c r="R32" s="107">
        <f t="shared" si="4"/>
        <v>1</v>
      </c>
      <c r="S32" s="107">
        <f t="shared" si="4"/>
        <v>1.03</v>
      </c>
      <c r="T32" s="107">
        <f t="shared" si="4"/>
        <v>1.06</v>
      </c>
      <c r="U32" s="107">
        <f t="shared" si="4"/>
        <v>1.05</v>
      </c>
      <c r="V32" s="140">
        <f t="shared" si="8"/>
        <v>1.07</v>
      </c>
      <c r="Y32" s="97">
        <v>27</v>
      </c>
      <c r="Z32" s="98" t="s">
        <v>25</v>
      </c>
      <c r="AA32" s="149">
        <v>790797.38871421479</v>
      </c>
      <c r="AB32" s="99">
        <f t="shared" si="0"/>
        <v>8</v>
      </c>
      <c r="AC32" s="2"/>
    </row>
    <row r="33" spans="1:29" s="6" customFormat="1" ht="13.5" customHeight="1">
      <c r="A33" s="2"/>
      <c r="B33" s="132">
        <f t="shared" si="1"/>
        <v>9</v>
      </c>
      <c r="C33" s="4" t="str">
        <f t="shared" si="1"/>
        <v>摂津市</v>
      </c>
      <c r="D33" s="36" t="s">
        <v>92</v>
      </c>
      <c r="E33" s="36">
        <f t="shared" si="2"/>
        <v>1.02</v>
      </c>
      <c r="F33" s="36">
        <f t="shared" si="2"/>
        <v>1.05</v>
      </c>
      <c r="G33" s="36">
        <f t="shared" si="2"/>
        <v>1.06</v>
      </c>
      <c r="H33" s="140">
        <f t="shared" si="2"/>
        <v>1.05</v>
      </c>
      <c r="I33" s="167">
        <f t="shared" si="5"/>
        <v>1.04</v>
      </c>
      <c r="J33" s="167">
        <f t="shared" si="6"/>
        <v>0</v>
      </c>
      <c r="K33" s="119" t="s">
        <v>92</v>
      </c>
      <c r="L33" s="38">
        <f t="shared" si="3"/>
        <v>1</v>
      </c>
      <c r="M33" s="38">
        <f t="shared" si="3"/>
        <v>1.05</v>
      </c>
      <c r="N33" s="38">
        <f t="shared" si="3"/>
        <v>1.06</v>
      </c>
      <c r="O33" s="38">
        <f t="shared" si="3"/>
        <v>1.06</v>
      </c>
      <c r="P33" s="140">
        <f t="shared" si="7"/>
        <v>1.06</v>
      </c>
      <c r="Q33" s="36" t="s">
        <v>92</v>
      </c>
      <c r="R33" s="107">
        <f t="shared" si="4"/>
        <v>0.99</v>
      </c>
      <c r="S33" s="107">
        <f t="shared" si="4"/>
        <v>1.05</v>
      </c>
      <c r="T33" s="107">
        <f t="shared" si="4"/>
        <v>1.1000000000000001</v>
      </c>
      <c r="U33" s="107">
        <f t="shared" si="4"/>
        <v>1.07</v>
      </c>
      <c r="V33" s="140">
        <f t="shared" si="8"/>
        <v>1.08</v>
      </c>
      <c r="Y33" s="97">
        <v>28</v>
      </c>
      <c r="Z33" s="98" t="s">
        <v>20</v>
      </c>
      <c r="AA33" s="149">
        <v>847517.62889834645</v>
      </c>
      <c r="AB33" s="99">
        <f t="shared" si="0"/>
        <v>24</v>
      </c>
      <c r="AC33" s="2"/>
    </row>
    <row r="34" spans="1:29" s="6" customFormat="1" ht="13.5" customHeight="1">
      <c r="A34" s="2"/>
      <c r="B34" s="132">
        <f t="shared" si="1"/>
        <v>10</v>
      </c>
      <c r="C34" s="4" t="str">
        <f t="shared" si="1"/>
        <v>藤井寺市</v>
      </c>
      <c r="D34" s="36" t="s">
        <v>92</v>
      </c>
      <c r="E34" s="36">
        <f t="shared" si="2"/>
        <v>1.01</v>
      </c>
      <c r="F34" s="36">
        <f t="shared" si="2"/>
        <v>1.03</v>
      </c>
      <c r="G34" s="36">
        <f t="shared" si="2"/>
        <v>1.05</v>
      </c>
      <c r="H34" s="140">
        <f t="shared" si="2"/>
        <v>1.05</v>
      </c>
      <c r="I34" s="167">
        <f t="shared" si="5"/>
        <v>1.03</v>
      </c>
      <c r="J34" s="167">
        <f t="shared" si="6"/>
        <v>0</v>
      </c>
      <c r="K34" s="119" t="s">
        <v>92</v>
      </c>
      <c r="L34" s="39">
        <f t="shared" si="3"/>
        <v>0.97</v>
      </c>
      <c r="M34" s="39">
        <f t="shared" si="3"/>
        <v>1.03</v>
      </c>
      <c r="N34" s="39">
        <f t="shared" si="3"/>
        <v>1.05</v>
      </c>
      <c r="O34" s="39">
        <f t="shared" si="3"/>
        <v>1.04</v>
      </c>
      <c r="P34" s="140">
        <f t="shared" si="7"/>
        <v>1.04</v>
      </c>
      <c r="Q34" s="36" t="s">
        <v>92</v>
      </c>
      <c r="R34" s="107">
        <f t="shared" si="4"/>
        <v>0.99</v>
      </c>
      <c r="S34" s="107">
        <f t="shared" si="4"/>
        <v>1.04</v>
      </c>
      <c r="T34" s="107">
        <f t="shared" si="4"/>
        <v>1.06</v>
      </c>
      <c r="U34" s="107">
        <f t="shared" si="4"/>
        <v>1.03</v>
      </c>
      <c r="V34" s="140">
        <f t="shared" si="8"/>
        <v>1.03</v>
      </c>
      <c r="Y34" s="97">
        <v>29</v>
      </c>
      <c r="Z34" s="98" t="s">
        <v>37</v>
      </c>
      <c r="AA34" s="149">
        <v>869492.48724379484</v>
      </c>
      <c r="AB34" s="99">
        <f t="shared" si="0"/>
        <v>34</v>
      </c>
      <c r="AC34" s="2"/>
    </row>
    <row r="35" spans="1:29" s="6" customFormat="1" ht="13.5" customHeight="1">
      <c r="A35" s="2"/>
      <c r="B35" s="132">
        <f t="shared" si="1"/>
        <v>11</v>
      </c>
      <c r="C35" s="4" t="str">
        <f t="shared" si="1"/>
        <v>交野市</v>
      </c>
      <c r="D35" s="36" t="s">
        <v>92</v>
      </c>
      <c r="E35" s="36">
        <f t="shared" si="2"/>
        <v>1.02</v>
      </c>
      <c r="F35" s="36">
        <f t="shared" si="2"/>
        <v>1.05</v>
      </c>
      <c r="G35" s="36">
        <f t="shared" si="2"/>
        <v>1.05</v>
      </c>
      <c r="H35" s="140">
        <f t="shared" si="2"/>
        <v>1.05</v>
      </c>
      <c r="I35" s="167">
        <f t="shared" si="5"/>
        <v>1.04</v>
      </c>
      <c r="J35" s="167">
        <f t="shared" si="6"/>
        <v>0</v>
      </c>
      <c r="K35" s="119" t="s">
        <v>92</v>
      </c>
      <c r="L35" s="38">
        <f t="shared" si="3"/>
        <v>0.97</v>
      </c>
      <c r="M35" s="38">
        <f t="shared" si="3"/>
        <v>1.04</v>
      </c>
      <c r="N35" s="38">
        <f t="shared" si="3"/>
        <v>1.06</v>
      </c>
      <c r="O35" s="38">
        <f t="shared" si="3"/>
        <v>1.06</v>
      </c>
      <c r="P35" s="140">
        <f t="shared" si="7"/>
        <v>1.05</v>
      </c>
      <c r="Q35" s="36" t="s">
        <v>92</v>
      </c>
      <c r="R35" s="107">
        <f t="shared" si="4"/>
        <v>0.99</v>
      </c>
      <c r="S35" s="107">
        <f t="shared" si="4"/>
        <v>1.03</v>
      </c>
      <c r="T35" s="107">
        <f t="shared" si="4"/>
        <v>1.05</v>
      </c>
      <c r="U35" s="107">
        <f t="shared" si="4"/>
        <v>1.07</v>
      </c>
      <c r="V35" s="140">
        <f t="shared" si="8"/>
        <v>1.08</v>
      </c>
      <c r="Y35" s="97">
        <v>30</v>
      </c>
      <c r="Z35" s="98" t="s">
        <v>16</v>
      </c>
      <c r="AA35" s="149">
        <v>838555.89562624251</v>
      </c>
      <c r="AB35" s="99">
        <f t="shared" si="0"/>
        <v>20</v>
      </c>
      <c r="AC35" s="2"/>
    </row>
    <row r="36" spans="1:29" s="6" customFormat="1" ht="13.5" customHeight="1">
      <c r="A36" s="2"/>
      <c r="B36" s="132">
        <f t="shared" si="1"/>
        <v>12</v>
      </c>
      <c r="C36" s="4" t="str">
        <f t="shared" si="1"/>
        <v>豊能町</v>
      </c>
      <c r="D36" s="36" t="s">
        <v>92</v>
      </c>
      <c r="E36" s="36">
        <f t="shared" si="2"/>
        <v>1.04</v>
      </c>
      <c r="F36" s="36">
        <f t="shared" si="2"/>
        <v>1.05</v>
      </c>
      <c r="G36" s="36">
        <f t="shared" si="2"/>
        <v>1.07</v>
      </c>
      <c r="H36" s="140">
        <f t="shared" si="2"/>
        <v>1.06</v>
      </c>
      <c r="I36" s="167">
        <f t="shared" si="5"/>
        <v>1.05</v>
      </c>
      <c r="J36" s="167">
        <f t="shared" si="6"/>
        <v>0</v>
      </c>
      <c r="K36" s="119" t="s">
        <v>92</v>
      </c>
      <c r="L36" s="38">
        <f t="shared" si="3"/>
        <v>0.98</v>
      </c>
      <c r="M36" s="38">
        <f t="shared" si="3"/>
        <v>1.05</v>
      </c>
      <c r="N36" s="38">
        <f t="shared" si="3"/>
        <v>1.1100000000000001</v>
      </c>
      <c r="O36" s="38">
        <f t="shared" si="3"/>
        <v>1.08</v>
      </c>
      <c r="P36" s="140">
        <f t="shared" si="7"/>
        <v>1.05</v>
      </c>
      <c r="Q36" s="36" t="s">
        <v>92</v>
      </c>
      <c r="R36" s="107">
        <f t="shared" si="4"/>
        <v>0.99</v>
      </c>
      <c r="S36" s="107">
        <f t="shared" si="4"/>
        <v>1.04</v>
      </c>
      <c r="T36" s="107">
        <f t="shared" si="4"/>
        <v>1.1599999999999999</v>
      </c>
      <c r="U36" s="107">
        <f t="shared" si="4"/>
        <v>1.05</v>
      </c>
      <c r="V36" s="140">
        <f t="shared" si="8"/>
        <v>1.08</v>
      </c>
      <c r="Y36" s="97">
        <v>31</v>
      </c>
      <c r="Z36" s="98" t="s">
        <v>17</v>
      </c>
      <c r="AA36" s="149">
        <v>789885.45698383963</v>
      </c>
      <c r="AB36" s="99">
        <f t="shared" si="0"/>
        <v>7</v>
      </c>
      <c r="AC36" s="2"/>
    </row>
    <row r="37" spans="1:29" s="6" customFormat="1" ht="13.5" customHeight="1">
      <c r="A37" s="2"/>
      <c r="B37" s="132">
        <f t="shared" si="1"/>
        <v>13</v>
      </c>
      <c r="C37" s="4" t="str">
        <f t="shared" si="1"/>
        <v>太子町</v>
      </c>
      <c r="D37" s="36" t="s">
        <v>92</v>
      </c>
      <c r="E37" s="36">
        <f t="shared" si="2"/>
        <v>1.03</v>
      </c>
      <c r="F37" s="36">
        <f t="shared" si="2"/>
        <v>1.05</v>
      </c>
      <c r="G37" s="36">
        <f t="shared" si="2"/>
        <v>1.05</v>
      </c>
      <c r="H37" s="140">
        <f t="shared" si="2"/>
        <v>1.06</v>
      </c>
      <c r="I37" s="167">
        <f t="shared" si="5"/>
        <v>1.03</v>
      </c>
      <c r="J37" s="167">
        <f t="shared" si="6"/>
        <v>0</v>
      </c>
      <c r="K37" s="119" t="s">
        <v>92</v>
      </c>
      <c r="L37" s="38">
        <f t="shared" si="3"/>
        <v>1</v>
      </c>
      <c r="M37" s="38">
        <f t="shared" si="3"/>
        <v>1.04</v>
      </c>
      <c r="N37" s="38">
        <f t="shared" si="3"/>
        <v>1.08</v>
      </c>
      <c r="O37" s="38">
        <f t="shared" si="3"/>
        <v>1.06</v>
      </c>
      <c r="P37" s="140">
        <f t="shared" si="7"/>
        <v>1.1200000000000001</v>
      </c>
      <c r="Q37" s="36" t="s">
        <v>92</v>
      </c>
      <c r="R37" s="107">
        <f t="shared" si="4"/>
        <v>1.03</v>
      </c>
      <c r="S37" s="107">
        <f t="shared" si="4"/>
        <v>0.99</v>
      </c>
      <c r="T37" s="107">
        <f t="shared" si="4"/>
        <v>1.1100000000000001</v>
      </c>
      <c r="U37" s="107">
        <f t="shared" si="4"/>
        <v>1.05</v>
      </c>
      <c r="V37" s="140">
        <f t="shared" si="8"/>
        <v>1.0900000000000001</v>
      </c>
      <c r="Y37" s="97">
        <v>32</v>
      </c>
      <c r="Z37" s="98" t="s">
        <v>26</v>
      </c>
      <c r="AA37" s="149">
        <v>837860.53210842272</v>
      </c>
      <c r="AB37" s="99">
        <f t="shared" si="0"/>
        <v>19</v>
      </c>
      <c r="AC37" s="2"/>
    </row>
    <row r="38" spans="1:29" s="6" customFormat="1" ht="13.5" customHeight="1" thickBot="1">
      <c r="A38" s="2"/>
      <c r="B38" s="132">
        <f t="shared" si="1"/>
        <v>14</v>
      </c>
      <c r="C38" s="125" t="str">
        <f t="shared" si="1"/>
        <v>河南町</v>
      </c>
      <c r="D38" s="36" t="s">
        <v>92</v>
      </c>
      <c r="E38" s="36">
        <f t="shared" si="2"/>
        <v>1.02</v>
      </c>
      <c r="F38" s="36">
        <f t="shared" si="2"/>
        <v>1.04</v>
      </c>
      <c r="G38" s="36">
        <f t="shared" si="2"/>
        <v>1.05</v>
      </c>
      <c r="H38" s="140">
        <f t="shared" si="2"/>
        <v>1.05</v>
      </c>
      <c r="I38" s="174">
        <f t="shared" si="5"/>
        <v>1.03</v>
      </c>
      <c r="J38" s="174">
        <f t="shared" si="6"/>
        <v>0</v>
      </c>
      <c r="K38" s="119" t="s">
        <v>92</v>
      </c>
      <c r="L38" s="38">
        <f t="shared" si="3"/>
        <v>0.97</v>
      </c>
      <c r="M38" s="38">
        <f t="shared" si="3"/>
        <v>1.03</v>
      </c>
      <c r="N38" s="38">
        <f t="shared" si="3"/>
        <v>1.05</v>
      </c>
      <c r="O38" s="38">
        <f t="shared" si="3"/>
        <v>1.04</v>
      </c>
      <c r="P38" s="140">
        <f t="shared" si="7"/>
        <v>1.02</v>
      </c>
      <c r="Q38" s="36" t="s">
        <v>92</v>
      </c>
      <c r="R38" s="107">
        <f t="shared" si="4"/>
        <v>0.95</v>
      </c>
      <c r="S38" s="107">
        <f t="shared" si="4"/>
        <v>1.06</v>
      </c>
      <c r="T38" s="107">
        <f t="shared" si="4"/>
        <v>1.06</v>
      </c>
      <c r="U38" s="107">
        <f t="shared" si="4"/>
        <v>1.1299999999999999</v>
      </c>
      <c r="V38" s="140">
        <f t="shared" si="8"/>
        <v>1.01</v>
      </c>
      <c r="Y38" s="97">
        <v>33</v>
      </c>
      <c r="Z38" s="98" t="s">
        <v>38</v>
      </c>
      <c r="AA38" s="149">
        <v>872046.88970523921</v>
      </c>
      <c r="AB38" s="99">
        <f t="shared" si="0"/>
        <v>35</v>
      </c>
      <c r="AC38" s="2"/>
    </row>
    <row r="39" spans="1:29" s="6" customFormat="1" ht="13.5" customHeight="1" thickTop="1">
      <c r="A39" s="2"/>
      <c r="B39" s="35"/>
      <c r="C39" s="126" t="str">
        <f>C20</f>
        <v>広域連合全体</v>
      </c>
      <c r="D39" s="37" t="s">
        <v>92</v>
      </c>
      <c r="E39" s="37">
        <f t="shared" si="2"/>
        <v>1.01</v>
      </c>
      <c r="F39" s="37">
        <f t="shared" si="2"/>
        <v>1.03</v>
      </c>
      <c r="G39" s="37">
        <f t="shared" si="2"/>
        <v>1.05</v>
      </c>
      <c r="H39" s="37">
        <f t="shared" si="2"/>
        <v>1.04</v>
      </c>
      <c r="I39" s="169">
        <f t="shared" si="5"/>
        <v>1.03</v>
      </c>
      <c r="J39" s="169">
        <f t="shared" si="6"/>
        <v>0</v>
      </c>
      <c r="K39" s="120" t="s">
        <v>92</v>
      </c>
      <c r="L39" s="37">
        <f t="shared" si="3"/>
        <v>0.97</v>
      </c>
      <c r="M39" s="37">
        <f t="shared" si="3"/>
        <v>1.03</v>
      </c>
      <c r="N39" s="37">
        <f t="shared" si="3"/>
        <v>1.05</v>
      </c>
      <c r="O39" s="37">
        <f t="shared" si="3"/>
        <v>1.04</v>
      </c>
      <c r="P39" s="141">
        <f t="shared" si="7"/>
        <v>1.04</v>
      </c>
      <c r="Q39" s="37" t="s">
        <v>92</v>
      </c>
      <c r="R39" s="108">
        <f t="shared" si="4"/>
        <v>0.98</v>
      </c>
      <c r="S39" s="108">
        <f t="shared" si="4"/>
        <v>1.02</v>
      </c>
      <c r="T39" s="108">
        <f t="shared" si="4"/>
        <v>1.06</v>
      </c>
      <c r="U39" s="108">
        <f t="shared" si="4"/>
        <v>1.06</v>
      </c>
      <c r="V39" s="141">
        <f t="shared" si="8"/>
        <v>1.05</v>
      </c>
      <c r="Y39" s="97">
        <v>34</v>
      </c>
      <c r="Z39" s="98" t="s">
        <v>10</v>
      </c>
      <c r="AA39" s="149">
        <v>832772.15960013785</v>
      </c>
      <c r="AB39" s="99">
        <f t="shared" si="0"/>
        <v>16</v>
      </c>
      <c r="AC39" s="2"/>
    </row>
    <row r="40" spans="1:29" s="6" customFormat="1" ht="13.5" customHeight="1">
      <c r="A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Y40" s="97">
        <v>35</v>
      </c>
      <c r="Z40" s="98" t="s">
        <v>5</v>
      </c>
      <c r="AA40" s="149">
        <v>787816.23641531519</v>
      </c>
      <c r="AB40" s="99">
        <f t="shared" si="0"/>
        <v>5</v>
      </c>
      <c r="AC40" s="2"/>
    </row>
    <row r="41" spans="1:29" s="6" customFormat="1" ht="16.5" customHeight="1">
      <c r="A41" s="2"/>
      <c r="B41" s="175"/>
      <c r="C41" s="175" t="s">
        <v>106</v>
      </c>
      <c r="D41" s="166" t="s">
        <v>46</v>
      </c>
      <c r="E41" s="166"/>
      <c r="F41" s="166"/>
      <c r="G41" s="166"/>
      <c r="H41" s="166"/>
      <c r="I41" s="166"/>
      <c r="J41" s="166"/>
      <c r="K41" s="166" t="s">
        <v>47</v>
      </c>
      <c r="L41" s="166"/>
      <c r="M41" s="166"/>
      <c r="N41" s="166"/>
      <c r="O41" s="166"/>
      <c r="P41" s="166"/>
      <c r="Q41" s="166" t="s">
        <v>48</v>
      </c>
      <c r="R41" s="166"/>
      <c r="S41" s="166"/>
      <c r="T41" s="166"/>
      <c r="U41" s="166"/>
      <c r="V41" s="166"/>
      <c r="W41" s="2"/>
      <c r="X41" s="2"/>
      <c r="Y41" s="97">
        <v>36</v>
      </c>
      <c r="Z41" s="98" t="s">
        <v>6</v>
      </c>
      <c r="AA41" s="149">
        <v>852654.79511426319</v>
      </c>
      <c r="AB41" s="99">
        <f t="shared" si="0"/>
        <v>27</v>
      </c>
      <c r="AC41" s="2"/>
    </row>
    <row r="42" spans="1:29" s="6" customFormat="1" ht="16.5" customHeight="1">
      <c r="A42" s="2"/>
      <c r="B42" s="177"/>
      <c r="C42" s="177"/>
      <c r="D42" s="168" t="s">
        <v>159</v>
      </c>
      <c r="E42" s="168"/>
      <c r="F42" s="168"/>
      <c r="G42" s="168"/>
      <c r="H42" s="168"/>
      <c r="I42" s="168"/>
      <c r="J42" s="168"/>
      <c r="K42" s="168" t="s">
        <v>160</v>
      </c>
      <c r="L42" s="168"/>
      <c r="M42" s="168"/>
      <c r="N42" s="168"/>
      <c r="O42" s="168"/>
      <c r="P42" s="168"/>
      <c r="Q42" s="166" t="s">
        <v>58</v>
      </c>
      <c r="R42" s="166"/>
      <c r="S42" s="166"/>
      <c r="T42" s="166"/>
      <c r="U42" s="166"/>
      <c r="V42" s="166"/>
      <c r="W42" s="2"/>
      <c r="X42" s="2"/>
      <c r="Y42" s="97">
        <v>37</v>
      </c>
      <c r="Z42" s="98" t="s">
        <v>39</v>
      </c>
      <c r="AA42" s="149">
        <v>884359.57759412308</v>
      </c>
      <c r="AB42" s="99">
        <f t="shared" si="0"/>
        <v>37</v>
      </c>
      <c r="AC42" s="2"/>
    </row>
    <row r="43" spans="1:29" s="6" customFormat="1" ht="14.25" customHeight="1">
      <c r="A43" s="2"/>
      <c r="B43" s="177"/>
      <c r="C43" s="177"/>
      <c r="D43" s="175" t="s">
        <v>54</v>
      </c>
      <c r="E43" s="175" t="s">
        <v>55</v>
      </c>
      <c r="F43" s="175" t="s">
        <v>56</v>
      </c>
      <c r="G43" s="175" t="s">
        <v>157</v>
      </c>
      <c r="H43" s="175" t="s">
        <v>158</v>
      </c>
      <c r="I43" s="181" t="s">
        <v>165</v>
      </c>
      <c r="J43" s="182"/>
      <c r="K43" s="175" t="s">
        <v>54</v>
      </c>
      <c r="L43" s="175" t="s">
        <v>55</v>
      </c>
      <c r="M43" s="175" t="s">
        <v>56</v>
      </c>
      <c r="N43" s="175" t="s">
        <v>157</v>
      </c>
      <c r="O43" s="175" t="s">
        <v>158</v>
      </c>
      <c r="P43" s="175" t="s">
        <v>165</v>
      </c>
      <c r="Q43" s="175" t="s">
        <v>54</v>
      </c>
      <c r="R43" s="175" t="s">
        <v>55</v>
      </c>
      <c r="S43" s="175" t="s">
        <v>56</v>
      </c>
      <c r="T43" s="175" t="s">
        <v>157</v>
      </c>
      <c r="U43" s="175" t="s">
        <v>158</v>
      </c>
      <c r="V43" s="175" t="s">
        <v>165</v>
      </c>
      <c r="W43" s="2"/>
      <c r="X43" s="2"/>
      <c r="Y43" s="97">
        <v>38</v>
      </c>
      <c r="Z43" s="98" t="s">
        <v>40</v>
      </c>
      <c r="AA43" s="149">
        <v>835436.0241400121</v>
      </c>
      <c r="AB43" s="99">
        <f t="shared" si="0"/>
        <v>18</v>
      </c>
      <c r="AC43" s="2"/>
    </row>
    <row r="44" spans="1:29" s="6" customFormat="1" ht="14.25" customHeight="1">
      <c r="A44" s="2"/>
      <c r="B44" s="176"/>
      <c r="C44" s="176"/>
      <c r="D44" s="176"/>
      <c r="E44" s="176"/>
      <c r="F44" s="176"/>
      <c r="G44" s="176"/>
      <c r="H44" s="176"/>
      <c r="I44" s="131"/>
      <c r="J44" s="96" t="s">
        <v>150</v>
      </c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2"/>
      <c r="X44" s="2"/>
      <c r="Y44" s="97">
        <v>39</v>
      </c>
      <c r="Z44" s="98" t="s">
        <v>41</v>
      </c>
      <c r="AA44" s="149">
        <v>838956.33457249065</v>
      </c>
      <c r="AB44" s="99">
        <f t="shared" si="0"/>
        <v>21</v>
      </c>
      <c r="AC44" s="2"/>
    </row>
    <row r="45" spans="1:29" s="6" customFormat="1" ht="13.5" customHeight="1">
      <c r="A45" s="2"/>
      <c r="B45" s="132">
        <f t="shared" ref="B45:C58" si="9">B6</f>
        <v>1</v>
      </c>
      <c r="C45" s="4" t="str">
        <f t="shared" si="9"/>
        <v>池田市</v>
      </c>
      <c r="D45" s="90">
        <f t="shared" ref="D45:D59" si="10">IFERROR(Q6/D6,0)</f>
        <v>831792.67318714177</v>
      </c>
      <c r="E45" s="90">
        <f t="shared" ref="E45:E59" si="11">IFERROR(R6/E6,0)</f>
        <v>791967.53264350828</v>
      </c>
      <c r="F45" s="90">
        <f t="shared" ref="F45:F59" si="12">IFERROR(S6/F6,0)</f>
        <v>788502.0130219222</v>
      </c>
      <c r="G45" s="103">
        <f>IFERROR(T6/G6,0)</f>
        <v>816866.34487463755</v>
      </c>
      <c r="H45" s="143">
        <f>IFERROR(U6/H6,0)</f>
        <v>843072.97874647577</v>
      </c>
      <c r="I45" s="114">
        <f t="shared" ref="I45:I59" si="13">IFERROR(V6/I6,0)</f>
        <v>847586.48621632997</v>
      </c>
      <c r="J45" s="95">
        <f t="shared" ref="J45:J58" si="14">VLOOKUP($C45,$Z$6:$AB$48,3,FALSE)</f>
        <v>25</v>
      </c>
      <c r="K45" s="90">
        <f t="shared" ref="K45:K59" si="15">IFERROR(Q6/K6,0)</f>
        <v>32563.711944393635</v>
      </c>
      <c r="L45" s="90">
        <f t="shared" ref="L45:L59" si="16">IFERROR(R6/L6,0)</f>
        <v>32326.180606883376</v>
      </c>
      <c r="M45" s="90">
        <f t="shared" ref="M45:M59" si="17">IFERROR(S6/M6,0)</f>
        <v>32102.238835008124</v>
      </c>
      <c r="N45" s="103">
        <f t="shared" ref="N45:N59" si="18">IFERROR(T6/N6,0)</f>
        <v>33199.457777038362</v>
      </c>
      <c r="O45" s="143">
        <f>IFERROR(U6/O6,0)</f>
        <v>34379.34012239772</v>
      </c>
      <c r="P45" s="114">
        <f t="shared" ref="P45:P59" si="19">IFERROR(V6/P6,0)</f>
        <v>33999.332988646434</v>
      </c>
      <c r="Q45" s="22">
        <f t="shared" ref="Q45:Q59" si="20">IFERROR(K6/D6,0)</f>
        <v>25.543545975579367</v>
      </c>
      <c r="R45" s="22">
        <f t="shared" ref="R45:R59" si="21">IFERROR(L6/E6,0)</f>
        <v>24.499260901699927</v>
      </c>
      <c r="S45" s="22">
        <f t="shared" ref="S45:S59" si="22">IFERROR(M6/F6,0)</f>
        <v>24.562212532106802</v>
      </c>
      <c r="T45" s="22">
        <f t="shared" ref="T45:U59" si="23">IFERROR(N6/G6,0)</f>
        <v>24.604809824322018</v>
      </c>
      <c r="U45" s="22">
        <f t="shared" si="23"/>
        <v>24.522663196703537</v>
      </c>
      <c r="V45" s="22">
        <f t="shared" ref="V45:V59" si="24">IFERROR(P6/I6,0)</f>
        <v>24.929503367003367</v>
      </c>
      <c r="W45" s="2"/>
      <c r="X45" s="2"/>
      <c r="Y45" s="97">
        <v>40</v>
      </c>
      <c r="Z45" s="98" t="s">
        <v>42</v>
      </c>
      <c r="AA45" s="149">
        <v>920728.41401916288</v>
      </c>
      <c r="AB45" s="99">
        <f t="shared" si="0"/>
        <v>43</v>
      </c>
      <c r="AC45" s="2"/>
    </row>
    <row r="46" spans="1:29" s="6" customFormat="1" ht="13.5" customHeight="1">
      <c r="A46" s="2"/>
      <c r="B46" s="132">
        <f t="shared" si="9"/>
        <v>2</v>
      </c>
      <c r="C46" s="4" t="str">
        <f t="shared" si="9"/>
        <v>枚方市</v>
      </c>
      <c r="D46" s="21">
        <f t="shared" si="10"/>
        <v>815063.89365004387</v>
      </c>
      <c r="E46" s="21">
        <f t="shared" si="11"/>
        <v>790854.34328112123</v>
      </c>
      <c r="F46" s="21">
        <f t="shared" si="12"/>
        <v>781756.7547533625</v>
      </c>
      <c r="G46" s="103">
        <f t="shared" ref="G46:G59" si="25">IFERROR(T7/G7,0)</f>
        <v>779869.63946188346</v>
      </c>
      <c r="H46" s="143">
        <f t="shared" ref="H46:H59" si="26">IFERROR(U7/H7,0)</f>
        <v>794926.72472929303</v>
      </c>
      <c r="I46" s="114">
        <f t="shared" si="13"/>
        <v>810133.3963215946</v>
      </c>
      <c r="J46" s="114">
        <f t="shared" si="14"/>
        <v>12</v>
      </c>
      <c r="K46" s="21">
        <f t="shared" si="15"/>
        <v>33205.105507938439</v>
      </c>
      <c r="L46" s="21">
        <f t="shared" si="16"/>
        <v>33741.964428542989</v>
      </c>
      <c r="M46" s="21">
        <f t="shared" si="17"/>
        <v>33071.103666519128</v>
      </c>
      <c r="N46" s="103">
        <f t="shared" si="18"/>
        <v>33036.012423343476</v>
      </c>
      <c r="O46" s="143">
        <f t="shared" ref="O46:O59" si="27">IFERROR(U7/O7,0)</f>
        <v>33981.938690934207</v>
      </c>
      <c r="P46" s="114">
        <f t="shared" si="19"/>
        <v>34246.337371714959</v>
      </c>
      <c r="Q46" s="22">
        <f t="shared" si="20"/>
        <v>24.546342533234363</v>
      </c>
      <c r="R46" s="22">
        <f t="shared" si="21"/>
        <v>23.438301731244849</v>
      </c>
      <c r="S46" s="22">
        <f t="shared" si="22"/>
        <v>23.638665423337706</v>
      </c>
      <c r="T46" s="22">
        <f t="shared" si="23"/>
        <v>23.606651718983557</v>
      </c>
      <c r="U46" s="22">
        <f t="shared" si="23"/>
        <v>23.392624298429617</v>
      </c>
      <c r="V46" s="22">
        <f t="shared" si="24"/>
        <v>23.656059552537936</v>
      </c>
      <c r="W46" s="2"/>
      <c r="X46" s="2"/>
      <c r="Y46" s="97">
        <v>41</v>
      </c>
      <c r="Z46" s="98" t="s">
        <v>27</v>
      </c>
      <c r="AA46" s="149">
        <v>787470.19148104731</v>
      </c>
      <c r="AB46" s="99">
        <f t="shared" si="0"/>
        <v>4</v>
      </c>
      <c r="AC46" s="2"/>
    </row>
    <row r="47" spans="1:29" s="6" customFormat="1" ht="13.5" customHeight="1">
      <c r="A47" s="2"/>
      <c r="B47" s="132">
        <f t="shared" si="9"/>
        <v>3</v>
      </c>
      <c r="C47" s="4" t="str">
        <f t="shared" si="9"/>
        <v>八尾市</v>
      </c>
      <c r="D47" s="21">
        <f t="shared" si="10"/>
        <v>791431.06374212308</v>
      </c>
      <c r="E47" s="21">
        <f t="shared" si="11"/>
        <v>777270.29045643157</v>
      </c>
      <c r="F47" s="21">
        <f t="shared" si="12"/>
        <v>775077.88614853844</v>
      </c>
      <c r="G47" s="103">
        <f t="shared" si="25"/>
        <v>797069.35507634608</v>
      </c>
      <c r="H47" s="143">
        <f t="shared" si="26"/>
        <v>786576.00990290008</v>
      </c>
      <c r="I47" s="114">
        <f t="shared" si="13"/>
        <v>804351.53503105068</v>
      </c>
      <c r="J47" s="114">
        <f t="shared" si="14"/>
        <v>9</v>
      </c>
      <c r="K47" s="21">
        <f t="shared" si="15"/>
        <v>30605.757494812256</v>
      </c>
      <c r="L47" s="21">
        <f t="shared" si="16"/>
        <v>31425.835613011084</v>
      </c>
      <c r="M47" s="21">
        <f t="shared" si="17"/>
        <v>31409.866554816817</v>
      </c>
      <c r="N47" s="103">
        <f t="shared" si="18"/>
        <v>32269.378589639426</v>
      </c>
      <c r="O47" s="143">
        <f t="shared" si="27"/>
        <v>32133.973911817531</v>
      </c>
      <c r="P47" s="114">
        <f t="shared" si="19"/>
        <v>32704.409064257125</v>
      </c>
      <c r="Q47" s="22">
        <f t="shared" si="20"/>
        <v>25.858894813378576</v>
      </c>
      <c r="R47" s="22">
        <f t="shared" si="21"/>
        <v>24.733480440361692</v>
      </c>
      <c r="S47" s="22">
        <f t="shared" si="22"/>
        <v>24.676255303277543</v>
      </c>
      <c r="T47" s="22">
        <f t="shared" si="23"/>
        <v>24.700486650593803</v>
      </c>
      <c r="U47" s="22">
        <f t="shared" si="23"/>
        <v>24.478018562579042</v>
      </c>
      <c r="V47" s="22">
        <f t="shared" si="24"/>
        <v>24.594590088775892</v>
      </c>
      <c r="W47" s="2"/>
      <c r="X47" s="2"/>
      <c r="Y47" s="97">
        <v>42</v>
      </c>
      <c r="Z47" s="98" t="s">
        <v>28</v>
      </c>
      <c r="AA47" s="149">
        <v>789642.79754959163</v>
      </c>
      <c r="AB47" s="99">
        <f t="shared" si="0"/>
        <v>6</v>
      </c>
      <c r="AC47" s="2"/>
    </row>
    <row r="48" spans="1:29" s="6" customFormat="1" ht="13.5" customHeight="1">
      <c r="A48" s="2"/>
      <c r="B48" s="132">
        <f t="shared" si="9"/>
        <v>4</v>
      </c>
      <c r="C48" s="4" t="str">
        <f t="shared" si="9"/>
        <v>寝屋川市</v>
      </c>
      <c r="D48" s="21">
        <f t="shared" si="10"/>
        <v>817131.42456656054</v>
      </c>
      <c r="E48" s="21">
        <f t="shared" si="11"/>
        <v>795337.95201715583</v>
      </c>
      <c r="F48" s="21">
        <f t="shared" si="12"/>
        <v>799008.31648351648</v>
      </c>
      <c r="G48" s="103">
        <f t="shared" si="25"/>
        <v>800626.53832965961</v>
      </c>
      <c r="H48" s="143">
        <f t="shared" si="26"/>
        <v>789114.15715978527</v>
      </c>
      <c r="I48" s="114">
        <f t="shared" si="13"/>
        <v>808466.4379644224</v>
      </c>
      <c r="J48" s="114">
        <f t="shared" si="14"/>
        <v>11</v>
      </c>
      <c r="K48" s="21">
        <f t="shared" si="15"/>
        <v>32606.166550638445</v>
      </c>
      <c r="L48" s="21">
        <f t="shared" si="16"/>
        <v>33220.191259094383</v>
      </c>
      <c r="M48" s="21">
        <f t="shared" si="17"/>
        <v>33494.270660473987</v>
      </c>
      <c r="N48" s="103">
        <f t="shared" si="18"/>
        <v>33747.254255625558</v>
      </c>
      <c r="O48" s="143">
        <f t="shared" si="27"/>
        <v>33239.557633679309</v>
      </c>
      <c r="P48" s="114">
        <f t="shared" si="19"/>
        <v>33630.63110833853</v>
      </c>
      <c r="Q48" s="22">
        <f t="shared" si="20"/>
        <v>25.060640701124086</v>
      </c>
      <c r="R48" s="22">
        <f t="shared" si="21"/>
        <v>23.941401956842245</v>
      </c>
      <c r="S48" s="22">
        <f t="shared" si="22"/>
        <v>23.855074337427279</v>
      </c>
      <c r="T48" s="22">
        <f t="shared" si="23"/>
        <v>23.724197893705607</v>
      </c>
      <c r="U48" s="22">
        <f t="shared" si="23"/>
        <v>23.74021236552894</v>
      </c>
      <c r="V48" s="22">
        <f t="shared" si="24"/>
        <v>24.039585678901148</v>
      </c>
      <c r="W48" s="2"/>
      <c r="X48" s="2"/>
      <c r="Y48" s="97">
        <v>43</v>
      </c>
      <c r="Z48" s="98" t="s">
        <v>29</v>
      </c>
      <c r="AA48" s="150">
        <v>786841.91158156912</v>
      </c>
      <c r="AB48" s="99">
        <f t="shared" si="0"/>
        <v>3</v>
      </c>
      <c r="AC48" s="2"/>
    </row>
    <row r="49" spans="1:29" s="6" customFormat="1" ht="13.5" customHeight="1">
      <c r="A49" s="2"/>
      <c r="B49" s="132">
        <f t="shared" si="9"/>
        <v>5</v>
      </c>
      <c r="C49" s="4" t="str">
        <f t="shared" si="9"/>
        <v>松原市</v>
      </c>
      <c r="D49" s="21">
        <f t="shared" si="10"/>
        <v>789602.16916167666</v>
      </c>
      <c r="E49" s="21">
        <f t="shared" si="11"/>
        <v>772902.32537490129</v>
      </c>
      <c r="F49" s="21">
        <f t="shared" si="12"/>
        <v>776924.14304800075</v>
      </c>
      <c r="G49" s="103">
        <f t="shared" si="25"/>
        <v>780427.31668413617</v>
      </c>
      <c r="H49" s="143">
        <f t="shared" si="26"/>
        <v>811548.64291328273</v>
      </c>
      <c r="I49" s="114">
        <f t="shared" si="13"/>
        <v>821964.49080742185</v>
      </c>
      <c r="J49" s="114">
        <f t="shared" si="14"/>
        <v>13</v>
      </c>
      <c r="K49" s="21">
        <f t="shared" si="15"/>
        <v>30050.720273319104</v>
      </c>
      <c r="L49" s="21">
        <f t="shared" si="16"/>
        <v>30172.555051233514</v>
      </c>
      <c r="M49" s="21">
        <f t="shared" si="17"/>
        <v>30334.62287526175</v>
      </c>
      <c r="N49" s="103">
        <f t="shared" si="18"/>
        <v>30469.538515463479</v>
      </c>
      <c r="O49" s="143">
        <f t="shared" si="27"/>
        <v>31895.016053829666</v>
      </c>
      <c r="P49" s="114">
        <f t="shared" si="19"/>
        <v>32482.395136503346</v>
      </c>
      <c r="Q49" s="22">
        <f t="shared" si="20"/>
        <v>26.275648702594811</v>
      </c>
      <c r="R49" s="22">
        <f t="shared" si="21"/>
        <v>25.616071428571427</v>
      </c>
      <c r="S49" s="22">
        <f t="shared" si="22"/>
        <v>25.611795018608646</v>
      </c>
      <c r="T49" s="22">
        <f t="shared" si="23"/>
        <v>25.613361892175181</v>
      </c>
      <c r="U49" s="22">
        <f t="shared" si="23"/>
        <v>25.444371670596453</v>
      </c>
      <c r="V49" s="22">
        <f t="shared" si="24"/>
        <v>25.30492247733627</v>
      </c>
      <c r="W49" s="2"/>
      <c r="X49" s="2"/>
      <c r="Y49" s="2"/>
      <c r="Z49" s="2"/>
      <c r="AA49" s="2"/>
      <c r="AB49" s="2"/>
      <c r="AC49" s="2"/>
    </row>
    <row r="50" spans="1:29" s="6" customFormat="1" ht="13.5" customHeight="1">
      <c r="A50" s="2"/>
      <c r="B50" s="132">
        <f t="shared" si="9"/>
        <v>6</v>
      </c>
      <c r="C50" s="4" t="str">
        <f t="shared" si="9"/>
        <v>箕面市</v>
      </c>
      <c r="D50" s="21">
        <f t="shared" si="10"/>
        <v>810337.39004149381</v>
      </c>
      <c r="E50" s="21">
        <f t="shared" si="11"/>
        <v>785236.57244716072</v>
      </c>
      <c r="F50" s="21">
        <f t="shared" si="12"/>
        <v>791340.19191327284</v>
      </c>
      <c r="G50" s="103">
        <f t="shared" si="25"/>
        <v>814684.75222947507</v>
      </c>
      <c r="H50" s="143">
        <f t="shared" si="26"/>
        <v>812079.17335893854</v>
      </c>
      <c r="I50" s="114">
        <f t="shared" si="13"/>
        <v>822277.50209240045</v>
      </c>
      <c r="J50" s="114">
        <f t="shared" si="14"/>
        <v>14</v>
      </c>
      <c r="K50" s="21">
        <f t="shared" si="15"/>
        <v>31440.281896482331</v>
      </c>
      <c r="L50" s="21">
        <f t="shared" si="16"/>
        <v>31996.36437967838</v>
      </c>
      <c r="M50" s="21">
        <f t="shared" si="17"/>
        <v>32284.992269961629</v>
      </c>
      <c r="N50" s="103">
        <f t="shared" si="18"/>
        <v>32784.877001113629</v>
      </c>
      <c r="O50" s="143">
        <f t="shared" si="27"/>
        <v>32355.844877176751</v>
      </c>
      <c r="P50" s="114">
        <f t="shared" si="19"/>
        <v>32357.371363548038</v>
      </c>
      <c r="Q50" s="22">
        <f t="shared" si="20"/>
        <v>25.773858921161825</v>
      </c>
      <c r="R50" s="22">
        <f t="shared" si="21"/>
        <v>24.541431117901706</v>
      </c>
      <c r="S50" s="22">
        <f t="shared" si="22"/>
        <v>24.511085066901064</v>
      </c>
      <c r="T50" s="22">
        <f t="shared" si="23"/>
        <v>24.849407005608164</v>
      </c>
      <c r="U50" s="22">
        <f t="shared" si="23"/>
        <v>25.098376396648046</v>
      </c>
      <c r="V50" s="22">
        <f t="shared" si="24"/>
        <v>25.412370271175092</v>
      </c>
      <c r="W50" s="2"/>
      <c r="X50" s="2"/>
      <c r="Y50" s="2"/>
      <c r="Z50" s="2"/>
      <c r="AA50" s="2"/>
      <c r="AB50" s="2"/>
      <c r="AC50" s="2"/>
    </row>
    <row r="51" spans="1:29" ht="13.5" customHeight="1">
      <c r="B51" s="132">
        <f t="shared" si="9"/>
        <v>7</v>
      </c>
      <c r="C51" s="4" t="str">
        <f t="shared" si="9"/>
        <v>柏原市</v>
      </c>
      <c r="D51" s="21">
        <f t="shared" si="10"/>
        <v>825853.56763682957</v>
      </c>
      <c r="E51" s="21">
        <f t="shared" si="11"/>
        <v>767878.30108499096</v>
      </c>
      <c r="F51" s="21">
        <f t="shared" si="12"/>
        <v>768878.29606243968</v>
      </c>
      <c r="G51" s="103">
        <f t="shared" si="25"/>
        <v>774689.14529914525</v>
      </c>
      <c r="H51" s="143">
        <f t="shared" si="26"/>
        <v>771176.21932155697</v>
      </c>
      <c r="I51" s="114">
        <f t="shared" si="13"/>
        <v>781872.30340883438</v>
      </c>
      <c r="J51" s="114">
        <f t="shared" si="14"/>
        <v>1</v>
      </c>
      <c r="K51" s="21">
        <f t="shared" si="15"/>
        <v>29169.161998170315</v>
      </c>
      <c r="L51" s="21">
        <f t="shared" si="16"/>
        <v>28514.608646311081</v>
      </c>
      <c r="M51" s="21">
        <f t="shared" si="17"/>
        <v>29279.817291668754</v>
      </c>
      <c r="N51" s="103">
        <f t="shared" si="18"/>
        <v>29565.684783572542</v>
      </c>
      <c r="O51" s="143">
        <f t="shared" si="27"/>
        <v>29896.818790604091</v>
      </c>
      <c r="P51" s="114">
        <f t="shared" si="19"/>
        <v>30573.467001327066</v>
      </c>
      <c r="Q51" s="22">
        <f t="shared" si="20"/>
        <v>28.312557203002015</v>
      </c>
      <c r="R51" s="22">
        <f t="shared" si="21"/>
        <v>26.929294755877034</v>
      </c>
      <c r="S51" s="22">
        <f t="shared" si="22"/>
        <v>26.259668508287294</v>
      </c>
      <c r="T51" s="22">
        <f t="shared" si="23"/>
        <v>26.202306862501036</v>
      </c>
      <c r="U51" s="22">
        <f t="shared" si="23"/>
        <v>25.794591214631858</v>
      </c>
      <c r="V51" s="22">
        <f t="shared" si="24"/>
        <v>25.573557077281961</v>
      </c>
    </row>
    <row r="52" spans="1:29" ht="13.5" customHeight="1">
      <c r="B52" s="132">
        <f t="shared" si="9"/>
        <v>8</v>
      </c>
      <c r="C52" s="4" t="str">
        <f t="shared" si="9"/>
        <v>羽曳野市</v>
      </c>
      <c r="D52" s="21">
        <f t="shared" si="10"/>
        <v>797440.76538377907</v>
      </c>
      <c r="E52" s="21">
        <f t="shared" si="11"/>
        <v>790210.06225179776</v>
      </c>
      <c r="F52" s="21">
        <f t="shared" si="12"/>
        <v>790045.45908806997</v>
      </c>
      <c r="G52" s="103">
        <f t="shared" si="25"/>
        <v>790232.50789110281</v>
      </c>
      <c r="H52" s="143">
        <f t="shared" si="26"/>
        <v>795571.15835569997</v>
      </c>
      <c r="I52" s="114">
        <f t="shared" si="13"/>
        <v>822442.34184442519</v>
      </c>
      <c r="J52" s="114">
        <f t="shared" si="14"/>
        <v>15</v>
      </c>
      <c r="K52" s="21">
        <f t="shared" si="15"/>
        <v>32086.634076348833</v>
      </c>
      <c r="L52" s="21">
        <f t="shared" si="16"/>
        <v>32882.259163069473</v>
      </c>
      <c r="M52" s="21">
        <f t="shared" si="17"/>
        <v>32681.681545119824</v>
      </c>
      <c r="N52" s="103">
        <f t="shared" si="18"/>
        <v>32927.098803361194</v>
      </c>
      <c r="O52" s="143">
        <f t="shared" si="27"/>
        <v>33376.354795313433</v>
      </c>
      <c r="P52" s="114">
        <f t="shared" si="19"/>
        <v>33737.170258531849</v>
      </c>
      <c r="Q52" s="22">
        <f t="shared" si="20"/>
        <v>24.852739726027398</v>
      </c>
      <c r="R52" s="22">
        <f t="shared" si="21"/>
        <v>24.031501556294945</v>
      </c>
      <c r="S52" s="22">
        <f t="shared" si="22"/>
        <v>24.173953778888194</v>
      </c>
      <c r="T52" s="22">
        <f t="shared" si="23"/>
        <v>23.999457486683763</v>
      </c>
      <c r="U52" s="22">
        <f t="shared" si="23"/>
        <v>23.836370485473466</v>
      </c>
      <c r="V52" s="22">
        <f t="shared" si="24"/>
        <v>24.377929018407709</v>
      </c>
    </row>
    <row r="53" spans="1:29" ht="13.5" customHeight="1">
      <c r="B53" s="132">
        <f t="shared" si="9"/>
        <v>9</v>
      </c>
      <c r="C53" s="4" t="str">
        <f t="shared" si="9"/>
        <v>摂津市</v>
      </c>
      <c r="D53" s="21">
        <f t="shared" si="10"/>
        <v>814468.51883199322</v>
      </c>
      <c r="E53" s="21">
        <f t="shared" si="11"/>
        <v>788226.56239655742</v>
      </c>
      <c r="F53" s="21">
        <f t="shared" si="12"/>
        <v>789587.48973468097</v>
      </c>
      <c r="G53" s="103">
        <f t="shared" si="25"/>
        <v>817156.20971335215</v>
      </c>
      <c r="H53" s="143">
        <f t="shared" si="26"/>
        <v>827829.66279479058</v>
      </c>
      <c r="I53" s="114">
        <f t="shared" si="13"/>
        <v>857392.82997157169</v>
      </c>
      <c r="J53" s="114">
        <f t="shared" si="14"/>
        <v>29</v>
      </c>
      <c r="K53" s="21">
        <f t="shared" si="15"/>
        <v>33461.803845886359</v>
      </c>
      <c r="L53" s="21">
        <f t="shared" si="16"/>
        <v>33215.800654905339</v>
      </c>
      <c r="M53" s="21">
        <f t="shared" si="17"/>
        <v>33330.119996400106</v>
      </c>
      <c r="N53" s="103">
        <f t="shared" si="18"/>
        <v>34457.808618972762</v>
      </c>
      <c r="O53" s="143">
        <f t="shared" si="27"/>
        <v>34877.773506783167</v>
      </c>
      <c r="P53" s="114">
        <f t="shared" si="19"/>
        <v>35550.545924510188</v>
      </c>
      <c r="Q53" s="22">
        <f t="shared" si="20"/>
        <v>24.340245450698266</v>
      </c>
      <c r="R53" s="22">
        <f t="shared" si="21"/>
        <v>23.73047004303211</v>
      </c>
      <c r="S53" s="22">
        <f t="shared" si="22"/>
        <v>23.689908401768793</v>
      </c>
      <c r="T53" s="22">
        <f t="shared" si="23"/>
        <v>23.714688845982476</v>
      </c>
      <c r="U53" s="22">
        <f t="shared" si="23"/>
        <v>23.735163674762408</v>
      </c>
      <c r="V53" s="22">
        <f t="shared" si="24"/>
        <v>24.117571409232436</v>
      </c>
    </row>
    <row r="54" spans="1:29" ht="13.5" customHeight="1">
      <c r="B54" s="132">
        <f t="shared" si="9"/>
        <v>10</v>
      </c>
      <c r="C54" s="4" t="str">
        <f t="shared" si="9"/>
        <v>藤井寺市</v>
      </c>
      <c r="D54" s="26">
        <f t="shared" si="10"/>
        <v>798952.61649444338</v>
      </c>
      <c r="E54" s="26">
        <f t="shared" si="11"/>
        <v>783649.81508234609</v>
      </c>
      <c r="F54" s="26">
        <f t="shared" si="12"/>
        <v>792195.09391645645</v>
      </c>
      <c r="G54" s="26">
        <f t="shared" si="25"/>
        <v>801654.82844666252</v>
      </c>
      <c r="H54" s="143">
        <f t="shared" si="26"/>
        <v>789648.0935742287</v>
      </c>
      <c r="I54" s="114">
        <f t="shared" si="13"/>
        <v>790797.38871421479</v>
      </c>
      <c r="J54" s="114">
        <f t="shared" si="14"/>
        <v>8</v>
      </c>
      <c r="K54" s="26">
        <f t="shared" si="15"/>
        <v>31418.796635640134</v>
      </c>
      <c r="L54" s="26">
        <f t="shared" si="16"/>
        <v>32048.257807607322</v>
      </c>
      <c r="M54" s="26">
        <f t="shared" si="17"/>
        <v>32465.19671107809</v>
      </c>
      <c r="N54" s="26">
        <f t="shared" si="18"/>
        <v>32948.137947959091</v>
      </c>
      <c r="O54" s="143">
        <f t="shared" si="27"/>
        <v>32726.06481121746</v>
      </c>
      <c r="P54" s="114">
        <f t="shared" si="19"/>
        <v>32582.242403788136</v>
      </c>
      <c r="Q54" s="24">
        <f t="shared" si="20"/>
        <v>25.429128485084814</v>
      </c>
      <c r="R54" s="24">
        <f t="shared" si="21"/>
        <v>24.452181450447849</v>
      </c>
      <c r="S54" s="24">
        <f t="shared" si="22"/>
        <v>24.40136435847117</v>
      </c>
      <c r="T54" s="24">
        <f t="shared" si="23"/>
        <v>24.330808305855093</v>
      </c>
      <c r="U54" s="24">
        <f t="shared" si="23"/>
        <v>24.129026759843192</v>
      </c>
      <c r="V54" s="22">
        <f t="shared" si="24"/>
        <v>24.270809200728117</v>
      </c>
    </row>
    <row r="55" spans="1:29" ht="13.5" customHeight="1">
      <c r="B55" s="132">
        <f t="shared" si="9"/>
        <v>11</v>
      </c>
      <c r="C55" s="4" t="str">
        <f t="shared" si="9"/>
        <v>交野市</v>
      </c>
      <c r="D55" s="21">
        <f t="shared" si="10"/>
        <v>780389.60711331677</v>
      </c>
      <c r="E55" s="21">
        <f t="shared" si="11"/>
        <v>752042.60409941897</v>
      </c>
      <c r="F55" s="21">
        <f t="shared" si="12"/>
        <v>744535.43580637686</v>
      </c>
      <c r="G55" s="103">
        <f t="shared" si="25"/>
        <v>744713.59903381637</v>
      </c>
      <c r="H55" s="143">
        <f t="shared" si="26"/>
        <v>756249.15660141606</v>
      </c>
      <c r="I55" s="114">
        <f t="shared" si="13"/>
        <v>789885.45698383963</v>
      </c>
      <c r="J55" s="114">
        <f t="shared" si="14"/>
        <v>7</v>
      </c>
      <c r="K55" s="21">
        <f t="shared" si="15"/>
        <v>31219.406014962955</v>
      </c>
      <c r="L55" s="21">
        <f t="shared" si="16"/>
        <v>31833.46979696125</v>
      </c>
      <c r="M55" s="21">
        <f t="shared" si="17"/>
        <v>31573.809430268266</v>
      </c>
      <c r="N55" s="103">
        <f t="shared" si="18"/>
        <v>31347.618767388765</v>
      </c>
      <c r="O55" s="143">
        <f t="shared" si="27"/>
        <v>31816.07884423314</v>
      </c>
      <c r="P55" s="114">
        <f t="shared" si="19"/>
        <v>32625.21380280676</v>
      </c>
      <c r="Q55" s="22">
        <f t="shared" si="20"/>
        <v>24.996939619520266</v>
      </c>
      <c r="R55" s="22">
        <f t="shared" si="21"/>
        <v>23.624273724983862</v>
      </c>
      <c r="S55" s="22">
        <f t="shared" si="22"/>
        <v>23.580792094495482</v>
      </c>
      <c r="T55" s="22">
        <f t="shared" si="23"/>
        <v>23.756624213145951</v>
      </c>
      <c r="U55" s="22">
        <f t="shared" si="23"/>
        <v>23.769401638206304</v>
      </c>
      <c r="V55" s="22">
        <f t="shared" si="24"/>
        <v>24.210889827667135</v>
      </c>
    </row>
    <row r="56" spans="1:29" ht="13.5" customHeight="1">
      <c r="B56" s="132">
        <f t="shared" si="9"/>
        <v>12</v>
      </c>
      <c r="C56" s="4" t="str">
        <f t="shared" si="9"/>
        <v>豊能町</v>
      </c>
      <c r="D56" s="21">
        <f t="shared" si="10"/>
        <v>757585.83497483039</v>
      </c>
      <c r="E56" s="21">
        <f t="shared" si="11"/>
        <v>717786.21928166354</v>
      </c>
      <c r="F56" s="21">
        <f t="shared" si="12"/>
        <v>713350.10789210792</v>
      </c>
      <c r="G56" s="103">
        <f t="shared" si="25"/>
        <v>771444.26223384391</v>
      </c>
      <c r="H56" s="143">
        <f t="shared" si="26"/>
        <v>767770.27513227519</v>
      </c>
      <c r="I56" s="114">
        <f t="shared" si="13"/>
        <v>787816.23641531519</v>
      </c>
      <c r="J56" s="114">
        <f t="shared" si="14"/>
        <v>5</v>
      </c>
      <c r="K56" s="21">
        <f t="shared" si="15"/>
        <v>30316.17295952775</v>
      </c>
      <c r="L56" s="21">
        <f t="shared" si="16"/>
        <v>30543.411955025651</v>
      </c>
      <c r="M56" s="21">
        <f t="shared" si="17"/>
        <v>30262.055348364131</v>
      </c>
      <c r="N56" s="103">
        <f t="shared" si="18"/>
        <v>31583.349875740776</v>
      </c>
      <c r="O56" s="143">
        <f t="shared" si="27"/>
        <v>30950.775038926135</v>
      </c>
      <c r="P56" s="114">
        <f t="shared" si="19"/>
        <v>31794.392105263159</v>
      </c>
      <c r="Q56" s="22">
        <f t="shared" si="20"/>
        <v>24.989494418910045</v>
      </c>
      <c r="R56" s="22">
        <f t="shared" si="21"/>
        <v>23.500525099768957</v>
      </c>
      <c r="S56" s="22">
        <f t="shared" si="22"/>
        <v>23.572427572427571</v>
      </c>
      <c r="T56" s="22">
        <f t="shared" si="23"/>
        <v>24.425663055659321</v>
      </c>
      <c r="U56" s="22">
        <f t="shared" si="23"/>
        <v>24.806172839506171</v>
      </c>
      <c r="V56" s="22">
        <f t="shared" si="24"/>
        <v>24.778465139608763</v>
      </c>
    </row>
    <row r="57" spans="1:29" ht="13.5" customHeight="1">
      <c r="B57" s="132">
        <f t="shared" si="9"/>
        <v>13</v>
      </c>
      <c r="C57" s="4" t="str">
        <f t="shared" si="9"/>
        <v>太子町</v>
      </c>
      <c r="D57" s="21">
        <f t="shared" si="10"/>
        <v>749490.96538274013</v>
      </c>
      <c r="E57" s="21">
        <f t="shared" si="11"/>
        <v>754550.8210726151</v>
      </c>
      <c r="F57" s="21">
        <f t="shared" si="12"/>
        <v>714303.25192220719</v>
      </c>
      <c r="G57" s="103">
        <f t="shared" si="25"/>
        <v>753036.50364650367</v>
      </c>
      <c r="H57" s="143">
        <f t="shared" si="26"/>
        <v>744102.23253936216</v>
      </c>
      <c r="I57" s="114">
        <f t="shared" si="13"/>
        <v>787470.19148104731</v>
      </c>
      <c r="J57" s="114">
        <f t="shared" si="14"/>
        <v>4</v>
      </c>
      <c r="K57" s="21">
        <f t="shared" si="15"/>
        <v>35853.200466472306</v>
      </c>
      <c r="L57" s="21">
        <f t="shared" si="16"/>
        <v>37016.03213038417</v>
      </c>
      <c r="M57" s="21">
        <f t="shared" si="17"/>
        <v>35318.212089361987</v>
      </c>
      <c r="N57" s="103">
        <f t="shared" si="18"/>
        <v>36394.188177728014</v>
      </c>
      <c r="O57" s="143">
        <f t="shared" si="27"/>
        <v>35963.029599422451</v>
      </c>
      <c r="P57" s="114">
        <f t="shared" si="19"/>
        <v>35240.743940400826</v>
      </c>
      <c r="Q57" s="22">
        <f t="shared" si="20"/>
        <v>20.904436860068259</v>
      </c>
      <c r="R57" s="22">
        <f t="shared" si="21"/>
        <v>20.384432842904605</v>
      </c>
      <c r="S57" s="22">
        <f t="shared" si="22"/>
        <v>20.224785165083674</v>
      </c>
      <c r="T57" s="22">
        <f t="shared" si="23"/>
        <v>20.691119691119692</v>
      </c>
      <c r="U57" s="22">
        <f t="shared" si="23"/>
        <v>20.690754945498586</v>
      </c>
      <c r="V57" s="22">
        <f t="shared" si="24"/>
        <v>22.34544744040641</v>
      </c>
    </row>
    <row r="58" spans="1:29" ht="13.5" customHeight="1" thickBot="1">
      <c r="B58" s="132">
        <f t="shared" si="9"/>
        <v>14</v>
      </c>
      <c r="C58" s="125" t="str">
        <f t="shared" si="9"/>
        <v>河南町</v>
      </c>
      <c r="D58" s="23">
        <f t="shared" si="10"/>
        <v>784347.33239733241</v>
      </c>
      <c r="E58" s="23">
        <f t="shared" si="11"/>
        <v>727444.63179628353</v>
      </c>
      <c r="F58" s="23">
        <f t="shared" si="12"/>
        <v>740947.2591857001</v>
      </c>
      <c r="G58" s="143">
        <f t="shared" si="25"/>
        <v>747309.70690198545</v>
      </c>
      <c r="H58" s="143">
        <f t="shared" si="26"/>
        <v>801640.78331332537</v>
      </c>
      <c r="I58" s="114">
        <f t="shared" si="13"/>
        <v>789642.79754959163</v>
      </c>
      <c r="J58" s="114">
        <f t="shared" si="14"/>
        <v>6</v>
      </c>
      <c r="K58" s="143">
        <f t="shared" si="15"/>
        <v>35069.689574538206</v>
      </c>
      <c r="L58" s="143">
        <f t="shared" si="16"/>
        <v>34141.188345876806</v>
      </c>
      <c r="M58" s="143">
        <f t="shared" si="17"/>
        <v>35066.527814766654</v>
      </c>
      <c r="N58" s="143">
        <f t="shared" si="18"/>
        <v>35365.385016927918</v>
      </c>
      <c r="O58" s="143">
        <f t="shared" si="27"/>
        <v>38478.018525454492</v>
      </c>
      <c r="P58" s="114">
        <f t="shared" si="19"/>
        <v>38262.170440731628</v>
      </c>
      <c r="Q58" s="22">
        <f t="shared" si="20"/>
        <v>22.365391365391364</v>
      </c>
      <c r="R58" s="22">
        <f t="shared" si="21"/>
        <v>21.306951135581556</v>
      </c>
      <c r="S58" s="22">
        <f t="shared" si="22"/>
        <v>21.129758358159549</v>
      </c>
      <c r="T58" s="22">
        <f t="shared" si="23"/>
        <v>21.131106208635362</v>
      </c>
      <c r="U58" s="22">
        <f t="shared" si="23"/>
        <v>20.833733493397357</v>
      </c>
      <c r="V58" s="22">
        <f t="shared" si="24"/>
        <v>20.637689614935823</v>
      </c>
    </row>
    <row r="59" spans="1:29" ht="13.5" customHeight="1" thickTop="1">
      <c r="B59" s="35"/>
      <c r="C59" s="126" t="str">
        <f>C20</f>
        <v>広域連合全体</v>
      </c>
      <c r="D59" s="29">
        <f t="shared" si="10"/>
        <v>882614.31964306522</v>
      </c>
      <c r="E59" s="29">
        <f t="shared" si="11"/>
        <v>858076.51214747573</v>
      </c>
      <c r="F59" s="29">
        <f t="shared" si="12"/>
        <v>848405.77066251263</v>
      </c>
      <c r="G59" s="29">
        <f t="shared" si="25"/>
        <v>855816.27430789603</v>
      </c>
      <c r="H59" s="121">
        <f t="shared" si="26"/>
        <v>864239.9244700399</v>
      </c>
      <c r="I59" s="121">
        <f t="shared" si="13"/>
        <v>882248.68097820145</v>
      </c>
      <c r="J59" s="29" t="s">
        <v>92</v>
      </c>
      <c r="K59" s="29">
        <f t="shared" si="15"/>
        <v>33813.295527649447</v>
      </c>
      <c r="L59" s="29">
        <f t="shared" si="16"/>
        <v>34204.016912108687</v>
      </c>
      <c r="M59" s="29">
        <f t="shared" si="17"/>
        <v>33739.02113524676</v>
      </c>
      <c r="N59" s="29">
        <f t="shared" si="18"/>
        <v>33912.728237244854</v>
      </c>
      <c r="O59" s="121">
        <f t="shared" si="27"/>
        <v>34268.069519770448</v>
      </c>
      <c r="P59" s="121">
        <f t="shared" si="19"/>
        <v>34727.825598394149</v>
      </c>
      <c r="Q59" s="30">
        <f t="shared" si="20"/>
        <v>26.102582013082497</v>
      </c>
      <c r="R59" s="30">
        <f t="shared" si="21"/>
        <v>25.087009936651771</v>
      </c>
      <c r="S59" s="80">
        <f t="shared" si="22"/>
        <v>25.146128788431064</v>
      </c>
      <c r="T59" s="80">
        <f t="shared" si="23"/>
        <v>25.235842670068362</v>
      </c>
      <c r="U59" s="80">
        <f t="shared" si="23"/>
        <v>25.219976980945184</v>
      </c>
      <c r="V59" s="122">
        <f t="shared" si="24"/>
        <v>25.404662278049379</v>
      </c>
    </row>
    <row r="60" spans="1:29" ht="13.5" customHeight="1"/>
    <row r="61" spans="1:29" ht="16.5" customHeight="1">
      <c r="B61" s="175"/>
      <c r="C61" s="175" t="s">
        <v>106</v>
      </c>
      <c r="D61" s="166" t="s">
        <v>110</v>
      </c>
      <c r="E61" s="166"/>
      <c r="F61" s="166"/>
      <c r="G61" s="166"/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6"/>
    </row>
    <row r="62" spans="1:29" ht="16.5" customHeight="1">
      <c r="B62" s="177"/>
      <c r="C62" s="177"/>
      <c r="D62" s="168" t="s">
        <v>161</v>
      </c>
      <c r="E62" s="168"/>
      <c r="F62" s="168"/>
      <c r="G62" s="168"/>
      <c r="H62" s="168"/>
      <c r="I62" s="168"/>
      <c r="J62" s="168"/>
      <c r="K62" s="168" t="s">
        <v>162</v>
      </c>
      <c r="L62" s="168"/>
      <c r="M62" s="168"/>
      <c r="N62" s="168"/>
      <c r="O62" s="168"/>
      <c r="P62" s="168"/>
      <c r="Q62" s="166" t="s">
        <v>62</v>
      </c>
      <c r="R62" s="166"/>
      <c r="S62" s="166"/>
      <c r="T62" s="166"/>
      <c r="U62" s="166"/>
      <c r="V62" s="166"/>
    </row>
    <row r="63" spans="1:29" ht="16.5" customHeight="1">
      <c r="B63" s="176"/>
      <c r="C63" s="176"/>
      <c r="D63" s="133" t="s">
        <v>54</v>
      </c>
      <c r="E63" s="133" t="s">
        <v>55</v>
      </c>
      <c r="F63" s="133" t="s">
        <v>56</v>
      </c>
      <c r="G63" s="133" t="s">
        <v>157</v>
      </c>
      <c r="H63" s="133" t="s">
        <v>158</v>
      </c>
      <c r="I63" s="178" t="s">
        <v>165</v>
      </c>
      <c r="J63" s="171"/>
      <c r="K63" s="134" t="s">
        <v>54</v>
      </c>
      <c r="L63" s="135" t="s">
        <v>55</v>
      </c>
      <c r="M63" s="135" t="s">
        <v>56</v>
      </c>
      <c r="N63" s="135" t="s">
        <v>157</v>
      </c>
      <c r="O63" s="135" t="s">
        <v>158</v>
      </c>
      <c r="P63" s="128" t="s">
        <v>165</v>
      </c>
      <c r="Q63" s="135" t="s">
        <v>54</v>
      </c>
      <c r="R63" s="135" t="s">
        <v>55</v>
      </c>
      <c r="S63" s="135" t="s">
        <v>56</v>
      </c>
      <c r="T63" s="135" t="s">
        <v>157</v>
      </c>
      <c r="U63" s="135" t="s">
        <v>158</v>
      </c>
      <c r="V63" s="128" t="s">
        <v>165</v>
      </c>
    </row>
    <row r="64" spans="1:29" ht="13.5" customHeight="1">
      <c r="B64" s="132">
        <f t="shared" ref="B64:C77" si="28">B6</f>
        <v>1</v>
      </c>
      <c r="C64" s="4" t="str">
        <f t="shared" si="28"/>
        <v>池田市</v>
      </c>
      <c r="D64" s="36" t="s">
        <v>89</v>
      </c>
      <c r="E64" s="40">
        <f>IFERROR(ROUND(E45/D45,2),"-")</f>
        <v>0.95</v>
      </c>
      <c r="F64" s="104">
        <f>IFERROR(ROUND(F45/E45,2),"-")</f>
        <v>1</v>
      </c>
      <c r="G64" s="123">
        <f>IFERROR(ROUND(G45/F45,2),"-")</f>
        <v>1.04</v>
      </c>
      <c r="H64" s="136">
        <f>IFERROR(ROUND(H45/G45,2),"-")</f>
        <v>1.03</v>
      </c>
      <c r="I64" s="170">
        <f>IFERROR(ROUND(I45/H45,2),"-")</f>
        <v>1.01</v>
      </c>
      <c r="J64" s="170">
        <f t="shared" ref="J64" si="29">IFERROR(ROUND(J45/I45,2),"-")</f>
        <v>0</v>
      </c>
      <c r="K64" s="119" t="s">
        <v>89</v>
      </c>
      <c r="L64" s="40">
        <f t="shared" ref="L64:O78" si="30">IFERROR(ROUND(L45/K45,2),"-")</f>
        <v>0.99</v>
      </c>
      <c r="M64" s="40">
        <f t="shared" si="30"/>
        <v>0.99</v>
      </c>
      <c r="N64" s="40">
        <f t="shared" si="30"/>
        <v>1.03</v>
      </c>
      <c r="O64" s="139">
        <f t="shared" si="30"/>
        <v>1.04</v>
      </c>
      <c r="P64" s="123">
        <f>IFERROR(ROUND(P45/O45,2),"-")</f>
        <v>0.99</v>
      </c>
      <c r="Q64" s="36" t="s">
        <v>89</v>
      </c>
      <c r="R64" s="44">
        <f t="shared" ref="R64:U78" si="31">IFERROR(ROUND(R45/Q45,2),"-")</f>
        <v>0.96</v>
      </c>
      <c r="S64" s="44">
        <f t="shared" si="31"/>
        <v>1</v>
      </c>
      <c r="T64" s="44">
        <f t="shared" si="31"/>
        <v>1</v>
      </c>
      <c r="U64" s="44">
        <f t="shared" si="31"/>
        <v>1</v>
      </c>
      <c r="V64" s="123">
        <f>IFERROR(ROUND(V45/U45,2),"-")</f>
        <v>1.02</v>
      </c>
    </row>
    <row r="65" spans="2:22" ht="13.5" customHeight="1">
      <c r="B65" s="132">
        <f t="shared" si="28"/>
        <v>2</v>
      </c>
      <c r="C65" s="4" t="str">
        <f t="shared" si="28"/>
        <v>枚方市</v>
      </c>
      <c r="D65" s="36" t="s">
        <v>111</v>
      </c>
      <c r="E65" s="40">
        <f t="shared" ref="E65:H78" si="32">IFERROR(ROUND(E46/D46,2),"-")</f>
        <v>0.97</v>
      </c>
      <c r="F65" s="104">
        <f t="shared" si="32"/>
        <v>0.99</v>
      </c>
      <c r="G65" s="123">
        <f t="shared" si="32"/>
        <v>1</v>
      </c>
      <c r="H65" s="136">
        <f t="shared" si="32"/>
        <v>1.02</v>
      </c>
      <c r="I65" s="170">
        <f t="shared" ref="I65:I78" si="33">IFERROR(ROUND(I46/H46,2),"-")</f>
        <v>1.02</v>
      </c>
      <c r="J65" s="170">
        <f t="shared" ref="J65:J78" si="34">IFERROR(ROUND(J46/I46,2),"-")</f>
        <v>0</v>
      </c>
      <c r="K65" s="119" t="s">
        <v>111</v>
      </c>
      <c r="L65" s="40">
        <f t="shared" si="30"/>
        <v>1.02</v>
      </c>
      <c r="M65" s="40">
        <f t="shared" si="30"/>
        <v>0.98</v>
      </c>
      <c r="N65" s="40">
        <f t="shared" si="30"/>
        <v>1</v>
      </c>
      <c r="O65" s="139">
        <f t="shared" si="30"/>
        <v>1.03</v>
      </c>
      <c r="P65" s="136">
        <f t="shared" ref="P65:P78" si="35">IFERROR(ROUND(P46/O46,2),"-")</f>
        <v>1.01</v>
      </c>
      <c r="Q65" s="36" t="s">
        <v>111</v>
      </c>
      <c r="R65" s="44">
        <f t="shared" si="31"/>
        <v>0.95</v>
      </c>
      <c r="S65" s="44">
        <f t="shared" si="31"/>
        <v>1.01</v>
      </c>
      <c r="T65" s="44">
        <f t="shared" si="31"/>
        <v>1</v>
      </c>
      <c r="U65" s="44">
        <f t="shared" si="31"/>
        <v>0.99</v>
      </c>
      <c r="V65" s="136">
        <f t="shared" ref="V65:V78" si="36">IFERROR(ROUND(V46/U46,2),"-")</f>
        <v>1.01</v>
      </c>
    </row>
    <row r="66" spans="2:22" ht="13.5" customHeight="1">
      <c r="B66" s="132">
        <f t="shared" si="28"/>
        <v>3</v>
      </c>
      <c r="C66" s="4" t="str">
        <f t="shared" si="28"/>
        <v>八尾市</v>
      </c>
      <c r="D66" s="36" t="s">
        <v>92</v>
      </c>
      <c r="E66" s="40">
        <f t="shared" si="32"/>
        <v>0.98</v>
      </c>
      <c r="F66" s="104">
        <f t="shared" si="32"/>
        <v>1</v>
      </c>
      <c r="G66" s="123">
        <f t="shared" si="32"/>
        <v>1.03</v>
      </c>
      <c r="H66" s="136">
        <f t="shared" si="32"/>
        <v>0.99</v>
      </c>
      <c r="I66" s="170">
        <f t="shared" si="33"/>
        <v>1.02</v>
      </c>
      <c r="J66" s="170">
        <f t="shared" si="34"/>
        <v>0</v>
      </c>
      <c r="K66" s="119" t="s">
        <v>92</v>
      </c>
      <c r="L66" s="40">
        <f t="shared" si="30"/>
        <v>1.03</v>
      </c>
      <c r="M66" s="40">
        <f t="shared" si="30"/>
        <v>1</v>
      </c>
      <c r="N66" s="40">
        <f t="shared" si="30"/>
        <v>1.03</v>
      </c>
      <c r="O66" s="139">
        <f t="shared" si="30"/>
        <v>1</v>
      </c>
      <c r="P66" s="136">
        <f t="shared" si="35"/>
        <v>1.02</v>
      </c>
      <c r="Q66" s="36" t="s">
        <v>92</v>
      </c>
      <c r="R66" s="44">
        <f t="shared" si="31"/>
        <v>0.96</v>
      </c>
      <c r="S66" s="44">
        <f t="shared" si="31"/>
        <v>1</v>
      </c>
      <c r="T66" s="44">
        <f t="shared" si="31"/>
        <v>1</v>
      </c>
      <c r="U66" s="44">
        <f t="shared" si="31"/>
        <v>0.99</v>
      </c>
      <c r="V66" s="136">
        <f t="shared" si="36"/>
        <v>1</v>
      </c>
    </row>
    <row r="67" spans="2:22" ht="13.5" customHeight="1">
      <c r="B67" s="132">
        <f t="shared" si="28"/>
        <v>4</v>
      </c>
      <c r="C67" s="4" t="str">
        <f t="shared" si="28"/>
        <v>寝屋川市</v>
      </c>
      <c r="D67" s="36" t="s">
        <v>92</v>
      </c>
      <c r="E67" s="40">
        <f t="shared" si="32"/>
        <v>0.97</v>
      </c>
      <c r="F67" s="104">
        <f t="shared" si="32"/>
        <v>1</v>
      </c>
      <c r="G67" s="123">
        <f t="shared" si="32"/>
        <v>1</v>
      </c>
      <c r="H67" s="136">
        <f t="shared" si="32"/>
        <v>0.99</v>
      </c>
      <c r="I67" s="170">
        <f t="shared" si="33"/>
        <v>1.02</v>
      </c>
      <c r="J67" s="170">
        <f t="shared" si="34"/>
        <v>0</v>
      </c>
      <c r="K67" s="119" t="s">
        <v>92</v>
      </c>
      <c r="L67" s="40">
        <f t="shared" si="30"/>
        <v>1.02</v>
      </c>
      <c r="M67" s="40">
        <f t="shared" si="30"/>
        <v>1.01</v>
      </c>
      <c r="N67" s="40">
        <f t="shared" si="30"/>
        <v>1.01</v>
      </c>
      <c r="O67" s="139">
        <f t="shared" si="30"/>
        <v>0.98</v>
      </c>
      <c r="P67" s="136">
        <f t="shared" si="35"/>
        <v>1.01</v>
      </c>
      <c r="Q67" s="36" t="s">
        <v>92</v>
      </c>
      <c r="R67" s="44">
        <f t="shared" si="31"/>
        <v>0.96</v>
      </c>
      <c r="S67" s="44">
        <f t="shared" si="31"/>
        <v>1</v>
      </c>
      <c r="T67" s="44">
        <f t="shared" si="31"/>
        <v>0.99</v>
      </c>
      <c r="U67" s="44">
        <f t="shared" si="31"/>
        <v>1</v>
      </c>
      <c r="V67" s="136">
        <f t="shared" si="36"/>
        <v>1.01</v>
      </c>
    </row>
    <row r="68" spans="2:22" ht="13.5" customHeight="1">
      <c r="B68" s="132">
        <f t="shared" si="28"/>
        <v>5</v>
      </c>
      <c r="C68" s="4" t="str">
        <f t="shared" si="28"/>
        <v>松原市</v>
      </c>
      <c r="D68" s="36" t="s">
        <v>92</v>
      </c>
      <c r="E68" s="40">
        <f t="shared" si="32"/>
        <v>0.98</v>
      </c>
      <c r="F68" s="104">
        <f t="shared" si="32"/>
        <v>1.01</v>
      </c>
      <c r="G68" s="123">
        <f t="shared" si="32"/>
        <v>1</v>
      </c>
      <c r="H68" s="136">
        <f t="shared" si="32"/>
        <v>1.04</v>
      </c>
      <c r="I68" s="170">
        <f t="shared" si="33"/>
        <v>1.01</v>
      </c>
      <c r="J68" s="170">
        <f t="shared" si="34"/>
        <v>0</v>
      </c>
      <c r="K68" s="119" t="s">
        <v>92</v>
      </c>
      <c r="L68" s="40">
        <f t="shared" si="30"/>
        <v>1</v>
      </c>
      <c r="M68" s="40">
        <f t="shared" si="30"/>
        <v>1.01</v>
      </c>
      <c r="N68" s="40">
        <f t="shared" si="30"/>
        <v>1</v>
      </c>
      <c r="O68" s="139">
        <f t="shared" si="30"/>
        <v>1.05</v>
      </c>
      <c r="P68" s="136">
        <f t="shared" si="35"/>
        <v>1.02</v>
      </c>
      <c r="Q68" s="36" t="s">
        <v>92</v>
      </c>
      <c r="R68" s="44">
        <f t="shared" si="31"/>
        <v>0.97</v>
      </c>
      <c r="S68" s="44">
        <f t="shared" si="31"/>
        <v>1</v>
      </c>
      <c r="T68" s="44">
        <f t="shared" si="31"/>
        <v>1</v>
      </c>
      <c r="U68" s="44">
        <f t="shared" si="31"/>
        <v>0.99</v>
      </c>
      <c r="V68" s="136">
        <f t="shared" si="36"/>
        <v>0.99</v>
      </c>
    </row>
    <row r="69" spans="2:22" ht="13.5" customHeight="1">
      <c r="B69" s="132">
        <f t="shared" si="28"/>
        <v>6</v>
      </c>
      <c r="C69" s="4" t="str">
        <f t="shared" si="28"/>
        <v>箕面市</v>
      </c>
      <c r="D69" s="36" t="s">
        <v>92</v>
      </c>
      <c r="E69" s="40">
        <f t="shared" si="32"/>
        <v>0.97</v>
      </c>
      <c r="F69" s="104">
        <f t="shared" si="32"/>
        <v>1.01</v>
      </c>
      <c r="G69" s="123">
        <f t="shared" si="32"/>
        <v>1.03</v>
      </c>
      <c r="H69" s="136">
        <f t="shared" si="32"/>
        <v>1</v>
      </c>
      <c r="I69" s="170">
        <f t="shared" si="33"/>
        <v>1.01</v>
      </c>
      <c r="J69" s="170">
        <f t="shared" si="34"/>
        <v>0</v>
      </c>
      <c r="K69" s="119" t="s">
        <v>92</v>
      </c>
      <c r="L69" s="40">
        <f t="shared" si="30"/>
        <v>1.02</v>
      </c>
      <c r="M69" s="40">
        <f t="shared" si="30"/>
        <v>1.01</v>
      </c>
      <c r="N69" s="40">
        <f t="shared" si="30"/>
        <v>1.02</v>
      </c>
      <c r="O69" s="139">
        <f t="shared" si="30"/>
        <v>0.99</v>
      </c>
      <c r="P69" s="136">
        <f t="shared" si="35"/>
        <v>1</v>
      </c>
      <c r="Q69" s="36" t="s">
        <v>92</v>
      </c>
      <c r="R69" s="44">
        <f t="shared" si="31"/>
        <v>0.95</v>
      </c>
      <c r="S69" s="44">
        <f t="shared" si="31"/>
        <v>1</v>
      </c>
      <c r="T69" s="44">
        <f t="shared" si="31"/>
        <v>1.01</v>
      </c>
      <c r="U69" s="44">
        <f t="shared" si="31"/>
        <v>1.01</v>
      </c>
      <c r="V69" s="136">
        <f t="shared" si="36"/>
        <v>1.01</v>
      </c>
    </row>
    <row r="70" spans="2:22" ht="13.5" customHeight="1">
      <c r="B70" s="132">
        <f t="shared" si="28"/>
        <v>7</v>
      </c>
      <c r="C70" s="4" t="str">
        <f t="shared" si="28"/>
        <v>柏原市</v>
      </c>
      <c r="D70" s="36" t="s">
        <v>92</v>
      </c>
      <c r="E70" s="40">
        <f t="shared" si="32"/>
        <v>0.93</v>
      </c>
      <c r="F70" s="104">
        <f t="shared" si="32"/>
        <v>1</v>
      </c>
      <c r="G70" s="123">
        <f t="shared" si="32"/>
        <v>1.01</v>
      </c>
      <c r="H70" s="136">
        <f t="shared" si="32"/>
        <v>1</v>
      </c>
      <c r="I70" s="170">
        <f t="shared" si="33"/>
        <v>1.01</v>
      </c>
      <c r="J70" s="170">
        <f t="shared" si="34"/>
        <v>0</v>
      </c>
      <c r="K70" s="119" t="s">
        <v>92</v>
      </c>
      <c r="L70" s="40">
        <f t="shared" si="30"/>
        <v>0.98</v>
      </c>
      <c r="M70" s="40">
        <f t="shared" si="30"/>
        <v>1.03</v>
      </c>
      <c r="N70" s="40">
        <f t="shared" si="30"/>
        <v>1.01</v>
      </c>
      <c r="O70" s="139">
        <f t="shared" si="30"/>
        <v>1.01</v>
      </c>
      <c r="P70" s="136">
        <f t="shared" si="35"/>
        <v>1.02</v>
      </c>
      <c r="Q70" s="36" t="s">
        <v>92</v>
      </c>
      <c r="R70" s="44">
        <f t="shared" si="31"/>
        <v>0.95</v>
      </c>
      <c r="S70" s="44">
        <f t="shared" si="31"/>
        <v>0.98</v>
      </c>
      <c r="T70" s="44">
        <f t="shared" si="31"/>
        <v>1</v>
      </c>
      <c r="U70" s="44">
        <f t="shared" si="31"/>
        <v>0.98</v>
      </c>
      <c r="V70" s="136">
        <f t="shared" si="36"/>
        <v>0.99</v>
      </c>
    </row>
    <row r="71" spans="2:22" ht="13.5" customHeight="1">
      <c r="B71" s="132">
        <f t="shared" si="28"/>
        <v>8</v>
      </c>
      <c r="C71" s="4" t="str">
        <f t="shared" si="28"/>
        <v>羽曳野市</v>
      </c>
      <c r="D71" s="36" t="s">
        <v>92</v>
      </c>
      <c r="E71" s="40">
        <f t="shared" si="32"/>
        <v>0.99</v>
      </c>
      <c r="F71" s="104">
        <f t="shared" si="32"/>
        <v>1</v>
      </c>
      <c r="G71" s="123">
        <f t="shared" si="32"/>
        <v>1</v>
      </c>
      <c r="H71" s="136">
        <f t="shared" si="32"/>
        <v>1.01</v>
      </c>
      <c r="I71" s="170">
        <f t="shared" si="33"/>
        <v>1.03</v>
      </c>
      <c r="J71" s="170">
        <f t="shared" si="34"/>
        <v>0</v>
      </c>
      <c r="K71" s="119" t="s">
        <v>92</v>
      </c>
      <c r="L71" s="40">
        <f t="shared" si="30"/>
        <v>1.02</v>
      </c>
      <c r="M71" s="40">
        <f t="shared" si="30"/>
        <v>0.99</v>
      </c>
      <c r="N71" s="40">
        <f t="shared" si="30"/>
        <v>1.01</v>
      </c>
      <c r="O71" s="139">
        <f t="shared" si="30"/>
        <v>1.01</v>
      </c>
      <c r="P71" s="136">
        <f t="shared" si="35"/>
        <v>1.01</v>
      </c>
      <c r="Q71" s="36" t="s">
        <v>92</v>
      </c>
      <c r="R71" s="44">
        <f t="shared" si="31"/>
        <v>0.97</v>
      </c>
      <c r="S71" s="44">
        <f t="shared" si="31"/>
        <v>1.01</v>
      </c>
      <c r="T71" s="44">
        <f t="shared" si="31"/>
        <v>0.99</v>
      </c>
      <c r="U71" s="44">
        <f t="shared" si="31"/>
        <v>0.99</v>
      </c>
      <c r="V71" s="136">
        <f t="shared" si="36"/>
        <v>1.02</v>
      </c>
    </row>
    <row r="72" spans="2:22" ht="13.5" customHeight="1">
      <c r="B72" s="132">
        <f t="shared" si="28"/>
        <v>9</v>
      </c>
      <c r="C72" s="4" t="str">
        <f t="shared" si="28"/>
        <v>摂津市</v>
      </c>
      <c r="D72" s="36" t="s">
        <v>92</v>
      </c>
      <c r="E72" s="40">
        <f t="shared" si="32"/>
        <v>0.97</v>
      </c>
      <c r="F72" s="104">
        <f t="shared" si="32"/>
        <v>1</v>
      </c>
      <c r="G72" s="123">
        <f t="shared" si="32"/>
        <v>1.03</v>
      </c>
      <c r="H72" s="136">
        <f t="shared" si="32"/>
        <v>1.01</v>
      </c>
      <c r="I72" s="170">
        <f t="shared" si="33"/>
        <v>1.04</v>
      </c>
      <c r="J72" s="170">
        <f t="shared" si="34"/>
        <v>0</v>
      </c>
      <c r="K72" s="119" t="s">
        <v>92</v>
      </c>
      <c r="L72" s="40">
        <f t="shared" si="30"/>
        <v>0.99</v>
      </c>
      <c r="M72" s="40">
        <f t="shared" si="30"/>
        <v>1</v>
      </c>
      <c r="N72" s="40">
        <f t="shared" si="30"/>
        <v>1.03</v>
      </c>
      <c r="O72" s="139">
        <f t="shared" si="30"/>
        <v>1.01</v>
      </c>
      <c r="P72" s="136">
        <f t="shared" si="35"/>
        <v>1.02</v>
      </c>
      <c r="Q72" s="36" t="s">
        <v>92</v>
      </c>
      <c r="R72" s="44">
        <f t="shared" si="31"/>
        <v>0.97</v>
      </c>
      <c r="S72" s="44">
        <f t="shared" si="31"/>
        <v>1</v>
      </c>
      <c r="T72" s="44">
        <f t="shared" si="31"/>
        <v>1</v>
      </c>
      <c r="U72" s="44">
        <f t="shared" si="31"/>
        <v>1</v>
      </c>
      <c r="V72" s="136">
        <f t="shared" si="36"/>
        <v>1.02</v>
      </c>
    </row>
    <row r="73" spans="2:22" ht="13.5" customHeight="1">
      <c r="B73" s="132">
        <f t="shared" si="28"/>
        <v>10</v>
      </c>
      <c r="C73" s="4" t="str">
        <f t="shared" si="28"/>
        <v>藤井寺市</v>
      </c>
      <c r="D73" s="36" t="s">
        <v>92</v>
      </c>
      <c r="E73" s="41">
        <f t="shared" si="32"/>
        <v>0.98</v>
      </c>
      <c r="F73" s="105">
        <f t="shared" si="32"/>
        <v>1.01</v>
      </c>
      <c r="G73" s="123">
        <f t="shared" si="32"/>
        <v>1.01</v>
      </c>
      <c r="H73" s="136">
        <f t="shared" si="32"/>
        <v>0.99</v>
      </c>
      <c r="I73" s="170">
        <f t="shared" si="33"/>
        <v>1</v>
      </c>
      <c r="J73" s="170">
        <f t="shared" si="34"/>
        <v>0</v>
      </c>
      <c r="K73" s="119" t="s">
        <v>92</v>
      </c>
      <c r="L73" s="41">
        <f t="shared" si="30"/>
        <v>1.02</v>
      </c>
      <c r="M73" s="41">
        <f t="shared" si="30"/>
        <v>1.01</v>
      </c>
      <c r="N73" s="41">
        <f t="shared" si="30"/>
        <v>1.01</v>
      </c>
      <c r="O73" s="41">
        <f t="shared" si="30"/>
        <v>0.99</v>
      </c>
      <c r="P73" s="136">
        <f t="shared" si="35"/>
        <v>1</v>
      </c>
      <c r="Q73" s="36" t="s">
        <v>92</v>
      </c>
      <c r="R73" s="45">
        <f t="shared" si="31"/>
        <v>0.96</v>
      </c>
      <c r="S73" s="45">
        <f t="shared" si="31"/>
        <v>1</v>
      </c>
      <c r="T73" s="45">
        <f t="shared" si="31"/>
        <v>1</v>
      </c>
      <c r="U73" s="45">
        <f t="shared" si="31"/>
        <v>0.99</v>
      </c>
      <c r="V73" s="136">
        <f t="shared" si="36"/>
        <v>1.01</v>
      </c>
    </row>
    <row r="74" spans="2:22" ht="13.5" customHeight="1">
      <c r="B74" s="132">
        <f t="shared" si="28"/>
        <v>11</v>
      </c>
      <c r="C74" s="4" t="str">
        <f t="shared" si="28"/>
        <v>交野市</v>
      </c>
      <c r="D74" s="36" t="s">
        <v>92</v>
      </c>
      <c r="E74" s="40">
        <f t="shared" si="32"/>
        <v>0.96</v>
      </c>
      <c r="F74" s="104">
        <f t="shared" si="32"/>
        <v>0.99</v>
      </c>
      <c r="G74" s="123">
        <f t="shared" si="32"/>
        <v>1</v>
      </c>
      <c r="H74" s="136">
        <f t="shared" si="32"/>
        <v>1.02</v>
      </c>
      <c r="I74" s="170">
        <f t="shared" si="33"/>
        <v>1.04</v>
      </c>
      <c r="J74" s="170">
        <f t="shared" si="34"/>
        <v>0</v>
      </c>
      <c r="K74" s="119" t="s">
        <v>92</v>
      </c>
      <c r="L74" s="40">
        <f t="shared" si="30"/>
        <v>1.02</v>
      </c>
      <c r="M74" s="40">
        <f t="shared" si="30"/>
        <v>0.99</v>
      </c>
      <c r="N74" s="40">
        <f t="shared" si="30"/>
        <v>0.99</v>
      </c>
      <c r="O74" s="139">
        <f t="shared" si="30"/>
        <v>1.01</v>
      </c>
      <c r="P74" s="136">
        <f t="shared" si="35"/>
        <v>1.03</v>
      </c>
      <c r="Q74" s="36" t="s">
        <v>92</v>
      </c>
      <c r="R74" s="44">
        <f t="shared" si="31"/>
        <v>0.95</v>
      </c>
      <c r="S74" s="44">
        <f t="shared" si="31"/>
        <v>1</v>
      </c>
      <c r="T74" s="44">
        <f t="shared" si="31"/>
        <v>1.01</v>
      </c>
      <c r="U74" s="44">
        <f t="shared" si="31"/>
        <v>1</v>
      </c>
      <c r="V74" s="136">
        <f t="shared" si="36"/>
        <v>1.02</v>
      </c>
    </row>
    <row r="75" spans="2:22" ht="13.5" customHeight="1">
      <c r="B75" s="132">
        <f t="shared" si="28"/>
        <v>12</v>
      </c>
      <c r="C75" s="4" t="str">
        <f t="shared" si="28"/>
        <v>豊能町</v>
      </c>
      <c r="D75" s="36" t="s">
        <v>92</v>
      </c>
      <c r="E75" s="40">
        <f t="shared" si="32"/>
        <v>0.95</v>
      </c>
      <c r="F75" s="104">
        <f t="shared" si="32"/>
        <v>0.99</v>
      </c>
      <c r="G75" s="123">
        <f t="shared" si="32"/>
        <v>1.08</v>
      </c>
      <c r="H75" s="136">
        <f t="shared" si="32"/>
        <v>1</v>
      </c>
      <c r="I75" s="170">
        <f t="shared" si="33"/>
        <v>1.03</v>
      </c>
      <c r="J75" s="170">
        <f t="shared" si="34"/>
        <v>0</v>
      </c>
      <c r="K75" s="119" t="s">
        <v>92</v>
      </c>
      <c r="L75" s="40">
        <f t="shared" si="30"/>
        <v>1.01</v>
      </c>
      <c r="M75" s="40">
        <f t="shared" si="30"/>
        <v>0.99</v>
      </c>
      <c r="N75" s="40">
        <f t="shared" si="30"/>
        <v>1.04</v>
      </c>
      <c r="O75" s="139">
        <f t="shared" si="30"/>
        <v>0.98</v>
      </c>
      <c r="P75" s="136">
        <f t="shared" si="35"/>
        <v>1.03</v>
      </c>
      <c r="Q75" s="36" t="s">
        <v>92</v>
      </c>
      <c r="R75" s="44">
        <f t="shared" si="31"/>
        <v>0.94</v>
      </c>
      <c r="S75" s="44">
        <f t="shared" si="31"/>
        <v>1</v>
      </c>
      <c r="T75" s="44">
        <f t="shared" si="31"/>
        <v>1.04</v>
      </c>
      <c r="U75" s="44">
        <f t="shared" si="31"/>
        <v>1.02</v>
      </c>
      <c r="V75" s="136">
        <f t="shared" si="36"/>
        <v>1</v>
      </c>
    </row>
    <row r="76" spans="2:22" ht="13.5" customHeight="1">
      <c r="B76" s="132">
        <f t="shared" si="28"/>
        <v>13</v>
      </c>
      <c r="C76" s="4" t="str">
        <f t="shared" si="28"/>
        <v>太子町</v>
      </c>
      <c r="D76" s="36" t="s">
        <v>92</v>
      </c>
      <c r="E76" s="40">
        <f t="shared" si="32"/>
        <v>1.01</v>
      </c>
      <c r="F76" s="104">
        <f t="shared" si="32"/>
        <v>0.95</v>
      </c>
      <c r="G76" s="123">
        <f t="shared" si="32"/>
        <v>1.05</v>
      </c>
      <c r="H76" s="136">
        <f t="shared" si="32"/>
        <v>0.99</v>
      </c>
      <c r="I76" s="170">
        <f t="shared" si="33"/>
        <v>1.06</v>
      </c>
      <c r="J76" s="170">
        <f t="shared" si="34"/>
        <v>0</v>
      </c>
      <c r="K76" s="119" t="s">
        <v>92</v>
      </c>
      <c r="L76" s="40">
        <f t="shared" si="30"/>
        <v>1.03</v>
      </c>
      <c r="M76" s="40">
        <f t="shared" si="30"/>
        <v>0.95</v>
      </c>
      <c r="N76" s="40">
        <f t="shared" si="30"/>
        <v>1.03</v>
      </c>
      <c r="O76" s="139">
        <f t="shared" si="30"/>
        <v>0.99</v>
      </c>
      <c r="P76" s="136">
        <f t="shared" si="35"/>
        <v>0.98</v>
      </c>
      <c r="Q76" s="36" t="s">
        <v>92</v>
      </c>
      <c r="R76" s="44">
        <f t="shared" si="31"/>
        <v>0.98</v>
      </c>
      <c r="S76" s="44">
        <f t="shared" si="31"/>
        <v>0.99</v>
      </c>
      <c r="T76" s="44">
        <f t="shared" si="31"/>
        <v>1.02</v>
      </c>
      <c r="U76" s="44">
        <f t="shared" si="31"/>
        <v>1</v>
      </c>
      <c r="V76" s="136">
        <f t="shared" si="36"/>
        <v>1.08</v>
      </c>
    </row>
    <row r="77" spans="2:22" ht="13.5" customHeight="1" thickBot="1">
      <c r="B77" s="132">
        <f t="shared" si="28"/>
        <v>14</v>
      </c>
      <c r="C77" s="125" t="str">
        <f t="shared" si="28"/>
        <v>河南町</v>
      </c>
      <c r="D77" s="36" t="s">
        <v>92</v>
      </c>
      <c r="E77" s="42">
        <f t="shared" si="32"/>
        <v>0.93</v>
      </c>
      <c r="F77" s="106">
        <f t="shared" si="32"/>
        <v>1.02</v>
      </c>
      <c r="G77" s="124">
        <f t="shared" si="32"/>
        <v>1.01</v>
      </c>
      <c r="H77" s="139">
        <f t="shared" si="32"/>
        <v>1.07</v>
      </c>
      <c r="I77" s="173">
        <f t="shared" si="33"/>
        <v>0.99</v>
      </c>
      <c r="J77" s="173">
        <f t="shared" si="34"/>
        <v>0</v>
      </c>
      <c r="K77" s="119" t="s">
        <v>92</v>
      </c>
      <c r="L77" s="139">
        <f t="shared" si="30"/>
        <v>0.97</v>
      </c>
      <c r="M77" s="139">
        <f t="shared" si="30"/>
        <v>1.03</v>
      </c>
      <c r="N77" s="139">
        <f t="shared" si="30"/>
        <v>1.01</v>
      </c>
      <c r="O77" s="139">
        <f t="shared" si="30"/>
        <v>1.0900000000000001</v>
      </c>
      <c r="P77" s="139">
        <f t="shared" si="35"/>
        <v>0.99</v>
      </c>
      <c r="Q77" s="36" t="s">
        <v>92</v>
      </c>
      <c r="R77" s="44">
        <f t="shared" si="31"/>
        <v>0.95</v>
      </c>
      <c r="S77" s="44">
        <f t="shared" si="31"/>
        <v>0.99</v>
      </c>
      <c r="T77" s="44">
        <f t="shared" si="31"/>
        <v>1</v>
      </c>
      <c r="U77" s="44">
        <f t="shared" si="31"/>
        <v>0.99</v>
      </c>
      <c r="V77" s="139">
        <f t="shared" si="36"/>
        <v>0.99</v>
      </c>
    </row>
    <row r="78" spans="2:22" ht="13.5" customHeight="1" thickTop="1">
      <c r="B78" s="35"/>
      <c r="C78" s="126" t="str">
        <f>C20</f>
        <v>広域連合全体</v>
      </c>
      <c r="D78" s="37" t="s">
        <v>92</v>
      </c>
      <c r="E78" s="43">
        <f t="shared" si="32"/>
        <v>0.97</v>
      </c>
      <c r="F78" s="43">
        <f t="shared" si="32"/>
        <v>0.99</v>
      </c>
      <c r="G78" s="138">
        <f t="shared" si="32"/>
        <v>1.01</v>
      </c>
      <c r="H78" s="138">
        <f t="shared" si="32"/>
        <v>1.01</v>
      </c>
      <c r="I78" s="172">
        <f t="shared" si="33"/>
        <v>1.02</v>
      </c>
      <c r="J78" s="172" t="str">
        <f t="shared" si="34"/>
        <v>-</v>
      </c>
      <c r="K78" s="120" t="s">
        <v>92</v>
      </c>
      <c r="L78" s="43">
        <f t="shared" si="30"/>
        <v>1.01</v>
      </c>
      <c r="M78" s="43">
        <f t="shared" si="30"/>
        <v>0.99</v>
      </c>
      <c r="N78" s="43">
        <f t="shared" si="30"/>
        <v>1.01</v>
      </c>
      <c r="O78" s="43">
        <f t="shared" si="30"/>
        <v>1.01</v>
      </c>
      <c r="P78" s="138">
        <f t="shared" si="35"/>
        <v>1.01</v>
      </c>
      <c r="Q78" s="37" t="s">
        <v>92</v>
      </c>
      <c r="R78" s="46">
        <f t="shared" si="31"/>
        <v>0.96</v>
      </c>
      <c r="S78" s="81">
        <f t="shared" si="31"/>
        <v>1</v>
      </c>
      <c r="T78" s="81">
        <f t="shared" si="31"/>
        <v>1</v>
      </c>
      <c r="U78" s="81">
        <f t="shared" si="31"/>
        <v>1</v>
      </c>
      <c r="V78" s="138">
        <f t="shared" si="36"/>
        <v>1.01</v>
      </c>
    </row>
    <row r="79" spans="2:22" ht="13.5" customHeight="1">
      <c r="B79" s="9" t="s">
        <v>166</v>
      </c>
    </row>
    <row r="80" spans="2:22" ht="13.5" customHeight="1">
      <c r="B80" s="9" t="s">
        <v>51</v>
      </c>
    </row>
    <row r="81" spans="2:2" ht="13.5" customHeight="1">
      <c r="B81" s="68" t="s">
        <v>155</v>
      </c>
    </row>
    <row r="82" spans="2:2" ht="13.5" customHeight="1">
      <c r="B82" s="68" t="s">
        <v>153</v>
      </c>
    </row>
    <row r="83" spans="2:2" ht="13.5" customHeight="1">
      <c r="B83" s="68" t="s">
        <v>149</v>
      </c>
    </row>
  </sheetData>
  <mergeCells count="98">
    <mergeCell ref="N43:N44"/>
    <mergeCell ref="U43:U44"/>
    <mergeCell ref="Q43:Q44"/>
    <mergeCell ref="R43:R44"/>
    <mergeCell ref="S43:S44"/>
    <mergeCell ref="T43:T44"/>
    <mergeCell ref="B61:B63"/>
    <mergeCell ref="C61:C63"/>
    <mergeCell ref="I63:J63"/>
    <mergeCell ref="K43:K44"/>
    <mergeCell ref="L43:L44"/>
    <mergeCell ref="B41:B44"/>
    <mergeCell ref="C41:C44"/>
    <mergeCell ref="D43:D44"/>
    <mergeCell ref="E43:E44"/>
    <mergeCell ref="F43:F44"/>
    <mergeCell ref="G43:G44"/>
    <mergeCell ref="I43:J43"/>
    <mergeCell ref="K42:P42"/>
    <mergeCell ref="K41:P41"/>
    <mergeCell ref="P43:P44"/>
    <mergeCell ref="M43:M44"/>
    <mergeCell ref="B3:B5"/>
    <mergeCell ref="C3:C5"/>
    <mergeCell ref="I5:J5"/>
    <mergeCell ref="B22:B24"/>
    <mergeCell ref="C22:C24"/>
    <mergeCell ref="I24:J24"/>
    <mergeCell ref="I9:J9"/>
    <mergeCell ref="I8:J8"/>
    <mergeCell ref="I7:J7"/>
    <mergeCell ref="D4:J4"/>
    <mergeCell ref="D3:J3"/>
    <mergeCell ref="I6:J6"/>
    <mergeCell ref="I20:J20"/>
    <mergeCell ref="I19:J19"/>
    <mergeCell ref="I18:J18"/>
    <mergeCell ref="I17:J17"/>
    <mergeCell ref="I73:J73"/>
    <mergeCell ref="I72:J72"/>
    <mergeCell ref="I38:J38"/>
    <mergeCell ref="I37:J37"/>
    <mergeCell ref="I36:J36"/>
    <mergeCell ref="I66:J66"/>
    <mergeCell ref="I65:J65"/>
    <mergeCell ref="I64:J64"/>
    <mergeCell ref="D61:V61"/>
    <mergeCell ref="V43:V44"/>
    <mergeCell ref="I70:J70"/>
    <mergeCell ref="I69:J69"/>
    <mergeCell ref="I68:J68"/>
    <mergeCell ref="I67:J67"/>
    <mergeCell ref="H43:H44"/>
    <mergeCell ref="O43:O44"/>
    <mergeCell ref="I78:J78"/>
    <mergeCell ref="I77:J77"/>
    <mergeCell ref="I76:J76"/>
    <mergeCell ref="I75:J75"/>
    <mergeCell ref="I74:J74"/>
    <mergeCell ref="Q62:V62"/>
    <mergeCell ref="K62:P62"/>
    <mergeCell ref="D62:J62"/>
    <mergeCell ref="I71:J71"/>
    <mergeCell ref="Q3:V3"/>
    <mergeCell ref="K4:P4"/>
    <mergeCell ref="K3:P3"/>
    <mergeCell ref="I16:J16"/>
    <mergeCell ref="I15:J15"/>
    <mergeCell ref="I14:J14"/>
    <mergeCell ref="I13:J13"/>
    <mergeCell ref="I12:J12"/>
    <mergeCell ref="Q42:V42"/>
    <mergeCell ref="Q41:V41"/>
    <mergeCell ref="D22:V22"/>
    <mergeCell ref="I29:J29"/>
    <mergeCell ref="D42:J42"/>
    <mergeCell ref="D41:J41"/>
    <mergeCell ref="I39:J39"/>
    <mergeCell ref="I35:J35"/>
    <mergeCell ref="I34:J34"/>
    <mergeCell ref="I25:J25"/>
    <mergeCell ref="Q23:V23"/>
    <mergeCell ref="K23:P23"/>
    <mergeCell ref="I33:J33"/>
    <mergeCell ref="I32:J32"/>
    <mergeCell ref="I31:J31"/>
    <mergeCell ref="I30:J30"/>
    <mergeCell ref="I28:J28"/>
    <mergeCell ref="I27:J27"/>
    <mergeCell ref="I26:J26"/>
    <mergeCell ref="D23:J23"/>
    <mergeCell ref="AB4:AB5"/>
    <mergeCell ref="AA4:AA5"/>
    <mergeCell ref="Y4:Y5"/>
    <mergeCell ref="Z4:Z5"/>
    <mergeCell ref="I11:J11"/>
    <mergeCell ref="I10:J10"/>
    <mergeCell ref="Q4:V4"/>
  </mergeCells>
  <phoneticPr fontId="3"/>
  <conditionalFormatting sqref="J45:J58">
    <cfRule type="cellIs" dxfId="4" priority="12" operator="lessThanOrEqual">
      <formula>14</formula>
    </cfRule>
  </conditionalFormatting>
  <conditionalFormatting sqref="E25:G39 L25:N39 R25:T39 E64:G78 L64:N78 R64:T78 I25:I39 P25:P39 V25:V39 I64:I78 P64:P78 V64:V78">
    <cfRule type="cellIs" dxfId="3" priority="11" operator="greaterThan">
      <formula>1</formula>
    </cfRule>
  </conditionalFormatting>
  <conditionalFormatting sqref="H25:H39 H64:H78">
    <cfRule type="cellIs" dxfId="2" priority="3" operator="greaterThan">
      <formula>1</formula>
    </cfRule>
  </conditionalFormatting>
  <conditionalFormatting sqref="O25:O39 O64:O78">
    <cfRule type="cellIs" dxfId="1" priority="2" operator="greaterThan">
      <formula>1</formula>
    </cfRule>
  </conditionalFormatting>
  <conditionalFormatting sqref="U25:U39 U64:U78">
    <cfRule type="cellIs" dxfId="0" priority="1" operator="greaterThan">
      <formula>1</formula>
    </cfRule>
  </conditionalFormatting>
  <pageMargins left="0.70866141732283472" right="0.43307086614173229" top="0.74803149606299213" bottom="0.74803149606299213" header="0.31496062992125984" footer="0.31496062992125984"/>
  <pageSetup paperSize="8" scale="70" fitToHeight="0" orientation="landscape" r:id="rId1"/>
  <headerFooter>
    <oddHeader>&amp;R&amp;"ＭＳ 明朝,標準"&amp;12 R1及びR2で一人当たり医療費の低い14市町の状況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41C5F-B6DB-4C3A-81DE-0B2DA946A055}">
  <dimension ref="B1:B2"/>
  <sheetViews>
    <sheetView showGridLines="0" zoomScaleNormal="100" zoomScaleSheetLayoutView="100" workbookViewId="0"/>
  </sheetViews>
  <sheetFormatPr defaultColWidth="9" defaultRowHeight="13.5"/>
  <cols>
    <col min="1" max="1" width="4.625" style="1" customWidth="1"/>
    <col min="2" max="2" width="3.625" style="1" customWidth="1"/>
    <col min="3" max="3" width="9.625" style="1" customWidth="1"/>
    <col min="4" max="9" width="13.125" style="1" customWidth="1"/>
    <col min="10" max="12" width="20.625" style="1" customWidth="1"/>
    <col min="13" max="13" width="6.625" style="1" customWidth="1"/>
    <col min="14" max="16384" width="9" style="1"/>
  </cols>
  <sheetData>
    <row r="1" spans="2:2" ht="16.5" customHeight="1">
      <c r="B1" s="1" t="s">
        <v>64</v>
      </c>
    </row>
    <row r="2" spans="2:2" ht="16.5" customHeight="1">
      <c r="B2" s="3" t="s">
        <v>63</v>
      </c>
    </row>
  </sheetData>
  <phoneticPr fontId="3"/>
  <pageMargins left="0.70866141732283472" right="0.43307086614173229" top="0.74803149606299213" bottom="0.74803149606299213" header="0.31496062992125984" footer="0.31496062992125984"/>
  <pageSetup paperSize="8" scale="75" fitToHeight="0" orientation="landscape" r:id="rId1"/>
  <headerFooter>
    <oddHeader>&amp;R&amp;"ＭＳ 明朝,標準"&amp;12R1及びR2で一人当たり医療費の低い14市町の状況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283AE-C612-4F38-A34A-320DAEFA6C81}">
  <dimension ref="A1:V121"/>
  <sheetViews>
    <sheetView showGridLines="0" zoomScaleNormal="100" zoomScaleSheetLayoutView="100" workbookViewId="0"/>
  </sheetViews>
  <sheetFormatPr defaultColWidth="9" defaultRowHeight="13.5"/>
  <cols>
    <col min="1" max="1" width="4.625" style="11" customWidth="1"/>
    <col min="2" max="2" width="2.125" style="11" customWidth="1"/>
    <col min="3" max="3" width="8.375" style="11" customWidth="1"/>
    <col min="4" max="4" width="11.625" style="11" customWidth="1"/>
    <col min="5" max="5" width="5.5" style="11" bestFit="1" customWidth="1"/>
    <col min="6" max="6" width="11.625" style="11" customWidth="1"/>
    <col min="7" max="7" width="5.5" style="11" customWidth="1"/>
    <col min="8" max="15" width="8.875" style="11" customWidth="1"/>
    <col min="16" max="22" width="9" style="2"/>
    <col min="23" max="23" width="4.625" style="2" customWidth="1"/>
    <col min="24" max="16384" width="9" style="2"/>
  </cols>
  <sheetData>
    <row r="1" spans="1:22" ht="16.5" customHeight="1">
      <c r="A1" s="72"/>
      <c r="B1" s="72" t="s">
        <v>167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22" ht="16.5" customHeight="1">
      <c r="A2" s="72"/>
      <c r="B2" s="72" t="s">
        <v>171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1:22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22" ht="13.5" customHeight="1">
      <c r="A4" s="72"/>
      <c r="B4" s="12"/>
      <c r="C4" s="13"/>
      <c r="D4" s="13"/>
      <c r="E4" s="14"/>
      <c r="F4"/>
      <c r="G4"/>
      <c r="H4" s="72"/>
      <c r="I4" s="72"/>
      <c r="J4" s="72"/>
      <c r="K4" s="72"/>
      <c r="L4" s="72"/>
      <c r="M4" s="72"/>
      <c r="N4" s="72"/>
      <c r="O4" s="72"/>
    </row>
    <row r="5" spans="1:22" ht="13.5" customHeight="1">
      <c r="A5" s="72"/>
      <c r="B5" s="15"/>
      <c r="C5" s="69"/>
      <c r="D5" s="183" t="s">
        <v>112</v>
      </c>
      <c r="E5" s="184"/>
      <c r="F5"/>
      <c r="G5"/>
      <c r="H5" s="72"/>
      <c r="I5" s="72"/>
      <c r="J5" s="72"/>
      <c r="K5" s="72"/>
      <c r="L5" s="72"/>
      <c r="M5" s="72"/>
      <c r="N5" s="72"/>
      <c r="O5" s="72"/>
    </row>
    <row r="6" spans="1:22">
      <c r="A6" s="72"/>
      <c r="B6" s="15"/>
      <c r="D6" s="70"/>
      <c r="E6" s="71"/>
      <c r="F6"/>
      <c r="G6"/>
      <c r="H6" s="72"/>
      <c r="I6" s="72"/>
      <c r="J6" s="72"/>
      <c r="K6" s="72"/>
      <c r="L6" s="72"/>
      <c r="M6" s="72"/>
      <c r="N6" s="72"/>
      <c r="O6" s="72"/>
    </row>
    <row r="7" spans="1:22">
      <c r="A7" s="72"/>
      <c r="B7" s="15"/>
      <c r="C7" s="72"/>
      <c r="D7" s="73"/>
      <c r="E7" s="71"/>
      <c r="F7"/>
      <c r="G7"/>
      <c r="H7" s="72"/>
      <c r="I7" s="72"/>
      <c r="J7" s="72"/>
      <c r="K7" s="72"/>
      <c r="L7" s="72"/>
      <c r="M7" s="72"/>
      <c r="N7" s="72"/>
      <c r="O7" s="72"/>
    </row>
    <row r="8" spans="1:22">
      <c r="A8" s="72"/>
      <c r="B8" s="15"/>
      <c r="D8" s="70"/>
      <c r="E8" s="71"/>
      <c r="F8"/>
      <c r="G8"/>
      <c r="H8" s="72"/>
      <c r="I8" s="72"/>
      <c r="J8" s="72"/>
      <c r="K8" s="72"/>
      <c r="L8" s="72"/>
      <c r="M8" s="72"/>
      <c r="N8" s="72"/>
      <c r="O8" s="72"/>
    </row>
    <row r="9" spans="1:22">
      <c r="A9" s="72"/>
      <c r="B9" s="15"/>
      <c r="C9" s="74"/>
      <c r="D9" s="183" t="s">
        <v>113</v>
      </c>
      <c r="E9" s="184"/>
      <c r="F9"/>
      <c r="G9"/>
      <c r="H9" s="72"/>
      <c r="I9" s="72"/>
      <c r="J9" s="72"/>
      <c r="K9" s="72"/>
      <c r="L9" s="72"/>
      <c r="M9" s="72"/>
      <c r="N9" s="72"/>
      <c r="O9" s="72"/>
    </row>
    <row r="10" spans="1:22">
      <c r="A10" s="72"/>
      <c r="B10" s="15"/>
      <c r="D10" s="70"/>
      <c r="E10" s="71"/>
      <c r="F10"/>
      <c r="G10"/>
      <c r="H10" s="72"/>
      <c r="I10" s="72"/>
      <c r="J10" s="72"/>
      <c r="K10" s="72"/>
      <c r="L10" s="72"/>
      <c r="M10" s="72"/>
      <c r="N10" s="72"/>
      <c r="O10" s="72"/>
    </row>
    <row r="11" spans="1:22">
      <c r="A11" s="72"/>
      <c r="B11" s="15"/>
      <c r="C11" s="72"/>
      <c r="D11" s="73"/>
      <c r="E11" s="71"/>
      <c r="F11"/>
      <c r="G11"/>
      <c r="H11" s="72"/>
      <c r="I11" s="72"/>
      <c r="J11" s="72"/>
      <c r="K11" s="72"/>
      <c r="L11" s="72"/>
      <c r="M11" s="72"/>
      <c r="N11" s="72"/>
      <c r="O11" s="72"/>
    </row>
    <row r="12" spans="1:22">
      <c r="A12" s="72"/>
      <c r="B12" s="15"/>
      <c r="D12" s="70"/>
      <c r="E12" s="71"/>
      <c r="F12"/>
      <c r="G12"/>
      <c r="H12" s="72"/>
      <c r="I12" s="72"/>
      <c r="J12" s="72"/>
      <c r="K12" s="72"/>
      <c r="L12" s="72"/>
      <c r="M12" s="72"/>
      <c r="N12" s="72"/>
      <c r="O12" s="72"/>
    </row>
    <row r="13" spans="1:22">
      <c r="A13" s="72"/>
      <c r="B13" s="15"/>
      <c r="C13" s="75"/>
      <c r="D13" s="183" t="s">
        <v>114</v>
      </c>
      <c r="E13" s="184"/>
      <c r="F13"/>
      <c r="G13"/>
      <c r="H13" s="72"/>
      <c r="I13" s="72"/>
      <c r="J13" s="72"/>
      <c r="K13" s="72"/>
      <c r="L13" s="72"/>
      <c r="M13" s="72"/>
      <c r="N13" s="72"/>
      <c r="O13" s="72"/>
    </row>
    <row r="14" spans="1:22">
      <c r="A14" s="72"/>
      <c r="B14" s="16"/>
      <c r="C14" s="17"/>
      <c r="D14" s="17"/>
      <c r="E14" s="18"/>
      <c r="F14"/>
      <c r="G14"/>
      <c r="H14" s="72"/>
      <c r="I14" s="72"/>
      <c r="J14" s="72"/>
      <c r="K14" s="72"/>
      <c r="L14" s="72"/>
      <c r="M14" s="72"/>
      <c r="N14" s="72"/>
      <c r="O14" s="72"/>
    </row>
    <row r="15" spans="1:22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</row>
    <row r="16" spans="1:22">
      <c r="A16" s="72"/>
      <c r="B16" s="144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3"/>
      <c r="Q16" s="13"/>
      <c r="R16" s="13"/>
      <c r="S16" s="13"/>
      <c r="T16" s="13"/>
      <c r="U16" s="13"/>
      <c r="V16" s="14"/>
    </row>
    <row r="17" spans="1:22">
      <c r="A17" s="72"/>
      <c r="B17" s="146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11"/>
      <c r="Q17" s="11"/>
      <c r="R17" s="11"/>
      <c r="S17" s="11"/>
      <c r="T17" s="11"/>
      <c r="U17" s="147"/>
      <c r="V17" s="19" t="s">
        <v>169</v>
      </c>
    </row>
    <row r="18" spans="1:22">
      <c r="A18" s="72"/>
      <c r="B18" s="146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11"/>
      <c r="Q18" s="11"/>
      <c r="R18" s="11"/>
      <c r="S18" s="11"/>
      <c r="T18" s="11"/>
      <c r="U18" s="148"/>
      <c r="V18" s="19" t="s">
        <v>170</v>
      </c>
    </row>
    <row r="19" spans="1:22">
      <c r="A19" s="72"/>
      <c r="B19" s="146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11"/>
      <c r="Q19" s="11"/>
      <c r="R19" s="11"/>
      <c r="S19" s="11"/>
      <c r="T19" s="11"/>
      <c r="U19" s="11"/>
      <c r="V19" s="19"/>
    </row>
    <row r="20" spans="1:22">
      <c r="A20" s="72"/>
      <c r="B20" s="146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11"/>
      <c r="Q20" s="11"/>
      <c r="R20" s="11"/>
      <c r="S20" s="11"/>
      <c r="T20" s="11"/>
      <c r="U20" s="11"/>
      <c r="V20" s="19"/>
    </row>
    <row r="21" spans="1:22">
      <c r="A21" s="72"/>
      <c r="B21" s="146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11"/>
      <c r="Q21" s="11"/>
      <c r="R21" s="11"/>
      <c r="S21" s="11"/>
      <c r="T21" s="11"/>
      <c r="U21" s="11"/>
      <c r="V21" s="19"/>
    </row>
    <row r="22" spans="1:22">
      <c r="A22" s="72"/>
      <c r="B22" s="146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11"/>
      <c r="Q22" s="11"/>
      <c r="R22" s="11"/>
      <c r="S22" s="11"/>
      <c r="T22" s="11"/>
      <c r="U22" s="11"/>
      <c r="V22" s="19"/>
    </row>
    <row r="23" spans="1:22">
      <c r="A23" s="72"/>
      <c r="B23" s="146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11"/>
      <c r="Q23" s="11"/>
      <c r="R23" s="11"/>
      <c r="S23" s="11"/>
      <c r="T23" s="11"/>
      <c r="U23" s="11"/>
      <c r="V23" s="19"/>
    </row>
    <row r="24" spans="1:22">
      <c r="A24" s="72"/>
      <c r="B24" s="146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11"/>
      <c r="Q24" s="11"/>
      <c r="R24" s="11"/>
      <c r="S24" s="11"/>
      <c r="T24" s="11"/>
      <c r="U24" s="11"/>
      <c r="V24" s="19"/>
    </row>
    <row r="25" spans="1:22">
      <c r="A25" s="72"/>
      <c r="B25" s="146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11"/>
      <c r="Q25" s="11"/>
      <c r="R25" s="11"/>
      <c r="S25" s="11"/>
      <c r="T25" s="11"/>
      <c r="U25" s="11"/>
      <c r="V25" s="19"/>
    </row>
    <row r="26" spans="1:22">
      <c r="A26" s="72"/>
      <c r="B26" s="146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11"/>
      <c r="Q26" s="11"/>
      <c r="R26" s="11"/>
      <c r="S26" s="11"/>
      <c r="T26" s="11"/>
      <c r="U26" s="11"/>
      <c r="V26" s="19"/>
    </row>
    <row r="27" spans="1:22">
      <c r="A27" s="72"/>
      <c r="B27" s="146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11"/>
      <c r="Q27" s="11"/>
      <c r="R27" s="11"/>
      <c r="S27" s="11"/>
      <c r="T27" s="11"/>
      <c r="U27" s="11"/>
      <c r="V27" s="19"/>
    </row>
    <row r="28" spans="1:22">
      <c r="A28" s="72"/>
      <c r="B28" s="146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11"/>
      <c r="Q28" s="11"/>
      <c r="R28" s="11"/>
      <c r="S28" s="11"/>
      <c r="T28" s="11"/>
      <c r="U28" s="11"/>
      <c r="V28" s="19"/>
    </row>
    <row r="29" spans="1:22">
      <c r="A29" s="72"/>
      <c r="B29" s="146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11"/>
      <c r="Q29" s="11"/>
      <c r="R29" s="11"/>
      <c r="S29" s="11"/>
      <c r="T29" s="11"/>
      <c r="U29" s="11"/>
      <c r="V29" s="19"/>
    </row>
    <row r="30" spans="1:22">
      <c r="A30" s="72"/>
      <c r="B30" s="146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11"/>
      <c r="Q30" s="11"/>
      <c r="R30" s="11"/>
      <c r="S30" s="11"/>
      <c r="T30" s="11"/>
      <c r="U30" s="11"/>
      <c r="V30" s="19"/>
    </row>
    <row r="31" spans="1:22">
      <c r="A31" s="72"/>
      <c r="B31" s="146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11"/>
      <c r="Q31" s="11"/>
      <c r="R31" s="11"/>
      <c r="S31" s="11"/>
      <c r="T31" s="11"/>
      <c r="U31" s="11"/>
      <c r="V31" s="19"/>
    </row>
    <row r="32" spans="1:22">
      <c r="A32" s="72"/>
      <c r="B32" s="146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11"/>
      <c r="Q32" s="11"/>
      <c r="R32" s="11"/>
      <c r="S32" s="11"/>
      <c r="T32" s="11"/>
      <c r="U32" s="11"/>
      <c r="V32" s="19"/>
    </row>
    <row r="33" spans="1:22">
      <c r="A33" s="72"/>
      <c r="B33" s="146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11"/>
      <c r="Q33" s="11"/>
      <c r="R33" s="11"/>
      <c r="S33" s="11"/>
      <c r="T33" s="11"/>
      <c r="U33" s="11"/>
      <c r="V33" s="19"/>
    </row>
    <row r="34" spans="1:22">
      <c r="A34" s="72"/>
      <c r="B34" s="146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11"/>
      <c r="Q34" s="11"/>
      <c r="R34" s="11"/>
      <c r="S34" s="11"/>
      <c r="T34" s="11"/>
      <c r="U34" s="11"/>
      <c r="V34" s="19"/>
    </row>
    <row r="35" spans="1:22">
      <c r="A35" s="72"/>
      <c r="B35" s="14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11"/>
      <c r="Q35" s="11"/>
      <c r="R35" s="11"/>
      <c r="S35" s="11"/>
      <c r="T35" s="11"/>
      <c r="U35" s="11"/>
      <c r="V35" s="19"/>
    </row>
    <row r="36" spans="1:22">
      <c r="A36" s="72"/>
      <c r="B36" s="146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11"/>
      <c r="Q36" s="11"/>
      <c r="R36" s="11"/>
      <c r="S36" s="11"/>
      <c r="T36" s="11"/>
      <c r="U36" s="11"/>
      <c r="V36" s="19"/>
    </row>
    <row r="37" spans="1:22">
      <c r="A37" s="72"/>
      <c r="B37" s="146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11"/>
      <c r="Q37" s="11"/>
      <c r="R37" s="11"/>
      <c r="S37" s="11"/>
      <c r="T37" s="11"/>
      <c r="U37" s="11"/>
      <c r="V37" s="19"/>
    </row>
    <row r="38" spans="1:22">
      <c r="A38" s="72"/>
      <c r="B38" s="146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11"/>
      <c r="Q38" s="11"/>
      <c r="R38" s="11"/>
      <c r="S38" s="11"/>
      <c r="T38" s="11"/>
      <c r="U38" s="11"/>
      <c r="V38" s="19"/>
    </row>
    <row r="39" spans="1:22">
      <c r="A39" s="72"/>
      <c r="B39" s="146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11"/>
      <c r="Q39" s="11"/>
      <c r="R39" s="11"/>
      <c r="S39" s="11"/>
      <c r="T39" s="11"/>
      <c r="U39" s="11"/>
      <c r="V39" s="19"/>
    </row>
    <row r="40" spans="1:22">
      <c r="A40" s="72"/>
      <c r="B40" s="146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11"/>
      <c r="Q40" s="11"/>
      <c r="R40" s="11"/>
      <c r="S40" s="11"/>
      <c r="T40" s="11"/>
      <c r="U40" s="11"/>
      <c r="V40" s="19"/>
    </row>
    <row r="41" spans="1:22">
      <c r="A41" s="72"/>
      <c r="B41" s="146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11"/>
      <c r="Q41" s="11"/>
      <c r="R41" s="11"/>
      <c r="S41" s="11"/>
      <c r="T41" s="11"/>
      <c r="U41" s="11"/>
      <c r="V41" s="19"/>
    </row>
    <row r="42" spans="1:22">
      <c r="A42" s="72"/>
      <c r="B42" s="146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11"/>
      <c r="Q42" s="11"/>
      <c r="R42" s="11"/>
      <c r="S42" s="11"/>
      <c r="T42" s="11"/>
      <c r="U42" s="11"/>
      <c r="V42" s="19"/>
    </row>
    <row r="43" spans="1:22">
      <c r="A43" s="72"/>
      <c r="B43" s="146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11"/>
      <c r="Q43" s="11"/>
      <c r="R43" s="11"/>
      <c r="S43" s="11"/>
      <c r="T43" s="11"/>
      <c r="U43" s="11"/>
      <c r="V43" s="19"/>
    </row>
    <row r="44" spans="1:22">
      <c r="A44" s="72"/>
      <c r="B44" s="146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11"/>
      <c r="Q44" s="11"/>
      <c r="R44" s="11"/>
      <c r="S44" s="11"/>
      <c r="T44" s="11"/>
      <c r="U44" s="11"/>
      <c r="V44" s="19"/>
    </row>
    <row r="45" spans="1:22">
      <c r="A45" s="72"/>
      <c r="B45" s="146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11"/>
      <c r="Q45" s="11"/>
      <c r="R45" s="11"/>
      <c r="S45" s="11"/>
      <c r="T45" s="11"/>
      <c r="U45" s="11"/>
      <c r="V45" s="19"/>
    </row>
    <row r="46" spans="1:22">
      <c r="A46" s="72"/>
      <c r="B46" s="146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11"/>
      <c r="Q46" s="11"/>
      <c r="R46" s="11"/>
      <c r="S46" s="11"/>
      <c r="T46" s="11"/>
      <c r="U46" s="11"/>
      <c r="V46" s="19"/>
    </row>
    <row r="47" spans="1:22">
      <c r="A47" s="72"/>
      <c r="B47" s="146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11"/>
      <c r="Q47" s="11"/>
      <c r="R47" s="11"/>
      <c r="S47" s="11"/>
      <c r="T47" s="11"/>
      <c r="U47" s="11"/>
      <c r="V47" s="19"/>
    </row>
    <row r="48" spans="1:22">
      <c r="A48" s="72"/>
      <c r="B48" s="146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11"/>
      <c r="Q48" s="11"/>
      <c r="R48" s="11"/>
      <c r="S48" s="11"/>
      <c r="T48" s="11"/>
      <c r="U48" s="11"/>
      <c r="V48" s="19"/>
    </row>
    <row r="49" spans="1:22">
      <c r="A49" s="72"/>
      <c r="B49" s="146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11"/>
      <c r="Q49" s="11"/>
      <c r="R49" s="11"/>
      <c r="S49" s="11"/>
      <c r="T49" s="11"/>
      <c r="U49" s="11"/>
      <c r="V49" s="19"/>
    </row>
    <row r="50" spans="1:22">
      <c r="A50" s="72"/>
      <c r="B50" s="146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11"/>
      <c r="Q50" s="11"/>
      <c r="R50" s="11"/>
      <c r="S50" s="11"/>
      <c r="T50" s="11"/>
      <c r="U50" s="11"/>
      <c r="V50" s="19"/>
    </row>
    <row r="51" spans="1:22">
      <c r="A51" s="72"/>
      <c r="B51" s="146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11"/>
      <c r="Q51" s="11"/>
      <c r="R51" s="11"/>
      <c r="S51" s="11"/>
      <c r="T51" s="11"/>
      <c r="U51" s="11"/>
      <c r="V51" s="19"/>
    </row>
    <row r="52" spans="1:22">
      <c r="A52" s="72"/>
      <c r="B52" s="146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11"/>
      <c r="Q52" s="11"/>
      <c r="R52" s="11"/>
      <c r="S52" s="11"/>
      <c r="T52" s="11"/>
      <c r="U52" s="11"/>
      <c r="V52" s="19"/>
    </row>
    <row r="53" spans="1:22">
      <c r="A53" s="72"/>
      <c r="B53" s="146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11"/>
      <c r="Q53" s="11"/>
      <c r="R53" s="11"/>
      <c r="S53" s="11"/>
      <c r="T53" s="11"/>
      <c r="U53" s="11"/>
      <c r="V53" s="19"/>
    </row>
    <row r="54" spans="1:22">
      <c r="A54" s="72"/>
      <c r="B54" s="146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11"/>
      <c r="Q54" s="11"/>
      <c r="R54" s="11"/>
      <c r="S54" s="11"/>
      <c r="T54" s="11"/>
      <c r="U54" s="11"/>
      <c r="V54" s="19"/>
    </row>
    <row r="55" spans="1:22">
      <c r="A55" s="72"/>
      <c r="B55" s="146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11"/>
      <c r="Q55" s="11"/>
      <c r="R55" s="11"/>
      <c r="S55" s="11"/>
      <c r="T55" s="11"/>
      <c r="U55" s="11"/>
      <c r="V55" s="19"/>
    </row>
    <row r="56" spans="1:22">
      <c r="A56" s="72"/>
      <c r="B56" s="146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11"/>
      <c r="Q56" s="11"/>
      <c r="R56" s="11"/>
      <c r="S56" s="11"/>
      <c r="T56" s="11"/>
      <c r="U56" s="11"/>
      <c r="V56" s="19"/>
    </row>
    <row r="57" spans="1:22">
      <c r="A57" s="72"/>
      <c r="B57" s="14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11"/>
      <c r="Q57" s="11"/>
      <c r="R57" s="11"/>
      <c r="S57" s="11"/>
      <c r="T57" s="11"/>
      <c r="U57" s="11"/>
      <c r="V57" s="19"/>
    </row>
    <row r="58" spans="1:22">
      <c r="A58" s="72"/>
      <c r="B58" s="146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11"/>
      <c r="Q58" s="11"/>
      <c r="R58" s="11"/>
      <c r="S58" s="11"/>
      <c r="T58" s="11"/>
      <c r="U58" s="11"/>
      <c r="V58" s="19"/>
    </row>
    <row r="59" spans="1:22">
      <c r="A59" s="72"/>
      <c r="B59" s="146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11"/>
      <c r="Q59" s="11"/>
      <c r="R59" s="11"/>
      <c r="S59" s="11"/>
      <c r="T59" s="11"/>
      <c r="U59" s="11"/>
      <c r="V59" s="19"/>
    </row>
    <row r="60" spans="1:22">
      <c r="A60" s="72"/>
      <c r="B60" s="146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11"/>
      <c r="Q60" s="11"/>
      <c r="R60" s="11"/>
      <c r="S60" s="11"/>
      <c r="T60" s="11"/>
      <c r="U60" s="11"/>
      <c r="V60" s="19"/>
    </row>
    <row r="61" spans="1:22">
      <c r="A61" s="72"/>
      <c r="B61" s="146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11"/>
      <c r="Q61" s="11"/>
      <c r="R61" s="11"/>
      <c r="S61" s="11"/>
      <c r="T61" s="11"/>
      <c r="U61" s="11"/>
      <c r="V61" s="19"/>
    </row>
    <row r="62" spans="1:22">
      <c r="A62" s="72"/>
      <c r="B62" s="146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11"/>
      <c r="Q62" s="11"/>
      <c r="R62" s="11"/>
      <c r="S62" s="11"/>
      <c r="T62" s="11"/>
      <c r="U62" s="11"/>
      <c r="V62" s="19"/>
    </row>
    <row r="63" spans="1:22">
      <c r="A63" s="72"/>
      <c r="B63" s="146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11"/>
      <c r="Q63" s="11"/>
      <c r="R63" s="11"/>
      <c r="S63" s="11"/>
      <c r="T63" s="11"/>
      <c r="U63" s="11"/>
      <c r="V63" s="19"/>
    </row>
    <row r="64" spans="1:22">
      <c r="A64" s="72"/>
      <c r="B64" s="146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11"/>
      <c r="Q64" s="11"/>
      <c r="R64" s="11"/>
      <c r="S64" s="11"/>
      <c r="T64" s="11"/>
      <c r="U64" s="11"/>
      <c r="V64" s="19"/>
    </row>
    <row r="65" spans="1:22">
      <c r="A65" s="72"/>
      <c r="B65" s="146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11"/>
      <c r="Q65" s="11"/>
      <c r="R65" s="11"/>
      <c r="S65" s="11"/>
      <c r="T65" s="11"/>
      <c r="U65" s="11"/>
      <c r="V65" s="19"/>
    </row>
    <row r="66" spans="1:22">
      <c r="A66" s="72"/>
      <c r="B66" s="146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11"/>
      <c r="Q66" s="11"/>
      <c r="R66" s="11"/>
      <c r="S66" s="11"/>
      <c r="T66" s="11"/>
      <c r="U66" s="11"/>
      <c r="V66" s="19"/>
    </row>
    <row r="67" spans="1:22">
      <c r="A67" s="72"/>
      <c r="B67" s="146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11"/>
      <c r="Q67" s="11"/>
      <c r="R67" s="11"/>
      <c r="S67" s="11"/>
      <c r="T67" s="11"/>
      <c r="U67" s="11"/>
      <c r="V67" s="19"/>
    </row>
    <row r="68" spans="1:22">
      <c r="A68" s="72"/>
      <c r="B68" s="146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11"/>
      <c r="Q68" s="11"/>
      <c r="R68" s="11"/>
      <c r="S68" s="11"/>
      <c r="T68" s="11"/>
      <c r="U68" s="11"/>
      <c r="V68" s="19"/>
    </row>
    <row r="69" spans="1:22">
      <c r="A69" s="72"/>
      <c r="B69" s="146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11"/>
      <c r="Q69" s="11"/>
      <c r="R69" s="11"/>
      <c r="S69" s="11"/>
      <c r="T69" s="11"/>
      <c r="U69" s="11"/>
      <c r="V69" s="19"/>
    </row>
    <row r="70" spans="1:22">
      <c r="A70" s="72"/>
      <c r="B70" s="146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11"/>
      <c r="Q70" s="11"/>
      <c r="R70" s="11"/>
      <c r="S70" s="11"/>
      <c r="T70" s="11"/>
      <c r="U70" s="11"/>
      <c r="V70" s="19"/>
    </row>
    <row r="71" spans="1:22">
      <c r="A71" s="72"/>
      <c r="B71" s="146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11"/>
      <c r="Q71" s="11"/>
      <c r="R71" s="11"/>
      <c r="S71" s="11"/>
      <c r="T71" s="11"/>
      <c r="U71" s="11"/>
      <c r="V71" s="19"/>
    </row>
    <row r="72" spans="1:22">
      <c r="A72" s="72"/>
      <c r="B72" s="146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11"/>
      <c r="Q72" s="11"/>
      <c r="R72" s="11"/>
      <c r="S72" s="11"/>
      <c r="T72" s="11"/>
      <c r="U72" s="11"/>
      <c r="V72" s="19"/>
    </row>
    <row r="73" spans="1:22">
      <c r="A73" s="72"/>
      <c r="B73" s="146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11"/>
      <c r="Q73" s="11"/>
      <c r="R73" s="11"/>
      <c r="S73" s="11"/>
      <c r="T73" s="11"/>
      <c r="U73" s="11"/>
      <c r="V73" s="19"/>
    </row>
    <row r="74" spans="1:22">
      <c r="A74" s="72"/>
      <c r="B74" s="146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11"/>
      <c r="Q74" s="11"/>
      <c r="R74" s="11"/>
      <c r="S74" s="11"/>
      <c r="T74" s="11"/>
      <c r="U74" s="11"/>
      <c r="V74" s="19"/>
    </row>
    <row r="75" spans="1:22">
      <c r="A75" s="72"/>
      <c r="B75" s="146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11"/>
      <c r="Q75" s="11"/>
      <c r="R75" s="11"/>
      <c r="S75" s="11"/>
      <c r="T75" s="11"/>
      <c r="U75" s="11"/>
      <c r="V75" s="19"/>
    </row>
    <row r="76" spans="1:22">
      <c r="A76" s="72"/>
      <c r="B76" s="146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11"/>
      <c r="Q76" s="11"/>
      <c r="R76" s="11"/>
      <c r="S76" s="11"/>
      <c r="T76" s="11"/>
      <c r="U76" s="11"/>
      <c r="V76" s="19"/>
    </row>
    <row r="77" spans="1:22">
      <c r="A77" s="72"/>
      <c r="B77" s="146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11"/>
      <c r="Q77" s="11"/>
      <c r="R77" s="11"/>
      <c r="S77" s="11"/>
      <c r="T77" s="11"/>
      <c r="U77" s="11"/>
      <c r="V77" s="19"/>
    </row>
    <row r="78" spans="1:22">
      <c r="A78" s="72"/>
      <c r="B78" s="146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11"/>
      <c r="Q78" s="11"/>
      <c r="R78" s="11"/>
      <c r="S78" s="11"/>
      <c r="T78" s="11"/>
      <c r="U78" s="11"/>
      <c r="V78" s="19"/>
    </row>
    <row r="79" spans="1:22">
      <c r="A79" s="72"/>
      <c r="B79" s="146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11"/>
      <c r="Q79" s="11"/>
      <c r="R79" s="11"/>
      <c r="S79" s="11"/>
      <c r="T79" s="11"/>
      <c r="U79" s="11"/>
      <c r="V79" s="19"/>
    </row>
    <row r="80" spans="1:22">
      <c r="A80" s="72"/>
      <c r="B80" s="14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11"/>
      <c r="Q80" s="11"/>
      <c r="R80" s="11"/>
      <c r="S80" s="11"/>
      <c r="T80" s="11"/>
      <c r="U80" s="11"/>
      <c r="V80" s="19"/>
    </row>
    <row r="81" spans="1:22">
      <c r="A81" s="72"/>
      <c r="B81" s="146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11"/>
      <c r="Q81" s="11"/>
      <c r="R81" s="11"/>
      <c r="S81" s="11"/>
      <c r="T81" s="11"/>
      <c r="U81" s="11"/>
      <c r="V81" s="19"/>
    </row>
    <row r="82" spans="1:22">
      <c r="A82" s="72"/>
      <c r="B82" s="146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11"/>
      <c r="Q82" s="11"/>
      <c r="R82" s="11"/>
      <c r="S82" s="11"/>
      <c r="T82" s="11"/>
      <c r="U82" s="11"/>
      <c r="V82" s="19"/>
    </row>
    <row r="83" spans="1:22">
      <c r="A83" s="72"/>
      <c r="B83" s="146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11"/>
      <c r="Q83" s="11"/>
      <c r="R83" s="11"/>
      <c r="S83" s="11"/>
      <c r="T83" s="11"/>
      <c r="U83" s="11"/>
      <c r="V83" s="19"/>
    </row>
    <row r="84" spans="1:22">
      <c r="A84" s="72"/>
      <c r="B84" s="146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11"/>
      <c r="Q84" s="11"/>
      <c r="R84" s="11"/>
      <c r="S84" s="11"/>
      <c r="T84" s="11"/>
      <c r="U84" s="11"/>
      <c r="V84" s="19"/>
    </row>
    <row r="85" spans="1:22">
      <c r="B85" s="15"/>
      <c r="P85" s="11"/>
      <c r="Q85" s="11"/>
      <c r="R85" s="11"/>
      <c r="S85" s="11"/>
      <c r="T85" s="11"/>
      <c r="U85" s="11"/>
      <c r="V85" s="19"/>
    </row>
    <row r="86" spans="1:22">
      <c r="B86" s="15"/>
      <c r="P86" s="11"/>
      <c r="Q86" s="11"/>
      <c r="R86" s="11"/>
      <c r="S86" s="11"/>
      <c r="T86" s="11"/>
      <c r="U86" s="11"/>
      <c r="V86" s="19"/>
    </row>
    <row r="87" spans="1:22">
      <c r="B87" s="15"/>
      <c r="P87" s="11"/>
      <c r="Q87" s="11"/>
      <c r="R87" s="11"/>
      <c r="S87" s="11"/>
      <c r="T87" s="11"/>
      <c r="U87" s="11"/>
      <c r="V87" s="19"/>
    </row>
    <row r="88" spans="1:22">
      <c r="B88" s="15"/>
      <c r="P88" s="11"/>
      <c r="Q88" s="11"/>
      <c r="R88" s="11"/>
      <c r="S88" s="11"/>
      <c r="T88" s="11"/>
      <c r="U88" s="11"/>
      <c r="V88" s="19"/>
    </row>
    <row r="89" spans="1:22">
      <c r="B89" s="15"/>
      <c r="P89" s="11"/>
      <c r="Q89" s="11"/>
      <c r="R89" s="11"/>
      <c r="S89" s="11"/>
      <c r="T89" s="11"/>
      <c r="U89" s="11"/>
      <c r="V89" s="19"/>
    </row>
    <row r="90" spans="1:22">
      <c r="B90" s="15"/>
      <c r="P90" s="11"/>
      <c r="Q90" s="11"/>
      <c r="R90" s="11"/>
      <c r="S90" s="11"/>
      <c r="T90" s="11"/>
      <c r="U90" s="11"/>
      <c r="V90" s="19"/>
    </row>
    <row r="91" spans="1:22">
      <c r="B91" s="15"/>
      <c r="P91" s="11"/>
      <c r="Q91" s="11"/>
      <c r="R91" s="11"/>
      <c r="S91" s="11"/>
      <c r="T91" s="11"/>
      <c r="U91" s="11"/>
      <c r="V91" s="19"/>
    </row>
    <row r="92" spans="1:22">
      <c r="B92" s="15"/>
      <c r="P92" s="11"/>
      <c r="Q92" s="11"/>
      <c r="R92" s="11"/>
      <c r="S92" s="11"/>
      <c r="T92" s="11"/>
      <c r="U92" s="11"/>
      <c r="V92" s="19"/>
    </row>
    <row r="93" spans="1:22">
      <c r="B93" s="15"/>
      <c r="P93" s="11"/>
      <c r="Q93" s="11"/>
      <c r="R93" s="11"/>
      <c r="S93" s="11"/>
      <c r="T93" s="11"/>
      <c r="U93" s="11"/>
      <c r="V93" s="19"/>
    </row>
    <row r="94" spans="1:22">
      <c r="B94" s="15"/>
      <c r="P94" s="11"/>
      <c r="Q94" s="11"/>
      <c r="R94" s="11"/>
      <c r="S94" s="11"/>
      <c r="T94" s="11"/>
      <c r="U94" s="11"/>
      <c r="V94" s="19"/>
    </row>
    <row r="95" spans="1:22">
      <c r="B95" s="15"/>
      <c r="P95" s="11"/>
      <c r="Q95" s="11"/>
      <c r="R95" s="11"/>
      <c r="S95" s="11"/>
      <c r="T95" s="11"/>
      <c r="U95" s="11"/>
      <c r="V95" s="19"/>
    </row>
    <row r="96" spans="1:22">
      <c r="B96" s="15"/>
      <c r="P96" s="11"/>
      <c r="Q96" s="11"/>
      <c r="R96" s="11"/>
      <c r="S96" s="11"/>
      <c r="T96" s="11"/>
      <c r="U96" s="11"/>
      <c r="V96" s="19"/>
    </row>
    <row r="97" spans="2:22">
      <c r="B97" s="15"/>
      <c r="P97" s="11"/>
      <c r="Q97" s="11"/>
      <c r="R97" s="11"/>
      <c r="S97" s="11"/>
      <c r="T97" s="11"/>
      <c r="U97" s="11"/>
      <c r="V97" s="19"/>
    </row>
    <row r="98" spans="2:22">
      <c r="B98" s="15"/>
      <c r="P98" s="11"/>
      <c r="Q98" s="11"/>
      <c r="R98" s="11"/>
      <c r="S98" s="11"/>
      <c r="T98" s="11"/>
      <c r="U98" s="11"/>
      <c r="V98" s="19"/>
    </row>
    <row r="99" spans="2:22">
      <c r="B99" s="15"/>
      <c r="P99" s="11"/>
      <c r="Q99" s="11"/>
      <c r="R99" s="11"/>
      <c r="S99" s="11"/>
      <c r="T99" s="11"/>
      <c r="U99" s="11"/>
      <c r="V99" s="19"/>
    </row>
    <row r="100" spans="2:22">
      <c r="B100" s="15"/>
      <c r="P100" s="11"/>
      <c r="Q100" s="11"/>
      <c r="R100" s="11"/>
      <c r="S100" s="11"/>
      <c r="T100" s="11"/>
      <c r="U100" s="11"/>
      <c r="V100" s="19"/>
    </row>
    <row r="101" spans="2:22">
      <c r="B101" s="15"/>
      <c r="P101" s="11"/>
      <c r="Q101" s="11"/>
      <c r="R101" s="11"/>
      <c r="S101" s="11"/>
      <c r="T101" s="11"/>
      <c r="U101" s="11"/>
      <c r="V101" s="19"/>
    </row>
    <row r="102" spans="2:22">
      <c r="B102" s="15"/>
      <c r="P102" s="11"/>
      <c r="Q102" s="11"/>
      <c r="R102" s="11"/>
      <c r="S102" s="11"/>
      <c r="T102" s="11"/>
      <c r="U102" s="11"/>
      <c r="V102" s="19"/>
    </row>
    <row r="103" spans="2:22">
      <c r="B103" s="15"/>
      <c r="P103" s="11"/>
      <c r="Q103" s="11"/>
      <c r="R103" s="11"/>
      <c r="S103" s="11"/>
      <c r="T103" s="11"/>
      <c r="U103" s="11"/>
      <c r="V103" s="19"/>
    </row>
    <row r="104" spans="2:22">
      <c r="B104" s="15"/>
      <c r="P104" s="11"/>
      <c r="Q104" s="11"/>
      <c r="R104" s="11"/>
      <c r="S104" s="11"/>
      <c r="T104" s="11"/>
      <c r="U104" s="11"/>
      <c r="V104" s="19"/>
    </row>
    <row r="105" spans="2:22">
      <c r="B105" s="15"/>
      <c r="P105" s="11"/>
      <c r="Q105" s="11"/>
      <c r="R105" s="11"/>
      <c r="S105" s="11"/>
      <c r="T105" s="11"/>
      <c r="U105" s="11"/>
      <c r="V105" s="19"/>
    </row>
    <row r="106" spans="2:22">
      <c r="B106" s="15"/>
      <c r="P106" s="11"/>
      <c r="Q106" s="11"/>
      <c r="R106" s="11"/>
      <c r="S106" s="11"/>
      <c r="T106" s="11"/>
      <c r="U106" s="11"/>
      <c r="V106" s="19"/>
    </row>
    <row r="107" spans="2:22">
      <c r="B107" s="15"/>
      <c r="P107" s="11"/>
      <c r="Q107" s="11"/>
      <c r="R107" s="11"/>
      <c r="S107" s="11"/>
      <c r="T107" s="11"/>
      <c r="U107" s="11"/>
      <c r="V107" s="19"/>
    </row>
    <row r="108" spans="2:22">
      <c r="B108" s="15"/>
      <c r="P108" s="11"/>
      <c r="Q108" s="11"/>
      <c r="R108" s="11"/>
      <c r="S108" s="11"/>
      <c r="T108" s="11"/>
      <c r="U108" s="11"/>
      <c r="V108" s="19"/>
    </row>
    <row r="109" spans="2:22">
      <c r="B109" s="15"/>
      <c r="P109" s="11"/>
      <c r="Q109" s="11"/>
      <c r="R109" s="11"/>
      <c r="S109" s="11"/>
      <c r="T109" s="11"/>
      <c r="U109" s="11"/>
      <c r="V109" s="19"/>
    </row>
    <row r="110" spans="2:22">
      <c r="B110" s="15"/>
      <c r="P110" s="11"/>
      <c r="Q110" s="11"/>
      <c r="R110" s="11"/>
      <c r="S110" s="11"/>
      <c r="T110" s="11"/>
      <c r="U110" s="11"/>
      <c r="V110" s="19"/>
    </row>
    <row r="111" spans="2:22">
      <c r="B111" s="15"/>
      <c r="P111" s="11"/>
      <c r="Q111" s="11"/>
      <c r="R111" s="11"/>
      <c r="S111" s="11"/>
      <c r="T111" s="11"/>
      <c r="U111" s="11"/>
      <c r="V111" s="19"/>
    </row>
    <row r="112" spans="2:22">
      <c r="B112" s="15"/>
      <c r="P112" s="11"/>
      <c r="Q112" s="11"/>
      <c r="R112" s="11"/>
      <c r="S112" s="11"/>
      <c r="T112" s="11"/>
      <c r="U112" s="11"/>
      <c r="V112" s="19"/>
    </row>
    <row r="113" spans="2:22">
      <c r="B113" s="15"/>
      <c r="P113" s="11"/>
      <c r="Q113" s="11"/>
      <c r="R113" s="11"/>
      <c r="S113" s="11"/>
      <c r="T113" s="11"/>
      <c r="U113" s="11"/>
      <c r="V113" s="19"/>
    </row>
    <row r="114" spans="2:22">
      <c r="B114" s="15"/>
      <c r="P114" s="11"/>
      <c r="Q114" s="11"/>
      <c r="R114" s="11"/>
      <c r="S114" s="11"/>
      <c r="T114" s="11"/>
      <c r="U114" s="11"/>
      <c r="V114" s="19"/>
    </row>
    <row r="115" spans="2:22">
      <c r="B115" s="15"/>
      <c r="P115" s="11"/>
      <c r="Q115" s="11"/>
      <c r="R115" s="11"/>
      <c r="S115" s="11"/>
      <c r="T115" s="11"/>
      <c r="U115" s="11"/>
      <c r="V115" s="19"/>
    </row>
    <row r="116" spans="2:22">
      <c r="B116" s="15"/>
      <c r="P116" s="11"/>
      <c r="Q116" s="11"/>
      <c r="R116" s="11"/>
      <c r="S116" s="11"/>
      <c r="T116" s="11"/>
      <c r="U116" s="11"/>
      <c r="V116" s="19"/>
    </row>
    <row r="117" spans="2:22">
      <c r="B117" s="15"/>
      <c r="P117" s="11"/>
      <c r="Q117" s="11"/>
      <c r="R117" s="11"/>
      <c r="S117" s="11"/>
      <c r="T117" s="11"/>
      <c r="U117" s="11"/>
      <c r="V117" s="19"/>
    </row>
    <row r="118" spans="2:22">
      <c r="B118" s="15"/>
      <c r="P118" s="11"/>
      <c r="Q118" s="11"/>
      <c r="R118" s="11"/>
      <c r="S118" s="11"/>
      <c r="T118" s="11"/>
      <c r="U118" s="11"/>
      <c r="V118" s="19"/>
    </row>
    <row r="119" spans="2:22">
      <c r="B119" s="15"/>
      <c r="P119" s="11"/>
      <c r="Q119" s="11"/>
      <c r="R119" s="11"/>
      <c r="S119" s="11"/>
      <c r="T119" s="11"/>
      <c r="U119" s="11"/>
      <c r="V119" s="19"/>
    </row>
    <row r="120" spans="2:22">
      <c r="B120" s="15"/>
      <c r="P120" s="11"/>
      <c r="Q120" s="11"/>
      <c r="R120" s="11"/>
      <c r="S120" s="11"/>
      <c r="T120" s="11"/>
      <c r="U120" s="11"/>
      <c r="V120" s="19"/>
    </row>
    <row r="121" spans="2:22">
      <c r="B121" s="16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8"/>
    </row>
  </sheetData>
  <mergeCells count="3">
    <mergeCell ref="D5:E5"/>
    <mergeCell ref="D9:E9"/>
    <mergeCell ref="D13:E13"/>
  </mergeCells>
  <phoneticPr fontId="3"/>
  <pageMargins left="0.47244094488188981" right="0.23622047244094491" top="0.43307086614173229" bottom="0.31496062992125984" header="0.31496062992125984" footer="0.19685039370078741"/>
  <pageSetup paperSize="8" scale="75" orientation="portrait" r:id="rId1"/>
  <headerFooter>
    <oddHeader>&amp;R&amp;"ＭＳ 明朝,標準"&amp;12R1及びR2で一人当たり医療費の低い14市町の状況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03991-FD33-4CA9-A3AF-A91F9A4B38CE}">
  <dimension ref="B1:M2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3.625" style="2" customWidth="1"/>
    <col min="3" max="3" width="9.625" style="2" customWidth="1"/>
    <col min="4" max="9" width="13.125" style="2" customWidth="1"/>
    <col min="10" max="12" width="20.625" style="2" customWidth="1"/>
    <col min="13" max="13" width="5.625" style="1" customWidth="1"/>
    <col min="14" max="16384" width="9" style="2"/>
  </cols>
  <sheetData>
    <row r="1" spans="2:12" ht="16.5" customHeight="1">
      <c r="B1" s="1" t="s">
        <v>138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2:12" ht="16.5" customHeight="1">
      <c r="B2" s="1" t="s">
        <v>105</v>
      </c>
    </row>
  </sheetData>
  <phoneticPr fontId="3"/>
  <pageMargins left="0.70866141732283472" right="0.43307086614173229" top="0.74803149606299213" bottom="0.74803149606299213" header="0.31496062992125984" footer="0.31496062992125984"/>
  <pageSetup paperSize="8" scale="75" fitToHeight="0" orientation="landscape" r:id="rId1"/>
  <headerFooter>
    <oddHeader>&amp;R&amp;"ＭＳ 明朝,標準"&amp;12R1及びR2で一人当たり医療費の低い14市町の状況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CA994-DC7F-444D-899F-4918DB8FE7B8}">
  <dimension ref="A1:V121"/>
  <sheetViews>
    <sheetView showGridLines="0" zoomScaleNormal="100" zoomScaleSheetLayoutView="100" workbookViewId="0"/>
  </sheetViews>
  <sheetFormatPr defaultColWidth="9" defaultRowHeight="13.5"/>
  <cols>
    <col min="1" max="1" width="4.625" style="11" customWidth="1"/>
    <col min="2" max="2" width="2.125" style="11" customWidth="1"/>
    <col min="3" max="3" width="8.375" style="11" customWidth="1"/>
    <col min="4" max="4" width="11.625" style="11" customWidth="1"/>
    <col min="5" max="5" width="5.5" style="11" bestFit="1" customWidth="1"/>
    <col min="6" max="6" width="11.625" style="11" customWidth="1"/>
    <col min="7" max="7" width="5.5" style="11" customWidth="1"/>
    <col min="8" max="15" width="8.875" style="11" customWidth="1"/>
    <col min="16" max="22" width="9" style="2"/>
    <col min="23" max="23" width="4.625" style="2" customWidth="1"/>
    <col min="24" max="16384" width="9" style="2"/>
  </cols>
  <sheetData>
    <row r="1" spans="1:22" ht="16.5" customHeight="1">
      <c r="A1" s="72"/>
      <c r="B1" s="72" t="s">
        <v>172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22" ht="16.5" customHeight="1">
      <c r="A2" s="72"/>
      <c r="B2" s="72" t="s">
        <v>171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1:22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22" ht="13.5" customHeight="1">
      <c r="A4" s="72"/>
      <c r="B4" s="12"/>
      <c r="C4" s="13"/>
      <c r="D4" s="13"/>
      <c r="E4" s="14"/>
      <c r="F4"/>
      <c r="G4"/>
      <c r="H4" s="72"/>
      <c r="I4" s="72"/>
      <c r="J4" s="72"/>
      <c r="K4" s="72"/>
      <c r="L4" s="72"/>
      <c r="M4" s="72"/>
      <c r="N4" s="72"/>
      <c r="O4" s="72"/>
    </row>
    <row r="5" spans="1:22" ht="13.5" customHeight="1">
      <c r="A5" s="72"/>
      <c r="B5" s="15"/>
      <c r="C5" s="69"/>
      <c r="D5" s="183" t="s">
        <v>112</v>
      </c>
      <c r="E5" s="184"/>
      <c r="F5"/>
      <c r="G5"/>
      <c r="H5" s="72"/>
      <c r="I5" s="72"/>
      <c r="J5" s="72"/>
      <c r="K5" s="72"/>
      <c r="L5" s="72"/>
      <c r="M5" s="72"/>
      <c r="N5" s="72"/>
      <c r="O5" s="72"/>
    </row>
    <row r="6" spans="1:22">
      <c r="A6" s="72"/>
      <c r="B6" s="15"/>
      <c r="D6" s="70"/>
      <c r="E6" s="71"/>
      <c r="F6"/>
      <c r="G6"/>
      <c r="H6" s="72"/>
      <c r="I6" s="72"/>
      <c r="J6" s="72"/>
      <c r="K6" s="72"/>
      <c r="L6" s="72"/>
      <c r="M6" s="72"/>
      <c r="N6" s="72"/>
      <c r="O6" s="72"/>
    </row>
    <row r="7" spans="1:22">
      <c r="A7" s="72"/>
      <c r="B7" s="15"/>
      <c r="C7" s="72"/>
      <c r="D7" s="73"/>
      <c r="E7" s="71"/>
      <c r="F7"/>
      <c r="G7"/>
      <c r="H7" s="72"/>
      <c r="I7" s="72"/>
      <c r="J7" s="72"/>
      <c r="K7" s="72"/>
      <c r="L7" s="72"/>
      <c r="M7" s="72"/>
      <c r="N7" s="72"/>
      <c r="O7" s="72"/>
    </row>
    <row r="8" spans="1:22">
      <c r="A8" s="72"/>
      <c r="B8" s="15"/>
      <c r="D8" s="70"/>
      <c r="E8" s="71"/>
      <c r="F8"/>
      <c r="G8"/>
      <c r="H8" s="72"/>
      <c r="I8" s="72"/>
      <c r="J8" s="72"/>
      <c r="K8" s="72"/>
      <c r="L8" s="72"/>
      <c r="M8" s="72"/>
      <c r="N8" s="72"/>
      <c r="O8" s="72"/>
    </row>
    <row r="9" spans="1:22">
      <c r="A9" s="72"/>
      <c r="B9" s="15"/>
      <c r="C9" s="74"/>
      <c r="D9" s="183" t="s">
        <v>113</v>
      </c>
      <c r="E9" s="184"/>
      <c r="F9"/>
      <c r="G9"/>
      <c r="H9" s="72"/>
      <c r="I9" s="72"/>
      <c r="J9" s="72"/>
      <c r="K9" s="72"/>
      <c r="L9" s="72"/>
      <c r="M9" s="72"/>
      <c r="N9" s="72"/>
      <c r="O9" s="72"/>
    </row>
    <row r="10" spans="1:22">
      <c r="A10" s="72"/>
      <c r="B10" s="15"/>
      <c r="D10" s="70"/>
      <c r="E10" s="71"/>
      <c r="F10"/>
      <c r="G10"/>
      <c r="H10" s="72"/>
      <c r="I10" s="72"/>
      <c r="J10" s="72"/>
      <c r="K10" s="72"/>
      <c r="L10" s="72"/>
      <c r="M10" s="72"/>
      <c r="N10" s="72"/>
      <c r="O10" s="72"/>
    </row>
    <row r="11" spans="1:22">
      <c r="A11" s="72"/>
      <c r="B11" s="15"/>
      <c r="C11" s="72"/>
      <c r="D11" s="73"/>
      <c r="E11" s="71"/>
      <c r="F11"/>
      <c r="G11"/>
      <c r="H11" s="72"/>
      <c r="I11" s="72"/>
      <c r="J11" s="72"/>
      <c r="K11" s="72"/>
      <c r="L11" s="72"/>
      <c r="M11" s="72"/>
      <c r="N11" s="72"/>
      <c r="O11" s="72"/>
    </row>
    <row r="12" spans="1:22">
      <c r="A12" s="72"/>
      <c r="B12" s="15"/>
      <c r="D12" s="70"/>
      <c r="E12" s="71"/>
      <c r="F12"/>
      <c r="G12"/>
      <c r="H12" s="72"/>
      <c r="I12" s="72"/>
      <c r="J12" s="72"/>
      <c r="K12" s="72"/>
      <c r="L12" s="72"/>
      <c r="M12" s="72"/>
      <c r="N12" s="72"/>
      <c r="O12" s="72"/>
    </row>
    <row r="13" spans="1:22">
      <c r="A13" s="72"/>
      <c r="B13" s="15"/>
      <c r="C13" s="75"/>
      <c r="D13" s="183" t="s">
        <v>114</v>
      </c>
      <c r="E13" s="184"/>
      <c r="F13"/>
      <c r="G13"/>
      <c r="H13" s="72"/>
      <c r="I13" s="72"/>
      <c r="J13" s="72"/>
      <c r="K13" s="72"/>
      <c r="L13" s="72"/>
      <c r="M13" s="72"/>
      <c r="N13" s="72"/>
      <c r="O13" s="72"/>
    </row>
    <row r="14" spans="1:22">
      <c r="A14" s="72"/>
      <c r="B14" s="16"/>
      <c r="C14" s="17"/>
      <c r="D14" s="17"/>
      <c r="E14" s="18"/>
      <c r="F14"/>
      <c r="G14"/>
      <c r="H14" s="72"/>
      <c r="I14" s="72"/>
      <c r="J14" s="72"/>
      <c r="K14" s="72"/>
      <c r="L14" s="72"/>
      <c r="M14" s="72"/>
      <c r="N14" s="72"/>
      <c r="O14" s="72"/>
    </row>
    <row r="15" spans="1:22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</row>
    <row r="16" spans="1:22">
      <c r="A16" s="72"/>
      <c r="B16" s="144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3"/>
      <c r="Q16" s="13"/>
      <c r="R16" s="13"/>
      <c r="S16" s="13"/>
      <c r="T16" s="13"/>
      <c r="U16" s="13"/>
      <c r="V16" s="14"/>
    </row>
    <row r="17" spans="1:22">
      <c r="A17" s="72"/>
      <c r="B17" s="146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11"/>
      <c r="Q17" s="11"/>
      <c r="R17" s="11"/>
      <c r="S17" s="11"/>
      <c r="T17" s="11"/>
      <c r="U17" s="147"/>
      <c r="V17" s="19" t="s">
        <v>169</v>
      </c>
    </row>
    <row r="18" spans="1:22">
      <c r="A18" s="72"/>
      <c r="B18" s="146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11"/>
      <c r="Q18" s="11"/>
      <c r="R18" s="11"/>
      <c r="S18" s="11"/>
      <c r="T18" s="11"/>
      <c r="U18" s="148"/>
      <c r="V18" s="19" t="s">
        <v>170</v>
      </c>
    </row>
    <row r="19" spans="1:22">
      <c r="A19" s="72"/>
      <c r="B19" s="146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11"/>
      <c r="Q19" s="11"/>
      <c r="R19" s="11"/>
      <c r="S19" s="11"/>
      <c r="T19" s="11"/>
      <c r="U19" s="11"/>
      <c r="V19" s="19"/>
    </row>
    <row r="20" spans="1:22">
      <c r="A20" s="72"/>
      <c r="B20" s="146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11"/>
      <c r="Q20" s="11"/>
      <c r="R20" s="11"/>
      <c r="S20" s="11"/>
      <c r="T20" s="11"/>
      <c r="U20" s="11"/>
      <c r="V20" s="19"/>
    </row>
    <row r="21" spans="1:22">
      <c r="A21" s="72"/>
      <c r="B21" s="146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11"/>
      <c r="Q21" s="11"/>
      <c r="R21" s="11"/>
      <c r="S21" s="11"/>
      <c r="T21" s="11"/>
      <c r="U21" s="11"/>
      <c r="V21" s="19"/>
    </row>
    <row r="22" spans="1:22">
      <c r="A22" s="72"/>
      <c r="B22" s="146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11"/>
      <c r="Q22" s="11"/>
      <c r="R22" s="11"/>
      <c r="S22" s="11"/>
      <c r="T22" s="11"/>
      <c r="U22" s="11"/>
      <c r="V22" s="19"/>
    </row>
    <row r="23" spans="1:22">
      <c r="A23" s="72"/>
      <c r="B23" s="146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11"/>
      <c r="Q23" s="11"/>
      <c r="R23" s="11"/>
      <c r="S23" s="11"/>
      <c r="T23" s="11"/>
      <c r="U23" s="11"/>
      <c r="V23" s="19"/>
    </row>
    <row r="24" spans="1:22">
      <c r="A24" s="72"/>
      <c r="B24" s="146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11"/>
      <c r="Q24" s="11"/>
      <c r="R24" s="11"/>
      <c r="S24" s="11"/>
      <c r="T24" s="11"/>
      <c r="U24" s="11"/>
      <c r="V24" s="19"/>
    </row>
    <row r="25" spans="1:22">
      <c r="A25" s="72"/>
      <c r="B25" s="146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11"/>
      <c r="Q25" s="11"/>
      <c r="R25" s="11"/>
      <c r="S25" s="11"/>
      <c r="T25" s="11"/>
      <c r="U25" s="11"/>
      <c r="V25" s="19"/>
    </row>
    <row r="26" spans="1:22">
      <c r="A26" s="72"/>
      <c r="B26" s="146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11"/>
      <c r="Q26" s="11"/>
      <c r="R26" s="11"/>
      <c r="S26" s="11"/>
      <c r="T26" s="11"/>
      <c r="U26" s="11"/>
      <c r="V26" s="19"/>
    </row>
    <row r="27" spans="1:22">
      <c r="A27" s="72"/>
      <c r="B27" s="146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11"/>
      <c r="Q27" s="11"/>
      <c r="R27" s="11"/>
      <c r="S27" s="11"/>
      <c r="T27" s="11"/>
      <c r="U27" s="11"/>
      <c r="V27" s="19"/>
    </row>
    <row r="28" spans="1:22">
      <c r="A28" s="72"/>
      <c r="B28" s="146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11"/>
      <c r="Q28" s="11"/>
      <c r="R28" s="11"/>
      <c r="S28" s="11"/>
      <c r="T28" s="11"/>
      <c r="U28" s="11"/>
      <c r="V28" s="19"/>
    </row>
    <row r="29" spans="1:22">
      <c r="A29" s="72"/>
      <c r="B29" s="146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11"/>
      <c r="Q29" s="11"/>
      <c r="R29" s="11"/>
      <c r="S29" s="11"/>
      <c r="T29" s="11"/>
      <c r="U29" s="11"/>
      <c r="V29" s="19"/>
    </row>
    <row r="30" spans="1:22">
      <c r="A30" s="72"/>
      <c r="B30" s="146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11"/>
      <c r="Q30" s="11"/>
      <c r="R30" s="11"/>
      <c r="S30" s="11"/>
      <c r="T30" s="11"/>
      <c r="U30" s="11"/>
      <c r="V30" s="19"/>
    </row>
    <row r="31" spans="1:22">
      <c r="A31" s="72"/>
      <c r="B31" s="146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11"/>
      <c r="Q31" s="11"/>
      <c r="R31" s="11"/>
      <c r="S31" s="11"/>
      <c r="T31" s="11"/>
      <c r="U31" s="11"/>
      <c r="V31" s="19"/>
    </row>
    <row r="32" spans="1:22">
      <c r="A32" s="72"/>
      <c r="B32" s="146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11"/>
      <c r="Q32" s="11"/>
      <c r="R32" s="11"/>
      <c r="S32" s="11"/>
      <c r="T32" s="11"/>
      <c r="U32" s="11"/>
      <c r="V32" s="19"/>
    </row>
    <row r="33" spans="1:22">
      <c r="A33" s="72"/>
      <c r="B33" s="146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11"/>
      <c r="Q33" s="11"/>
      <c r="R33" s="11"/>
      <c r="S33" s="11"/>
      <c r="T33" s="11"/>
      <c r="U33" s="11"/>
      <c r="V33" s="19"/>
    </row>
    <row r="34" spans="1:22">
      <c r="A34" s="72"/>
      <c r="B34" s="146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11"/>
      <c r="Q34" s="11"/>
      <c r="R34" s="11"/>
      <c r="S34" s="11"/>
      <c r="T34" s="11"/>
      <c r="U34" s="11"/>
      <c r="V34" s="19"/>
    </row>
    <row r="35" spans="1:22">
      <c r="A35" s="72"/>
      <c r="B35" s="14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11"/>
      <c r="Q35" s="11"/>
      <c r="R35" s="11"/>
      <c r="S35" s="11"/>
      <c r="T35" s="11"/>
      <c r="U35" s="11"/>
      <c r="V35" s="19"/>
    </row>
    <row r="36" spans="1:22">
      <c r="A36" s="72"/>
      <c r="B36" s="146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11"/>
      <c r="Q36" s="11"/>
      <c r="R36" s="11"/>
      <c r="S36" s="11"/>
      <c r="T36" s="11"/>
      <c r="U36" s="11"/>
      <c r="V36" s="19"/>
    </row>
    <row r="37" spans="1:22">
      <c r="A37" s="72"/>
      <c r="B37" s="146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11"/>
      <c r="Q37" s="11"/>
      <c r="R37" s="11"/>
      <c r="S37" s="11"/>
      <c r="T37" s="11"/>
      <c r="U37" s="11"/>
      <c r="V37" s="19"/>
    </row>
    <row r="38" spans="1:22">
      <c r="A38" s="72"/>
      <c r="B38" s="146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11"/>
      <c r="Q38" s="11"/>
      <c r="R38" s="11"/>
      <c r="S38" s="11"/>
      <c r="T38" s="11"/>
      <c r="U38" s="11"/>
      <c r="V38" s="19"/>
    </row>
    <row r="39" spans="1:22">
      <c r="A39" s="72"/>
      <c r="B39" s="146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11"/>
      <c r="Q39" s="11"/>
      <c r="R39" s="11"/>
      <c r="S39" s="11"/>
      <c r="T39" s="11"/>
      <c r="U39" s="11"/>
      <c r="V39" s="19"/>
    </row>
    <row r="40" spans="1:22">
      <c r="A40" s="72"/>
      <c r="B40" s="146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11"/>
      <c r="Q40" s="11"/>
      <c r="R40" s="11"/>
      <c r="S40" s="11"/>
      <c r="T40" s="11"/>
      <c r="U40" s="11"/>
      <c r="V40" s="19"/>
    </row>
    <row r="41" spans="1:22">
      <c r="A41" s="72"/>
      <c r="B41" s="146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11"/>
      <c r="Q41" s="11"/>
      <c r="R41" s="11"/>
      <c r="S41" s="11"/>
      <c r="T41" s="11"/>
      <c r="U41" s="11"/>
      <c r="V41" s="19"/>
    </row>
    <row r="42" spans="1:22">
      <c r="A42" s="72"/>
      <c r="B42" s="146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11"/>
      <c r="Q42" s="11"/>
      <c r="R42" s="11"/>
      <c r="S42" s="11"/>
      <c r="T42" s="11"/>
      <c r="U42" s="11"/>
      <c r="V42" s="19"/>
    </row>
    <row r="43" spans="1:22">
      <c r="A43" s="72"/>
      <c r="B43" s="146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11"/>
      <c r="Q43" s="11"/>
      <c r="R43" s="11"/>
      <c r="S43" s="11"/>
      <c r="T43" s="11"/>
      <c r="U43" s="11"/>
      <c r="V43" s="19"/>
    </row>
    <row r="44" spans="1:22">
      <c r="A44" s="72"/>
      <c r="B44" s="146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11"/>
      <c r="Q44" s="11"/>
      <c r="R44" s="11"/>
      <c r="S44" s="11"/>
      <c r="T44" s="11"/>
      <c r="U44" s="11"/>
      <c r="V44" s="19"/>
    </row>
    <row r="45" spans="1:22">
      <c r="A45" s="72"/>
      <c r="B45" s="146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11"/>
      <c r="Q45" s="11"/>
      <c r="R45" s="11"/>
      <c r="S45" s="11"/>
      <c r="T45" s="11"/>
      <c r="U45" s="11"/>
      <c r="V45" s="19"/>
    </row>
    <row r="46" spans="1:22">
      <c r="A46" s="72"/>
      <c r="B46" s="146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11"/>
      <c r="Q46" s="11"/>
      <c r="R46" s="11"/>
      <c r="S46" s="11"/>
      <c r="T46" s="11"/>
      <c r="U46" s="11"/>
      <c r="V46" s="19"/>
    </row>
    <row r="47" spans="1:22">
      <c r="A47" s="72"/>
      <c r="B47" s="146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11"/>
      <c r="Q47" s="11"/>
      <c r="R47" s="11"/>
      <c r="S47" s="11"/>
      <c r="T47" s="11"/>
      <c r="U47" s="11"/>
      <c r="V47" s="19"/>
    </row>
    <row r="48" spans="1:22">
      <c r="A48" s="72"/>
      <c r="B48" s="146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11"/>
      <c r="Q48" s="11"/>
      <c r="R48" s="11"/>
      <c r="S48" s="11"/>
      <c r="T48" s="11"/>
      <c r="U48" s="11"/>
      <c r="V48" s="19"/>
    </row>
    <row r="49" spans="1:22">
      <c r="A49" s="72"/>
      <c r="B49" s="146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11"/>
      <c r="Q49" s="11"/>
      <c r="R49" s="11"/>
      <c r="S49" s="11"/>
      <c r="T49" s="11"/>
      <c r="U49" s="11"/>
      <c r="V49" s="19"/>
    </row>
    <row r="50" spans="1:22">
      <c r="A50" s="72"/>
      <c r="B50" s="146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11"/>
      <c r="Q50" s="11"/>
      <c r="R50" s="11"/>
      <c r="S50" s="11"/>
      <c r="T50" s="11"/>
      <c r="U50" s="11"/>
      <c r="V50" s="19"/>
    </row>
    <row r="51" spans="1:22">
      <c r="A51" s="72"/>
      <c r="B51" s="146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11"/>
      <c r="Q51" s="11"/>
      <c r="R51" s="11"/>
      <c r="S51" s="11"/>
      <c r="T51" s="11"/>
      <c r="U51" s="11"/>
      <c r="V51" s="19"/>
    </row>
    <row r="52" spans="1:22">
      <c r="A52" s="72"/>
      <c r="B52" s="146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11"/>
      <c r="Q52" s="11"/>
      <c r="R52" s="11"/>
      <c r="S52" s="11"/>
      <c r="T52" s="11"/>
      <c r="U52" s="11"/>
      <c r="V52" s="19"/>
    </row>
    <row r="53" spans="1:22">
      <c r="A53" s="72"/>
      <c r="B53" s="146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11"/>
      <c r="Q53" s="11"/>
      <c r="R53" s="11"/>
      <c r="S53" s="11"/>
      <c r="T53" s="11"/>
      <c r="U53" s="11"/>
      <c r="V53" s="19"/>
    </row>
    <row r="54" spans="1:22">
      <c r="A54" s="72"/>
      <c r="B54" s="146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11"/>
      <c r="Q54" s="11"/>
      <c r="R54" s="11"/>
      <c r="S54" s="11"/>
      <c r="T54" s="11"/>
      <c r="U54" s="11"/>
      <c r="V54" s="19"/>
    </row>
    <row r="55" spans="1:22">
      <c r="A55" s="72"/>
      <c r="B55" s="146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11"/>
      <c r="Q55" s="11"/>
      <c r="R55" s="11"/>
      <c r="S55" s="11"/>
      <c r="T55" s="11"/>
      <c r="U55" s="11"/>
      <c r="V55" s="19"/>
    </row>
    <row r="56" spans="1:22">
      <c r="A56" s="72"/>
      <c r="B56" s="146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11"/>
      <c r="Q56" s="11"/>
      <c r="R56" s="11"/>
      <c r="S56" s="11"/>
      <c r="T56" s="11"/>
      <c r="U56" s="11"/>
      <c r="V56" s="19"/>
    </row>
    <row r="57" spans="1:22">
      <c r="A57" s="72"/>
      <c r="B57" s="14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11"/>
      <c r="Q57" s="11"/>
      <c r="R57" s="11"/>
      <c r="S57" s="11"/>
      <c r="T57" s="11"/>
      <c r="U57" s="11"/>
      <c r="V57" s="19"/>
    </row>
    <row r="58" spans="1:22">
      <c r="A58" s="72"/>
      <c r="B58" s="146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11"/>
      <c r="Q58" s="11"/>
      <c r="R58" s="11"/>
      <c r="S58" s="11"/>
      <c r="T58" s="11"/>
      <c r="U58" s="11"/>
      <c r="V58" s="19"/>
    </row>
    <row r="59" spans="1:22">
      <c r="A59" s="72"/>
      <c r="B59" s="146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11"/>
      <c r="Q59" s="11"/>
      <c r="R59" s="11"/>
      <c r="S59" s="11"/>
      <c r="T59" s="11"/>
      <c r="U59" s="11"/>
      <c r="V59" s="19"/>
    </row>
    <row r="60" spans="1:22">
      <c r="A60" s="72"/>
      <c r="B60" s="146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11"/>
      <c r="Q60" s="11"/>
      <c r="R60" s="11"/>
      <c r="S60" s="11"/>
      <c r="T60" s="11"/>
      <c r="U60" s="11"/>
      <c r="V60" s="19"/>
    </row>
    <row r="61" spans="1:22">
      <c r="A61" s="72"/>
      <c r="B61" s="146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11"/>
      <c r="Q61" s="11"/>
      <c r="R61" s="11"/>
      <c r="S61" s="11"/>
      <c r="T61" s="11"/>
      <c r="U61" s="11"/>
      <c r="V61" s="19"/>
    </row>
    <row r="62" spans="1:22">
      <c r="A62" s="72"/>
      <c r="B62" s="146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11"/>
      <c r="Q62" s="11"/>
      <c r="R62" s="11"/>
      <c r="S62" s="11"/>
      <c r="T62" s="11"/>
      <c r="U62" s="11"/>
      <c r="V62" s="19"/>
    </row>
    <row r="63" spans="1:22">
      <c r="A63" s="72"/>
      <c r="B63" s="146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11"/>
      <c r="Q63" s="11"/>
      <c r="R63" s="11"/>
      <c r="S63" s="11"/>
      <c r="T63" s="11"/>
      <c r="U63" s="11"/>
      <c r="V63" s="19"/>
    </row>
    <row r="64" spans="1:22">
      <c r="A64" s="72"/>
      <c r="B64" s="146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11"/>
      <c r="Q64" s="11"/>
      <c r="R64" s="11"/>
      <c r="S64" s="11"/>
      <c r="T64" s="11"/>
      <c r="U64" s="11"/>
      <c r="V64" s="19"/>
    </row>
    <row r="65" spans="1:22">
      <c r="A65" s="72"/>
      <c r="B65" s="146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11"/>
      <c r="Q65" s="11"/>
      <c r="R65" s="11"/>
      <c r="S65" s="11"/>
      <c r="T65" s="11"/>
      <c r="U65" s="11"/>
      <c r="V65" s="19"/>
    </row>
    <row r="66" spans="1:22">
      <c r="A66" s="72"/>
      <c r="B66" s="146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11"/>
      <c r="Q66" s="11"/>
      <c r="R66" s="11"/>
      <c r="S66" s="11"/>
      <c r="T66" s="11"/>
      <c r="U66" s="11"/>
      <c r="V66" s="19"/>
    </row>
    <row r="67" spans="1:22">
      <c r="A67" s="72"/>
      <c r="B67" s="146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11"/>
      <c r="Q67" s="11"/>
      <c r="R67" s="11"/>
      <c r="S67" s="11"/>
      <c r="T67" s="11"/>
      <c r="U67" s="11"/>
      <c r="V67" s="19"/>
    </row>
    <row r="68" spans="1:22">
      <c r="A68" s="72"/>
      <c r="B68" s="146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11"/>
      <c r="Q68" s="11"/>
      <c r="R68" s="11"/>
      <c r="S68" s="11"/>
      <c r="T68" s="11"/>
      <c r="U68" s="11"/>
      <c r="V68" s="19"/>
    </row>
    <row r="69" spans="1:22">
      <c r="A69" s="72"/>
      <c r="B69" s="146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11"/>
      <c r="Q69" s="11"/>
      <c r="R69" s="11"/>
      <c r="S69" s="11"/>
      <c r="T69" s="11"/>
      <c r="U69" s="11"/>
      <c r="V69" s="19"/>
    </row>
    <row r="70" spans="1:22">
      <c r="A70" s="72"/>
      <c r="B70" s="146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11"/>
      <c r="Q70" s="11"/>
      <c r="R70" s="11"/>
      <c r="S70" s="11"/>
      <c r="T70" s="11"/>
      <c r="U70" s="11"/>
      <c r="V70" s="19"/>
    </row>
    <row r="71" spans="1:22">
      <c r="A71" s="72"/>
      <c r="B71" s="146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11"/>
      <c r="Q71" s="11"/>
      <c r="R71" s="11"/>
      <c r="S71" s="11"/>
      <c r="T71" s="11"/>
      <c r="U71" s="11"/>
      <c r="V71" s="19"/>
    </row>
    <row r="72" spans="1:22">
      <c r="A72" s="72"/>
      <c r="B72" s="146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11"/>
      <c r="Q72" s="11"/>
      <c r="R72" s="11"/>
      <c r="S72" s="11"/>
      <c r="T72" s="11"/>
      <c r="U72" s="11"/>
      <c r="V72" s="19"/>
    </row>
    <row r="73" spans="1:22">
      <c r="A73" s="72"/>
      <c r="B73" s="146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11"/>
      <c r="Q73" s="11"/>
      <c r="R73" s="11"/>
      <c r="S73" s="11"/>
      <c r="T73" s="11"/>
      <c r="U73" s="11"/>
      <c r="V73" s="19"/>
    </row>
    <row r="74" spans="1:22">
      <c r="A74" s="72"/>
      <c r="B74" s="146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11"/>
      <c r="Q74" s="11"/>
      <c r="R74" s="11"/>
      <c r="S74" s="11"/>
      <c r="T74" s="11"/>
      <c r="U74" s="11"/>
      <c r="V74" s="19"/>
    </row>
    <row r="75" spans="1:22">
      <c r="A75" s="72"/>
      <c r="B75" s="146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11"/>
      <c r="Q75" s="11"/>
      <c r="R75" s="11"/>
      <c r="S75" s="11"/>
      <c r="T75" s="11"/>
      <c r="U75" s="11"/>
      <c r="V75" s="19"/>
    </row>
    <row r="76" spans="1:22">
      <c r="A76" s="72"/>
      <c r="B76" s="146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11"/>
      <c r="Q76" s="11"/>
      <c r="R76" s="11"/>
      <c r="S76" s="11"/>
      <c r="T76" s="11"/>
      <c r="U76" s="11"/>
      <c r="V76" s="19"/>
    </row>
    <row r="77" spans="1:22">
      <c r="A77" s="72"/>
      <c r="B77" s="146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11"/>
      <c r="Q77" s="11"/>
      <c r="R77" s="11"/>
      <c r="S77" s="11"/>
      <c r="T77" s="11"/>
      <c r="U77" s="11"/>
      <c r="V77" s="19"/>
    </row>
    <row r="78" spans="1:22">
      <c r="A78" s="72"/>
      <c r="B78" s="146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11"/>
      <c r="Q78" s="11"/>
      <c r="R78" s="11"/>
      <c r="S78" s="11"/>
      <c r="T78" s="11"/>
      <c r="U78" s="11"/>
      <c r="V78" s="19"/>
    </row>
    <row r="79" spans="1:22">
      <c r="A79" s="72"/>
      <c r="B79" s="146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11"/>
      <c r="Q79" s="11"/>
      <c r="R79" s="11"/>
      <c r="S79" s="11"/>
      <c r="T79" s="11"/>
      <c r="U79" s="11"/>
      <c r="V79" s="19"/>
    </row>
    <row r="80" spans="1:22">
      <c r="A80" s="72"/>
      <c r="B80" s="14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11"/>
      <c r="Q80" s="11"/>
      <c r="R80" s="11"/>
      <c r="S80" s="11"/>
      <c r="T80" s="11"/>
      <c r="U80" s="11"/>
      <c r="V80" s="19"/>
    </row>
    <row r="81" spans="1:22">
      <c r="A81" s="72"/>
      <c r="B81" s="146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11"/>
      <c r="Q81" s="11"/>
      <c r="R81" s="11"/>
      <c r="S81" s="11"/>
      <c r="T81" s="11"/>
      <c r="U81" s="11"/>
      <c r="V81" s="19"/>
    </row>
    <row r="82" spans="1:22">
      <c r="A82" s="72"/>
      <c r="B82" s="146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11"/>
      <c r="Q82" s="11"/>
      <c r="R82" s="11"/>
      <c r="S82" s="11"/>
      <c r="T82" s="11"/>
      <c r="U82" s="11"/>
      <c r="V82" s="19"/>
    </row>
    <row r="83" spans="1:22">
      <c r="A83" s="72"/>
      <c r="B83" s="146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11"/>
      <c r="Q83" s="11"/>
      <c r="R83" s="11"/>
      <c r="S83" s="11"/>
      <c r="T83" s="11"/>
      <c r="U83" s="11"/>
      <c r="V83" s="19"/>
    </row>
    <row r="84" spans="1:22">
      <c r="A84" s="72"/>
      <c r="B84" s="146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11"/>
      <c r="Q84" s="11"/>
      <c r="R84" s="11"/>
      <c r="S84" s="11"/>
      <c r="T84" s="11"/>
      <c r="U84" s="11"/>
      <c r="V84" s="19"/>
    </row>
    <row r="85" spans="1:22">
      <c r="B85" s="15"/>
      <c r="P85" s="11"/>
      <c r="Q85" s="11"/>
      <c r="R85" s="11"/>
      <c r="S85" s="11"/>
      <c r="T85" s="11"/>
      <c r="U85" s="11"/>
      <c r="V85" s="19"/>
    </row>
    <row r="86" spans="1:22">
      <c r="B86" s="15"/>
      <c r="P86" s="11"/>
      <c r="Q86" s="11"/>
      <c r="R86" s="11"/>
      <c r="S86" s="11"/>
      <c r="T86" s="11"/>
      <c r="U86" s="11"/>
      <c r="V86" s="19"/>
    </row>
    <row r="87" spans="1:22">
      <c r="B87" s="15"/>
      <c r="P87" s="11"/>
      <c r="Q87" s="11"/>
      <c r="R87" s="11"/>
      <c r="S87" s="11"/>
      <c r="T87" s="11"/>
      <c r="U87" s="11"/>
      <c r="V87" s="19"/>
    </row>
    <row r="88" spans="1:22">
      <c r="B88" s="15"/>
      <c r="P88" s="11"/>
      <c r="Q88" s="11"/>
      <c r="R88" s="11"/>
      <c r="S88" s="11"/>
      <c r="T88" s="11"/>
      <c r="U88" s="11"/>
      <c r="V88" s="19"/>
    </row>
    <row r="89" spans="1:22">
      <c r="B89" s="15"/>
      <c r="P89" s="11"/>
      <c r="Q89" s="11"/>
      <c r="R89" s="11"/>
      <c r="S89" s="11"/>
      <c r="T89" s="11"/>
      <c r="U89" s="11"/>
      <c r="V89" s="19"/>
    </row>
    <row r="90" spans="1:22">
      <c r="B90" s="15"/>
      <c r="P90" s="11"/>
      <c r="Q90" s="11"/>
      <c r="R90" s="11"/>
      <c r="S90" s="11"/>
      <c r="T90" s="11"/>
      <c r="U90" s="11"/>
      <c r="V90" s="19"/>
    </row>
    <row r="91" spans="1:22">
      <c r="B91" s="15"/>
      <c r="P91" s="11"/>
      <c r="Q91" s="11"/>
      <c r="R91" s="11"/>
      <c r="S91" s="11"/>
      <c r="T91" s="11"/>
      <c r="U91" s="11"/>
      <c r="V91" s="19"/>
    </row>
    <row r="92" spans="1:22">
      <c r="B92" s="15"/>
      <c r="P92" s="11"/>
      <c r="Q92" s="11"/>
      <c r="R92" s="11"/>
      <c r="S92" s="11"/>
      <c r="T92" s="11"/>
      <c r="U92" s="11"/>
      <c r="V92" s="19"/>
    </row>
    <row r="93" spans="1:22">
      <c r="B93" s="15"/>
      <c r="P93" s="11"/>
      <c r="Q93" s="11"/>
      <c r="R93" s="11"/>
      <c r="S93" s="11"/>
      <c r="T93" s="11"/>
      <c r="U93" s="11"/>
      <c r="V93" s="19"/>
    </row>
    <row r="94" spans="1:22">
      <c r="B94" s="15"/>
      <c r="P94" s="11"/>
      <c r="Q94" s="11"/>
      <c r="R94" s="11"/>
      <c r="S94" s="11"/>
      <c r="T94" s="11"/>
      <c r="U94" s="11"/>
      <c r="V94" s="19"/>
    </row>
    <row r="95" spans="1:22">
      <c r="B95" s="15"/>
      <c r="P95" s="11"/>
      <c r="Q95" s="11"/>
      <c r="R95" s="11"/>
      <c r="S95" s="11"/>
      <c r="T95" s="11"/>
      <c r="U95" s="11"/>
      <c r="V95" s="19"/>
    </row>
    <row r="96" spans="1:22">
      <c r="B96" s="15"/>
      <c r="P96" s="11"/>
      <c r="Q96" s="11"/>
      <c r="R96" s="11"/>
      <c r="S96" s="11"/>
      <c r="T96" s="11"/>
      <c r="U96" s="11"/>
      <c r="V96" s="19"/>
    </row>
    <row r="97" spans="2:22">
      <c r="B97" s="15"/>
      <c r="P97" s="11"/>
      <c r="Q97" s="11"/>
      <c r="R97" s="11"/>
      <c r="S97" s="11"/>
      <c r="T97" s="11"/>
      <c r="U97" s="11"/>
      <c r="V97" s="19"/>
    </row>
    <row r="98" spans="2:22">
      <c r="B98" s="15"/>
      <c r="P98" s="11"/>
      <c r="Q98" s="11"/>
      <c r="R98" s="11"/>
      <c r="S98" s="11"/>
      <c r="T98" s="11"/>
      <c r="U98" s="11"/>
      <c r="V98" s="19"/>
    </row>
    <row r="99" spans="2:22">
      <c r="B99" s="15"/>
      <c r="P99" s="11"/>
      <c r="Q99" s="11"/>
      <c r="R99" s="11"/>
      <c r="S99" s="11"/>
      <c r="T99" s="11"/>
      <c r="U99" s="11"/>
      <c r="V99" s="19"/>
    </row>
    <row r="100" spans="2:22">
      <c r="B100" s="15"/>
      <c r="P100" s="11"/>
      <c r="Q100" s="11"/>
      <c r="R100" s="11"/>
      <c r="S100" s="11"/>
      <c r="T100" s="11"/>
      <c r="U100" s="11"/>
      <c r="V100" s="19"/>
    </row>
    <row r="101" spans="2:22">
      <c r="B101" s="15"/>
      <c r="P101" s="11"/>
      <c r="Q101" s="11"/>
      <c r="R101" s="11"/>
      <c r="S101" s="11"/>
      <c r="T101" s="11"/>
      <c r="U101" s="11"/>
      <c r="V101" s="19"/>
    </row>
    <row r="102" spans="2:22">
      <c r="B102" s="15"/>
      <c r="P102" s="11"/>
      <c r="Q102" s="11"/>
      <c r="R102" s="11"/>
      <c r="S102" s="11"/>
      <c r="T102" s="11"/>
      <c r="U102" s="11"/>
      <c r="V102" s="19"/>
    </row>
    <row r="103" spans="2:22">
      <c r="B103" s="15"/>
      <c r="P103" s="11"/>
      <c r="Q103" s="11"/>
      <c r="R103" s="11"/>
      <c r="S103" s="11"/>
      <c r="T103" s="11"/>
      <c r="U103" s="11"/>
      <c r="V103" s="19"/>
    </row>
    <row r="104" spans="2:22">
      <c r="B104" s="15"/>
      <c r="P104" s="11"/>
      <c r="Q104" s="11"/>
      <c r="R104" s="11"/>
      <c r="S104" s="11"/>
      <c r="T104" s="11"/>
      <c r="U104" s="11"/>
      <c r="V104" s="19"/>
    </row>
    <row r="105" spans="2:22">
      <c r="B105" s="15"/>
      <c r="P105" s="11"/>
      <c r="Q105" s="11"/>
      <c r="R105" s="11"/>
      <c r="S105" s="11"/>
      <c r="T105" s="11"/>
      <c r="U105" s="11"/>
      <c r="V105" s="19"/>
    </row>
    <row r="106" spans="2:22">
      <c r="B106" s="15"/>
      <c r="P106" s="11"/>
      <c r="Q106" s="11"/>
      <c r="R106" s="11"/>
      <c r="S106" s="11"/>
      <c r="T106" s="11"/>
      <c r="U106" s="11"/>
      <c r="V106" s="19"/>
    </row>
    <row r="107" spans="2:22">
      <c r="B107" s="15"/>
      <c r="P107" s="11"/>
      <c r="Q107" s="11"/>
      <c r="R107" s="11"/>
      <c r="S107" s="11"/>
      <c r="T107" s="11"/>
      <c r="U107" s="11"/>
      <c r="V107" s="19"/>
    </row>
    <row r="108" spans="2:22">
      <c r="B108" s="15"/>
      <c r="P108" s="11"/>
      <c r="Q108" s="11"/>
      <c r="R108" s="11"/>
      <c r="S108" s="11"/>
      <c r="T108" s="11"/>
      <c r="U108" s="11"/>
      <c r="V108" s="19"/>
    </row>
    <row r="109" spans="2:22">
      <c r="B109" s="15"/>
      <c r="P109" s="11"/>
      <c r="Q109" s="11"/>
      <c r="R109" s="11"/>
      <c r="S109" s="11"/>
      <c r="T109" s="11"/>
      <c r="U109" s="11"/>
      <c r="V109" s="19"/>
    </row>
    <row r="110" spans="2:22">
      <c r="B110" s="15"/>
      <c r="P110" s="11"/>
      <c r="Q110" s="11"/>
      <c r="R110" s="11"/>
      <c r="S110" s="11"/>
      <c r="T110" s="11"/>
      <c r="U110" s="11"/>
      <c r="V110" s="19"/>
    </row>
    <row r="111" spans="2:22">
      <c r="B111" s="15"/>
      <c r="P111" s="11"/>
      <c r="Q111" s="11"/>
      <c r="R111" s="11"/>
      <c r="S111" s="11"/>
      <c r="T111" s="11"/>
      <c r="U111" s="11"/>
      <c r="V111" s="19"/>
    </row>
    <row r="112" spans="2:22">
      <c r="B112" s="15"/>
      <c r="P112" s="11"/>
      <c r="Q112" s="11"/>
      <c r="R112" s="11"/>
      <c r="S112" s="11"/>
      <c r="T112" s="11"/>
      <c r="U112" s="11"/>
      <c r="V112" s="19"/>
    </row>
    <row r="113" spans="2:22">
      <c r="B113" s="15"/>
      <c r="P113" s="11"/>
      <c r="Q113" s="11"/>
      <c r="R113" s="11"/>
      <c r="S113" s="11"/>
      <c r="T113" s="11"/>
      <c r="U113" s="11"/>
      <c r="V113" s="19"/>
    </row>
    <row r="114" spans="2:22">
      <c r="B114" s="15"/>
      <c r="P114" s="11"/>
      <c r="Q114" s="11"/>
      <c r="R114" s="11"/>
      <c r="S114" s="11"/>
      <c r="T114" s="11"/>
      <c r="U114" s="11"/>
      <c r="V114" s="19"/>
    </row>
    <row r="115" spans="2:22">
      <c r="B115" s="15"/>
      <c r="P115" s="11"/>
      <c r="Q115" s="11"/>
      <c r="R115" s="11"/>
      <c r="S115" s="11"/>
      <c r="T115" s="11"/>
      <c r="U115" s="11"/>
      <c r="V115" s="19"/>
    </row>
    <row r="116" spans="2:22">
      <c r="B116" s="15"/>
      <c r="P116" s="11"/>
      <c r="Q116" s="11"/>
      <c r="R116" s="11"/>
      <c r="S116" s="11"/>
      <c r="T116" s="11"/>
      <c r="U116" s="11"/>
      <c r="V116" s="19"/>
    </row>
    <row r="117" spans="2:22">
      <c r="B117" s="15"/>
      <c r="P117" s="11"/>
      <c r="Q117" s="11"/>
      <c r="R117" s="11"/>
      <c r="S117" s="11"/>
      <c r="T117" s="11"/>
      <c r="U117" s="11"/>
      <c r="V117" s="19"/>
    </row>
    <row r="118" spans="2:22">
      <c r="B118" s="15"/>
      <c r="P118" s="11"/>
      <c r="Q118" s="11"/>
      <c r="R118" s="11"/>
      <c r="S118" s="11"/>
      <c r="T118" s="11"/>
      <c r="U118" s="11"/>
      <c r="V118" s="19"/>
    </row>
    <row r="119" spans="2:22">
      <c r="B119" s="15"/>
      <c r="P119" s="11"/>
      <c r="Q119" s="11"/>
      <c r="R119" s="11"/>
      <c r="S119" s="11"/>
      <c r="T119" s="11"/>
      <c r="U119" s="11"/>
      <c r="V119" s="19"/>
    </row>
    <row r="120" spans="2:22">
      <c r="B120" s="15"/>
      <c r="P120" s="11"/>
      <c r="Q120" s="11"/>
      <c r="R120" s="11"/>
      <c r="S120" s="11"/>
      <c r="T120" s="11"/>
      <c r="U120" s="11"/>
      <c r="V120" s="19"/>
    </row>
    <row r="121" spans="2:22">
      <c r="B121" s="16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8"/>
    </row>
  </sheetData>
  <mergeCells count="3">
    <mergeCell ref="D5:E5"/>
    <mergeCell ref="D9:E9"/>
    <mergeCell ref="D13:E13"/>
  </mergeCells>
  <phoneticPr fontId="3"/>
  <pageMargins left="0.47244094488188981" right="0.23622047244094491" top="0.43307086614173229" bottom="0.31496062992125984" header="0.31496062992125984" footer="0.19685039370078741"/>
  <pageSetup paperSize="8" scale="75" orientation="portrait" r:id="rId1"/>
  <headerFooter>
    <oddHeader>&amp;R&amp;"ＭＳ 明朝,標準"&amp;12R1及びR2で一人当たり医療費の低い14市町の状況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0EF58-CE69-4878-A588-39DACA9450C8}">
  <dimension ref="B1:B2"/>
  <sheetViews>
    <sheetView showGridLines="0" zoomScaleNormal="100" zoomScaleSheetLayoutView="100" workbookViewId="0"/>
  </sheetViews>
  <sheetFormatPr defaultColWidth="9" defaultRowHeight="13.5"/>
  <cols>
    <col min="1" max="1" width="4.625" style="1" customWidth="1"/>
    <col min="2" max="2" width="3.625" style="1" customWidth="1"/>
    <col min="3" max="3" width="9.625" style="1" customWidth="1"/>
    <col min="4" max="9" width="13.125" style="1" customWidth="1"/>
    <col min="10" max="12" width="20.625" style="1" customWidth="1"/>
    <col min="13" max="13" width="6.625" style="1" customWidth="1"/>
    <col min="14" max="16384" width="9" style="1"/>
  </cols>
  <sheetData>
    <row r="1" spans="2:2" ht="16.5" customHeight="1">
      <c r="B1" s="1" t="s">
        <v>139</v>
      </c>
    </row>
    <row r="2" spans="2:2" ht="16.5" customHeight="1">
      <c r="B2" s="1" t="s">
        <v>140</v>
      </c>
    </row>
  </sheetData>
  <phoneticPr fontId="3"/>
  <pageMargins left="0.70866141732283472" right="0.43307086614173229" top="0.74803149606299213" bottom="0.74803149606299213" header="0.31496062992125984" footer="0.31496062992125984"/>
  <pageSetup paperSize="8" scale="75" fitToHeight="0" orientation="landscape" r:id="rId1"/>
  <headerFooter>
    <oddHeader>&amp;R&amp;"ＭＳ 明朝,標準"&amp;12R1及びR2で一人当たり医療費の低い14市町の状況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67C5A-BA76-4B9A-8301-10F960A6BCB5}">
  <dimension ref="A1:V121"/>
  <sheetViews>
    <sheetView showGridLines="0" zoomScaleNormal="100" zoomScaleSheetLayoutView="100" workbookViewId="0"/>
  </sheetViews>
  <sheetFormatPr defaultColWidth="9" defaultRowHeight="13.5"/>
  <cols>
    <col min="1" max="1" width="4.625" style="11" customWidth="1"/>
    <col min="2" max="2" width="2.125" style="11" customWidth="1"/>
    <col min="3" max="3" width="8.375" style="11" customWidth="1"/>
    <col min="4" max="4" width="11.625" style="11" customWidth="1"/>
    <col min="5" max="5" width="5.5" style="11" bestFit="1" customWidth="1"/>
    <col min="6" max="6" width="11.625" style="11" customWidth="1"/>
    <col min="7" max="7" width="5.5" style="11" customWidth="1"/>
    <col min="8" max="15" width="8.875" style="11" customWidth="1"/>
    <col min="16" max="22" width="9" style="2"/>
    <col min="23" max="23" width="4.625" style="2" customWidth="1"/>
    <col min="24" max="16384" width="9" style="2"/>
  </cols>
  <sheetData>
    <row r="1" spans="1:22" ht="16.5" customHeight="1">
      <c r="A1" s="72"/>
      <c r="B1" s="11" t="s">
        <v>168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22" ht="16.5" customHeight="1">
      <c r="A2" s="72"/>
      <c r="B2" s="3" t="s">
        <v>63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1:22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22" ht="13.5" customHeight="1">
      <c r="A4" s="72"/>
      <c r="B4" s="12"/>
      <c r="C4" s="13"/>
      <c r="D4" s="13"/>
      <c r="E4" s="14"/>
      <c r="F4"/>
      <c r="G4"/>
      <c r="H4" s="72"/>
      <c r="I4" s="72"/>
      <c r="J4" s="72"/>
      <c r="K4" s="72"/>
      <c r="L4" s="72"/>
      <c r="M4" s="72"/>
      <c r="N4" s="72"/>
      <c r="O4" s="72"/>
    </row>
    <row r="5" spans="1:22" ht="13.5" customHeight="1">
      <c r="A5" s="72"/>
      <c r="B5" s="15"/>
      <c r="C5" s="69"/>
      <c r="D5" s="183" t="s">
        <v>112</v>
      </c>
      <c r="E5" s="184"/>
      <c r="F5"/>
      <c r="G5"/>
      <c r="H5" s="72"/>
      <c r="I5" s="72"/>
      <c r="J5" s="72"/>
      <c r="K5" s="72"/>
      <c r="L5" s="72"/>
      <c r="M5" s="72"/>
      <c r="N5" s="72"/>
      <c r="O5" s="72"/>
    </row>
    <row r="6" spans="1:22">
      <c r="A6" s="72"/>
      <c r="B6" s="15"/>
      <c r="D6" s="70"/>
      <c r="E6" s="71"/>
      <c r="F6"/>
      <c r="G6"/>
      <c r="H6" s="72"/>
      <c r="I6" s="72"/>
      <c r="J6" s="72"/>
      <c r="K6" s="72"/>
      <c r="L6" s="72"/>
      <c r="M6" s="72"/>
      <c r="N6" s="72"/>
      <c r="O6" s="72"/>
    </row>
    <row r="7" spans="1:22">
      <c r="A7" s="72"/>
      <c r="B7" s="15"/>
      <c r="C7" s="72"/>
      <c r="D7" s="73"/>
      <c r="E7" s="71"/>
      <c r="F7"/>
      <c r="G7"/>
      <c r="H7" s="72"/>
      <c r="I7" s="72"/>
      <c r="J7" s="72"/>
      <c r="K7" s="72"/>
      <c r="L7" s="72"/>
      <c r="M7" s="72"/>
      <c r="N7" s="72"/>
      <c r="O7" s="72"/>
    </row>
    <row r="8" spans="1:22">
      <c r="A8" s="72"/>
      <c r="B8" s="15"/>
      <c r="D8" s="70"/>
      <c r="E8" s="71"/>
      <c r="F8"/>
      <c r="G8"/>
      <c r="H8" s="72"/>
      <c r="I8" s="72"/>
      <c r="J8" s="72"/>
      <c r="K8" s="72"/>
      <c r="L8" s="72"/>
      <c r="M8" s="72"/>
      <c r="N8" s="72"/>
      <c r="O8" s="72"/>
    </row>
    <row r="9" spans="1:22">
      <c r="A9" s="72"/>
      <c r="B9" s="15"/>
      <c r="C9" s="74"/>
      <c r="D9" s="183" t="s">
        <v>113</v>
      </c>
      <c r="E9" s="184"/>
      <c r="F9"/>
      <c r="G9"/>
      <c r="H9" s="72"/>
      <c r="I9" s="72"/>
      <c r="J9" s="72"/>
      <c r="K9" s="72"/>
      <c r="L9" s="72"/>
      <c r="M9" s="72"/>
      <c r="N9" s="72"/>
      <c r="O9" s="72"/>
    </row>
    <row r="10" spans="1:22">
      <c r="A10" s="72"/>
      <c r="B10" s="15"/>
      <c r="D10" s="70"/>
      <c r="E10" s="71"/>
      <c r="F10"/>
      <c r="G10"/>
      <c r="H10" s="72"/>
      <c r="I10" s="72"/>
      <c r="J10" s="72"/>
      <c r="K10" s="72"/>
      <c r="L10" s="72"/>
      <c r="M10" s="72"/>
      <c r="N10" s="72"/>
      <c r="O10" s="72"/>
    </row>
    <row r="11" spans="1:22">
      <c r="A11" s="72"/>
      <c r="B11" s="15"/>
      <c r="C11" s="72"/>
      <c r="D11" s="73"/>
      <c r="E11" s="71"/>
      <c r="F11"/>
      <c r="G11"/>
      <c r="H11" s="72"/>
      <c r="I11" s="72"/>
      <c r="J11" s="72"/>
      <c r="K11" s="72"/>
      <c r="L11" s="72"/>
      <c r="M11" s="72"/>
      <c r="N11" s="72"/>
      <c r="O11" s="72"/>
    </row>
    <row r="12" spans="1:22">
      <c r="A12" s="72"/>
      <c r="B12" s="15"/>
      <c r="D12" s="70"/>
      <c r="E12" s="71"/>
      <c r="F12"/>
      <c r="G12"/>
      <c r="H12" s="72"/>
      <c r="I12" s="72"/>
      <c r="J12" s="72"/>
      <c r="K12" s="72"/>
      <c r="L12" s="72"/>
      <c r="M12" s="72"/>
      <c r="N12" s="72"/>
      <c r="O12" s="72"/>
    </row>
    <row r="13" spans="1:22">
      <c r="A13" s="72"/>
      <c r="B13" s="15"/>
      <c r="C13" s="75"/>
      <c r="D13" s="183" t="s">
        <v>114</v>
      </c>
      <c r="E13" s="184"/>
      <c r="F13"/>
      <c r="G13"/>
      <c r="H13" s="72"/>
      <c r="I13" s="72"/>
      <c r="J13" s="72"/>
      <c r="K13" s="72"/>
      <c r="L13" s="72"/>
      <c r="M13" s="72"/>
      <c r="N13" s="72"/>
      <c r="O13" s="72"/>
    </row>
    <row r="14" spans="1:22">
      <c r="A14" s="72"/>
      <c r="B14" s="16"/>
      <c r="C14" s="17"/>
      <c r="D14" s="17"/>
      <c r="E14" s="18"/>
      <c r="F14"/>
      <c r="G14"/>
      <c r="H14" s="72"/>
      <c r="I14" s="72"/>
      <c r="J14" s="72"/>
      <c r="K14" s="72"/>
      <c r="L14" s="72"/>
      <c r="M14" s="72"/>
      <c r="N14" s="72"/>
      <c r="O14" s="72"/>
    </row>
    <row r="15" spans="1:22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</row>
    <row r="16" spans="1:22">
      <c r="A16" s="72"/>
      <c r="B16" s="144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3"/>
      <c r="Q16" s="13"/>
      <c r="R16" s="13"/>
      <c r="S16" s="13"/>
      <c r="T16" s="13"/>
      <c r="U16" s="13"/>
      <c r="V16" s="14"/>
    </row>
    <row r="17" spans="1:22">
      <c r="A17" s="72"/>
      <c r="B17" s="146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11"/>
      <c r="Q17" s="11"/>
      <c r="R17" s="11"/>
      <c r="S17" s="11"/>
      <c r="T17" s="11"/>
      <c r="U17" s="147"/>
      <c r="V17" s="19" t="s">
        <v>169</v>
      </c>
    </row>
    <row r="18" spans="1:22">
      <c r="A18" s="72"/>
      <c r="B18" s="146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11"/>
      <c r="Q18" s="11"/>
      <c r="R18" s="11"/>
      <c r="S18" s="11"/>
      <c r="T18" s="11"/>
      <c r="U18" s="148"/>
      <c r="V18" s="19" t="s">
        <v>170</v>
      </c>
    </row>
    <row r="19" spans="1:22">
      <c r="A19" s="72"/>
      <c r="B19" s="146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11"/>
      <c r="Q19" s="11"/>
      <c r="R19" s="11"/>
      <c r="S19" s="11"/>
      <c r="T19" s="11"/>
      <c r="U19" s="11"/>
      <c r="V19" s="19"/>
    </row>
    <row r="20" spans="1:22">
      <c r="A20" s="72"/>
      <c r="B20" s="146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11"/>
      <c r="Q20" s="11"/>
      <c r="R20" s="11"/>
      <c r="S20" s="11"/>
      <c r="T20" s="11"/>
      <c r="U20" s="11"/>
      <c r="V20" s="19"/>
    </row>
    <row r="21" spans="1:22">
      <c r="A21" s="72"/>
      <c r="B21" s="146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11"/>
      <c r="Q21" s="11"/>
      <c r="R21" s="11"/>
      <c r="S21" s="11"/>
      <c r="T21" s="11"/>
      <c r="U21" s="11"/>
      <c r="V21" s="19"/>
    </row>
    <row r="22" spans="1:22">
      <c r="A22" s="72"/>
      <c r="B22" s="146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11"/>
      <c r="Q22" s="11"/>
      <c r="R22" s="11"/>
      <c r="S22" s="11"/>
      <c r="T22" s="11"/>
      <c r="U22" s="11"/>
      <c r="V22" s="19"/>
    </row>
    <row r="23" spans="1:22">
      <c r="A23" s="72"/>
      <c r="B23" s="146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11"/>
      <c r="Q23" s="11"/>
      <c r="R23" s="11"/>
      <c r="S23" s="11"/>
      <c r="T23" s="11"/>
      <c r="U23" s="11"/>
      <c r="V23" s="19"/>
    </row>
    <row r="24" spans="1:22">
      <c r="A24" s="72"/>
      <c r="B24" s="146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11"/>
      <c r="Q24" s="11"/>
      <c r="R24" s="11"/>
      <c r="S24" s="11"/>
      <c r="T24" s="11"/>
      <c r="U24" s="11"/>
      <c r="V24" s="19"/>
    </row>
    <row r="25" spans="1:22">
      <c r="A25" s="72"/>
      <c r="B25" s="146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11"/>
      <c r="Q25" s="11"/>
      <c r="R25" s="11"/>
      <c r="S25" s="11"/>
      <c r="T25" s="11"/>
      <c r="U25" s="11"/>
      <c r="V25" s="19"/>
    </row>
    <row r="26" spans="1:22">
      <c r="A26" s="72"/>
      <c r="B26" s="146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11"/>
      <c r="Q26" s="11"/>
      <c r="R26" s="11"/>
      <c r="S26" s="11"/>
      <c r="T26" s="11"/>
      <c r="U26" s="11"/>
      <c r="V26" s="19"/>
    </row>
    <row r="27" spans="1:22">
      <c r="A27" s="72"/>
      <c r="B27" s="146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11"/>
      <c r="Q27" s="11"/>
      <c r="R27" s="11"/>
      <c r="S27" s="11"/>
      <c r="T27" s="11"/>
      <c r="U27" s="11"/>
      <c r="V27" s="19"/>
    </row>
    <row r="28" spans="1:22">
      <c r="A28" s="72"/>
      <c r="B28" s="146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11"/>
      <c r="Q28" s="11"/>
      <c r="R28" s="11"/>
      <c r="S28" s="11"/>
      <c r="T28" s="11"/>
      <c r="U28" s="11"/>
      <c r="V28" s="19"/>
    </row>
    <row r="29" spans="1:22">
      <c r="A29" s="72"/>
      <c r="B29" s="146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11"/>
      <c r="Q29" s="11"/>
      <c r="R29" s="11"/>
      <c r="S29" s="11"/>
      <c r="T29" s="11"/>
      <c r="U29" s="11"/>
      <c r="V29" s="19"/>
    </row>
    <row r="30" spans="1:22">
      <c r="A30" s="72"/>
      <c r="B30" s="146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11"/>
      <c r="Q30" s="11"/>
      <c r="R30" s="11"/>
      <c r="S30" s="11"/>
      <c r="T30" s="11"/>
      <c r="U30" s="11"/>
      <c r="V30" s="19"/>
    </row>
    <row r="31" spans="1:22">
      <c r="A31" s="72"/>
      <c r="B31" s="146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11"/>
      <c r="Q31" s="11"/>
      <c r="R31" s="11"/>
      <c r="S31" s="11"/>
      <c r="T31" s="11"/>
      <c r="U31" s="11"/>
      <c r="V31" s="19"/>
    </row>
    <row r="32" spans="1:22">
      <c r="A32" s="72"/>
      <c r="B32" s="146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11"/>
      <c r="Q32" s="11"/>
      <c r="R32" s="11"/>
      <c r="S32" s="11"/>
      <c r="T32" s="11"/>
      <c r="U32" s="11"/>
      <c r="V32" s="19"/>
    </row>
    <row r="33" spans="1:22">
      <c r="A33" s="72"/>
      <c r="B33" s="146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11"/>
      <c r="Q33" s="11"/>
      <c r="R33" s="11"/>
      <c r="S33" s="11"/>
      <c r="T33" s="11"/>
      <c r="U33" s="11"/>
      <c r="V33" s="19"/>
    </row>
    <row r="34" spans="1:22">
      <c r="A34" s="72"/>
      <c r="B34" s="146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11"/>
      <c r="Q34" s="11"/>
      <c r="R34" s="11"/>
      <c r="S34" s="11"/>
      <c r="T34" s="11"/>
      <c r="U34" s="11"/>
      <c r="V34" s="19"/>
    </row>
    <row r="35" spans="1:22">
      <c r="A35" s="72"/>
      <c r="B35" s="14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11"/>
      <c r="Q35" s="11"/>
      <c r="R35" s="11"/>
      <c r="S35" s="11"/>
      <c r="T35" s="11"/>
      <c r="U35" s="11"/>
      <c r="V35" s="19"/>
    </row>
    <row r="36" spans="1:22">
      <c r="A36" s="72"/>
      <c r="B36" s="146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11"/>
      <c r="Q36" s="11"/>
      <c r="R36" s="11"/>
      <c r="S36" s="11"/>
      <c r="T36" s="11"/>
      <c r="U36" s="11"/>
      <c r="V36" s="19"/>
    </row>
    <row r="37" spans="1:22">
      <c r="A37" s="72"/>
      <c r="B37" s="146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11"/>
      <c r="Q37" s="11"/>
      <c r="R37" s="11"/>
      <c r="S37" s="11"/>
      <c r="T37" s="11"/>
      <c r="U37" s="11"/>
      <c r="V37" s="19"/>
    </row>
    <row r="38" spans="1:22">
      <c r="A38" s="72"/>
      <c r="B38" s="146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11"/>
      <c r="Q38" s="11"/>
      <c r="R38" s="11"/>
      <c r="S38" s="11"/>
      <c r="T38" s="11"/>
      <c r="U38" s="11"/>
      <c r="V38" s="19"/>
    </row>
    <row r="39" spans="1:22">
      <c r="A39" s="72"/>
      <c r="B39" s="146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11"/>
      <c r="Q39" s="11"/>
      <c r="R39" s="11"/>
      <c r="S39" s="11"/>
      <c r="T39" s="11"/>
      <c r="U39" s="11"/>
      <c r="V39" s="19"/>
    </row>
    <row r="40" spans="1:22">
      <c r="A40" s="72"/>
      <c r="B40" s="146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11"/>
      <c r="Q40" s="11"/>
      <c r="R40" s="11"/>
      <c r="S40" s="11"/>
      <c r="T40" s="11"/>
      <c r="U40" s="11"/>
      <c r="V40" s="19"/>
    </row>
    <row r="41" spans="1:22">
      <c r="A41" s="72"/>
      <c r="B41" s="146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11"/>
      <c r="Q41" s="11"/>
      <c r="R41" s="11"/>
      <c r="S41" s="11"/>
      <c r="T41" s="11"/>
      <c r="U41" s="11"/>
      <c r="V41" s="19"/>
    </row>
    <row r="42" spans="1:22">
      <c r="A42" s="72"/>
      <c r="B42" s="146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11"/>
      <c r="Q42" s="11"/>
      <c r="R42" s="11"/>
      <c r="S42" s="11"/>
      <c r="T42" s="11"/>
      <c r="U42" s="11"/>
      <c r="V42" s="19"/>
    </row>
    <row r="43" spans="1:22">
      <c r="A43" s="72"/>
      <c r="B43" s="146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11"/>
      <c r="Q43" s="11"/>
      <c r="R43" s="11"/>
      <c r="S43" s="11"/>
      <c r="T43" s="11"/>
      <c r="U43" s="11"/>
      <c r="V43" s="19"/>
    </row>
    <row r="44" spans="1:22">
      <c r="A44" s="72"/>
      <c r="B44" s="146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11"/>
      <c r="Q44" s="11"/>
      <c r="R44" s="11"/>
      <c r="S44" s="11"/>
      <c r="T44" s="11"/>
      <c r="U44" s="11"/>
      <c r="V44" s="19"/>
    </row>
    <row r="45" spans="1:22">
      <c r="A45" s="72"/>
      <c r="B45" s="146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11"/>
      <c r="Q45" s="11"/>
      <c r="R45" s="11"/>
      <c r="S45" s="11"/>
      <c r="T45" s="11"/>
      <c r="U45" s="11"/>
      <c r="V45" s="19"/>
    </row>
    <row r="46" spans="1:22">
      <c r="A46" s="72"/>
      <c r="B46" s="146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11"/>
      <c r="Q46" s="11"/>
      <c r="R46" s="11"/>
      <c r="S46" s="11"/>
      <c r="T46" s="11"/>
      <c r="U46" s="11"/>
      <c r="V46" s="19"/>
    </row>
    <row r="47" spans="1:22">
      <c r="A47" s="72"/>
      <c r="B47" s="146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11"/>
      <c r="Q47" s="11"/>
      <c r="R47" s="11"/>
      <c r="S47" s="11"/>
      <c r="T47" s="11"/>
      <c r="U47" s="11"/>
      <c r="V47" s="19"/>
    </row>
    <row r="48" spans="1:22">
      <c r="A48" s="72"/>
      <c r="B48" s="146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11"/>
      <c r="Q48" s="11"/>
      <c r="R48" s="11"/>
      <c r="S48" s="11"/>
      <c r="T48" s="11"/>
      <c r="U48" s="11"/>
      <c r="V48" s="19"/>
    </row>
    <row r="49" spans="1:22">
      <c r="A49" s="72"/>
      <c r="B49" s="146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11"/>
      <c r="Q49" s="11"/>
      <c r="R49" s="11"/>
      <c r="S49" s="11"/>
      <c r="T49" s="11"/>
      <c r="U49" s="11"/>
      <c r="V49" s="19"/>
    </row>
    <row r="50" spans="1:22">
      <c r="A50" s="72"/>
      <c r="B50" s="146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11"/>
      <c r="Q50" s="11"/>
      <c r="R50" s="11"/>
      <c r="S50" s="11"/>
      <c r="T50" s="11"/>
      <c r="U50" s="11"/>
      <c r="V50" s="19"/>
    </row>
    <row r="51" spans="1:22">
      <c r="A51" s="72"/>
      <c r="B51" s="146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11"/>
      <c r="Q51" s="11"/>
      <c r="R51" s="11"/>
      <c r="S51" s="11"/>
      <c r="T51" s="11"/>
      <c r="U51" s="11"/>
      <c r="V51" s="19"/>
    </row>
    <row r="52" spans="1:22">
      <c r="A52" s="72"/>
      <c r="B52" s="146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11"/>
      <c r="Q52" s="11"/>
      <c r="R52" s="11"/>
      <c r="S52" s="11"/>
      <c r="T52" s="11"/>
      <c r="U52" s="11"/>
      <c r="V52" s="19"/>
    </row>
    <row r="53" spans="1:22">
      <c r="A53" s="72"/>
      <c r="B53" s="146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11"/>
      <c r="Q53" s="11"/>
      <c r="R53" s="11"/>
      <c r="S53" s="11"/>
      <c r="T53" s="11"/>
      <c r="U53" s="11"/>
      <c r="V53" s="19"/>
    </row>
    <row r="54" spans="1:22">
      <c r="A54" s="72"/>
      <c r="B54" s="146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11"/>
      <c r="Q54" s="11"/>
      <c r="R54" s="11"/>
      <c r="S54" s="11"/>
      <c r="T54" s="11"/>
      <c r="U54" s="11"/>
      <c r="V54" s="19"/>
    </row>
    <row r="55" spans="1:22">
      <c r="A55" s="72"/>
      <c r="B55" s="146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11"/>
      <c r="Q55" s="11"/>
      <c r="R55" s="11"/>
      <c r="S55" s="11"/>
      <c r="T55" s="11"/>
      <c r="U55" s="11"/>
      <c r="V55" s="19"/>
    </row>
    <row r="56" spans="1:22">
      <c r="A56" s="72"/>
      <c r="B56" s="146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11"/>
      <c r="Q56" s="11"/>
      <c r="R56" s="11"/>
      <c r="S56" s="11"/>
      <c r="T56" s="11"/>
      <c r="U56" s="11"/>
      <c r="V56" s="19"/>
    </row>
    <row r="57" spans="1:22">
      <c r="A57" s="72"/>
      <c r="B57" s="14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11"/>
      <c r="Q57" s="11"/>
      <c r="R57" s="11"/>
      <c r="S57" s="11"/>
      <c r="T57" s="11"/>
      <c r="U57" s="11"/>
      <c r="V57" s="19"/>
    </row>
    <row r="58" spans="1:22">
      <c r="A58" s="72"/>
      <c r="B58" s="146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11"/>
      <c r="Q58" s="11"/>
      <c r="R58" s="11"/>
      <c r="S58" s="11"/>
      <c r="T58" s="11"/>
      <c r="U58" s="11"/>
      <c r="V58" s="19"/>
    </row>
    <row r="59" spans="1:22">
      <c r="A59" s="72"/>
      <c r="B59" s="146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11"/>
      <c r="Q59" s="11"/>
      <c r="R59" s="11"/>
      <c r="S59" s="11"/>
      <c r="T59" s="11"/>
      <c r="U59" s="11"/>
      <c r="V59" s="19"/>
    </row>
    <row r="60" spans="1:22">
      <c r="A60" s="72"/>
      <c r="B60" s="146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11"/>
      <c r="Q60" s="11"/>
      <c r="R60" s="11"/>
      <c r="S60" s="11"/>
      <c r="T60" s="11"/>
      <c r="U60" s="11"/>
      <c r="V60" s="19"/>
    </row>
    <row r="61" spans="1:22">
      <c r="A61" s="72"/>
      <c r="B61" s="146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11"/>
      <c r="Q61" s="11"/>
      <c r="R61" s="11"/>
      <c r="S61" s="11"/>
      <c r="T61" s="11"/>
      <c r="U61" s="11"/>
      <c r="V61" s="19"/>
    </row>
    <row r="62" spans="1:22">
      <c r="A62" s="72"/>
      <c r="B62" s="146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11"/>
      <c r="Q62" s="11"/>
      <c r="R62" s="11"/>
      <c r="S62" s="11"/>
      <c r="T62" s="11"/>
      <c r="U62" s="11"/>
      <c r="V62" s="19"/>
    </row>
    <row r="63" spans="1:22">
      <c r="A63" s="72"/>
      <c r="B63" s="146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11"/>
      <c r="Q63" s="11"/>
      <c r="R63" s="11"/>
      <c r="S63" s="11"/>
      <c r="T63" s="11"/>
      <c r="U63" s="11"/>
      <c r="V63" s="19"/>
    </row>
    <row r="64" spans="1:22">
      <c r="A64" s="72"/>
      <c r="B64" s="146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11"/>
      <c r="Q64" s="11"/>
      <c r="R64" s="11"/>
      <c r="S64" s="11"/>
      <c r="T64" s="11"/>
      <c r="U64" s="11"/>
      <c r="V64" s="19"/>
    </row>
    <row r="65" spans="1:22">
      <c r="A65" s="72"/>
      <c r="B65" s="146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11"/>
      <c r="Q65" s="11"/>
      <c r="R65" s="11"/>
      <c r="S65" s="11"/>
      <c r="T65" s="11"/>
      <c r="U65" s="11"/>
      <c r="V65" s="19"/>
    </row>
    <row r="66" spans="1:22">
      <c r="A66" s="72"/>
      <c r="B66" s="146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11"/>
      <c r="Q66" s="11"/>
      <c r="R66" s="11"/>
      <c r="S66" s="11"/>
      <c r="T66" s="11"/>
      <c r="U66" s="11"/>
      <c r="V66" s="19"/>
    </row>
    <row r="67" spans="1:22">
      <c r="A67" s="72"/>
      <c r="B67" s="146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11"/>
      <c r="Q67" s="11"/>
      <c r="R67" s="11"/>
      <c r="S67" s="11"/>
      <c r="T67" s="11"/>
      <c r="U67" s="11"/>
      <c r="V67" s="19"/>
    </row>
    <row r="68" spans="1:22">
      <c r="A68" s="72"/>
      <c r="B68" s="146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11"/>
      <c r="Q68" s="11"/>
      <c r="R68" s="11"/>
      <c r="S68" s="11"/>
      <c r="T68" s="11"/>
      <c r="U68" s="11"/>
      <c r="V68" s="19"/>
    </row>
    <row r="69" spans="1:22">
      <c r="A69" s="72"/>
      <c r="B69" s="146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11"/>
      <c r="Q69" s="11"/>
      <c r="R69" s="11"/>
      <c r="S69" s="11"/>
      <c r="T69" s="11"/>
      <c r="U69" s="11"/>
      <c r="V69" s="19"/>
    </row>
    <row r="70" spans="1:22">
      <c r="A70" s="72"/>
      <c r="B70" s="146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11"/>
      <c r="Q70" s="11"/>
      <c r="R70" s="11"/>
      <c r="S70" s="11"/>
      <c r="T70" s="11"/>
      <c r="U70" s="11"/>
      <c r="V70" s="19"/>
    </row>
    <row r="71" spans="1:22">
      <c r="A71" s="72"/>
      <c r="B71" s="146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11"/>
      <c r="Q71" s="11"/>
      <c r="R71" s="11"/>
      <c r="S71" s="11"/>
      <c r="T71" s="11"/>
      <c r="U71" s="11"/>
      <c r="V71" s="19"/>
    </row>
    <row r="72" spans="1:22">
      <c r="A72" s="72"/>
      <c r="B72" s="146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11"/>
      <c r="Q72" s="11"/>
      <c r="R72" s="11"/>
      <c r="S72" s="11"/>
      <c r="T72" s="11"/>
      <c r="U72" s="11"/>
      <c r="V72" s="19"/>
    </row>
    <row r="73" spans="1:22">
      <c r="A73" s="72"/>
      <c r="B73" s="146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11"/>
      <c r="Q73" s="11"/>
      <c r="R73" s="11"/>
      <c r="S73" s="11"/>
      <c r="T73" s="11"/>
      <c r="U73" s="11"/>
      <c r="V73" s="19"/>
    </row>
    <row r="74" spans="1:22">
      <c r="A74" s="72"/>
      <c r="B74" s="146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11"/>
      <c r="Q74" s="11"/>
      <c r="R74" s="11"/>
      <c r="S74" s="11"/>
      <c r="T74" s="11"/>
      <c r="U74" s="11"/>
      <c r="V74" s="19"/>
    </row>
    <row r="75" spans="1:22">
      <c r="A75" s="72"/>
      <c r="B75" s="146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11"/>
      <c r="Q75" s="11"/>
      <c r="R75" s="11"/>
      <c r="S75" s="11"/>
      <c r="T75" s="11"/>
      <c r="U75" s="11"/>
      <c r="V75" s="19"/>
    </row>
    <row r="76" spans="1:22">
      <c r="A76" s="72"/>
      <c r="B76" s="146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11"/>
      <c r="Q76" s="11"/>
      <c r="R76" s="11"/>
      <c r="S76" s="11"/>
      <c r="T76" s="11"/>
      <c r="U76" s="11"/>
      <c r="V76" s="19"/>
    </row>
    <row r="77" spans="1:22">
      <c r="A77" s="72"/>
      <c r="B77" s="146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11"/>
      <c r="Q77" s="11"/>
      <c r="R77" s="11"/>
      <c r="S77" s="11"/>
      <c r="T77" s="11"/>
      <c r="U77" s="11"/>
      <c r="V77" s="19"/>
    </row>
    <row r="78" spans="1:22">
      <c r="A78" s="72"/>
      <c r="B78" s="146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11"/>
      <c r="Q78" s="11"/>
      <c r="R78" s="11"/>
      <c r="S78" s="11"/>
      <c r="T78" s="11"/>
      <c r="U78" s="11"/>
      <c r="V78" s="19"/>
    </row>
    <row r="79" spans="1:22">
      <c r="A79" s="72"/>
      <c r="B79" s="146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11"/>
      <c r="Q79" s="11"/>
      <c r="R79" s="11"/>
      <c r="S79" s="11"/>
      <c r="T79" s="11"/>
      <c r="U79" s="11"/>
      <c r="V79" s="19"/>
    </row>
    <row r="80" spans="1:22">
      <c r="A80" s="72"/>
      <c r="B80" s="14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11"/>
      <c r="Q80" s="11"/>
      <c r="R80" s="11"/>
      <c r="S80" s="11"/>
      <c r="T80" s="11"/>
      <c r="U80" s="11"/>
      <c r="V80" s="19"/>
    </row>
    <row r="81" spans="1:22">
      <c r="A81" s="72"/>
      <c r="B81" s="146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11"/>
      <c r="Q81" s="11"/>
      <c r="R81" s="11"/>
      <c r="S81" s="11"/>
      <c r="T81" s="11"/>
      <c r="U81" s="11"/>
      <c r="V81" s="19"/>
    </row>
    <row r="82" spans="1:22">
      <c r="A82" s="72"/>
      <c r="B82" s="146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11"/>
      <c r="Q82" s="11"/>
      <c r="R82" s="11"/>
      <c r="S82" s="11"/>
      <c r="T82" s="11"/>
      <c r="U82" s="11"/>
      <c r="V82" s="19"/>
    </row>
    <row r="83" spans="1:22">
      <c r="A83" s="72"/>
      <c r="B83" s="146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11"/>
      <c r="Q83" s="11"/>
      <c r="R83" s="11"/>
      <c r="S83" s="11"/>
      <c r="T83" s="11"/>
      <c r="U83" s="11"/>
      <c r="V83" s="19"/>
    </row>
    <row r="84" spans="1:22">
      <c r="A84" s="72"/>
      <c r="B84" s="146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11"/>
      <c r="Q84" s="11"/>
      <c r="R84" s="11"/>
      <c r="S84" s="11"/>
      <c r="T84" s="11"/>
      <c r="U84" s="11"/>
      <c r="V84" s="19"/>
    </row>
    <row r="85" spans="1:22">
      <c r="B85" s="15"/>
      <c r="P85" s="11"/>
      <c r="Q85" s="11"/>
      <c r="R85" s="11"/>
      <c r="S85" s="11"/>
      <c r="T85" s="11"/>
      <c r="U85" s="11"/>
      <c r="V85" s="19"/>
    </row>
    <row r="86" spans="1:22">
      <c r="B86" s="15"/>
      <c r="P86" s="11"/>
      <c r="Q86" s="11"/>
      <c r="R86" s="11"/>
      <c r="S86" s="11"/>
      <c r="T86" s="11"/>
      <c r="U86" s="11"/>
      <c r="V86" s="19"/>
    </row>
    <row r="87" spans="1:22">
      <c r="B87" s="15"/>
      <c r="P87" s="11"/>
      <c r="Q87" s="11"/>
      <c r="R87" s="11"/>
      <c r="S87" s="11"/>
      <c r="T87" s="11"/>
      <c r="U87" s="11"/>
      <c r="V87" s="19"/>
    </row>
    <row r="88" spans="1:22">
      <c r="B88" s="15"/>
      <c r="P88" s="11"/>
      <c r="Q88" s="11"/>
      <c r="R88" s="11"/>
      <c r="S88" s="11"/>
      <c r="T88" s="11"/>
      <c r="U88" s="11"/>
      <c r="V88" s="19"/>
    </row>
    <row r="89" spans="1:22">
      <c r="B89" s="15"/>
      <c r="P89" s="11"/>
      <c r="Q89" s="11"/>
      <c r="R89" s="11"/>
      <c r="S89" s="11"/>
      <c r="T89" s="11"/>
      <c r="U89" s="11"/>
      <c r="V89" s="19"/>
    </row>
    <row r="90" spans="1:22">
      <c r="B90" s="15"/>
      <c r="P90" s="11"/>
      <c r="Q90" s="11"/>
      <c r="R90" s="11"/>
      <c r="S90" s="11"/>
      <c r="T90" s="11"/>
      <c r="U90" s="11"/>
      <c r="V90" s="19"/>
    </row>
    <row r="91" spans="1:22">
      <c r="B91" s="15"/>
      <c r="P91" s="11"/>
      <c r="Q91" s="11"/>
      <c r="R91" s="11"/>
      <c r="S91" s="11"/>
      <c r="T91" s="11"/>
      <c r="U91" s="11"/>
      <c r="V91" s="19"/>
    </row>
    <row r="92" spans="1:22">
      <c r="B92" s="15"/>
      <c r="P92" s="11"/>
      <c r="Q92" s="11"/>
      <c r="R92" s="11"/>
      <c r="S92" s="11"/>
      <c r="T92" s="11"/>
      <c r="U92" s="11"/>
      <c r="V92" s="19"/>
    </row>
    <row r="93" spans="1:22">
      <c r="B93" s="15"/>
      <c r="P93" s="11"/>
      <c r="Q93" s="11"/>
      <c r="R93" s="11"/>
      <c r="S93" s="11"/>
      <c r="T93" s="11"/>
      <c r="U93" s="11"/>
      <c r="V93" s="19"/>
    </row>
    <row r="94" spans="1:22">
      <c r="B94" s="15"/>
      <c r="P94" s="11"/>
      <c r="Q94" s="11"/>
      <c r="R94" s="11"/>
      <c r="S94" s="11"/>
      <c r="T94" s="11"/>
      <c r="U94" s="11"/>
      <c r="V94" s="19"/>
    </row>
    <row r="95" spans="1:22">
      <c r="B95" s="15"/>
      <c r="P95" s="11"/>
      <c r="Q95" s="11"/>
      <c r="R95" s="11"/>
      <c r="S95" s="11"/>
      <c r="T95" s="11"/>
      <c r="U95" s="11"/>
      <c r="V95" s="19"/>
    </row>
    <row r="96" spans="1:22">
      <c r="B96" s="15"/>
      <c r="P96" s="11"/>
      <c r="Q96" s="11"/>
      <c r="R96" s="11"/>
      <c r="S96" s="11"/>
      <c r="T96" s="11"/>
      <c r="U96" s="11"/>
      <c r="V96" s="19"/>
    </row>
    <row r="97" spans="2:22">
      <c r="B97" s="15"/>
      <c r="P97" s="11"/>
      <c r="Q97" s="11"/>
      <c r="R97" s="11"/>
      <c r="S97" s="11"/>
      <c r="T97" s="11"/>
      <c r="U97" s="11"/>
      <c r="V97" s="19"/>
    </row>
    <row r="98" spans="2:22">
      <c r="B98" s="15"/>
      <c r="P98" s="11"/>
      <c r="Q98" s="11"/>
      <c r="R98" s="11"/>
      <c r="S98" s="11"/>
      <c r="T98" s="11"/>
      <c r="U98" s="11"/>
      <c r="V98" s="19"/>
    </row>
    <row r="99" spans="2:22">
      <c r="B99" s="15"/>
      <c r="P99" s="11"/>
      <c r="Q99" s="11"/>
      <c r="R99" s="11"/>
      <c r="S99" s="11"/>
      <c r="T99" s="11"/>
      <c r="U99" s="11"/>
      <c r="V99" s="19"/>
    </row>
    <row r="100" spans="2:22">
      <c r="B100" s="15"/>
      <c r="P100" s="11"/>
      <c r="Q100" s="11"/>
      <c r="R100" s="11"/>
      <c r="S100" s="11"/>
      <c r="T100" s="11"/>
      <c r="U100" s="11"/>
      <c r="V100" s="19"/>
    </row>
    <row r="101" spans="2:22">
      <c r="B101" s="15"/>
      <c r="P101" s="11"/>
      <c r="Q101" s="11"/>
      <c r="R101" s="11"/>
      <c r="S101" s="11"/>
      <c r="T101" s="11"/>
      <c r="U101" s="11"/>
      <c r="V101" s="19"/>
    </row>
    <row r="102" spans="2:22">
      <c r="B102" s="15"/>
      <c r="P102" s="11"/>
      <c r="Q102" s="11"/>
      <c r="R102" s="11"/>
      <c r="S102" s="11"/>
      <c r="T102" s="11"/>
      <c r="U102" s="11"/>
      <c r="V102" s="19"/>
    </row>
    <row r="103" spans="2:22">
      <c r="B103" s="15"/>
      <c r="P103" s="11"/>
      <c r="Q103" s="11"/>
      <c r="R103" s="11"/>
      <c r="S103" s="11"/>
      <c r="T103" s="11"/>
      <c r="U103" s="11"/>
      <c r="V103" s="19"/>
    </row>
    <row r="104" spans="2:22">
      <c r="B104" s="15"/>
      <c r="P104" s="11"/>
      <c r="Q104" s="11"/>
      <c r="R104" s="11"/>
      <c r="S104" s="11"/>
      <c r="T104" s="11"/>
      <c r="U104" s="11"/>
      <c r="V104" s="19"/>
    </row>
    <row r="105" spans="2:22">
      <c r="B105" s="15"/>
      <c r="P105" s="11"/>
      <c r="Q105" s="11"/>
      <c r="R105" s="11"/>
      <c r="S105" s="11"/>
      <c r="T105" s="11"/>
      <c r="U105" s="11"/>
      <c r="V105" s="19"/>
    </row>
    <row r="106" spans="2:22">
      <c r="B106" s="15"/>
      <c r="P106" s="11"/>
      <c r="Q106" s="11"/>
      <c r="R106" s="11"/>
      <c r="S106" s="11"/>
      <c r="T106" s="11"/>
      <c r="U106" s="11"/>
      <c r="V106" s="19"/>
    </row>
    <row r="107" spans="2:22">
      <c r="B107" s="15"/>
      <c r="P107" s="11"/>
      <c r="Q107" s="11"/>
      <c r="R107" s="11"/>
      <c r="S107" s="11"/>
      <c r="T107" s="11"/>
      <c r="U107" s="11"/>
      <c r="V107" s="19"/>
    </row>
    <row r="108" spans="2:22">
      <c r="B108" s="15"/>
      <c r="P108" s="11"/>
      <c r="Q108" s="11"/>
      <c r="R108" s="11"/>
      <c r="S108" s="11"/>
      <c r="T108" s="11"/>
      <c r="U108" s="11"/>
      <c r="V108" s="19"/>
    </row>
    <row r="109" spans="2:22">
      <c r="B109" s="15"/>
      <c r="P109" s="11"/>
      <c r="Q109" s="11"/>
      <c r="R109" s="11"/>
      <c r="S109" s="11"/>
      <c r="T109" s="11"/>
      <c r="U109" s="11"/>
      <c r="V109" s="19"/>
    </row>
    <row r="110" spans="2:22">
      <c r="B110" s="15"/>
      <c r="P110" s="11"/>
      <c r="Q110" s="11"/>
      <c r="R110" s="11"/>
      <c r="S110" s="11"/>
      <c r="T110" s="11"/>
      <c r="U110" s="11"/>
      <c r="V110" s="19"/>
    </row>
    <row r="111" spans="2:22">
      <c r="B111" s="15"/>
      <c r="P111" s="11"/>
      <c r="Q111" s="11"/>
      <c r="R111" s="11"/>
      <c r="S111" s="11"/>
      <c r="T111" s="11"/>
      <c r="U111" s="11"/>
      <c r="V111" s="19"/>
    </row>
    <row r="112" spans="2:22">
      <c r="B112" s="15"/>
      <c r="P112" s="11"/>
      <c r="Q112" s="11"/>
      <c r="R112" s="11"/>
      <c r="S112" s="11"/>
      <c r="T112" s="11"/>
      <c r="U112" s="11"/>
      <c r="V112" s="19"/>
    </row>
    <row r="113" spans="2:22">
      <c r="B113" s="15"/>
      <c r="P113" s="11"/>
      <c r="Q113" s="11"/>
      <c r="R113" s="11"/>
      <c r="S113" s="11"/>
      <c r="T113" s="11"/>
      <c r="U113" s="11"/>
      <c r="V113" s="19"/>
    </row>
    <row r="114" spans="2:22">
      <c r="B114" s="15"/>
      <c r="P114" s="11"/>
      <c r="Q114" s="11"/>
      <c r="R114" s="11"/>
      <c r="S114" s="11"/>
      <c r="T114" s="11"/>
      <c r="U114" s="11"/>
      <c r="V114" s="19"/>
    </row>
    <row r="115" spans="2:22">
      <c r="B115" s="15"/>
      <c r="P115" s="11"/>
      <c r="Q115" s="11"/>
      <c r="R115" s="11"/>
      <c r="S115" s="11"/>
      <c r="T115" s="11"/>
      <c r="U115" s="11"/>
      <c r="V115" s="19"/>
    </row>
    <row r="116" spans="2:22">
      <c r="B116" s="15"/>
      <c r="P116" s="11"/>
      <c r="Q116" s="11"/>
      <c r="R116" s="11"/>
      <c r="S116" s="11"/>
      <c r="T116" s="11"/>
      <c r="U116" s="11"/>
      <c r="V116" s="19"/>
    </row>
    <row r="117" spans="2:22">
      <c r="B117" s="15"/>
      <c r="P117" s="11"/>
      <c r="Q117" s="11"/>
      <c r="R117" s="11"/>
      <c r="S117" s="11"/>
      <c r="T117" s="11"/>
      <c r="U117" s="11"/>
      <c r="V117" s="19"/>
    </row>
    <row r="118" spans="2:22">
      <c r="B118" s="15"/>
      <c r="P118" s="11"/>
      <c r="Q118" s="11"/>
      <c r="R118" s="11"/>
      <c r="S118" s="11"/>
      <c r="T118" s="11"/>
      <c r="U118" s="11"/>
      <c r="V118" s="19"/>
    </row>
    <row r="119" spans="2:22">
      <c r="B119" s="15"/>
      <c r="P119" s="11"/>
      <c r="Q119" s="11"/>
      <c r="R119" s="11"/>
      <c r="S119" s="11"/>
      <c r="T119" s="11"/>
      <c r="U119" s="11"/>
      <c r="V119" s="19"/>
    </row>
    <row r="120" spans="2:22">
      <c r="B120" s="15"/>
      <c r="P120" s="11"/>
      <c r="Q120" s="11"/>
      <c r="R120" s="11"/>
      <c r="S120" s="11"/>
      <c r="T120" s="11"/>
      <c r="U120" s="11"/>
      <c r="V120" s="19"/>
    </row>
    <row r="121" spans="2:22">
      <c r="B121" s="16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8"/>
    </row>
  </sheetData>
  <mergeCells count="3">
    <mergeCell ref="D5:E5"/>
    <mergeCell ref="D9:E9"/>
    <mergeCell ref="D13:E13"/>
  </mergeCells>
  <phoneticPr fontId="3"/>
  <pageMargins left="0.47244094488188981" right="0.23622047244094491" top="0.43307086614173229" bottom="0.31496062992125984" header="0.31496062992125984" footer="0.19685039370078741"/>
  <pageSetup paperSize="8" scale="75" orientation="portrait" r:id="rId1"/>
  <headerFooter>
    <oddHeader>&amp;R&amp;"ＭＳ 明朝,標準"&amp;12R1及びR2で一人当たり医療費の低い14市町の状況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F8196-C009-4F35-AB1F-271E4B2BEFD2}">
  <dimension ref="B1:K99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.625" style="2" customWidth="1"/>
    <col min="3" max="4" width="11.75" style="7" customWidth="1"/>
    <col min="5" max="5" width="10.75" style="7" customWidth="1"/>
    <col min="6" max="6" width="4.625" style="7" customWidth="1"/>
    <col min="7" max="7" width="5.625" style="113" customWidth="1"/>
    <col min="8" max="8" width="30.625" style="113" customWidth="1"/>
    <col min="9" max="9" width="14.625" style="7" customWidth="1"/>
    <col min="10" max="10" width="10.75" style="8" customWidth="1"/>
    <col min="11" max="11" width="10.75" style="7" customWidth="1"/>
    <col min="12" max="16384" width="9" style="2"/>
  </cols>
  <sheetData>
    <row r="1" spans="2:11" ht="16.5" customHeight="1">
      <c r="B1" s="47" t="s">
        <v>120</v>
      </c>
      <c r="C1" s="2"/>
      <c r="D1" s="2"/>
      <c r="E1" s="2"/>
      <c r="F1" s="2"/>
      <c r="G1" s="112"/>
      <c r="H1" s="112"/>
      <c r="I1" s="2"/>
      <c r="J1" s="6"/>
      <c r="K1" s="2"/>
    </row>
    <row r="2" spans="2:11" ht="16.5" customHeight="1">
      <c r="B2" s="47" t="s">
        <v>105</v>
      </c>
      <c r="C2" s="2"/>
      <c r="D2" s="2"/>
      <c r="E2" s="2"/>
      <c r="F2" s="2"/>
      <c r="G2" s="112"/>
      <c r="H2" s="112"/>
      <c r="I2" s="2"/>
      <c r="J2" s="6"/>
      <c r="K2" s="2"/>
    </row>
    <row r="3" spans="2:11" ht="38.25" customHeight="1">
      <c r="B3" s="48"/>
      <c r="C3" s="33" t="s">
        <v>106</v>
      </c>
      <c r="D3" s="33" t="s">
        <v>107</v>
      </c>
      <c r="E3" s="49" t="s">
        <v>65</v>
      </c>
      <c r="F3" s="33" t="s">
        <v>66</v>
      </c>
      <c r="G3" s="196" t="s">
        <v>67</v>
      </c>
      <c r="H3" s="197"/>
      <c r="I3" s="94" t="s">
        <v>148</v>
      </c>
      <c r="J3" s="50" t="s">
        <v>68</v>
      </c>
      <c r="K3" s="51" t="s">
        <v>108</v>
      </c>
    </row>
    <row r="4" spans="2:11" ht="13.5" customHeight="1">
      <c r="B4" s="193">
        <v>1</v>
      </c>
      <c r="C4" s="193" t="s">
        <v>147</v>
      </c>
      <c r="D4" s="163" t="s">
        <v>54</v>
      </c>
      <c r="E4" s="186">
        <v>16052</v>
      </c>
      <c r="F4" s="154">
        <v>1</v>
      </c>
      <c r="G4" s="82" t="s">
        <v>69</v>
      </c>
      <c r="H4" s="52" t="s">
        <v>70</v>
      </c>
      <c r="I4" s="53">
        <v>897917990</v>
      </c>
      <c r="J4" s="54">
        <f>IFERROR(I4/I14,"-")</f>
        <v>6.7393276725926418E-2</v>
      </c>
      <c r="K4" s="55">
        <f>IFERROR(I4/E4,"-")</f>
        <v>55938.075629205086</v>
      </c>
    </row>
    <row r="5" spans="2:11" ht="13.5" customHeight="1">
      <c r="B5" s="194"/>
      <c r="C5" s="194"/>
      <c r="D5" s="185"/>
      <c r="E5" s="187"/>
      <c r="F5" s="155">
        <v>2</v>
      </c>
      <c r="G5" s="84">
        <v>1901</v>
      </c>
      <c r="H5" s="56" t="s">
        <v>76</v>
      </c>
      <c r="I5" s="57">
        <v>707508077</v>
      </c>
      <c r="J5" s="58">
        <f>IFERROR(I5/I14,"-")</f>
        <v>5.3102051802179674E-2</v>
      </c>
      <c r="K5" s="60">
        <f>IFERROR(I5/E4,"-")</f>
        <v>44076.007787191629</v>
      </c>
    </row>
    <row r="6" spans="2:11" ht="13.5" customHeight="1">
      <c r="B6" s="194"/>
      <c r="C6" s="194"/>
      <c r="D6" s="185"/>
      <c r="E6" s="187"/>
      <c r="F6" s="155">
        <v>3</v>
      </c>
      <c r="G6" s="84" t="s">
        <v>77</v>
      </c>
      <c r="H6" s="56" t="s">
        <v>78</v>
      </c>
      <c r="I6" s="57">
        <v>670704678</v>
      </c>
      <c r="J6" s="58">
        <f>IFERROR(I6/I14,"-")</f>
        <v>5.0339770969314655E-2</v>
      </c>
      <c r="K6" s="60">
        <f>IFERROR(I6/E4,"-")</f>
        <v>41783.246822825815</v>
      </c>
    </row>
    <row r="7" spans="2:11" ht="13.5" customHeight="1">
      <c r="B7" s="194"/>
      <c r="C7" s="194"/>
      <c r="D7" s="185"/>
      <c r="E7" s="187"/>
      <c r="F7" s="155">
        <v>4</v>
      </c>
      <c r="G7" s="84">
        <v>1113</v>
      </c>
      <c r="H7" s="56" t="s">
        <v>74</v>
      </c>
      <c r="I7" s="57">
        <v>602355320</v>
      </c>
      <c r="J7" s="58">
        <f>IFERROR(I7/I14,"-")</f>
        <v>4.5209806708621528E-2</v>
      </c>
      <c r="K7" s="60">
        <f>IFERROR(I7/E4,"-")</f>
        <v>37525.25043608273</v>
      </c>
    </row>
    <row r="8" spans="2:11" ht="13.5" customHeight="1">
      <c r="B8" s="194"/>
      <c r="C8" s="194"/>
      <c r="D8" s="185"/>
      <c r="E8" s="187"/>
      <c r="F8" s="155">
        <v>5</v>
      </c>
      <c r="G8" s="84">
        <v>1402</v>
      </c>
      <c r="H8" s="56" t="s">
        <v>72</v>
      </c>
      <c r="I8" s="57">
        <v>586301536</v>
      </c>
      <c r="J8" s="58">
        <f>IFERROR(I8/I14,"-")</f>
        <v>4.4004889199829603E-2</v>
      </c>
      <c r="K8" s="60">
        <f>IFERROR(I8/E4,"-")</f>
        <v>36525.139297283829</v>
      </c>
    </row>
    <row r="9" spans="2:11" ht="13.5" customHeight="1">
      <c r="B9" s="194"/>
      <c r="C9" s="194"/>
      <c r="D9" s="185"/>
      <c r="E9" s="187"/>
      <c r="F9" s="155">
        <v>6</v>
      </c>
      <c r="G9" s="84" t="s">
        <v>79</v>
      </c>
      <c r="H9" s="56" t="s">
        <v>80</v>
      </c>
      <c r="I9" s="57">
        <v>468260496</v>
      </c>
      <c r="J9" s="58">
        <f>IFERROR(I9/I14,"-")</f>
        <v>3.5145313423052764E-2</v>
      </c>
      <c r="K9" s="60">
        <f>IFERROR(I9/E4,"-")</f>
        <v>29171.473710441067</v>
      </c>
    </row>
    <row r="10" spans="2:11" ht="13.5" customHeight="1">
      <c r="B10" s="194"/>
      <c r="C10" s="194"/>
      <c r="D10" s="185"/>
      <c r="E10" s="187"/>
      <c r="F10" s="155">
        <v>7</v>
      </c>
      <c r="G10" s="84" t="s">
        <v>83</v>
      </c>
      <c r="H10" s="56" t="s">
        <v>84</v>
      </c>
      <c r="I10" s="57">
        <v>464382766</v>
      </c>
      <c r="J10" s="58">
        <f>IFERROR(I10/I14,"-")</f>
        <v>3.4854270216580836E-2</v>
      </c>
      <c r="K10" s="60">
        <f>IFERROR(I10/E4,"-")</f>
        <v>28929.90069773237</v>
      </c>
    </row>
    <row r="11" spans="2:11" ht="13.5" customHeight="1">
      <c r="B11" s="194"/>
      <c r="C11" s="194"/>
      <c r="D11" s="185"/>
      <c r="E11" s="187"/>
      <c r="F11" s="155">
        <v>8</v>
      </c>
      <c r="G11" s="84">
        <v>1310</v>
      </c>
      <c r="H11" s="56" t="s">
        <v>86</v>
      </c>
      <c r="I11" s="57">
        <v>446127914</v>
      </c>
      <c r="J11" s="58">
        <f>IFERROR(I11/I14,"-")</f>
        <v>3.3484151446127389E-2</v>
      </c>
      <c r="K11" s="60">
        <f>IFERROR(I11/E4,"-")</f>
        <v>27792.66845252928</v>
      </c>
    </row>
    <row r="12" spans="2:11" ht="13.5" customHeight="1">
      <c r="B12" s="194"/>
      <c r="C12" s="194"/>
      <c r="D12" s="185"/>
      <c r="E12" s="187"/>
      <c r="F12" s="155">
        <v>9</v>
      </c>
      <c r="G12" s="84">
        <v>1309</v>
      </c>
      <c r="H12" s="56" t="s">
        <v>88</v>
      </c>
      <c r="I12" s="57">
        <v>408896833</v>
      </c>
      <c r="J12" s="58">
        <f>IFERROR(I12/I14,"-")</f>
        <v>3.0689770920754044E-2</v>
      </c>
      <c r="K12" s="60">
        <f>IFERROR(I12/E4,"-")</f>
        <v>25473.263954647395</v>
      </c>
    </row>
    <row r="13" spans="2:11" ht="13.5" customHeight="1">
      <c r="B13" s="194"/>
      <c r="C13" s="194"/>
      <c r="D13" s="185"/>
      <c r="E13" s="187"/>
      <c r="F13" s="156">
        <v>10</v>
      </c>
      <c r="G13" s="86" t="s">
        <v>81</v>
      </c>
      <c r="H13" s="61" t="s">
        <v>82</v>
      </c>
      <c r="I13" s="62">
        <v>396504685</v>
      </c>
      <c r="J13" s="63">
        <f>IFERROR(I13/I14,"-")</f>
        <v>2.9759677673159533E-2</v>
      </c>
      <c r="K13" s="64">
        <f>IFERROR(I13/E4,"-")</f>
        <v>24701.263705457262</v>
      </c>
    </row>
    <row r="14" spans="2:11" ht="13.5" customHeight="1">
      <c r="B14" s="194"/>
      <c r="C14" s="194"/>
      <c r="D14" s="164"/>
      <c r="E14" s="188"/>
      <c r="F14" s="109" t="s">
        <v>156</v>
      </c>
      <c r="G14" s="87"/>
      <c r="H14" s="110"/>
      <c r="I14" s="65">
        <v>13323554420</v>
      </c>
      <c r="J14" s="66" t="s">
        <v>89</v>
      </c>
      <c r="K14" s="137">
        <f>IFERROR(I14/E4,"-")</f>
        <v>830024.57139297284</v>
      </c>
    </row>
    <row r="15" spans="2:11" ht="13.5" customHeight="1">
      <c r="B15" s="194"/>
      <c r="C15" s="194"/>
      <c r="D15" s="163" t="s">
        <v>55</v>
      </c>
      <c r="E15" s="186">
        <v>16236</v>
      </c>
      <c r="F15" s="154">
        <v>1</v>
      </c>
      <c r="G15" s="82" t="s">
        <v>69</v>
      </c>
      <c r="H15" s="52" t="s">
        <v>70</v>
      </c>
      <c r="I15" s="67">
        <v>872532805</v>
      </c>
      <c r="J15" s="54">
        <f t="shared" ref="J15" si="0">IFERROR(I15/I25,"-")</f>
        <v>6.7988096616265759E-2</v>
      </c>
      <c r="K15" s="55">
        <f>IFERROR(I15/E15,"-")</f>
        <v>53740.626077851688</v>
      </c>
    </row>
    <row r="16" spans="2:11" ht="13.5" customHeight="1">
      <c r="B16" s="194"/>
      <c r="C16" s="194"/>
      <c r="D16" s="185"/>
      <c r="E16" s="187"/>
      <c r="F16" s="155">
        <v>2</v>
      </c>
      <c r="G16" s="84" t="s">
        <v>75</v>
      </c>
      <c r="H16" s="56" t="s">
        <v>76</v>
      </c>
      <c r="I16" s="59">
        <v>642139017</v>
      </c>
      <c r="J16" s="58">
        <f>IFERROR(I16/I25,"-")</f>
        <v>5.0035722758721854E-2</v>
      </c>
      <c r="K16" s="60">
        <f t="shared" ref="K16" si="1">IFERROR(I16/E15,"-")</f>
        <v>39550.321322985954</v>
      </c>
    </row>
    <row r="17" spans="2:11" ht="13.5" customHeight="1">
      <c r="B17" s="194"/>
      <c r="C17" s="194"/>
      <c r="D17" s="185"/>
      <c r="E17" s="187"/>
      <c r="F17" s="155">
        <v>3</v>
      </c>
      <c r="G17" s="84" t="s">
        <v>77</v>
      </c>
      <c r="H17" s="56" t="s">
        <v>78</v>
      </c>
      <c r="I17" s="59">
        <v>630556367</v>
      </c>
      <c r="J17" s="58">
        <f t="shared" ref="J17" si="2">IFERROR(I17/I25,"-")</f>
        <v>4.9133198151326274E-2</v>
      </c>
      <c r="K17" s="60">
        <f t="shared" ref="K17" si="3">IFERROR(I17/E15,"-")</f>
        <v>38836.928245873365</v>
      </c>
    </row>
    <row r="18" spans="2:11" ht="13.5" customHeight="1">
      <c r="B18" s="194"/>
      <c r="C18" s="194"/>
      <c r="D18" s="185"/>
      <c r="E18" s="187"/>
      <c r="F18" s="155">
        <v>4</v>
      </c>
      <c r="G18" s="84" t="s">
        <v>73</v>
      </c>
      <c r="H18" s="56" t="s">
        <v>74</v>
      </c>
      <c r="I18" s="59">
        <v>609678906</v>
      </c>
      <c r="J18" s="58">
        <f>IFERROR(I18/I25,"-")</f>
        <v>4.7506418244099381E-2</v>
      </c>
      <c r="K18" s="60">
        <f t="shared" ref="K18" si="4">IFERROR(I18/E15,"-")</f>
        <v>37551.053584626752</v>
      </c>
    </row>
    <row r="19" spans="2:11" ht="13.5" customHeight="1">
      <c r="B19" s="194"/>
      <c r="C19" s="194"/>
      <c r="D19" s="185"/>
      <c r="E19" s="187"/>
      <c r="F19" s="155">
        <v>5</v>
      </c>
      <c r="G19" s="84" t="s">
        <v>71</v>
      </c>
      <c r="H19" s="56" t="s">
        <v>72</v>
      </c>
      <c r="I19" s="59">
        <v>599455149</v>
      </c>
      <c r="J19" s="58">
        <f>IFERROR(I19/I25,"-")</f>
        <v>4.6709779109485733E-2</v>
      </c>
      <c r="K19" s="60">
        <f t="shared" ref="K19" si="5">IFERROR(I19/E15,"-")</f>
        <v>36921.356799704357</v>
      </c>
    </row>
    <row r="20" spans="2:11" ht="13.5" customHeight="1">
      <c r="B20" s="194"/>
      <c r="C20" s="194"/>
      <c r="D20" s="185"/>
      <c r="E20" s="187"/>
      <c r="F20" s="155">
        <v>6</v>
      </c>
      <c r="G20" s="84" t="s">
        <v>83</v>
      </c>
      <c r="H20" s="56" t="s">
        <v>84</v>
      </c>
      <c r="I20" s="59">
        <v>497943563</v>
      </c>
      <c r="J20" s="58">
        <f>IFERROR(I20/I25,"-")</f>
        <v>3.8799956719898478E-2</v>
      </c>
      <c r="K20" s="60">
        <f t="shared" ref="K20" si="6">IFERROR(I20/E15,"-")</f>
        <v>30669.103412170487</v>
      </c>
    </row>
    <row r="21" spans="2:11" ht="13.5" customHeight="1">
      <c r="B21" s="194"/>
      <c r="C21" s="194"/>
      <c r="D21" s="185"/>
      <c r="E21" s="187"/>
      <c r="F21" s="155">
        <v>7</v>
      </c>
      <c r="G21" s="84" t="s">
        <v>79</v>
      </c>
      <c r="H21" s="56" t="s">
        <v>80</v>
      </c>
      <c r="I21" s="59">
        <v>454086679</v>
      </c>
      <c r="J21" s="58">
        <f t="shared" ref="J21" si="7">IFERROR(I21/I25,"-")</f>
        <v>3.5382611206247146E-2</v>
      </c>
      <c r="K21" s="60">
        <f t="shared" ref="K21" si="8">IFERROR(I21/E15,"-")</f>
        <v>27967.891044592263</v>
      </c>
    </row>
    <row r="22" spans="2:11" ht="13.5" customHeight="1">
      <c r="B22" s="194"/>
      <c r="C22" s="194"/>
      <c r="D22" s="185"/>
      <c r="E22" s="187"/>
      <c r="F22" s="155">
        <v>8</v>
      </c>
      <c r="G22" s="84" t="s">
        <v>85</v>
      </c>
      <c r="H22" s="56" t="s">
        <v>86</v>
      </c>
      <c r="I22" s="59">
        <v>435865644</v>
      </c>
      <c r="J22" s="58">
        <f t="shared" ref="J22" si="9">IFERROR(I22/I25,"-")</f>
        <v>3.3962821049442253E-2</v>
      </c>
      <c r="K22" s="60">
        <f t="shared" ref="K22" si="10">IFERROR(I22/E15,"-")</f>
        <v>26845.629711751662</v>
      </c>
    </row>
    <row r="23" spans="2:11" ht="13.5" customHeight="1">
      <c r="B23" s="194"/>
      <c r="C23" s="194"/>
      <c r="D23" s="185"/>
      <c r="E23" s="187"/>
      <c r="F23" s="155">
        <v>9</v>
      </c>
      <c r="G23" s="84" t="s">
        <v>81</v>
      </c>
      <c r="H23" s="56" t="s">
        <v>82</v>
      </c>
      <c r="I23" s="59">
        <v>383374056</v>
      </c>
      <c r="J23" s="58">
        <f t="shared" ref="J23" si="11">IFERROR(I23/I25,"-")</f>
        <v>2.9872656030964565E-2</v>
      </c>
      <c r="K23" s="60">
        <f t="shared" ref="K23" si="12">IFERROR(I23/E15,"-")</f>
        <v>23612.592756836661</v>
      </c>
    </row>
    <row r="24" spans="2:11" ht="13.5" customHeight="1">
      <c r="B24" s="194"/>
      <c r="C24" s="194"/>
      <c r="D24" s="185"/>
      <c r="E24" s="187"/>
      <c r="F24" s="156">
        <v>10</v>
      </c>
      <c r="G24" s="86" t="s">
        <v>90</v>
      </c>
      <c r="H24" s="61" t="s">
        <v>91</v>
      </c>
      <c r="I24" s="89">
        <v>375695484</v>
      </c>
      <c r="J24" s="63">
        <f t="shared" ref="J24" si="13">IFERROR(I24/I25,"-")</f>
        <v>2.927433870464816E-2</v>
      </c>
      <c r="K24" s="64">
        <f t="shared" ref="K24" si="14">IFERROR(I24/E15,"-")</f>
        <v>23139.657797487067</v>
      </c>
    </row>
    <row r="25" spans="2:11" ht="13.5" customHeight="1">
      <c r="B25" s="194"/>
      <c r="C25" s="194"/>
      <c r="D25" s="164"/>
      <c r="E25" s="188"/>
      <c r="F25" s="109" t="s">
        <v>156</v>
      </c>
      <c r="G25" s="87"/>
      <c r="H25" s="110"/>
      <c r="I25" s="53">
        <v>12833611300</v>
      </c>
      <c r="J25" s="66" t="s">
        <v>89</v>
      </c>
      <c r="K25" s="137">
        <f t="shared" ref="K25" si="15">IFERROR(I25/E15,"-")</f>
        <v>790441.69130327669</v>
      </c>
    </row>
    <row r="26" spans="2:11" ht="13.5" customHeight="1">
      <c r="B26" s="194"/>
      <c r="C26" s="194"/>
      <c r="D26" s="163" t="s">
        <v>56</v>
      </c>
      <c r="E26" s="186">
        <v>16741</v>
      </c>
      <c r="F26" s="154">
        <v>1</v>
      </c>
      <c r="G26" s="82" t="s">
        <v>69</v>
      </c>
      <c r="H26" s="52" t="s">
        <v>70</v>
      </c>
      <c r="I26" s="53">
        <v>947060123</v>
      </c>
      <c r="J26" s="54">
        <f t="shared" ref="J26" si="16">IFERROR(I26/I36,"-")</f>
        <v>7.1923273092143386E-2</v>
      </c>
      <c r="K26" s="55">
        <f>IFERROR(I26/E26,"-")</f>
        <v>56571.299384744045</v>
      </c>
    </row>
    <row r="27" spans="2:11" ht="13.5" customHeight="1">
      <c r="B27" s="194"/>
      <c r="C27" s="194"/>
      <c r="D27" s="185"/>
      <c r="E27" s="187"/>
      <c r="F27" s="155">
        <v>2</v>
      </c>
      <c r="G27" s="84" t="s">
        <v>71</v>
      </c>
      <c r="H27" s="56" t="s">
        <v>72</v>
      </c>
      <c r="I27" s="57">
        <v>673100059</v>
      </c>
      <c r="J27" s="58">
        <f t="shared" ref="J27" si="17">IFERROR(I27/I36,"-")</f>
        <v>5.111772546017633E-2</v>
      </c>
      <c r="K27" s="60">
        <f t="shared" ref="K27" si="18">IFERROR(I27/E26,"-")</f>
        <v>40206.681739442087</v>
      </c>
    </row>
    <row r="28" spans="2:11" ht="13.5" customHeight="1">
      <c r="B28" s="194"/>
      <c r="C28" s="194"/>
      <c r="D28" s="185"/>
      <c r="E28" s="187"/>
      <c r="F28" s="155">
        <v>3</v>
      </c>
      <c r="G28" s="84" t="s">
        <v>77</v>
      </c>
      <c r="H28" s="56" t="s">
        <v>78</v>
      </c>
      <c r="I28" s="57">
        <v>665553273</v>
      </c>
      <c r="J28" s="58">
        <f t="shared" ref="J28" si="19">IFERROR(I28/I36,"-")</f>
        <v>5.054459442312393E-2</v>
      </c>
      <c r="K28" s="60">
        <f>IFERROR(I28/E26,"-")</f>
        <v>39755.885132309901</v>
      </c>
    </row>
    <row r="29" spans="2:11" ht="13.5" customHeight="1">
      <c r="B29" s="194"/>
      <c r="C29" s="194"/>
      <c r="D29" s="185"/>
      <c r="E29" s="187"/>
      <c r="F29" s="155">
        <v>4</v>
      </c>
      <c r="G29" s="84" t="s">
        <v>73</v>
      </c>
      <c r="H29" s="56" t="s">
        <v>74</v>
      </c>
      <c r="I29" s="57">
        <v>641469043</v>
      </c>
      <c r="J29" s="58">
        <f t="shared" ref="J29" si="20">IFERROR(I29/I36,"-")</f>
        <v>4.8715548294545677E-2</v>
      </c>
      <c r="K29" s="60">
        <f t="shared" ref="K29" si="21">IFERROR(I29/E26,"-")</f>
        <v>38317.24765545666</v>
      </c>
    </row>
    <row r="30" spans="2:11" ht="13.5" customHeight="1">
      <c r="B30" s="194"/>
      <c r="C30" s="194"/>
      <c r="D30" s="185"/>
      <c r="E30" s="187"/>
      <c r="F30" s="155">
        <v>5</v>
      </c>
      <c r="G30" s="84" t="s">
        <v>75</v>
      </c>
      <c r="H30" s="56" t="s">
        <v>76</v>
      </c>
      <c r="I30" s="57">
        <v>630473201</v>
      </c>
      <c r="J30" s="58">
        <f t="shared" ref="J30" si="22">IFERROR(I30/I36,"-")</f>
        <v>4.788048309874917E-2</v>
      </c>
      <c r="K30" s="60">
        <f t="shared" ref="K30" si="23">IFERROR(I30/E26,"-")</f>
        <v>37660.426557553314</v>
      </c>
    </row>
    <row r="31" spans="2:11" ht="13.5" customHeight="1">
      <c r="B31" s="194"/>
      <c r="C31" s="194"/>
      <c r="D31" s="185"/>
      <c r="E31" s="187"/>
      <c r="F31" s="155">
        <v>6</v>
      </c>
      <c r="G31" s="84" t="s">
        <v>83</v>
      </c>
      <c r="H31" s="56" t="s">
        <v>84</v>
      </c>
      <c r="I31" s="57">
        <v>524627982</v>
      </c>
      <c r="J31" s="58">
        <f t="shared" ref="J31" si="24">IFERROR(I31/I36,"-")</f>
        <v>3.9842202944454543E-2</v>
      </c>
      <c r="K31" s="60">
        <f t="shared" ref="K31" si="25">IFERROR(I31/E26,"-")</f>
        <v>31337.911833223821</v>
      </c>
    </row>
    <row r="32" spans="2:11" ht="13.5" customHeight="1">
      <c r="B32" s="194"/>
      <c r="C32" s="194"/>
      <c r="D32" s="185"/>
      <c r="E32" s="187"/>
      <c r="F32" s="155">
        <v>7</v>
      </c>
      <c r="G32" s="84" t="s">
        <v>79</v>
      </c>
      <c r="H32" s="56" t="s">
        <v>80</v>
      </c>
      <c r="I32" s="57">
        <v>447658847</v>
      </c>
      <c r="J32" s="58">
        <f t="shared" ref="J32" si="26">IFERROR(I32/I36,"-")</f>
        <v>3.3996880158890436E-2</v>
      </c>
      <c r="K32" s="60">
        <f t="shared" ref="K32" si="27">IFERROR(I32/E26,"-")</f>
        <v>26740.269219282003</v>
      </c>
    </row>
    <row r="33" spans="2:11" ht="13.5" customHeight="1">
      <c r="B33" s="194"/>
      <c r="C33" s="194"/>
      <c r="D33" s="185"/>
      <c r="E33" s="187"/>
      <c r="F33" s="155">
        <v>8</v>
      </c>
      <c r="G33" s="84" t="s">
        <v>90</v>
      </c>
      <c r="H33" s="56" t="s">
        <v>91</v>
      </c>
      <c r="I33" s="57">
        <v>437642366</v>
      </c>
      <c r="J33" s="58">
        <f t="shared" ref="J33" si="28">IFERROR(I33/I36,"-")</f>
        <v>3.3236191285090956E-2</v>
      </c>
      <c r="K33" s="60">
        <f t="shared" ref="K33" si="29">IFERROR(I33/E26,"-")</f>
        <v>26141.948868048505</v>
      </c>
    </row>
    <row r="34" spans="2:11" ht="13.5" customHeight="1">
      <c r="B34" s="194"/>
      <c r="C34" s="194"/>
      <c r="D34" s="185"/>
      <c r="E34" s="187"/>
      <c r="F34" s="155">
        <v>9</v>
      </c>
      <c r="G34" s="84" t="s">
        <v>81</v>
      </c>
      <c r="H34" s="56" t="s">
        <v>82</v>
      </c>
      <c r="I34" s="57">
        <v>419907695</v>
      </c>
      <c r="J34" s="58">
        <f t="shared" ref="J34" si="30">IFERROR(I34/I36,"-")</f>
        <v>3.1889354316080157E-2</v>
      </c>
      <c r="K34" s="60">
        <f t="shared" ref="K34" si="31">IFERROR(I34/E26,"-")</f>
        <v>25082.593333731558</v>
      </c>
    </row>
    <row r="35" spans="2:11" ht="13.5" customHeight="1">
      <c r="B35" s="194"/>
      <c r="C35" s="194"/>
      <c r="D35" s="185"/>
      <c r="E35" s="187"/>
      <c r="F35" s="156">
        <v>10</v>
      </c>
      <c r="G35" s="86" t="s">
        <v>87</v>
      </c>
      <c r="H35" s="61" t="s">
        <v>88</v>
      </c>
      <c r="I35" s="62">
        <v>374058661</v>
      </c>
      <c r="J35" s="63">
        <f t="shared" ref="J35" si="32">IFERROR(I35/I36,"-")</f>
        <v>2.8407407908129699E-2</v>
      </c>
      <c r="K35" s="64">
        <f t="shared" ref="K35" si="33">IFERROR(I35/E26,"-")</f>
        <v>22343.866017561675</v>
      </c>
    </row>
    <row r="36" spans="2:11" ht="13.5" customHeight="1">
      <c r="B36" s="194"/>
      <c r="C36" s="194"/>
      <c r="D36" s="164"/>
      <c r="E36" s="188"/>
      <c r="F36" s="109" t="s">
        <v>156</v>
      </c>
      <c r="G36" s="87"/>
      <c r="H36" s="110"/>
      <c r="I36" s="65">
        <v>13167644940</v>
      </c>
      <c r="J36" s="66" t="s">
        <v>89</v>
      </c>
      <c r="K36" s="137">
        <f>IFERROR(I36/E26,"-")</f>
        <v>786550.68036556954</v>
      </c>
    </row>
    <row r="37" spans="2:11" ht="13.5" customHeight="1">
      <c r="B37" s="194"/>
      <c r="C37" s="194"/>
      <c r="D37" s="163" t="s">
        <v>157</v>
      </c>
      <c r="E37" s="186">
        <v>17589</v>
      </c>
      <c r="F37" s="157">
        <v>1</v>
      </c>
      <c r="G37" s="82" t="s">
        <v>69</v>
      </c>
      <c r="H37" s="52" t="s">
        <v>70</v>
      </c>
      <c r="I37" s="53">
        <v>1046988602</v>
      </c>
      <c r="J37" s="54">
        <f t="shared" ref="J37" si="34">IFERROR(I37/I47,"-")</f>
        <v>7.3017217306248328E-2</v>
      </c>
      <c r="K37" s="55">
        <f>IFERROR(I37/E37,"-")</f>
        <v>59525.191994996872</v>
      </c>
    </row>
    <row r="38" spans="2:11" ht="13.5" customHeight="1">
      <c r="B38" s="194"/>
      <c r="C38" s="194"/>
      <c r="D38" s="185"/>
      <c r="E38" s="187"/>
      <c r="F38" s="152">
        <v>2</v>
      </c>
      <c r="G38" s="84" t="s">
        <v>77</v>
      </c>
      <c r="H38" s="56" t="s">
        <v>78</v>
      </c>
      <c r="I38" s="57">
        <v>686472411</v>
      </c>
      <c r="J38" s="58">
        <f t="shared" ref="J38" si="35">IFERROR(I38/I47,"-")</f>
        <v>4.7874738190064089E-2</v>
      </c>
      <c r="K38" s="60">
        <f t="shared" ref="K38" si="36">IFERROR(I38/E37,"-")</f>
        <v>39028.507078287563</v>
      </c>
    </row>
    <row r="39" spans="2:11" ht="13.5" customHeight="1">
      <c r="B39" s="194"/>
      <c r="C39" s="194"/>
      <c r="D39" s="185"/>
      <c r="E39" s="187"/>
      <c r="F39" s="152">
        <v>3</v>
      </c>
      <c r="G39" s="84" t="s">
        <v>73</v>
      </c>
      <c r="H39" s="56" t="s">
        <v>74</v>
      </c>
      <c r="I39" s="57">
        <v>680673828</v>
      </c>
      <c r="J39" s="58">
        <f t="shared" ref="J39" si="37">IFERROR(I39/I47,"-")</f>
        <v>4.7470343725625294E-2</v>
      </c>
      <c r="K39" s="60">
        <f>IFERROR(I39/E37,"-")</f>
        <v>38698.836090738529</v>
      </c>
    </row>
    <row r="40" spans="2:11" ht="13.5" customHeight="1">
      <c r="B40" s="194"/>
      <c r="C40" s="194"/>
      <c r="D40" s="185"/>
      <c r="E40" s="187"/>
      <c r="F40" s="152">
        <v>4</v>
      </c>
      <c r="G40" s="84" t="s">
        <v>75</v>
      </c>
      <c r="H40" s="56" t="s">
        <v>76</v>
      </c>
      <c r="I40" s="57">
        <v>679084440</v>
      </c>
      <c r="J40" s="58">
        <f t="shared" ref="J40" si="38">IFERROR(I40/I47,"-")</f>
        <v>4.7359499454008337E-2</v>
      </c>
      <c r="K40" s="60">
        <f t="shared" ref="K40" si="39">IFERROR(I40/E37,"-")</f>
        <v>38608.473477741769</v>
      </c>
    </row>
    <row r="41" spans="2:11" ht="13.5" customHeight="1">
      <c r="B41" s="194"/>
      <c r="C41" s="194"/>
      <c r="D41" s="185"/>
      <c r="E41" s="187"/>
      <c r="F41" s="152">
        <v>5</v>
      </c>
      <c r="G41" s="84" t="s">
        <v>71</v>
      </c>
      <c r="H41" s="56" t="s">
        <v>72</v>
      </c>
      <c r="I41" s="57">
        <v>669709081</v>
      </c>
      <c r="J41" s="58">
        <f t="shared" ref="J41" si="40">IFERROR(I41/I47,"-")</f>
        <v>4.6705659838066564E-2</v>
      </c>
      <c r="K41" s="60">
        <f t="shared" ref="K41" si="41">IFERROR(I41/E37,"-")</f>
        <v>38075.449485473873</v>
      </c>
    </row>
    <row r="42" spans="2:11" ht="13.5" customHeight="1">
      <c r="B42" s="194"/>
      <c r="C42" s="194"/>
      <c r="D42" s="185"/>
      <c r="E42" s="187"/>
      <c r="F42" s="152">
        <v>6</v>
      </c>
      <c r="G42" s="84" t="s">
        <v>99</v>
      </c>
      <c r="H42" s="56" t="s">
        <v>100</v>
      </c>
      <c r="I42" s="57">
        <v>588222348</v>
      </c>
      <c r="J42" s="58">
        <f t="shared" ref="J42" si="42">IFERROR(I42/I47,"-")</f>
        <v>4.1022757006391582E-2</v>
      </c>
      <c r="K42" s="60">
        <f t="shared" ref="K42" si="43">IFERROR(I42/E37,"-")</f>
        <v>33442.625959406447</v>
      </c>
    </row>
    <row r="43" spans="2:11" ht="13.5" customHeight="1">
      <c r="B43" s="194"/>
      <c r="C43" s="194"/>
      <c r="D43" s="185"/>
      <c r="E43" s="187"/>
      <c r="F43" s="152">
        <v>7</v>
      </c>
      <c r="G43" s="84" t="s">
        <v>83</v>
      </c>
      <c r="H43" s="56" t="s">
        <v>84</v>
      </c>
      <c r="I43" s="57">
        <v>493022170</v>
      </c>
      <c r="J43" s="58">
        <f t="shared" ref="J43" si="44">IFERROR(I43/I47,"-")</f>
        <v>3.4383475479027328E-2</v>
      </c>
      <c r="K43" s="60">
        <f t="shared" ref="K43" si="45">IFERROR(I43/E37,"-")</f>
        <v>28030.142134288475</v>
      </c>
    </row>
    <row r="44" spans="2:11" ht="13.5" customHeight="1">
      <c r="B44" s="194"/>
      <c r="C44" s="194"/>
      <c r="D44" s="185"/>
      <c r="E44" s="187"/>
      <c r="F44" s="152">
        <v>8</v>
      </c>
      <c r="G44" s="84" t="s">
        <v>90</v>
      </c>
      <c r="H44" s="56" t="s">
        <v>91</v>
      </c>
      <c r="I44" s="57">
        <v>479522458</v>
      </c>
      <c r="J44" s="58">
        <f t="shared" ref="J44" si="46">IFERROR(I44/I47,"-")</f>
        <v>3.3442002570160105E-2</v>
      </c>
      <c r="K44" s="60">
        <f t="shared" ref="K44" si="47">IFERROR(I44/E37,"-")</f>
        <v>27262.633350389449</v>
      </c>
    </row>
    <row r="45" spans="2:11" ht="13.5" customHeight="1">
      <c r="B45" s="194"/>
      <c r="C45" s="194"/>
      <c r="D45" s="185"/>
      <c r="E45" s="187"/>
      <c r="F45" s="152">
        <v>9</v>
      </c>
      <c r="G45" s="84" t="s">
        <v>81</v>
      </c>
      <c r="H45" s="56" t="s">
        <v>82</v>
      </c>
      <c r="I45" s="57">
        <v>464526509</v>
      </c>
      <c r="J45" s="58">
        <f t="shared" ref="J45" si="48">IFERROR(I45/I47,"-")</f>
        <v>3.2396181761075102E-2</v>
      </c>
      <c r="K45" s="60">
        <f t="shared" ref="K45" si="49">IFERROR(I45/E37,"-")</f>
        <v>26410.057933935983</v>
      </c>
    </row>
    <row r="46" spans="2:11" ht="13.5" customHeight="1">
      <c r="B46" s="194"/>
      <c r="C46" s="194"/>
      <c r="D46" s="185"/>
      <c r="E46" s="187"/>
      <c r="F46" s="153">
        <v>10</v>
      </c>
      <c r="G46" s="86" t="s">
        <v>79</v>
      </c>
      <c r="H46" s="61" t="s">
        <v>80</v>
      </c>
      <c r="I46" s="62">
        <v>448996859</v>
      </c>
      <c r="J46" s="63">
        <f t="shared" ref="J46" si="50">IFERROR(I46/I47,"-")</f>
        <v>3.1313140525885054E-2</v>
      </c>
      <c r="K46" s="64">
        <f t="shared" ref="K46" si="51">IFERROR(I46/E37,"-")</f>
        <v>25527.139632724997</v>
      </c>
    </row>
    <row r="47" spans="2:11" ht="13.5" customHeight="1">
      <c r="B47" s="194"/>
      <c r="C47" s="194"/>
      <c r="D47" s="164"/>
      <c r="E47" s="188"/>
      <c r="F47" s="109" t="s">
        <v>156</v>
      </c>
      <c r="G47" s="87"/>
      <c r="H47" s="110"/>
      <c r="I47" s="65">
        <v>14338927730</v>
      </c>
      <c r="J47" s="66" t="s">
        <v>89</v>
      </c>
      <c r="K47" s="137">
        <f>IFERROR(I47/E37,"-")</f>
        <v>815221.31616351125</v>
      </c>
    </row>
    <row r="48" spans="2:11" ht="13.5" customHeight="1">
      <c r="B48" s="194"/>
      <c r="C48" s="194"/>
      <c r="D48" s="163" t="s">
        <v>158</v>
      </c>
      <c r="E48" s="186">
        <v>18444</v>
      </c>
      <c r="F48" s="157">
        <v>1</v>
      </c>
      <c r="G48" s="82" t="s">
        <v>69</v>
      </c>
      <c r="H48" s="52" t="s">
        <v>70</v>
      </c>
      <c r="I48" s="53">
        <v>1151232975</v>
      </c>
      <c r="J48" s="54">
        <f t="shared" ref="J48" si="52">IFERROR(I48/I58,"-")</f>
        <v>7.417804561505216E-2</v>
      </c>
      <c r="K48" s="55">
        <f>IFERROR(I48/E48,"-")</f>
        <v>62417.749674690953</v>
      </c>
    </row>
    <row r="49" spans="2:11" ht="13.5" customHeight="1">
      <c r="B49" s="194"/>
      <c r="C49" s="194"/>
      <c r="D49" s="185"/>
      <c r="E49" s="187"/>
      <c r="F49" s="152">
        <v>2</v>
      </c>
      <c r="G49" s="84" t="s">
        <v>75</v>
      </c>
      <c r="H49" s="56" t="s">
        <v>76</v>
      </c>
      <c r="I49" s="57">
        <v>824618949</v>
      </c>
      <c r="J49" s="58">
        <f t="shared" ref="J49" si="53">IFERROR(I49/I58,"-")</f>
        <v>5.3133139288299464E-2</v>
      </c>
      <c r="K49" s="60">
        <f t="shared" ref="K49" si="54">IFERROR(I49/E48,"-")</f>
        <v>44709.333604424202</v>
      </c>
    </row>
    <row r="50" spans="2:11" ht="13.5" customHeight="1">
      <c r="B50" s="194"/>
      <c r="C50" s="194"/>
      <c r="D50" s="185"/>
      <c r="E50" s="187"/>
      <c r="F50" s="152">
        <v>3</v>
      </c>
      <c r="G50" s="84" t="s">
        <v>77</v>
      </c>
      <c r="H50" s="56" t="s">
        <v>78</v>
      </c>
      <c r="I50" s="57">
        <v>818077055</v>
      </c>
      <c r="J50" s="58">
        <f t="shared" ref="J50" si="55">IFERROR(I50/I58,"-")</f>
        <v>5.2711621730968515E-2</v>
      </c>
      <c r="K50" s="60">
        <f>IFERROR(I50/E48,"-")</f>
        <v>44354.644057688136</v>
      </c>
    </row>
    <row r="51" spans="2:11" ht="13.5" customHeight="1">
      <c r="B51" s="194"/>
      <c r="C51" s="194"/>
      <c r="D51" s="185"/>
      <c r="E51" s="187"/>
      <c r="F51" s="152">
        <v>4</v>
      </c>
      <c r="G51" s="84" t="s">
        <v>73</v>
      </c>
      <c r="H51" s="56" t="s">
        <v>74</v>
      </c>
      <c r="I51" s="57">
        <v>735814807</v>
      </c>
      <c r="J51" s="58">
        <f t="shared" ref="J51" si="56">IFERROR(I51/I58,"-")</f>
        <v>4.7411171763801156E-2</v>
      </c>
      <c r="K51" s="60">
        <f t="shared" ref="K51" si="57">IFERROR(I51/E48,"-")</f>
        <v>39894.535187594884</v>
      </c>
    </row>
    <row r="52" spans="2:11" ht="13.5" customHeight="1">
      <c r="B52" s="194"/>
      <c r="C52" s="194"/>
      <c r="D52" s="185"/>
      <c r="E52" s="187"/>
      <c r="F52" s="152">
        <v>5</v>
      </c>
      <c r="G52" s="84" t="s">
        <v>71</v>
      </c>
      <c r="H52" s="56" t="s">
        <v>72</v>
      </c>
      <c r="I52" s="57">
        <v>710351985</v>
      </c>
      <c r="J52" s="58">
        <f t="shared" ref="J52" si="58">IFERROR(I52/I58,"-")</f>
        <v>4.5770511347690376E-2</v>
      </c>
      <c r="K52" s="60">
        <f t="shared" ref="K52" si="59">IFERROR(I52/E48,"-")</f>
        <v>38513.987475601825</v>
      </c>
    </row>
    <row r="53" spans="2:11" ht="13.5" customHeight="1">
      <c r="B53" s="194"/>
      <c r="C53" s="194"/>
      <c r="D53" s="185"/>
      <c r="E53" s="187"/>
      <c r="F53" s="152">
        <v>6</v>
      </c>
      <c r="G53" s="84" t="s">
        <v>90</v>
      </c>
      <c r="H53" s="56" t="s">
        <v>91</v>
      </c>
      <c r="I53" s="57">
        <v>591397135</v>
      </c>
      <c r="J53" s="58">
        <f t="shared" ref="J53" si="60">IFERROR(I53/I58,"-")</f>
        <v>3.8105826196162561E-2</v>
      </c>
      <c r="K53" s="60">
        <f t="shared" ref="K53" si="61">IFERROR(I53/E48,"-")</f>
        <v>32064.472728258512</v>
      </c>
    </row>
    <row r="54" spans="2:11" ht="13.5" customHeight="1">
      <c r="B54" s="194"/>
      <c r="C54" s="194"/>
      <c r="D54" s="185"/>
      <c r="E54" s="187"/>
      <c r="F54" s="152">
        <v>7</v>
      </c>
      <c r="G54" s="84" t="s">
        <v>83</v>
      </c>
      <c r="H54" s="56" t="s">
        <v>84</v>
      </c>
      <c r="I54" s="57">
        <v>549787643</v>
      </c>
      <c r="J54" s="58">
        <f t="shared" ref="J54" si="62">IFERROR(I54/I58,"-")</f>
        <v>3.542477825658704E-2</v>
      </c>
      <c r="K54" s="60">
        <f t="shared" ref="K54" si="63">IFERROR(I54/E48,"-")</f>
        <v>29808.482053784428</v>
      </c>
    </row>
    <row r="55" spans="2:11" ht="13.5" customHeight="1">
      <c r="B55" s="194"/>
      <c r="C55" s="194"/>
      <c r="D55" s="185"/>
      <c r="E55" s="187"/>
      <c r="F55" s="152">
        <v>8</v>
      </c>
      <c r="G55" s="84" t="s">
        <v>85</v>
      </c>
      <c r="H55" s="56" t="s">
        <v>86</v>
      </c>
      <c r="I55" s="57">
        <v>511340530</v>
      </c>
      <c r="J55" s="58">
        <f t="shared" ref="J55" si="64">IFERROR(I55/I58,"-")</f>
        <v>3.2947493672308113E-2</v>
      </c>
      <c r="K55" s="60">
        <f t="shared" ref="K55" si="65">IFERROR(I55/E48,"-")</f>
        <v>27723.94979397094</v>
      </c>
    </row>
    <row r="56" spans="2:11" ht="13.5" customHeight="1">
      <c r="B56" s="194"/>
      <c r="C56" s="194"/>
      <c r="D56" s="185"/>
      <c r="E56" s="187"/>
      <c r="F56" s="152">
        <v>9</v>
      </c>
      <c r="G56" s="84" t="s">
        <v>81</v>
      </c>
      <c r="H56" s="56" t="s">
        <v>82</v>
      </c>
      <c r="I56" s="57">
        <v>479674141</v>
      </c>
      <c r="J56" s="58">
        <f t="shared" ref="J56" si="66">IFERROR(I56/I58,"-")</f>
        <v>3.0907115313873773E-2</v>
      </c>
      <c r="K56" s="60">
        <f t="shared" ref="K56" si="67">IFERROR(I56/E48,"-")</f>
        <v>26007.056007373671</v>
      </c>
    </row>
    <row r="57" spans="2:11" ht="13.5" customHeight="1">
      <c r="B57" s="194"/>
      <c r="C57" s="194"/>
      <c r="D57" s="185"/>
      <c r="E57" s="187"/>
      <c r="F57" s="153">
        <v>10</v>
      </c>
      <c r="G57" s="86" t="s">
        <v>87</v>
      </c>
      <c r="H57" s="61" t="s">
        <v>88</v>
      </c>
      <c r="I57" s="62">
        <v>456073401</v>
      </c>
      <c r="J57" s="63">
        <f t="shared" ref="J57" si="68">IFERROR(I57/I58,"-")</f>
        <v>2.9386435480785265E-2</v>
      </c>
      <c r="K57" s="64">
        <f t="shared" ref="K57" si="69">IFERROR(I57/E48,"-")</f>
        <v>24727.466981132075</v>
      </c>
    </row>
    <row r="58" spans="2:11" ht="13.5" customHeight="1">
      <c r="B58" s="194"/>
      <c r="C58" s="194"/>
      <c r="D58" s="164"/>
      <c r="E58" s="188"/>
      <c r="F58" s="109" t="s">
        <v>156</v>
      </c>
      <c r="G58" s="87"/>
      <c r="H58" s="110"/>
      <c r="I58" s="65">
        <v>15519861240</v>
      </c>
      <c r="J58" s="66" t="s">
        <v>92</v>
      </c>
      <c r="K58" s="137">
        <f>IFERROR(I58/E48,"-")</f>
        <v>841458.53610930382</v>
      </c>
    </row>
    <row r="59" spans="2:11" ht="13.5" customHeight="1">
      <c r="B59" s="194"/>
      <c r="C59" s="194"/>
      <c r="D59" s="163" t="s">
        <v>165</v>
      </c>
      <c r="E59" s="186">
        <v>19008</v>
      </c>
      <c r="F59" s="157">
        <v>1</v>
      </c>
      <c r="G59" s="82" t="s">
        <v>69</v>
      </c>
      <c r="H59" s="52" t="s">
        <v>70</v>
      </c>
      <c r="I59" s="53">
        <v>1090810354</v>
      </c>
      <c r="J59" s="54">
        <f t="shared" ref="J59" si="70">IFERROR(I59/I69,"-")</f>
        <v>6.7776967371855651E-2</v>
      </c>
      <c r="K59" s="55">
        <f>IFERROR(I59/E59,"-")</f>
        <v>57386.908354377105</v>
      </c>
    </row>
    <row r="60" spans="2:11" ht="13.5" customHeight="1">
      <c r="B60" s="194"/>
      <c r="C60" s="194"/>
      <c r="D60" s="185"/>
      <c r="E60" s="187"/>
      <c r="F60" s="152">
        <v>2</v>
      </c>
      <c r="G60" s="84" t="s">
        <v>77</v>
      </c>
      <c r="H60" s="56" t="s">
        <v>78</v>
      </c>
      <c r="I60" s="57">
        <v>872617251</v>
      </c>
      <c r="J60" s="58">
        <f t="shared" ref="J60" si="71">IFERROR(I60/I69,"-")</f>
        <v>5.421964572692841E-2</v>
      </c>
      <c r="K60" s="60">
        <f t="shared" ref="K60" si="72">IFERROR(I60/E59,"-")</f>
        <v>45907.894097222219</v>
      </c>
    </row>
    <row r="61" spans="2:11" ht="13.5" customHeight="1">
      <c r="B61" s="194"/>
      <c r="C61" s="194"/>
      <c r="D61" s="185"/>
      <c r="E61" s="187"/>
      <c r="F61" s="152">
        <v>3</v>
      </c>
      <c r="G61" s="84" t="s">
        <v>75</v>
      </c>
      <c r="H61" s="56" t="s">
        <v>76</v>
      </c>
      <c r="I61" s="57">
        <v>868305499</v>
      </c>
      <c r="J61" s="58">
        <f t="shared" ref="J61" si="73">IFERROR(I61/I69,"-")</f>
        <v>5.3951737127099025E-2</v>
      </c>
      <c r="K61" s="60">
        <f>IFERROR(I61/E59,"-")</f>
        <v>45681.055292508419</v>
      </c>
    </row>
    <row r="62" spans="2:11" ht="13.5" customHeight="1">
      <c r="B62" s="194"/>
      <c r="C62" s="194"/>
      <c r="D62" s="185"/>
      <c r="E62" s="187"/>
      <c r="F62" s="152">
        <v>4</v>
      </c>
      <c r="G62" s="84" t="s">
        <v>73</v>
      </c>
      <c r="H62" s="56" t="s">
        <v>74</v>
      </c>
      <c r="I62" s="57">
        <v>785798232</v>
      </c>
      <c r="J62" s="58">
        <f t="shared" ref="J62" si="74">IFERROR(I62/I69,"-")</f>
        <v>4.8825188481045396E-2</v>
      </c>
      <c r="K62" s="60">
        <f t="shared" ref="K62" si="75">IFERROR(I62/E59,"-")</f>
        <v>41340.395202020205</v>
      </c>
    </row>
    <row r="63" spans="2:11" ht="13.5" customHeight="1">
      <c r="B63" s="194"/>
      <c r="C63" s="194"/>
      <c r="D63" s="185"/>
      <c r="E63" s="187"/>
      <c r="F63" s="152">
        <v>5</v>
      </c>
      <c r="G63" s="84" t="s">
        <v>71</v>
      </c>
      <c r="H63" s="56" t="s">
        <v>72</v>
      </c>
      <c r="I63" s="57">
        <v>735457316</v>
      </c>
      <c r="J63" s="58">
        <f t="shared" ref="J63" si="76">IFERROR(I63/I69,"-")</f>
        <v>4.5697280308291358E-2</v>
      </c>
      <c r="K63" s="60">
        <f t="shared" ref="K63" si="77">IFERROR(I63/E59,"-")</f>
        <v>38691.988425925927</v>
      </c>
    </row>
    <row r="64" spans="2:11" ht="13.5" customHeight="1">
      <c r="B64" s="194"/>
      <c r="C64" s="194"/>
      <c r="D64" s="185"/>
      <c r="E64" s="187"/>
      <c r="F64" s="152">
        <v>6</v>
      </c>
      <c r="G64" s="84" t="s">
        <v>90</v>
      </c>
      <c r="H64" s="56" t="s">
        <v>91</v>
      </c>
      <c r="I64" s="57">
        <v>648849113</v>
      </c>
      <c r="J64" s="58">
        <f t="shared" ref="J64" si="78">IFERROR(I64/I69,"-")</f>
        <v>4.0315922011369611E-2</v>
      </c>
      <c r="K64" s="60">
        <f t="shared" ref="K64" si="79">IFERROR(I64/E59,"-")</f>
        <v>34135.580439814818</v>
      </c>
    </row>
    <row r="65" spans="2:11" ht="13.5" customHeight="1">
      <c r="B65" s="194"/>
      <c r="C65" s="194"/>
      <c r="D65" s="185"/>
      <c r="E65" s="187"/>
      <c r="F65" s="152">
        <v>7</v>
      </c>
      <c r="G65" s="84" t="s">
        <v>81</v>
      </c>
      <c r="H65" s="56" t="s">
        <v>82</v>
      </c>
      <c r="I65" s="57">
        <v>520909944</v>
      </c>
      <c r="J65" s="58">
        <f t="shared" ref="J65" si="80">IFERROR(I65/I69,"-")</f>
        <v>3.2366484374389382E-2</v>
      </c>
      <c r="K65" s="60">
        <f t="shared" ref="K65" si="81">IFERROR(I65/E59,"-")</f>
        <v>27404.773989898989</v>
      </c>
    </row>
    <row r="66" spans="2:11" ht="13.5" customHeight="1">
      <c r="B66" s="194"/>
      <c r="C66" s="194"/>
      <c r="D66" s="185"/>
      <c r="E66" s="187"/>
      <c r="F66" s="152">
        <v>8</v>
      </c>
      <c r="G66" s="84" t="s">
        <v>85</v>
      </c>
      <c r="H66" s="56" t="s">
        <v>86</v>
      </c>
      <c r="I66" s="57">
        <v>507838979</v>
      </c>
      <c r="J66" s="58">
        <f t="shared" ref="J66" si="82">IFERROR(I66/I69,"-")</f>
        <v>3.1554326362618561E-2</v>
      </c>
      <c r="K66" s="60">
        <f t="shared" ref="K66" si="83">IFERROR(I66/E59,"-")</f>
        <v>26717.118002946128</v>
      </c>
    </row>
    <row r="67" spans="2:11" ht="13.5" customHeight="1">
      <c r="B67" s="194"/>
      <c r="C67" s="194"/>
      <c r="D67" s="185"/>
      <c r="E67" s="187"/>
      <c r="F67" s="152">
        <v>9</v>
      </c>
      <c r="G67" s="84" t="s">
        <v>87</v>
      </c>
      <c r="H67" s="56" t="s">
        <v>88</v>
      </c>
      <c r="I67" s="57">
        <v>495729532</v>
      </c>
      <c r="J67" s="58">
        <f t="shared" ref="J67" si="84">IFERROR(I67/I69,"-")</f>
        <v>3.0801911801095049E-2</v>
      </c>
      <c r="K67" s="60">
        <f t="shared" ref="K67" si="85">IFERROR(I67/E59,"-")</f>
        <v>26080.046927609426</v>
      </c>
    </row>
    <row r="68" spans="2:11" ht="13.5" customHeight="1">
      <c r="B68" s="194"/>
      <c r="C68" s="194"/>
      <c r="D68" s="185"/>
      <c r="E68" s="187"/>
      <c r="F68" s="153">
        <v>10</v>
      </c>
      <c r="G68" s="86" t="s">
        <v>83</v>
      </c>
      <c r="H68" s="61" t="s">
        <v>84</v>
      </c>
      <c r="I68" s="62">
        <v>466283487</v>
      </c>
      <c r="J68" s="63">
        <f t="shared" ref="J68" si="86">IFERROR(I68/I69,"-")</f>
        <v>2.8972296209460142E-2</v>
      </c>
      <c r="K68" s="64">
        <f t="shared" ref="K68" si="87">IFERROR(I68/E59,"-")</f>
        <v>24530.907354797979</v>
      </c>
    </row>
    <row r="69" spans="2:11" ht="13.5" customHeight="1">
      <c r="B69" s="195"/>
      <c r="C69" s="195"/>
      <c r="D69" s="164"/>
      <c r="E69" s="188"/>
      <c r="F69" s="109" t="s">
        <v>156</v>
      </c>
      <c r="G69" s="87"/>
      <c r="H69" s="110"/>
      <c r="I69" s="65">
        <v>16094115690</v>
      </c>
      <c r="J69" s="66" t="s">
        <v>92</v>
      </c>
      <c r="K69" s="137">
        <f>IFERROR(I69/E59,"-")</f>
        <v>846702.21433080803</v>
      </c>
    </row>
    <row r="70" spans="2:11" ht="13.5" customHeight="1">
      <c r="B70" s="193">
        <v>2</v>
      </c>
      <c r="C70" s="193" t="s">
        <v>134</v>
      </c>
      <c r="D70" s="163" t="s">
        <v>54</v>
      </c>
      <c r="E70" s="186">
        <v>59276</v>
      </c>
      <c r="F70" s="154">
        <v>1</v>
      </c>
      <c r="G70" s="82" t="s">
        <v>69</v>
      </c>
      <c r="H70" s="52" t="s">
        <v>70</v>
      </c>
      <c r="I70" s="53">
        <v>3302179072</v>
      </c>
      <c r="J70" s="54">
        <f>IFERROR(I70/I80,"-")</f>
        <v>6.8505786935441793E-2</v>
      </c>
      <c r="K70" s="55">
        <f>IFERROR(I70/E70,"-")</f>
        <v>55708.534179094408</v>
      </c>
    </row>
    <row r="71" spans="2:11" ht="13.5" customHeight="1">
      <c r="B71" s="194"/>
      <c r="C71" s="194"/>
      <c r="D71" s="185"/>
      <c r="E71" s="187"/>
      <c r="F71" s="155">
        <v>2</v>
      </c>
      <c r="G71" s="84">
        <v>1402</v>
      </c>
      <c r="H71" s="56" t="s">
        <v>72</v>
      </c>
      <c r="I71" s="57">
        <v>2451321509</v>
      </c>
      <c r="J71" s="58">
        <f>IFERROR(I71/I80,"-")</f>
        <v>5.0854210309106966E-2</v>
      </c>
      <c r="K71" s="60">
        <f>IFERROR(I71/E70,"-")</f>
        <v>41354.367855455836</v>
      </c>
    </row>
    <row r="72" spans="2:11" ht="13.5" customHeight="1">
      <c r="B72" s="194"/>
      <c r="C72" s="194"/>
      <c r="D72" s="185"/>
      <c r="E72" s="187"/>
      <c r="F72" s="155">
        <v>3</v>
      </c>
      <c r="G72" s="84" t="s">
        <v>77</v>
      </c>
      <c r="H72" s="56" t="s">
        <v>78</v>
      </c>
      <c r="I72" s="57">
        <v>2356263074</v>
      </c>
      <c r="J72" s="58">
        <f>IFERROR(I72/I80,"-")</f>
        <v>4.888216313887811E-2</v>
      </c>
      <c r="K72" s="60">
        <f>IFERROR(I72/E70,"-")</f>
        <v>39750.709798231997</v>
      </c>
    </row>
    <row r="73" spans="2:11" ht="13.5" customHeight="1">
      <c r="B73" s="194"/>
      <c r="C73" s="194"/>
      <c r="D73" s="185"/>
      <c r="E73" s="187"/>
      <c r="F73" s="155">
        <v>4</v>
      </c>
      <c r="G73" s="84">
        <v>1113</v>
      </c>
      <c r="H73" s="56" t="s">
        <v>74</v>
      </c>
      <c r="I73" s="57">
        <v>2345974917</v>
      </c>
      <c r="J73" s="58">
        <f>IFERROR(I73/I80,"-")</f>
        <v>4.8668728835034161E-2</v>
      </c>
      <c r="K73" s="60">
        <f>IFERROR(I73/E70,"-")</f>
        <v>39577.146180578988</v>
      </c>
    </row>
    <row r="74" spans="2:11" ht="13.5" customHeight="1">
      <c r="B74" s="194"/>
      <c r="C74" s="194"/>
      <c r="D74" s="185"/>
      <c r="E74" s="187"/>
      <c r="F74" s="155">
        <v>5</v>
      </c>
      <c r="G74" s="84">
        <v>1901</v>
      </c>
      <c r="H74" s="56" t="s">
        <v>76</v>
      </c>
      <c r="I74" s="57">
        <v>2275934193</v>
      </c>
      <c r="J74" s="58">
        <f>IFERROR(I74/I80,"-")</f>
        <v>4.7215689853643605E-2</v>
      </c>
      <c r="K74" s="60">
        <f>IFERROR(I74/E70,"-")</f>
        <v>38395.542766043596</v>
      </c>
    </row>
    <row r="75" spans="2:11" ht="13.5" customHeight="1">
      <c r="B75" s="194"/>
      <c r="C75" s="194"/>
      <c r="D75" s="185"/>
      <c r="E75" s="187"/>
      <c r="F75" s="155">
        <v>6</v>
      </c>
      <c r="G75" s="84" t="s">
        <v>83</v>
      </c>
      <c r="H75" s="56" t="s">
        <v>84</v>
      </c>
      <c r="I75" s="57">
        <v>1690805385</v>
      </c>
      <c r="J75" s="58">
        <f>IFERROR(I75/I80,"-")</f>
        <v>3.5076823796825161E-2</v>
      </c>
      <c r="K75" s="60">
        <f>IFERROR(I75/E70,"-")</f>
        <v>28524.282761994735</v>
      </c>
    </row>
    <row r="76" spans="2:11" ht="13.5" customHeight="1">
      <c r="B76" s="194"/>
      <c r="C76" s="194"/>
      <c r="D76" s="185"/>
      <c r="E76" s="187"/>
      <c r="F76" s="155">
        <v>7</v>
      </c>
      <c r="G76" s="84" t="s">
        <v>79</v>
      </c>
      <c r="H76" s="56" t="s">
        <v>80</v>
      </c>
      <c r="I76" s="57">
        <v>1683621353</v>
      </c>
      <c r="J76" s="58">
        <f>IFERROR(I76/I80,"-")</f>
        <v>3.492778652331615E-2</v>
      </c>
      <c r="K76" s="60">
        <f>IFERROR(I76/E70,"-")</f>
        <v>28403.086459950064</v>
      </c>
    </row>
    <row r="77" spans="2:11" ht="13.5" customHeight="1">
      <c r="B77" s="194"/>
      <c r="C77" s="194"/>
      <c r="D77" s="185"/>
      <c r="E77" s="187"/>
      <c r="F77" s="155">
        <v>8</v>
      </c>
      <c r="G77" s="84" t="s">
        <v>81</v>
      </c>
      <c r="H77" s="56" t="s">
        <v>82</v>
      </c>
      <c r="I77" s="57">
        <v>1568631503</v>
      </c>
      <c r="J77" s="58">
        <f>IFERROR(I77/I80,"-")</f>
        <v>3.2542249581775505E-2</v>
      </c>
      <c r="K77" s="60">
        <f>IFERROR(I77/E70,"-")</f>
        <v>26463.180764559012</v>
      </c>
    </row>
    <row r="78" spans="2:11" ht="13.5" customHeight="1">
      <c r="B78" s="194"/>
      <c r="C78" s="194"/>
      <c r="D78" s="185"/>
      <c r="E78" s="187"/>
      <c r="F78" s="155">
        <v>9</v>
      </c>
      <c r="G78" s="84">
        <v>1309</v>
      </c>
      <c r="H78" s="56" t="s">
        <v>88</v>
      </c>
      <c r="I78" s="57">
        <v>1414703390</v>
      </c>
      <c r="J78" s="58">
        <f>IFERROR(I78/I80,"-")</f>
        <v>2.9348913822983377E-2</v>
      </c>
      <c r="K78" s="60">
        <f>IFERROR(I78/E70,"-")</f>
        <v>23866.377454619069</v>
      </c>
    </row>
    <row r="79" spans="2:11" ht="13.5" customHeight="1">
      <c r="B79" s="194"/>
      <c r="C79" s="194"/>
      <c r="D79" s="185"/>
      <c r="E79" s="187"/>
      <c r="F79" s="156">
        <v>10</v>
      </c>
      <c r="G79" s="86">
        <v>1303</v>
      </c>
      <c r="H79" s="61" t="s">
        <v>94</v>
      </c>
      <c r="I79" s="62">
        <v>1387492259</v>
      </c>
      <c r="J79" s="63">
        <f>IFERROR(I79/I80,"-")</f>
        <v>2.878440175325199E-2</v>
      </c>
      <c r="K79" s="64">
        <f>IFERROR(I79/E70,"-")</f>
        <v>23407.319302921926</v>
      </c>
    </row>
    <row r="80" spans="2:11" ht="13.5" customHeight="1">
      <c r="B80" s="194"/>
      <c r="C80" s="194"/>
      <c r="D80" s="164"/>
      <c r="E80" s="188"/>
      <c r="F80" s="109" t="s">
        <v>156</v>
      </c>
      <c r="G80" s="87"/>
      <c r="H80" s="110"/>
      <c r="I80" s="65">
        <v>48202921530</v>
      </c>
      <c r="J80" s="66" t="s">
        <v>89</v>
      </c>
      <c r="K80" s="137">
        <f>IFERROR(I80/E70,"-")</f>
        <v>813194.57335177809</v>
      </c>
    </row>
    <row r="81" spans="2:11" ht="13.5" customHeight="1">
      <c r="B81" s="194"/>
      <c r="C81" s="194"/>
      <c r="D81" s="163" t="s">
        <v>55</v>
      </c>
      <c r="E81" s="186">
        <v>60650</v>
      </c>
      <c r="F81" s="154">
        <v>1</v>
      </c>
      <c r="G81" s="82" t="s">
        <v>69</v>
      </c>
      <c r="H81" s="52" t="s">
        <v>70</v>
      </c>
      <c r="I81" s="67">
        <v>3253372243</v>
      </c>
      <c r="J81" s="54">
        <f t="shared" ref="J81" si="88">IFERROR(I81/I91,"-")</f>
        <v>6.800073080319563E-2</v>
      </c>
      <c r="K81" s="55">
        <f>IFERROR(I81/E81,"-")</f>
        <v>53641.751739488871</v>
      </c>
    </row>
    <row r="82" spans="2:11" ht="13.5" customHeight="1">
      <c r="B82" s="194"/>
      <c r="C82" s="194"/>
      <c r="D82" s="185"/>
      <c r="E82" s="187"/>
      <c r="F82" s="155">
        <v>2</v>
      </c>
      <c r="G82" s="84" t="s">
        <v>71</v>
      </c>
      <c r="H82" s="56" t="s">
        <v>72</v>
      </c>
      <c r="I82" s="59">
        <v>2440685375</v>
      </c>
      <c r="J82" s="58">
        <f>IFERROR(I82/I91,"-")</f>
        <v>5.1014263589963131E-2</v>
      </c>
      <c r="K82" s="60">
        <f t="shared" ref="K82" si="89">IFERROR(I82/E81,"-")</f>
        <v>40242.133140972794</v>
      </c>
    </row>
    <row r="83" spans="2:11" ht="13.5" customHeight="1">
      <c r="B83" s="194"/>
      <c r="C83" s="194"/>
      <c r="D83" s="185"/>
      <c r="E83" s="187"/>
      <c r="F83" s="155">
        <v>3</v>
      </c>
      <c r="G83" s="84" t="s">
        <v>77</v>
      </c>
      <c r="H83" s="56" t="s">
        <v>78</v>
      </c>
      <c r="I83" s="59">
        <v>2395485004</v>
      </c>
      <c r="J83" s="58">
        <f t="shared" ref="J83" si="90">IFERROR(I83/I91,"-")</f>
        <v>5.006950288291865E-2</v>
      </c>
      <c r="K83" s="60">
        <f t="shared" ref="K83" si="91">IFERROR(I83/E81,"-")</f>
        <v>39496.867337180542</v>
      </c>
    </row>
    <row r="84" spans="2:11" ht="13.5" customHeight="1">
      <c r="B84" s="194"/>
      <c r="C84" s="194"/>
      <c r="D84" s="185"/>
      <c r="E84" s="187"/>
      <c r="F84" s="155">
        <v>4</v>
      </c>
      <c r="G84" s="84" t="s">
        <v>75</v>
      </c>
      <c r="H84" s="56" t="s">
        <v>76</v>
      </c>
      <c r="I84" s="59">
        <v>2362996363</v>
      </c>
      <c r="J84" s="58">
        <f>IFERROR(I84/I91,"-")</f>
        <v>4.9390437849534868E-2</v>
      </c>
      <c r="K84" s="60">
        <f t="shared" ref="K84" si="92">IFERROR(I84/E81,"-")</f>
        <v>38961.193124484751</v>
      </c>
    </row>
    <row r="85" spans="2:11" ht="13.5" customHeight="1">
      <c r="B85" s="194"/>
      <c r="C85" s="194"/>
      <c r="D85" s="185"/>
      <c r="E85" s="187"/>
      <c r="F85" s="155">
        <v>5</v>
      </c>
      <c r="G85" s="84" t="s">
        <v>73</v>
      </c>
      <c r="H85" s="56" t="s">
        <v>74</v>
      </c>
      <c r="I85" s="59">
        <v>2267673469</v>
      </c>
      <c r="J85" s="58">
        <f>IFERROR(I85/I91,"-")</f>
        <v>4.7398035514320272E-2</v>
      </c>
      <c r="K85" s="60">
        <f t="shared" ref="K85" si="93">IFERROR(I85/E81,"-")</f>
        <v>37389.504847485572</v>
      </c>
    </row>
    <row r="86" spans="2:11" ht="13.5" customHeight="1">
      <c r="B86" s="194"/>
      <c r="C86" s="194"/>
      <c r="D86" s="185"/>
      <c r="E86" s="187"/>
      <c r="F86" s="155">
        <v>6</v>
      </c>
      <c r="G86" s="84" t="s">
        <v>79</v>
      </c>
      <c r="H86" s="56" t="s">
        <v>80</v>
      </c>
      <c r="I86" s="59">
        <v>1672192201</v>
      </c>
      <c r="J86" s="58">
        <f>IFERROR(I86/I91,"-")</f>
        <v>3.4951515909704099E-2</v>
      </c>
      <c r="K86" s="60">
        <f t="shared" ref="K86" si="94">IFERROR(I86/E81,"-")</f>
        <v>27571.182209398186</v>
      </c>
    </row>
    <row r="87" spans="2:11" ht="13.5" customHeight="1">
      <c r="B87" s="194"/>
      <c r="C87" s="194"/>
      <c r="D87" s="185"/>
      <c r="E87" s="187"/>
      <c r="F87" s="155">
        <v>7</v>
      </c>
      <c r="G87" s="84" t="s">
        <v>83</v>
      </c>
      <c r="H87" s="56" t="s">
        <v>84</v>
      </c>
      <c r="I87" s="59">
        <v>1670470468</v>
      </c>
      <c r="J87" s="58">
        <f t="shared" ref="J87" si="95">IFERROR(I87/I91,"-")</f>
        <v>3.4915528911136723E-2</v>
      </c>
      <c r="K87" s="60">
        <f t="shared" ref="K87" si="96">IFERROR(I87/E81,"-")</f>
        <v>27542.794196207749</v>
      </c>
    </row>
    <row r="88" spans="2:11" ht="13.5" customHeight="1">
      <c r="B88" s="194"/>
      <c r="C88" s="194"/>
      <c r="D88" s="185"/>
      <c r="E88" s="187"/>
      <c r="F88" s="155">
        <v>8</v>
      </c>
      <c r="G88" s="84" t="s">
        <v>81</v>
      </c>
      <c r="H88" s="56" t="s">
        <v>82</v>
      </c>
      <c r="I88" s="59">
        <v>1598532573</v>
      </c>
      <c r="J88" s="58">
        <f t="shared" ref="J88" si="97">IFERROR(I88/I91,"-")</f>
        <v>3.3411910798278939E-2</v>
      </c>
      <c r="K88" s="60">
        <f t="shared" ref="K88" si="98">IFERROR(I88/E81,"-")</f>
        <v>26356.678862324814</v>
      </c>
    </row>
    <row r="89" spans="2:11" ht="13.5" customHeight="1">
      <c r="B89" s="194"/>
      <c r="C89" s="194"/>
      <c r="D89" s="185"/>
      <c r="E89" s="187"/>
      <c r="F89" s="155">
        <v>9</v>
      </c>
      <c r="G89" s="84" t="s">
        <v>93</v>
      </c>
      <c r="H89" s="56" t="s">
        <v>94</v>
      </c>
      <c r="I89" s="59">
        <v>1399385636</v>
      </c>
      <c r="J89" s="58">
        <f t="shared" ref="J89" si="99">IFERROR(I89/I91,"-")</f>
        <v>2.9249418392943091E-2</v>
      </c>
      <c r="K89" s="60">
        <f t="shared" ref="K89" si="100">IFERROR(I89/E81,"-")</f>
        <v>23073.134971145919</v>
      </c>
    </row>
    <row r="90" spans="2:11" ht="13.5" customHeight="1">
      <c r="B90" s="194"/>
      <c r="C90" s="194"/>
      <c r="D90" s="185"/>
      <c r="E90" s="187"/>
      <c r="F90" s="156">
        <v>10</v>
      </c>
      <c r="G90" s="86" t="s">
        <v>90</v>
      </c>
      <c r="H90" s="61" t="s">
        <v>91</v>
      </c>
      <c r="I90" s="89">
        <v>1364387117</v>
      </c>
      <c r="J90" s="63">
        <f t="shared" ref="J90" si="101">IFERROR(I90/I91,"-")</f>
        <v>2.8517892858430337E-2</v>
      </c>
      <c r="K90" s="64">
        <f t="shared" ref="K90" si="102">IFERROR(I90/E81,"-")</f>
        <v>22496.077774113768</v>
      </c>
    </row>
    <row r="91" spans="2:11" ht="13.5" customHeight="1">
      <c r="B91" s="194"/>
      <c r="C91" s="194"/>
      <c r="D91" s="164"/>
      <c r="E91" s="188"/>
      <c r="F91" s="109" t="s">
        <v>156</v>
      </c>
      <c r="G91" s="87"/>
      <c r="H91" s="110"/>
      <c r="I91" s="53">
        <v>47843195280</v>
      </c>
      <c r="J91" s="66" t="s">
        <v>89</v>
      </c>
      <c r="K91" s="137">
        <f t="shared" ref="K91" si="103">IFERROR(I91/E81,"-")</f>
        <v>788840.81253091514</v>
      </c>
    </row>
    <row r="92" spans="2:11" ht="13.5" customHeight="1">
      <c r="B92" s="194"/>
      <c r="C92" s="194"/>
      <c r="D92" s="163" t="s">
        <v>56</v>
      </c>
      <c r="E92" s="186">
        <v>63271</v>
      </c>
      <c r="F92" s="154">
        <v>1</v>
      </c>
      <c r="G92" s="82" t="s">
        <v>69</v>
      </c>
      <c r="H92" s="52" t="s">
        <v>70</v>
      </c>
      <c r="I92" s="53">
        <v>3577636524</v>
      </c>
      <c r="J92" s="54">
        <f t="shared" ref="J92" si="104">IFERROR(I92/I102,"-")</f>
        <v>7.2513925491290293E-2</v>
      </c>
      <c r="K92" s="55">
        <f>IFERROR(I92/E92,"-")</f>
        <v>56544.649586698484</v>
      </c>
    </row>
    <row r="93" spans="2:11" ht="13.5" customHeight="1">
      <c r="B93" s="194"/>
      <c r="C93" s="194"/>
      <c r="D93" s="185"/>
      <c r="E93" s="187"/>
      <c r="F93" s="155">
        <v>2</v>
      </c>
      <c r="G93" s="84" t="s">
        <v>77</v>
      </c>
      <c r="H93" s="56" t="s">
        <v>78</v>
      </c>
      <c r="I93" s="57">
        <v>2545911531</v>
      </c>
      <c r="J93" s="58">
        <f t="shared" ref="J93" si="105">IFERROR(I93/I102,"-")</f>
        <v>5.1602234555661868E-2</v>
      </c>
      <c r="K93" s="60">
        <f t="shared" ref="K93" si="106">IFERROR(I93/E92,"-")</f>
        <v>40238.205986945046</v>
      </c>
    </row>
    <row r="94" spans="2:11" ht="13.5" customHeight="1">
      <c r="B94" s="194"/>
      <c r="C94" s="194"/>
      <c r="D94" s="185"/>
      <c r="E94" s="187"/>
      <c r="F94" s="155">
        <v>3</v>
      </c>
      <c r="G94" s="84" t="s">
        <v>71</v>
      </c>
      <c r="H94" s="56" t="s">
        <v>72</v>
      </c>
      <c r="I94" s="57">
        <v>2480405775</v>
      </c>
      <c r="J94" s="58">
        <f t="shared" ref="J94" si="107">IFERROR(I94/I102,"-")</f>
        <v>5.0274520161544545E-2</v>
      </c>
      <c r="K94" s="60">
        <f>IFERROR(I94/E92,"-")</f>
        <v>39202.885603198934</v>
      </c>
    </row>
    <row r="95" spans="2:11" ht="13.5" customHeight="1">
      <c r="B95" s="194"/>
      <c r="C95" s="194"/>
      <c r="D95" s="185"/>
      <c r="E95" s="187"/>
      <c r="F95" s="155">
        <v>4</v>
      </c>
      <c r="G95" s="84" t="s">
        <v>73</v>
      </c>
      <c r="H95" s="56" t="s">
        <v>74</v>
      </c>
      <c r="I95" s="57">
        <v>2420419041</v>
      </c>
      <c r="J95" s="58">
        <f t="shared" ref="J95" si="108">IFERROR(I95/I102,"-")</f>
        <v>4.905866898981108E-2</v>
      </c>
      <c r="K95" s="60">
        <f t="shared" ref="K95" si="109">IFERROR(I95/E92,"-")</f>
        <v>38254.793523099048</v>
      </c>
    </row>
    <row r="96" spans="2:11" ht="13.5" customHeight="1">
      <c r="B96" s="194"/>
      <c r="C96" s="194"/>
      <c r="D96" s="185"/>
      <c r="E96" s="187"/>
      <c r="F96" s="155">
        <v>5</v>
      </c>
      <c r="G96" s="84" t="s">
        <v>75</v>
      </c>
      <c r="H96" s="56" t="s">
        <v>76</v>
      </c>
      <c r="I96" s="57">
        <v>2379363691</v>
      </c>
      <c r="J96" s="58">
        <f t="shared" ref="J96" si="110">IFERROR(I96/I102,"-")</f>
        <v>4.8226531747543024E-2</v>
      </c>
      <c r="K96" s="60">
        <f t="shared" ref="K96" si="111">IFERROR(I96/E92,"-")</f>
        <v>37605.912519163598</v>
      </c>
    </row>
    <row r="97" spans="2:11" ht="13.5" customHeight="1">
      <c r="B97" s="194"/>
      <c r="C97" s="194"/>
      <c r="D97" s="185"/>
      <c r="E97" s="187"/>
      <c r="F97" s="155">
        <v>6</v>
      </c>
      <c r="G97" s="84" t="s">
        <v>79</v>
      </c>
      <c r="H97" s="56" t="s">
        <v>80</v>
      </c>
      <c r="I97" s="57">
        <v>1700459713</v>
      </c>
      <c r="J97" s="58">
        <f t="shared" ref="J97" si="112">IFERROR(I97/I102,"-")</f>
        <v>3.4466052686525757E-2</v>
      </c>
      <c r="K97" s="60">
        <f t="shared" ref="K97" si="113">IFERROR(I97/E92,"-")</f>
        <v>26875.815349844321</v>
      </c>
    </row>
    <row r="98" spans="2:11" ht="13.5" customHeight="1">
      <c r="B98" s="194"/>
      <c r="C98" s="194"/>
      <c r="D98" s="185"/>
      <c r="E98" s="187"/>
      <c r="F98" s="155">
        <v>7</v>
      </c>
      <c r="G98" s="84" t="s">
        <v>83</v>
      </c>
      <c r="H98" s="56" t="s">
        <v>84</v>
      </c>
      <c r="I98" s="57">
        <v>1657464730</v>
      </c>
      <c r="J98" s="58">
        <f t="shared" ref="J98" si="114">IFERROR(I98/I102,"-")</f>
        <v>3.359460166771866E-2</v>
      </c>
      <c r="K98" s="60">
        <f t="shared" ref="K98" si="115">IFERROR(I98/E92,"-")</f>
        <v>26196.278389783631</v>
      </c>
    </row>
    <row r="99" spans="2:11" ht="13.5" customHeight="1">
      <c r="B99" s="194"/>
      <c r="C99" s="194"/>
      <c r="D99" s="185"/>
      <c r="E99" s="187"/>
      <c r="F99" s="155">
        <v>8</v>
      </c>
      <c r="G99" s="84" t="s">
        <v>81</v>
      </c>
      <c r="H99" s="56" t="s">
        <v>82</v>
      </c>
      <c r="I99" s="57">
        <v>1645070998</v>
      </c>
      <c r="J99" s="58">
        <f t="shared" ref="J99" si="116">IFERROR(I99/I102,"-")</f>
        <v>3.3343397233512415E-2</v>
      </c>
      <c r="K99" s="60">
        <f t="shared" ref="K99" si="117">IFERROR(I99/E92,"-")</f>
        <v>26000.395094118947</v>
      </c>
    </row>
    <row r="100" spans="2:11" ht="13.5" customHeight="1">
      <c r="B100" s="194"/>
      <c r="C100" s="194"/>
      <c r="D100" s="185"/>
      <c r="E100" s="187"/>
      <c r="F100" s="155">
        <v>9</v>
      </c>
      <c r="G100" s="84" t="s">
        <v>85</v>
      </c>
      <c r="H100" s="56" t="s">
        <v>86</v>
      </c>
      <c r="I100" s="57">
        <v>1506247580</v>
      </c>
      <c r="J100" s="58">
        <f t="shared" ref="J100" si="118">IFERROR(I100/I102,"-")</f>
        <v>3.0529631519257239E-2</v>
      </c>
      <c r="K100" s="60">
        <f t="shared" ref="K100" si="119">IFERROR(I100/E92,"-")</f>
        <v>23806.286924499374</v>
      </c>
    </row>
    <row r="101" spans="2:11" ht="13.5" customHeight="1">
      <c r="B101" s="194"/>
      <c r="C101" s="194"/>
      <c r="D101" s="185"/>
      <c r="E101" s="187"/>
      <c r="F101" s="156">
        <v>10</v>
      </c>
      <c r="G101" s="86" t="s">
        <v>93</v>
      </c>
      <c r="H101" s="61" t="s">
        <v>94</v>
      </c>
      <c r="I101" s="62">
        <v>1404391707</v>
      </c>
      <c r="J101" s="63">
        <f t="shared" ref="J101" si="120">IFERROR(I101/I102,"-")</f>
        <v>2.8465148686519837E-2</v>
      </c>
      <c r="K101" s="64">
        <f t="shared" ref="K101" si="121">IFERROR(I101/E92,"-")</f>
        <v>22196.45188158872</v>
      </c>
    </row>
    <row r="102" spans="2:11" ht="13.5" customHeight="1">
      <c r="B102" s="194"/>
      <c r="C102" s="194"/>
      <c r="D102" s="164"/>
      <c r="E102" s="188"/>
      <c r="F102" s="109" t="s">
        <v>156</v>
      </c>
      <c r="G102" s="87"/>
      <c r="H102" s="110"/>
      <c r="I102" s="65">
        <v>49337234190</v>
      </c>
      <c r="J102" s="66" t="s">
        <v>89</v>
      </c>
      <c r="K102" s="137">
        <f>IFERROR(I102/E92,"-")</f>
        <v>779776.42506045429</v>
      </c>
    </row>
    <row r="103" spans="2:11" ht="13.5" customHeight="1">
      <c r="B103" s="194"/>
      <c r="C103" s="194"/>
      <c r="D103" s="163" t="s">
        <v>157</v>
      </c>
      <c r="E103" s="186">
        <v>66900</v>
      </c>
      <c r="F103" s="157">
        <v>1</v>
      </c>
      <c r="G103" s="82" t="s">
        <v>69</v>
      </c>
      <c r="H103" s="52" t="s">
        <v>70</v>
      </c>
      <c r="I103" s="53">
        <v>3687705277</v>
      </c>
      <c r="J103" s="54">
        <f t="shared" ref="J103" si="122">IFERROR(I103/I113,"-")</f>
        <v>7.0858862542089576E-2</v>
      </c>
      <c r="K103" s="55">
        <f>IFERROR(I103/E103,"-")</f>
        <v>55122.649880418532</v>
      </c>
    </row>
    <row r="104" spans="2:11" ht="13.5" customHeight="1">
      <c r="B104" s="194"/>
      <c r="C104" s="194"/>
      <c r="D104" s="185"/>
      <c r="E104" s="187"/>
      <c r="F104" s="152">
        <v>2</v>
      </c>
      <c r="G104" s="84" t="s">
        <v>77</v>
      </c>
      <c r="H104" s="56" t="s">
        <v>78</v>
      </c>
      <c r="I104" s="57">
        <v>2636722838</v>
      </c>
      <c r="J104" s="58">
        <f t="shared" ref="J104" si="123">IFERROR(I104/I113,"-")</f>
        <v>5.066434736656162E-2</v>
      </c>
      <c r="K104" s="60">
        <f t="shared" ref="K104" si="124">IFERROR(I104/E103,"-")</f>
        <v>39412.897428998505</v>
      </c>
    </row>
    <row r="105" spans="2:11" ht="13.5" customHeight="1">
      <c r="B105" s="194"/>
      <c r="C105" s="194"/>
      <c r="D105" s="185"/>
      <c r="E105" s="187"/>
      <c r="F105" s="152">
        <v>3</v>
      </c>
      <c r="G105" s="84" t="s">
        <v>73</v>
      </c>
      <c r="H105" s="56" t="s">
        <v>74</v>
      </c>
      <c r="I105" s="57">
        <v>2624131758</v>
      </c>
      <c r="J105" s="58">
        <f t="shared" ref="J105" si="125">IFERROR(I105/I113,"-")</f>
        <v>5.0422411110825301E-2</v>
      </c>
      <c r="K105" s="60">
        <f>IFERROR(I105/E103,"-")</f>
        <v>39224.689955156951</v>
      </c>
    </row>
    <row r="106" spans="2:11" ht="13.5" customHeight="1">
      <c r="B106" s="194"/>
      <c r="C106" s="194"/>
      <c r="D106" s="185"/>
      <c r="E106" s="187"/>
      <c r="F106" s="152">
        <v>4</v>
      </c>
      <c r="G106" s="84" t="s">
        <v>71</v>
      </c>
      <c r="H106" s="56" t="s">
        <v>72</v>
      </c>
      <c r="I106" s="57">
        <v>2535533526</v>
      </c>
      <c r="J106" s="58">
        <f t="shared" ref="J106" si="126">IFERROR(I106/I113,"-")</f>
        <v>4.8720005557454343E-2</v>
      </c>
      <c r="K106" s="60">
        <f t="shared" ref="K106" si="127">IFERROR(I106/E103,"-")</f>
        <v>37900.351659192827</v>
      </c>
    </row>
    <row r="107" spans="2:11" ht="13.5" customHeight="1">
      <c r="B107" s="194"/>
      <c r="C107" s="194"/>
      <c r="D107" s="185"/>
      <c r="E107" s="187"/>
      <c r="F107" s="152">
        <v>5</v>
      </c>
      <c r="G107" s="84" t="s">
        <v>75</v>
      </c>
      <c r="H107" s="56" t="s">
        <v>76</v>
      </c>
      <c r="I107" s="57">
        <v>2483434217</v>
      </c>
      <c r="J107" s="58">
        <f t="shared" ref="J107" si="128">IFERROR(I107/I113,"-")</f>
        <v>4.7718922906410145E-2</v>
      </c>
      <c r="K107" s="60">
        <f t="shared" ref="K107" si="129">IFERROR(I107/E103,"-")</f>
        <v>37121.587698056799</v>
      </c>
    </row>
    <row r="108" spans="2:11" ht="13.5" customHeight="1">
      <c r="B108" s="194"/>
      <c r="C108" s="194"/>
      <c r="D108" s="185"/>
      <c r="E108" s="187"/>
      <c r="F108" s="152">
        <v>6</v>
      </c>
      <c r="G108" s="84" t="s">
        <v>85</v>
      </c>
      <c r="H108" s="56" t="s">
        <v>86</v>
      </c>
      <c r="I108" s="57">
        <v>1784691836</v>
      </c>
      <c r="J108" s="58">
        <f t="shared" ref="J108" si="130">IFERROR(I108/I113,"-")</f>
        <v>3.4292662777539389E-2</v>
      </c>
      <c r="K108" s="60">
        <f t="shared" ref="K108" si="131">IFERROR(I108/E103,"-")</f>
        <v>26677.008011958147</v>
      </c>
    </row>
    <row r="109" spans="2:11" ht="13.5" customHeight="1">
      <c r="B109" s="194"/>
      <c r="C109" s="194"/>
      <c r="D109" s="185"/>
      <c r="E109" s="187"/>
      <c r="F109" s="152">
        <v>7</v>
      </c>
      <c r="G109" s="84" t="s">
        <v>79</v>
      </c>
      <c r="H109" s="56" t="s">
        <v>80</v>
      </c>
      <c r="I109" s="57">
        <v>1743603983</v>
      </c>
      <c r="J109" s="58">
        <f t="shared" ref="J109" si="132">IFERROR(I109/I113,"-")</f>
        <v>3.3503164075993186E-2</v>
      </c>
      <c r="K109" s="60">
        <f t="shared" ref="K109" si="133">IFERROR(I109/E103,"-")</f>
        <v>26062.83980568012</v>
      </c>
    </row>
    <row r="110" spans="2:11" ht="13.5" customHeight="1">
      <c r="B110" s="194"/>
      <c r="C110" s="194"/>
      <c r="D110" s="185"/>
      <c r="E110" s="187"/>
      <c r="F110" s="152">
        <v>8</v>
      </c>
      <c r="G110" s="84" t="s">
        <v>81</v>
      </c>
      <c r="H110" s="56" t="s">
        <v>82</v>
      </c>
      <c r="I110" s="57">
        <v>1735078459</v>
      </c>
      <c r="J110" s="58">
        <f t="shared" ref="J110" si="134">IFERROR(I110/I113,"-")</f>
        <v>3.3339347044034837E-2</v>
      </c>
      <c r="K110" s="60">
        <f t="shared" ref="K110" si="135">IFERROR(I110/E103,"-")</f>
        <v>25935.402974588938</v>
      </c>
    </row>
    <row r="111" spans="2:11" ht="13.5" customHeight="1">
      <c r="B111" s="194"/>
      <c r="C111" s="194"/>
      <c r="D111" s="185"/>
      <c r="E111" s="187"/>
      <c r="F111" s="152">
        <v>9</v>
      </c>
      <c r="G111" s="84" t="s">
        <v>83</v>
      </c>
      <c r="H111" s="56" t="s">
        <v>84</v>
      </c>
      <c r="I111" s="57">
        <v>1700115626</v>
      </c>
      <c r="J111" s="58">
        <f t="shared" ref="J111" si="136">IFERROR(I111/I113,"-")</f>
        <v>3.2667539946791842E-2</v>
      </c>
      <c r="K111" s="60">
        <f t="shared" ref="K111" si="137">IFERROR(I111/E103,"-")</f>
        <v>25412.789626307924</v>
      </c>
    </row>
    <row r="112" spans="2:11" ht="13.5" customHeight="1">
      <c r="B112" s="194"/>
      <c r="C112" s="194"/>
      <c r="D112" s="185"/>
      <c r="E112" s="187"/>
      <c r="F112" s="153">
        <v>10</v>
      </c>
      <c r="G112" s="86" t="s">
        <v>90</v>
      </c>
      <c r="H112" s="61" t="s">
        <v>91</v>
      </c>
      <c r="I112" s="62">
        <v>1574954836</v>
      </c>
      <c r="J112" s="63">
        <f t="shared" ref="J112" si="138">IFERROR(I112/I113,"-")</f>
        <v>3.0262588751374137E-2</v>
      </c>
      <c r="K112" s="64">
        <f t="shared" ref="K112" si="139">IFERROR(I112/E103,"-")</f>
        <v>23541.925799701046</v>
      </c>
    </row>
    <row r="113" spans="2:11" ht="13.5" customHeight="1">
      <c r="B113" s="194"/>
      <c r="C113" s="194"/>
      <c r="D113" s="164"/>
      <c r="E113" s="188"/>
      <c r="F113" s="109" t="s">
        <v>156</v>
      </c>
      <c r="G113" s="87"/>
      <c r="H113" s="110"/>
      <c r="I113" s="65">
        <v>52042964630</v>
      </c>
      <c r="J113" s="66" t="s">
        <v>89</v>
      </c>
      <c r="K113" s="137">
        <f>IFERROR(I113/E103,"-")</f>
        <v>777921.74334828102</v>
      </c>
    </row>
    <row r="114" spans="2:11" ht="13.5" customHeight="1">
      <c r="B114" s="194"/>
      <c r="C114" s="194"/>
      <c r="D114" s="163" t="s">
        <v>158</v>
      </c>
      <c r="E114" s="186">
        <v>70556</v>
      </c>
      <c r="F114" s="157">
        <v>1</v>
      </c>
      <c r="G114" s="82" t="s">
        <v>69</v>
      </c>
      <c r="H114" s="52" t="s">
        <v>70</v>
      </c>
      <c r="I114" s="53">
        <v>4086579321</v>
      </c>
      <c r="J114" s="54">
        <f t="shared" ref="J114" si="140">IFERROR(I114/I124,"-")</f>
        <v>7.2995501905850732E-2</v>
      </c>
      <c r="K114" s="55">
        <f>IFERROR(I114/E114,"-")</f>
        <v>57919.657024207721</v>
      </c>
    </row>
    <row r="115" spans="2:11" ht="13.5" customHeight="1">
      <c r="B115" s="194"/>
      <c r="C115" s="194"/>
      <c r="D115" s="185"/>
      <c r="E115" s="187"/>
      <c r="F115" s="152">
        <v>2</v>
      </c>
      <c r="G115" s="84" t="s">
        <v>77</v>
      </c>
      <c r="H115" s="56" t="s">
        <v>78</v>
      </c>
      <c r="I115" s="57">
        <v>3019786593</v>
      </c>
      <c r="J115" s="58">
        <f t="shared" ref="J115" si="141">IFERROR(I115/I124,"-")</f>
        <v>5.3940183388060066E-2</v>
      </c>
      <c r="K115" s="60">
        <f t="shared" ref="K115" si="142">IFERROR(I115/E114,"-")</f>
        <v>42799.855334769542</v>
      </c>
    </row>
    <row r="116" spans="2:11" ht="13.5" customHeight="1">
      <c r="B116" s="194"/>
      <c r="C116" s="194"/>
      <c r="D116" s="185"/>
      <c r="E116" s="187"/>
      <c r="F116" s="152">
        <v>3</v>
      </c>
      <c r="G116" s="84" t="s">
        <v>73</v>
      </c>
      <c r="H116" s="56" t="s">
        <v>74</v>
      </c>
      <c r="I116" s="57">
        <v>2805781517</v>
      </c>
      <c r="J116" s="58">
        <f t="shared" ref="J116" si="143">IFERROR(I116/I124,"-")</f>
        <v>5.0117571196796613E-2</v>
      </c>
      <c r="K116" s="60">
        <f>IFERROR(I116/E114,"-")</f>
        <v>39766.731631611772</v>
      </c>
    </row>
    <row r="117" spans="2:11" ht="13.5" customHeight="1">
      <c r="B117" s="194"/>
      <c r="C117" s="194"/>
      <c r="D117" s="185"/>
      <c r="E117" s="187"/>
      <c r="F117" s="152">
        <v>4</v>
      </c>
      <c r="G117" s="84" t="s">
        <v>71</v>
      </c>
      <c r="H117" s="56" t="s">
        <v>72</v>
      </c>
      <c r="I117" s="57">
        <v>2788178165</v>
      </c>
      <c r="J117" s="58">
        <f t="shared" ref="J117" si="144">IFERROR(I117/I124,"-")</f>
        <v>4.9803135720685281E-2</v>
      </c>
      <c r="K117" s="60">
        <f t="shared" ref="K117" si="145">IFERROR(I117/E114,"-")</f>
        <v>39517.236875673225</v>
      </c>
    </row>
    <row r="118" spans="2:11" ht="13.5" customHeight="1">
      <c r="B118" s="194"/>
      <c r="C118" s="194"/>
      <c r="D118" s="185"/>
      <c r="E118" s="187"/>
      <c r="F118" s="152">
        <v>5</v>
      </c>
      <c r="G118" s="84" t="s">
        <v>75</v>
      </c>
      <c r="H118" s="56" t="s">
        <v>76</v>
      </c>
      <c r="I118" s="57">
        <v>2650809052</v>
      </c>
      <c r="J118" s="58">
        <f t="shared" ref="J118" si="146">IFERROR(I118/I124,"-")</f>
        <v>4.7349414267569619E-2</v>
      </c>
      <c r="K118" s="60">
        <f t="shared" ref="K118" si="147">IFERROR(I118/E114,"-")</f>
        <v>37570.285333635693</v>
      </c>
    </row>
    <row r="119" spans="2:11" ht="13.5" customHeight="1">
      <c r="B119" s="194"/>
      <c r="C119" s="194"/>
      <c r="D119" s="185"/>
      <c r="E119" s="187"/>
      <c r="F119" s="152">
        <v>6</v>
      </c>
      <c r="G119" s="84" t="s">
        <v>81</v>
      </c>
      <c r="H119" s="56" t="s">
        <v>82</v>
      </c>
      <c r="I119" s="57">
        <v>1885771493</v>
      </c>
      <c r="J119" s="58">
        <f t="shared" ref="J119" si="148">IFERROR(I119/I124,"-")</f>
        <v>3.3684122048950306E-2</v>
      </c>
      <c r="K119" s="60">
        <f t="shared" ref="K119" si="149">IFERROR(I119/E114,"-")</f>
        <v>26727.301618572481</v>
      </c>
    </row>
    <row r="120" spans="2:11" ht="13.5" customHeight="1">
      <c r="B120" s="194"/>
      <c r="C120" s="194"/>
      <c r="D120" s="185"/>
      <c r="E120" s="187"/>
      <c r="F120" s="152">
        <v>7</v>
      </c>
      <c r="G120" s="84" t="s">
        <v>90</v>
      </c>
      <c r="H120" s="56" t="s">
        <v>91</v>
      </c>
      <c r="I120" s="57">
        <v>1869450291</v>
      </c>
      <c r="J120" s="58">
        <f t="shared" ref="J120" si="150">IFERROR(I120/I124,"-")</f>
        <v>3.3392588656811176E-2</v>
      </c>
      <c r="K120" s="60">
        <f t="shared" ref="K120" si="151">IFERROR(I120/E114,"-")</f>
        <v>26495.978952888487</v>
      </c>
    </row>
    <row r="121" spans="2:11" ht="13.5" customHeight="1">
      <c r="B121" s="194"/>
      <c r="C121" s="194"/>
      <c r="D121" s="185"/>
      <c r="E121" s="187"/>
      <c r="F121" s="152">
        <v>8</v>
      </c>
      <c r="G121" s="84" t="s">
        <v>83</v>
      </c>
      <c r="H121" s="56" t="s">
        <v>84</v>
      </c>
      <c r="I121" s="57">
        <v>1769156441</v>
      </c>
      <c r="J121" s="58">
        <f t="shared" ref="J121" si="152">IFERROR(I121/I124,"-")</f>
        <v>3.1601114824112229E-2</v>
      </c>
      <c r="K121" s="60">
        <f t="shared" ref="K121" si="153">IFERROR(I121/E114,"-")</f>
        <v>25074.500269289641</v>
      </c>
    </row>
    <row r="122" spans="2:11" ht="13.5" customHeight="1">
      <c r="B122" s="194"/>
      <c r="C122" s="194"/>
      <c r="D122" s="185"/>
      <c r="E122" s="187"/>
      <c r="F122" s="152">
        <v>9</v>
      </c>
      <c r="G122" s="84" t="s">
        <v>85</v>
      </c>
      <c r="H122" s="56" t="s">
        <v>86</v>
      </c>
      <c r="I122" s="57">
        <v>1689245882</v>
      </c>
      <c r="J122" s="58">
        <f t="shared" ref="J122" si="154">IFERROR(I122/I124,"-")</f>
        <v>3.017373243321942E-2</v>
      </c>
      <c r="K122" s="60">
        <f t="shared" ref="K122" si="155">IFERROR(I122/E114,"-")</f>
        <v>23941.916803673677</v>
      </c>
    </row>
    <row r="123" spans="2:11" ht="13.5" customHeight="1">
      <c r="B123" s="194"/>
      <c r="C123" s="194"/>
      <c r="D123" s="185"/>
      <c r="E123" s="187"/>
      <c r="F123" s="153">
        <v>10</v>
      </c>
      <c r="G123" s="86" t="s">
        <v>87</v>
      </c>
      <c r="H123" s="61" t="s">
        <v>88</v>
      </c>
      <c r="I123" s="62">
        <v>1651948491</v>
      </c>
      <c r="J123" s="63">
        <f t="shared" ref="J123" si="156">IFERROR(I123/I124,"-")</f>
        <v>2.9507517106911369E-2</v>
      </c>
      <c r="K123" s="64">
        <f t="shared" ref="K123" si="157">IFERROR(I123/E114,"-")</f>
        <v>23413.295694200351</v>
      </c>
    </row>
    <row r="124" spans="2:11" ht="13.5" customHeight="1">
      <c r="B124" s="194"/>
      <c r="C124" s="194"/>
      <c r="D124" s="164"/>
      <c r="E124" s="188"/>
      <c r="F124" s="109" t="s">
        <v>156</v>
      </c>
      <c r="G124" s="87"/>
      <c r="H124" s="110"/>
      <c r="I124" s="65">
        <v>55983988250</v>
      </c>
      <c r="J124" s="66" t="s">
        <v>92</v>
      </c>
      <c r="K124" s="137">
        <f>IFERROR(I124/E114,"-")</f>
        <v>793468.85098361585</v>
      </c>
    </row>
    <row r="125" spans="2:11" ht="13.5" customHeight="1">
      <c r="B125" s="194"/>
      <c r="C125" s="194"/>
      <c r="D125" s="163" t="s">
        <v>165</v>
      </c>
      <c r="E125" s="186">
        <v>73347</v>
      </c>
      <c r="F125" s="157">
        <v>1</v>
      </c>
      <c r="G125" s="82" t="s">
        <v>69</v>
      </c>
      <c r="H125" s="52" t="s">
        <v>70</v>
      </c>
      <c r="I125" s="53">
        <v>4326731159</v>
      </c>
      <c r="J125" s="54">
        <f t="shared" ref="J125" si="158">IFERROR(I125/I135,"-")</f>
        <v>7.2913608166500693E-2</v>
      </c>
      <c r="K125" s="55">
        <f>IFERROR(I125/E125,"-")</f>
        <v>58989.885871269442</v>
      </c>
    </row>
    <row r="126" spans="2:11" ht="13.5" customHeight="1">
      <c r="B126" s="194"/>
      <c r="C126" s="194"/>
      <c r="D126" s="185"/>
      <c r="E126" s="187"/>
      <c r="F126" s="152">
        <v>2</v>
      </c>
      <c r="G126" s="84" t="s">
        <v>77</v>
      </c>
      <c r="H126" s="56" t="s">
        <v>78</v>
      </c>
      <c r="I126" s="57">
        <v>3232806938</v>
      </c>
      <c r="J126" s="58">
        <f t="shared" ref="J126" si="159">IFERROR(I126/I135,"-")</f>
        <v>5.4478914841974098E-2</v>
      </c>
      <c r="K126" s="60">
        <f t="shared" ref="K126" si="160">IFERROR(I126/E125,"-")</f>
        <v>44075.516899123344</v>
      </c>
    </row>
    <row r="127" spans="2:11" ht="13.5" customHeight="1">
      <c r="B127" s="194"/>
      <c r="C127" s="194"/>
      <c r="D127" s="185"/>
      <c r="E127" s="187"/>
      <c r="F127" s="152">
        <v>3</v>
      </c>
      <c r="G127" s="84" t="s">
        <v>75</v>
      </c>
      <c r="H127" s="56" t="s">
        <v>76</v>
      </c>
      <c r="I127" s="57">
        <v>2983436720</v>
      </c>
      <c r="J127" s="58">
        <f t="shared" ref="J127" si="161">IFERROR(I127/I135,"-")</f>
        <v>5.0276554747142321E-2</v>
      </c>
      <c r="K127" s="60">
        <f>IFERROR(I127/E125,"-")</f>
        <v>40675.647538413294</v>
      </c>
    </row>
    <row r="128" spans="2:11" ht="13.5" customHeight="1">
      <c r="B128" s="194"/>
      <c r="C128" s="194"/>
      <c r="D128" s="185"/>
      <c r="E128" s="187"/>
      <c r="F128" s="152">
        <v>4</v>
      </c>
      <c r="G128" s="84" t="s">
        <v>71</v>
      </c>
      <c r="H128" s="56" t="s">
        <v>72</v>
      </c>
      <c r="I128" s="57">
        <v>2882205971</v>
      </c>
      <c r="J128" s="58">
        <f t="shared" ref="J128" si="162">IFERROR(I128/I135,"-")</f>
        <v>4.8570625052011152E-2</v>
      </c>
      <c r="K128" s="60">
        <f t="shared" ref="K128" si="163">IFERROR(I128/E125,"-")</f>
        <v>39295.485445894177</v>
      </c>
    </row>
    <row r="129" spans="2:11" ht="13.5" customHeight="1">
      <c r="B129" s="194"/>
      <c r="C129" s="194"/>
      <c r="D129" s="185"/>
      <c r="E129" s="187"/>
      <c r="F129" s="152">
        <v>5</v>
      </c>
      <c r="G129" s="84" t="s">
        <v>73</v>
      </c>
      <c r="H129" s="56" t="s">
        <v>74</v>
      </c>
      <c r="I129" s="57">
        <v>2818693698</v>
      </c>
      <c r="J129" s="58">
        <f t="shared" ref="J129" si="164">IFERROR(I129/I135,"-")</f>
        <v>4.7500323057940386E-2</v>
      </c>
      <c r="K129" s="60">
        <f t="shared" ref="K129" si="165">IFERROR(I129/E125,"-")</f>
        <v>38429.570370976318</v>
      </c>
    </row>
    <row r="130" spans="2:11" ht="13.5" customHeight="1">
      <c r="B130" s="194"/>
      <c r="C130" s="194"/>
      <c r="D130" s="185"/>
      <c r="E130" s="187"/>
      <c r="F130" s="152">
        <v>6</v>
      </c>
      <c r="G130" s="84" t="s">
        <v>81</v>
      </c>
      <c r="H130" s="56" t="s">
        <v>82</v>
      </c>
      <c r="I130" s="57">
        <v>1996071961</v>
      </c>
      <c r="J130" s="58">
        <f t="shared" ref="J130" si="166">IFERROR(I130/I135,"-")</f>
        <v>3.3637590016138245E-2</v>
      </c>
      <c r="K130" s="60">
        <f t="shared" ref="K130" si="167">IFERROR(I130/E125,"-")</f>
        <v>27214.091387514145</v>
      </c>
    </row>
    <row r="131" spans="2:11" ht="13.5" customHeight="1">
      <c r="B131" s="194"/>
      <c r="C131" s="194"/>
      <c r="D131" s="185"/>
      <c r="E131" s="187"/>
      <c r="F131" s="152">
        <v>7</v>
      </c>
      <c r="G131" s="84" t="s">
        <v>90</v>
      </c>
      <c r="H131" s="56" t="s">
        <v>91</v>
      </c>
      <c r="I131" s="57">
        <v>1973254289</v>
      </c>
      <c r="J131" s="58">
        <f t="shared" ref="J131" si="168">IFERROR(I131/I135,"-")</f>
        <v>3.3253069061555923E-2</v>
      </c>
      <c r="K131" s="60">
        <f t="shared" ref="K131" si="169">IFERROR(I131/E125,"-")</f>
        <v>26902.999291041215</v>
      </c>
    </row>
    <row r="132" spans="2:11" ht="13.5" customHeight="1">
      <c r="B132" s="194"/>
      <c r="C132" s="194"/>
      <c r="D132" s="185"/>
      <c r="E132" s="187"/>
      <c r="F132" s="152">
        <v>8</v>
      </c>
      <c r="G132" s="84" t="s">
        <v>85</v>
      </c>
      <c r="H132" s="56" t="s">
        <v>86</v>
      </c>
      <c r="I132" s="57">
        <v>1923323094</v>
      </c>
      <c r="J132" s="58">
        <f t="shared" ref="J132" si="170">IFERROR(I132/I135,"-")</f>
        <v>3.2411633933343204E-2</v>
      </c>
      <c r="K132" s="60">
        <f t="shared" ref="K132" si="171">IFERROR(I132/E125,"-")</f>
        <v>26222.246226839543</v>
      </c>
    </row>
    <row r="133" spans="2:11" ht="13.5" customHeight="1">
      <c r="B133" s="194"/>
      <c r="C133" s="194"/>
      <c r="D133" s="185"/>
      <c r="E133" s="187"/>
      <c r="F133" s="152">
        <v>9</v>
      </c>
      <c r="G133" s="84" t="s">
        <v>83</v>
      </c>
      <c r="H133" s="56" t="s">
        <v>84</v>
      </c>
      <c r="I133" s="57">
        <v>1817817449</v>
      </c>
      <c r="J133" s="58">
        <f t="shared" ref="J133" si="172">IFERROR(I133/I135,"-")</f>
        <v>3.0633664150570315E-2</v>
      </c>
      <c r="K133" s="60">
        <f t="shared" ref="K133" si="173">IFERROR(I133/E125,"-")</f>
        <v>24783.800959821125</v>
      </c>
    </row>
    <row r="134" spans="2:11" ht="13.5" customHeight="1">
      <c r="B134" s="194"/>
      <c r="C134" s="194"/>
      <c r="D134" s="185"/>
      <c r="E134" s="187"/>
      <c r="F134" s="153">
        <v>10</v>
      </c>
      <c r="G134" s="86" t="s">
        <v>87</v>
      </c>
      <c r="H134" s="61" t="s">
        <v>88</v>
      </c>
      <c r="I134" s="62">
        <v>1707524881</v>
      </c>
      <c r="J134" s="63">
        <f t="shared" ref="J134" si="174">IFERROR(I134/I135,"-")</f>
        <v>2.8775025656218433E-2</v>
      </c>
      <c r="K134" s="64">
        <f t="shared" ref="K134" si="175">IFERROR(I134/E125,"-")</f>
        <v>23280.091632922955</v>
      </c>
    </row>
    <row r="135" spans="2:11" ht="13.5" customHeight="1">
      <c r="B135" s="195"/>
      <c r="C135" s="195"/>
      <c r="D135" s="164"/>
      <c r="E135" s="188"/>
      <c r="F135" s="109" t="s">
        <v>156</v>
      </c>
      <c r="G135" s="87"/>
      <c r="H135" s="110"/>
      <c r="I135" s="65">
        <v>59340516370</v>
      </c>
      <c r="J135" s="66" t="s">
        <v>92</v>
      </c>
      <c r="K135" s="137">
        <f>IFERROR(I135/E125,"-")</f>
        <v>809038.08431156015</v>
      </c>
    </row>
    <row r="136" spans="2:11" ht="13.5" customHeight="1">
      <c r="B136" s="193">
        <v>3</v>
      </c>
      <c r="C136" s="193" t="s">
        <v>122</v>
      </c>
      <c r="D136" s="163" t="s">
        <v>54</v>
      </c>
      <c r="E136" s="186">
        <v>41260</v>
      </c>
      <c r="F136" s="154">
        <v>1</v>
      </c>
      <c r="G136" s="83" t="s">
        <v>69</v>
      </c>
      <c r="H136" s="52" t="s">
        <v>70</v>
      </c>
      <c r="I136" s="53">
        <v>2247688031</v>
      </c>
      <c r="J136" s="54">
        <f t="shared" ref="J136" si="176">IFERROR(I136/I146,"-")</f>
        <v>6.912061598524942E-2</v>
      </c>
      <c r="K136" s="55">
        <f>IFERROR(I136/E136,"-")</f>
        <v>54476.200460494423</v>
      </c>
    </row>
    <row r="137" spans="2:11" ht="13.5" customHeight="1">
      <c r="B137" s="194"/>
      <c r="C137" s="194"/>
      <c r="D137" s="185"/>
      <c r="E137" s="187"/>
      <c r="F137" s="155">
        <v>2</v>
      </c>
      <c r="G137" s="84">
        <v>1402</v>
      </c>
      <c r="H137" s="56" t="s">
        <v>72</v>
      </c>
      <c r="I137" s="57">
        <v>1684404018</v>
      </c>
      <c r="J137" s="58">
        <f t="shared" ref="J137" si="177">IFERROR(I137/I146,"-")</f>
        <v>5.1798577777001628E-2</v>
      </c>
      <c r="K137" s="60">
        <f>IFERROR(I137/E136,"-")</f>
        <v>40824.140038778482</v>
      </c>
    </row>
    <row r="138" spans="2:11" ht="13.5" customHeight="1">
      <c r="B138" s="194"/>
      <c r="C138" s="194"/>
      <c r="D138" s="185"/>
      <c r="E138" s="187"/>
      <c r="F138" s="155">
        <v>3</v>
      </c>
      <c r="G138" s="85">
        <v>1113</v>
      </c>
      <c r="H138" s="56" t="s">
        <v>74</v>
      </c>
      <c r="I138" s="57">
        <v>1550328654</v>
      </c>
      <c r="J138" s="58">
        <f t="shared" ref="J138" si="178">IFERROR(I138/I146,"-")</f>
        <v>4.7675509263795428E-2</v>
      </c>
      <c r="K138" s="60">
        <f>IFERROR(I138/E136,"-")</f>
        <v>37574.615947649057</v>
      </c>
    </row>
    <row r="139" spans="2:11" ht="13.5" customHeight="1">
      <c r="B139" s="194"/>
      <c r="C139" s="194"/>
      <c r="D139" s="185"/>
      <c r="E139" s="187"/>
      <c r="F139" s="155">
        <v>4</v>
      </c>
      <c r="G139" s="84" t="s">
        <v>77</v>
      </c>
      <c r="H139" s="56" t="s">
        <v>78</v>
      </c>
      <c r="I139" s="57">
        <v>1531205557</v>
      </c>
      <c r="J139" s="58">
        <f t="shared" ref="J139" si="179">IFERROR(I139/I146,"-")</f>
        <v>4.7087438221037059E-2</v>
      </c>
      <c r="K139" s="60">
        <f>IFERROR(I139/E136,"-")</f>
        <v>37111.13807561803</v>
      </c>
    </row>
    <row r="140" spans="2:11" ht="13.5" customHeight="1">
      <c r="B140" s="194"/>
      <c r="C140" s="194"/>
      <c r="D140" s="185"/>
      <c r="E140" s="187"/>
      <c r="F140" s="155">
        <v>5</v>
      </c>
      <c r="G140" s="84">
        <v>1901</v>
      </c>
      <c r="H140" s="56" t="s">
        <v>76</v>
      </c>
      <c r="I140" s="57">
        <v>1379595119</v>
      </c>
      <c r="J140" s="58">
        <f t="shared" ref="J140" si="180">IFERROR(I140/I146,"-")</f>
        <v>4.2425133346062412E-2</v>
      </c>
      <c r="K140" s="60">
        <f>IFERROR(I140/E136,"-")</f>
        <v>33436.624309258361</v>
      </c>
    </row>
    <row r="141" spans="2:11" ht="13.5" customHeight="1">
      <c r="B141" s="194"/>
      <c r="C141" s="194"/>
      <c r="D141" s="185"/>
      <c r="E141" s="187"/>
      <c r="F141" s="155">
        <v>6</v>
      </c>
      <c r="G141" s="85" t="s">
        <v>79</v>
      </c>
      <c r="H141" s="56" t="s">
        <v>80</v>
      </c>
      <c r="I141" s="57">
        <v>1277694884</v>
      </c>
      <c r="J141" s="58">
        <f t="shared" ref="J141" si="181">IFERROR(I141/I146,"-")</f>
        <v>3.9291510300915863E-2</v>
      </c>
      <c r="K141" s="60">
        <f>IFERROR(I141/E136,"-")</f>
        <v>30966.914299563741</v>
      </c>
    </row>
    <row r="142" spans="2:11" ht="13.5" customHeight="1">
      <c r="B142" s="194"/>
      <c r="C142" s="194"/>
      <c r="D142" s="185"/>
      <c r="E142" s="187"/>
      <c r="F142" s="155">
        <v>7</v>
      </c>
      <c r="G142" s="85" t="s">
        <v>81</v>
      </c>
      <c r="H142" s="56" t="s">
        <v>82</v>
      </c>
      <c r="I142" s="57">
        <v>1142795806</v>
      </c>
      <c r="J142" s="58">
        <f t="shared" ref="J142" si="182">IFERROR(I142/I146,"-")</f>
        <v>3.5143111039718657E-2</v>
      </c>
      <c r="K142" s="60">
        <f>IFERROR(I142/E136,"-")</f>
        <v>27697.426223945709</v>
      </c>
    </row>
    <row r="143" spans="2:11" ht="13.5" customHeight="1">
      <c r="B143" s="194"/>
      <c r="C143" s="194"/>
      <c r="D143" s="185"/>
      <c r="E143" s="187"/>
      <c r="F143" s="155">
        <v>8</v>
      </c>
      <c r="G143" s="85">
        <v>1309</v>
      </c>
      <c r="H143" s="56" t="s">
        <v>88</v>
      </c>
      <c r="I143" s="57">
        <v>995318903</v>
      </c>
      <c r="J143" s="58">
        <f t="shared" ref="J143" si="183">IFERROR(I143/I146,"-")</f>
        <v>3.0607920106472602E-2</v>
      </c>
      <c r="K143" s="60">
        <f>IFERROR(I143/E136,"-")</f>
        <v>24123.095079980612</v>
      </c>
    </row>
    <row r="144" spans="2:11" ht="13.5" customHeight="1">
      <c r="B144" s="194"/>
      <c r="C144" s="194"/>
      <c r="D144" s="185"/>
      <c r="E144" s="187"/>
      <c r="F144" s="155">
        <v>9</v>
      </c>
      <c r="G144" s="84">
        <v>1011</v>
      </c>
      <c r="H144" s="56" t="s">
        <v>91</v>
      </c>
      <c r="I144" s="57">
        <v>965749852</v>
      </c>
      <c r="J144" s="58">
        <f t="shared" ref="J144" si="184">IFERROR(I144/I146,"-")</f>
        <v>2.9698616417067825E-2</v>
      </c>
      <c r="K144" s="60">
        <f>IFERROR(I144/E136,"-")</f>
        <v>23406.443334949105</v>
      </c>
    </row>
    <row r="145" spans="2:11" ht="13.5" customHeight="1">
      <c r="B145" s="194"/>
      <c r="C145" s="194"/>
      <c r="D145" s="185"/>
      <c r="E145" s="187"/>
      <c r="F145" s="156">
        <v>10</v>
      </c>
      <c r="G145" s="86">
        <v>1302</v>
      </c>
      <c r="H145" s="61" t="s">
        <v>104</v>
      </c>
      <c r="I145" s="62">
        <v>900493148</v>
      </c>
      <c r="J145" s="63">
        <f t="shared" ref="J145" si="185">IFERROR(I145/I146,"-")</f>
        <v>2.7691850569033158E-2</v>
      </c>
      <c r="K145" s="64">
        <f>IFERROR(I145/E136,"-")</f>
        <v>21824.84604944256</v>
      </c>
    </row>
    <row r="146" spans="2:11" ht="13.5" customHeight="1">
      <c r="B146" s="194"/>
      <c r="C146" s="194"/>
      <c r="D146" s="164"/>
      <c r="E146" s="188"/>
      <c r="F146" s="109" t="s">
        <v>156</v>
      </c>
      <c r="G146" s="87"/>
      <c r="H146" s="110"/>
      <c r="I146" s="65">
        <v>32518344910</v>
      </c>
      <c r="J146" s="66" t="s">
        <v>89</v>
      </c>
      <c r="K146" s="137">
        <f>IFERROR(I146/E136,"-")</f>
        <v>788132.45055744064</v>
      </c>
    </row>
    <row r="147" spans="2:11" ht="13.5" customHeight="1">
      <c r="B147" s="194"/>
      <c r="C147" s="194"/>
      <c r="D147" s="163" t="s">
        <v>55</v>
      </c>
      <c r="E147" s="186">
        <v>41693</v>
      </c>
      <c r="F147" s="154">
        <v>1</v>
      </c>
      <c r="G147" s="83" t="s">
        <v>69</v>
      </c>
      <c r="H147" s="52" t="s">
        <v>70</v>
      </c>
      <c r="I147" s="53">
        <v>2289450121</v>
      </c>
      <c r="J147" s="54">
        <f t="shared" ref="J147" si="186">IFERROR(I147/I157,"-")</f>
        <v>7.0886335331975636E-2</v>
      </c>
      <c r="K147" s="55">
        <f>IFERROR(I147/E147,"-")</f>
        <v>54912.098457774686</v>
      </c>
    </row>
    <row r="148" spans="2:11" ht="13.5" customHeight="1">
      <c r="B148" s="194"/>
      <c r="C148" s="194"/>
      <c r="D148" s="185"/>
      <c r="E148" s="187"/>
      <c r="F148" s="155">
        <v>2</v>
      </c>
      <c r="G148" s="84" t="s">
        <v>71</v>
      </c>
      <c r="H148" s="56" t="s">
        <v>72</v>
      </c>
      <c r="I148" s="57">
        <v>1654971273</v>
      </c>
      <c r="J148" s="58">
        <f t="shared" ref="J148" si="187">IFERROR(I148/I157,"-")</f>
        <v>5.1241495740218662E-2</v>
      </c>
      <c r="K148" s="60">
        <f t="shared" ref="K148" si="188">IFERROR(I148/E147,"-")</f>
        <v>39694.223802556786</v>
      </c>
    </row>
    <row r="149" spans="2:11" ht="13.5" customHeight="1">
      <c r="B149" s="194"/>
      <c r="C149" s="194"/>
      <c r="D149" s="185"/>
      <c r="E149" s="187"/>
      <c r="F149" s="155">
        <v>3</v>
      </c>
      <c r="G149" s="84" t="s">
        <v>73</v>
      </c>
      <c r="H149" s="56" t="s">
        <v>74</v>
      </c>
      <c r="I149" s="57">
        <v>1546450281</v>
      </c>
      <c r="J149" s="58">
        <f t="shared" ref="J149" si="189">IFERROR(I149/I157,"-")</f>
        <v>4.7881450741242837E-2</v>
      </c>
      <c r="K149" s="60">
        <f t="shared" ref="K149" si="190">IFERROR(I149/E147,"-")</f>
        <v>37091.365001319165</v>
      </c>
    </row>
    <row r="150" spans="2:11" ht="13.5" customHeight="1">
      <c r="B150" s="194"/>
      <c r="C150" s="194"/>
      <c r="D150" s="185"/>
      <c r="E150" s="187"/>
      <c r="F150" s="155">
        <v>4</v>
      </c>
      <c r="G150" s="85" t="s">
        <v>75</v>
      </c>
      <c r="H150" s="56" t="s">
        <v>76</v>
      </c>
      <c r="I150" s="57">
        <v>1452851272</v>
      </c>
      <c r="J150" s="58">
        <f t="shared" ref="J150" si="191">IFERROR(I150/I157,"-")</f>
        <v>4.4983422661113021E-2</v>
      </c>
      <c r="K150" s="60">
        <f t="shared" ref="K150" si="192">IFERROR(I150/E147,"-")</f>
        <v>34846.407598397811</v>
      </c>
    </row>
    <row r="151" spans="2:11" ht="13.5" customHeight="1">
      <c r="B151" s="194"/>
      <c r="C151" s="194"/>
      <c r="D151" s="185"/>
      <c r="E151" s="187"/>
      <c r="F151" s="155">
        <v>5</v>
      </c>
      <c r="G151" s="84" t="s">
        <v>77</v>
      </c>
      <c r="H151" s="56" t="s">
        <v>78</v>
      </c>
      <c r="I151" s="57">
        <v>1368270448</v>
      </c>
      <c r="J151" s="58">
        <f t="shared" ref="J151" si="193">IFERROR(I151/I157,"-")</f>
        <v>4.2364617124480489E-2</v>
      </c>
      <c r="K151" s="60">
        <f t="shared" ref="K151" si="194">IFERROR(I151/E147,"-")</f>
        <v>32817.749934041683</v>
      </c>
    </row>
    <row r="152" spans="2:11" ht="13.5" customHeight="1">
      <c r="B152" s="194"/>
      <c r="C152" s="194"/>
      <c r="D152" s="185"/>
      <c r="E152" s="187"/>
      <c r="F152" s="155">
        <v>6</v>
      </c>
      <c r="G152" s="85" t="s">
        <v>79</v>
      </c>
      <c r="H152" s="56" t="s">
        <v>80</v>
      </c>
      <c r="I152" s="57">
        <v>1241407401</v>
      </c>
      <c r="J152" s="58">
        <f t="shared" ref="J152" si="195">IFERROR(I152/I157,"-")</f>
        <v>3.843666236871135E-2</v>
      </c>
      <c r="K152" s="60">
        <f t="shared" ref="K152" si="196">IFERROR(I152/E147,"-")</f>
        <v>29774.959849375195</v>
      </c>
    </row>
    <row r="153" spans="2:11" ht="13.5" customHeight="1">
      <c r="B153" s="194"/>
      <c r="C153" s="194"/>
      <c r="D153" s="185"/>
      <c r="E153" s="187"/>
      <c r="F153" s="155">
        <v>7</v>
      </c>
      <c r="G153" s="85" t="s">
        <v>81</v>
      </c>
      <c r="H153" s="56" t="s">
        <v>82</v>
      </c>
      <c r="I153" s="57">
        <v>1147639154</v>
      </c>
      <c r="J153" s="58">
        <f t="shared" ref="J153" si="197">IFERROR(I153/I157,"-")</f>
        <v>3.5533394313484949E-2</v>
      </c>
      <c r="K153" s="60">
        <f t="shared" ref="K153" si="198">IFERROR(I153/E147,"-")</f>
        <v>27525.943299834504</v>
      </c>
    </row>
    <row r="154" spans="2:11" ht="13.5" customHeight="1">
      <c r="B154" s="194"/>
      <c r="C154" s="194"/>
      <c r="D154" s="185"/>
      <c r="E154" s="187"/>
      <c r="F154" s="155">
        <v>8</v>
      </c>
      <c r="G154" s="85" t="s">
        <v>87</v>
      </c>
      <c r="H154" s="56" t="s">
        <v>88</v>
      </c>
      <c r="I154" s="57">
        <v>983195869</v>
      </c>
      <c r="J154" s="58">
        <f t="shared" ref="J154" si="199">IFERROR(I154/I157,"-")</f>
        <v>3.0441873979986652E-2</v>
      </c>
      <c r="K154" s="60">
        <f t="shared" ref="K154" si="200">IFERROR(I154/E147,"-")</f>
        <v>23581.797160194757</v>
      </c>
    </row>
    <row r="155" spans="2:11" ht="13.5" customHeight="1">
      <c r="B155" s="194"/>
      <c r="C155" s="194"/>
      <c r="D155" s="185"/>
      <c r="E155" s="187"/>
      <c r="F155" s="155">
        <v>9</v>
      </c>
      <c r="G155" s="84" t="s">
        <v>90</v>
      </c>
      <c r="H155" s="56" t="s">
        <v>91</v>
      </c>
      <c r="I155" s="57">
        <v>958339212</v>
      </c>
      <c r="J155" s="58">
        <f t="shared" ref="J155" si="201">IFERROR(I155/I157,"-")</f>
        <v>2.9672258032833243E-2</v>
      </c>
      <c r="K155" s="60">
        <f t="shared" ref="K155" si="202">IFERROR(I155/E147,"-")</f>
        <v>22985.614179838343</v>
      </c>
    </row>
    <row r="156" spans="2:11" ht="13.5" customHeight="1">
      <c r="B156" s="194"/>
      <c r="C156" s="194"/>
      <c r="D156" s="185"/>
      <c r="E156" s="187"/>
      <c r="F156" s="156">
        <v>10</v>
      </c>
      <c r="G156" s="88" t="s">
        <v>83</v>
      </c>
      <c r="H156" s="61" t="s">
        <v>84</v>
      </c>
      <c r="I156" s="62">
        <v>934255253</v>
      </c>
      <c r="J156" s="63">
        <f t="shared" ref="J156" si="203">IFERROR(I156/I157,"-")</f>
        <v>2.8926566489638643E-2</v>
      </c>
      <c r="K156" s="64">
        <f t="shared" ref="K156" si="204">IFERROR(I156/E147,"-")</f>
        <v>22407.964238601206</v>
      </c>
    </row>
    <row r="157" spans="2:11" ht="13.5" customHeight="1">
      <c r="B157" s="194"/>
      <c r="C157" s="194"/>
      <c r="D157" s="164"/>
      <c r="E157" s="188"/>
      <c r="F157" s="109" t="s">
        <v>156</v>
      </c>
      <c r="G157" s="87"/>
      <c r="H157" s="110"/>
      <c r="I157" s="65">
        <v>32297481740</v>
      </c>
      <c r="J157" s="66" t="s">
        <v>92</v>
      </c>
      <c r="K157" s="137">
        <f t="shared" ref="K157" si="205">IFERROR(I157/E147,"-")</f>
        <v>774649.98297076253</v>
      </c>
    </row>
    <row r="158" spans="2:11" ht="13.5" customHeight="1">
      <c r="B158" s="194"/>
      <c r="C158" s="194"/>
      <c r="D158" s="163" t="s">
        <v>56</v>
      </c>
      <c r="E158" s="186">
        <v>42898</v>
      </c>
      <c r="F158" s="154">
        <v>1</v>
      </c>
      <c r="G158" s="83" t="s">
        <v>69</v>
      </c>
      <c r="H158" s="52" t="s">
        <v>70</v>
      </c>
      <c r="I158" s="53">
        <v>2443360669</v>
      </c>
      <c r="J158" s="54">
        <f t="shared" ref="J158" si="206">IFERROR(I158/I168,"-")</f>
        <v>7.3724416503580026E-2</v>
      </c>
      <c r="K158" s="55">
        <f>IFERROR(I158/E158,"-")</f>
        <v>56957.449508135578</v>
      </c>
    </row>
    <row r="159" spans="2:11" ht="13.5" customHeight="1">
      <c r="B159" s="194"/>
      <c r="C159" s="194"/>
      <c r="D159" s="185"/>
      <c r="E159" s="187"/>
      <c r="F159" s="155">
        <v>2</v>
      </c>
      <c r="G159" s="84" t="s">
        <v>71</v>
      </c>
      <c r="H159" s="56" t="s">
        <v>72</v>
      </c>
      <c r="I159" s="57">
        <v>1658592277</v>
      </c>
      <c r="J159" s="58">
        <f t="shared" ref="J159" si="207">IFERROR(I159/I168,"-")</f>
        <v>5.0045312339915202E-2</v>
      </c>
      <c r="K159" s="60">
        <f t="shared" ref="K159" si="208">IFERROR(I159/E158,"-")</f>
        <v>38663.627138794349</v>
      </c>
    </row>
    <row r="160" spans="2:11" ht="13.5" customHeight="1">
      <c r="B160" s="194"/>
      <c r="C160" s="194"/>
      <c r="D160" s="185"/>
      <c r="E160" s="187"/>
      <c r="F160" s="155">
        <v>3</v>
      </c>
      <c r="G160" s="84" t="s">
        <v>73</v>
      </c>
      <c r="H160" s="56" t="s">
        <v>74</v>
      </c>
      <c r="I160" s="57">
        <v>1636298973</v>
      </c>
      <c r="J160" s="58">
        <f t="shared" ref="J160" si="209">IFERROR(I160/I168,"-")</f>
        <v>4.9372648311968158E-2</v>
      </c>
      <c r="K160" s="60">
        <f t="shared" ref="K160" si="210">IFERROR(I160/E158,"-")</f>
        <v>38143.945475313536</v>
      </c>
    </row>
    <row r="161" spans="2:11" ht="13.5" customHeight="1">
      <c r="B161" s="194"/>
      <c r="C161" s="194"/>
      <c r="D161" s="185"/>
      <c r="E161" s="187"/>
      <c r="F161" s="155">
        <v>4</v>
      </c>
      <c r="G161" s="84" t="s">
        <v>75</v>
      </c>
      <c r="H161" s="56" t="s">
        <v>76</v>
      </c>
      <c r="I161" s="57">
        <v>1473782912</v>
      </c>
      <c r="J161" s="58">
        <f t="shared" ref="J161" si="211">IFERROR(I161/I168,"-")</f>
        <v>4.4468991671465355E-2</v>
      </c>
      <c r="K161" s="60">
        <f t="shared" ref="K161" si="212">IFERROR(I161/E158,"-")</f>
        <v>34355.515688377083</v>
      </c>
    </row>
    <row r="162" spans="2:11" ht="13.5" customHeight="1">
      <c r="B162" s="194"/>
      <c r="C162" s="194"/>
      <c r="D162" s="185"/>
      <c r="E162" s="187"/>
      <c r="F162" s="155">
        <v>5</v>
      </c>
      <c r="G162" s="85" t="s">
        <v>77</v>
      </c>
      <c r="H162" s="56" t="s">
        <v>78</v>
      </c>
      <c r="I162" s="57">
        <v>1436490758</v>
      </c>
      <c r="J162" s="58">
        <f t="shared" ref="J162" si="213">IFERROR(I162/I168,"-")</f>
        <v>4.3343761848175753E-2</v>
      </c>
      <c r="K162" s="60">
        <f t="shared" ref="K162" si="214">IFERROR(I162/E158,"-")</f>
        <v>33486.194181546925</v>
      </c>
    </row>
    <row r="163" spans="2:11" ht="13.5" customHeight="1">
      <c r="B163" s="194"/>
      <c r="C163" s="194"/>
      <c r="D163" s="185"/>
      <c r="E163" s="187"/>
      <c r="F163" s="155">
        <v>6</v>
      </c>
      <c r="G163" s="85" t="s">
        <v>79</v>
      </c>
      <c r="H163" s="56" t="s">
        <v>80</v>
      </c>
      <c r="I163" s="57">
        <v>1227679685</v>
      </c>
      <c r="J163" s="58">
        <f t="shared" ref="J163" si="215">IFERROR(I163/I168,"-")</f>
        <v>3.7043228852074124E-2</v>
      </c>
      <c r="K163" s="60">
        <f t="shared" ref="K163" si="216">IFERROR(I163/E158,"-")</f>
        <v>28618.576273952167</v>
      </c>
    </row>
    <row r="164" spans="2:11" ht="13.5" customHeight="1">
      <c r="B164" s="194"/>
      <c r="C164" s="194"/>
      <c r="D164" s="185"/>
      <c r="E164" s="187"/>
      <c r="F164" s="155">
        <v>7</v>
      </c>
      <c r="G164" s="85" t="s">
        <v>81</v>
      </c>
      <c r="H164" s="56" t="s">
        <v>82</v>
      </c>
      <c r="I164" s="57">
        <v>1205051877</v>
      </c>
      <c r="J164" s="58">
        <f t="shared" ref="J164" si="217">IFERROR(I164/I168,"-")</f>
        <v>3.636047171240149E-2</v>
      </c>
      <c r="K164" s="60">
        <f t="shared" ref="K164" si="218">IFERROR(I164/E158,"-")</f>
        <v>28091.096950906802</v>
      </c>
    </row>
    <row r="165" spans="2:11" ht="13.5" customHeight="1">
      <c r="B165" s="194"/>
      <c r="C165" s="194"/>
      <c r="D165" s="185"/>
      <c r="E165" s="187"/>
      <c r="F165" s="155">
        <v>8</v>
      </c>
      <c r="G165" s="85" t="s">
        <v>90</v>
      </c>
      <c r="H165" s="56" t="s">
        <v>91</v>
      </c>
      <c r="I165" s="57">
        <v>1114188140</v>
      </c>
      <c r="J165" s="58">
        <f t="shared" ref="J165" si="219">IFERROR(I165/I168,"-")</f>
        <v>3.3618806891218371E-2</v>
      </c>
      <c r="K165" s="60">
        <f t="shared" ref="K165" si="220">IFERROR(I165/E158,"-")</f>
        <v>25972.962375868337</v>
      </c>
    </row>
    <row r="166" spans="2:11" ht="13.5" customHeight="1">
      <c r="B166" s="194"/>
      <c r="C166" s="194"/>
      <c r="D166" s="185"/>
      <c r="E166" s="187"/>
      <c r="F166" s="155">
        <v>9</v>
      </c>
      <c r="G166" s="84" t="s">
        <v>87</v>
      </c>
      <c r="H166" s="56" t="s">
        <v>88</v>
      </c>
      <c r="I166" s="57">
        <v>962359227</v>
      </c>
      <c r="J166" s="58">
        <f t="shared" ref="J166" si="221">IFERROR(I166/I168,"-")</f>
        <v>2.9037617482174226E-2</v>
      </c>
      <c r="K166" s="60">
        <f t="shared" ref="K166" si="222">IFERROR(I166/E158,"-")</f>
        <v>22433.661872348363</v>
      </c>
    </row>
    <row r="167" spans="2:11" ht="13.5" customHeight="1">
      <c r="B167" s="194"/>
      <c r="C167" s="194"/>
      <c r="D167" s="185"/>
      <c r="E167" s="187"/>
      <c r="F167" s="156">
        <v>10</v>
      </c>
      <c r="G167" s="86" t="s">
        <v>99</v>
      </c>
      <c r="H167" s="61" t="s">
        <v>100</v>
      </c>
      <c r="I167" s="62">
        <v>959302944</v>
      </c>
      <c r="J167" s="63">
        <f t="shared" ref="J167" si="223">IFERROR(I167/I168,"-")</f>
        <v>2.8945399135655196E-2</v>
      </c>
      <c r="K167" s="64">
        <f t="shared" ref="K167" si="224">IFERROR(I167/E158,"-")</f>
        <v>22362.41652291482</v>
      </c>
    </row>
    <row r="168" spans="2:11" ht="13.5" customHeight="1">
      <c r="B168" s="194"/>
      <c r="C168" s="194"/>
      <c r="D168" s="164"/>
      <c r="E168" s="188"/>
      <c r="F168" s="109" t="s">
        <v>156</v>
      </c>
      <c r="G168" s="87"/>
      <c r="H168" s="110"/>
      <c r="I168" s="65">
        <v>33141810880</v>
      </c>
      <c r="J168" s="66" t="s">
        <v>92</v>
      </c>
      <c r="K168" s="137">
        <f>IFERROR(I168/E158,"-")</f>
        <v>772572.40151055995</v>
      </c>
    </row>
    <row r="169" spans="2:11" ht="13.5" customHeight="1">
      <c r="B169" s="194"/>
      <c r="C169" s="194"/>
      <c r="D169" s="163" t="s">
        <v>157</v>
      </c>
      <c r="E169" s="186">
        <v>44796</v>
      </c>
      <c r="F169" s="157">
        <v>1</v>
      </c>
      <c r="G169" s="84" t="s">
        <v>69</v>
      </c>
      <c r="H169" s="52" t="s">
        <v>70</v>
      </c>
      <c r="I169" s="53">
        <v>2671178983</v>
      </c>
      <c r="J169" s="54">
        <f t="shared" ref="J169" si="225">IFERROR(I169/I179,"-")</f>
        <v>7.5060448168820029E-2</v>
      </c>
      <c r="K169" s="55">
        <f>IFERROR(I169/E169,"-")</f>
        <v>59629.854964728991</v>
      </c>
    </row>
    <row r="170" spans="2:11" ht="13.5" customHeight="1">
      <c r="B170" s="194"/>
      <c r="C170" s="194"/>
      <c r="D170" s="185"/>
      <c r="E170" s="187"/>
      <c r="F170" s="152">
        <v>2</v>
      </c>
      <c r="G170" s="84" t="s">
        <v>99</v>
      </c>
      <c r="H170" s="56" t="s">
        <v>100</v>
      </c>
      <c r="I170" s="57">
        <v>1923599667</v>
      </c>
      <c r="J170" s="58">
        <f t="shared" ref="J170" si="226">IFERROR(I170/I179,"-")</f>
        <v>5.4053380182054599E-2</v>
      </c>
      <c r="K170" s="60">
        <f t="shared" ref="K170" si="227">IFERROR(I170/E169,"-")</f>
        <v>42941.326613983394</v>
      </c>
    </row>
    <row r="171" spans="2:11" ht="13.5" customHeight="1">
      <c r="B171" s="194"/>
      <c r="C171" s="194"/>
      <c r="D171" s="185"/>
      <c r="E171" s="187"/>
      <c r="F171" s="152">
        <v>3</v>
      </c>
      <c r="G171" s="84" t="s">
        <v>73</v>
      </c>
      <c r="H171" s="56" t="s">
        <v>74</v>
      </c>
      <c r="I171" s="57">
        <v>1701416028</v>
      </c>
      <c r="J171" s="58">
        <f t="shared" ref="J171" si="228">IFERROR(I171/I179,"-")</f>
        <v>4.7809993413419141E-2</v>
      </c>
      <c r="K171" s="60">
        <f t="shared" ref="K171" si="229">IFERROR(I171/E169,"-")</f>
        <v>37981.427538173048</v>
      </c>
    </row>
    <row r="172" spans="2:11" ht="13.5" customHeight="1">
      <c r="B172" s="194"/>
      <c r="C172" s="194"/>
      <c r="D172" s="185"/>
      <c r="E172" s="187"/>
      <c r="F172" s="152">
        <v>4</v>
      </c>
      <c r="G172" s="84" t="s">
        <v>71</v>
      </c>
      <c r="H172" s="56" t="s">
        <v>72</v>
      </c>
      <c r="I172" s="57">
        <v>1686520606</v>
      </c>
      <c r="J172" s="58">
        <f t="shared" ref="J172" si="230">IFERROR(I172/I179,"-")</f>
        <v>4.7391430277777806E-2</v>
      </c>
      <c r="K172" s="60">
        <f t="shared" ref="K172" si="231">IFERROR(I172/E169,"-")</f>
        <v>37648.910750959905</v>
      </c>
    </row>
    <row r="173" spans="2:11" ht="13.5" customHeight="1">
      <c r="B173" s="194"/>
      <c r="C173" s="194"/>
      <c r="D173" s="185"/>
      <c r="E173" s="187"/>
      <c r="F173" s="152">
        <v>5</v>
      </c>
      <c r="G173" s="84" t="s">
        <v>75</v>
      </c>
      <c r="H173" s="56" t="s">
        <v>76</v>
      </c>
      <c r="I173" s="57">
        <v>1682664604</v>
      </c>
      <c r="J173" s="58">
        <f t="shared" ref="J173" si="232">IFERROR(I173/I179,"-")</f>
        <v>4.7283076161448695E-2</v>
      </c>
      <c r="K173" s="60">
        <f t="shared" ref="K173" si="233">IFERROR(I173/E169,"-")</f>
        <v>37562.831592106435</v>
      </c>
    </row>
    <row r="174" spans="2:11" ht="13.5" customHeight="1">
      <c r="B174" s="194"/>
      <c r="C174" s="194"/>
      <c r="D174" s="185"/>
      <c r="E174" s="187"/>
      <c r="F174" s="152">
        <v>6</v>
      </c>
      <c r="G174" s="84" t="s">
        <v>77</v>
      </c>
      <c r="H174" s="56" t="s">
        <v>78</v>
      </c>
      <c r="I174" s="57">
        <v>1643583824</v>
      </c>
      <c r="J174" s="58">
        <f t="shared" ref="J174" si="234">IFERROR(I174/I179,"-")</f>
        <v>4.6184901580016292E-2</v>
      </c>
      <c r="K174" s="60">
        <f t="shared" ref="K174" si="235">IFERROR(I174/E169,"-")</f>
        <v>36690.414858469507</v>
      </c>
    </row>
    <row r="175" spans="2:11" ht="13.5" customHeight="1">
      <c r="B175" s="194"/>
      <c r="C175" s="194"/>
      <c r="D175" s="185"/>
      <c r="E175" s="187"/>
      <c r="F175" s="152">
        <v>7</v>
      </c>
      <c r="G175" s="84" t="s">
        <v>79</v>
      </c>
      <c r="H175" s="56" t="s">
        <v>80</v>
      </c>
      <c r="I175" s="57">
        <v>1249131558</v>
      </c>
      <c r="J175" s="58">
        <f t="shared" ref="J175" si="236">IFERROR(I175/I179,"-")</f>
        <v>3.5100745836205316E-2</v>
      </c>
      <c r="K175" s="60">
        <f t="shared" ref="K175" si="237">IFERROR(I175/E169,"-")</f>
        <v>27884.89057058666</v>
      </c>
    </row>
    <row r="176" spans="2:11" ht="13.5" customHeight="1">
      <c r="B176" s="194"/>
      <c r="C176" s="194"/>
      <c r="D176" s="185"/>
      <c r="E176" s="187"/>
      <c r="F176" s="152">
        <v>8</v>
      </c>
      <c r="G176" s="84" t="s">
        <v>81</v>
      </c>
      <c r="H176" s="56" t="s">
        <v>82</v>
      </c>
      <c r="I176" s="57">
        <v>1246074853</v>
      </c>
      <c r="J176" s="58">
        <f t="shared" ref="J176" si="238">IFERROR(I176/I179,"-")</f>
        <v>3.501485206095474E-2</v>
      </c>
      <c r="K176" s="60">
        <f t="shared" ref="K176" si="239">IFERROR(I176/E169,"-")</f>
        <v>27816.654455754979</v>
      </c>
    </row>
    <row r="177" spans="2:11" ht="13.5" customHeight="1">
      <c r="B177" s="194"/>
      <c r="C177" s="194"/>
      <c r="D177" s="185"/>
      <c r="E177" s="187"/>
      <c r="F177" s="152">
        <v>9</v>
      </c>
      <c r="G177" s="84" t="s">
        <v>90</v>
      </c>
      <c r="H177" s="56" t="s">
        <v>91</v>
      </c>
      <c r="I177" s="57">
        <v>1035873448</v>
      </c>
      <c r="J177" s="58">
        <f t="shared" ref="J177" si="240">IFERROR(I177/I179,"-")</f>
        <v>2.9108167497535632E-2</v>
      </c>
      <c r="K177" s="60">
        <f t="shared" ref="K177" si="241">IFERROR(I177/E169,"-")</f>
        <v>23124.239842843112</v>
      </c>
    </row>
    <row r="178" spans="2:11" ht="13.5" customHeight="1">
      <c r="B178" s="194"/>
      <c r="C178" s="194"/>
      <c r="D178" s="185"/>
      <c r="E178" s="187"/>
      <c r="F178" s="153">
        <v>10</v>
      </c>
      <c r="G178" s="84" t="s">
        <v>87</v>
      </c>
      <c r="H178" s="61" t="s">
        <v>88</v>
      </c>
      <c r="I178" s="62">
        <v>989376628</v>
      </c>
      <c r="J178" s="63">
        <f t="shared" ref="J178" si="242">IFERROR(I178/I179,"-")</f>
        <v>2.7801601307161802E-2</v>
      </c>
      <c r="K178" s="64">
        <f t="shared" ref="K178" si="243">IFERROR(I178/E169,"-")</f>
        <v>22086.271720689347</v>
      </c>
    </row>
    <row r="179" spans="2:11" ht="13.5" customHeight="1">
      <c r="B179" s="194"/>
      <c r="C179" s="194"/>
      <c r="D179" s="164"/>
      <c r="E179" s="188"/>
      <c r="F179" s="109" t="s">
        <v>156</v>
      </c>
      <c r="G179" s="87"/>
      <c r="H179" s="110"/>
      <c r="I179" s="65">
        <v>35587037490</v>
      </c>
      <c r="J179" s="66" t="s">
        <v>92</v>
      </c>
      <c r="K179" s="137">
        <f>IFERROR(I179/E169,"-")</f>
        <v>794424.44615590677</v>
      </c>
    </row>
    <row r="180" spans="2:11" ht="13.5" customHeight="1">
      <c r="B180" s="194"/>
      <c r="C180" s="194"/>
      <c r="D180" s="163" t="s">
        <v>158</v>
      </c>
      <c r="E180" s="186">
        <v>46653</v>
      </c>
      <c r="F180" s="157">
        <v>1</v>
      </c>
      <c r="G180" s="84" t="s">
        <v>69</v>
      </c>
      <c r="H180" s="52" t="s">
        <v>70</v>
      </c>
      <c r="I180" s="53">
        <v>2944925658</v>
      </c>
      <c r="J180" s="54">
        <f t="shared" ref="J180" si="244">IFERROR(I180/I190,"-")</f>
        <v>8.0479442092739037E-2</v>
      </c>
      <c r="K180" s="55">
        <f>IFERROR(I180/E180,"-")</f>
        <v>63124.03613915504</v>
      </c>
    </row>
    <row r="181" spans="2:11" ht="13.5" customHeight="1">
      <c r="B181" s="194"/>
      <c r="C181" s="194"/>
      <c r="D181" s="185"/>
      <c r="E181" s="187"/>
      <c r="F181" s="152">
        <v>2</v>
      </c>
      <c r="G181" s="84" t="s">
        <v>77</v>
      </c>
      <c r="H181" s="56" t="s">
        <v>78</v>
      </c>
      <c r="I181" s="57">
        <v>2013211345</v>
      </c>
      <c r="J181" s="58">
        <f t="shared" ref="J181" si="245">IFERROR(I181/I190,"-")</f>
        <v>5.5017390819436698E-2</v>
      </c>
      <c r="K181" s="60">
        <f t="shared" ref="K181" si="246">IFERROR(I181/E180,"-")</f>
        <v>43152.880736501407</v>
      </c>
    </row>
    <row r="182" spans="2:11" ht="13.5" customHeight="1">
      <c r="B182" s="194"/>
      <c r="C182" s="194"/>
      <c r="D182" s="185"/>
      <c r="E182" s="187"/>
      <c r="F182" s="152">
        <v>3</v>
      </c>
      <c r="G182" s="84" t="s">
        <v>73</v>
      </c>
      <c r="H182" s="56" t="s">
        <v>74</v>
      </c>
      <c r="I182" s="57">
        <v>1815078379</v>
      </c>
      <c r="J182" s="58">
        <f t="shared" ref="J182" si="247">IFERROR(I182/I190,"-")</f>
        <v>4.9602778562403069E-2</v>
      </c>
      <c r="K182" s="60">
        <f t="shared" ref="K182" si="248">IFERROR(I182/E180,"-")</f>
        <v>38905.930572524812</v>
      </c>
    </row>
    <row r="183" spans="2:11" ht="13.5" customHeight="1">
      <c r="B183" s="194"/>
      <c r="C183" s="194"/>
      <c r="D183" s="185"/>
      <c r="E183" s="187"/>
      <c r="F183" s="152">
        <v>4</v>
      </c>
      <c r="G183" s="84" t="s">
        <v>71</v>
      </c>
      <c r="H183" s="56" t="s">
        <v>72</v>
      </c>
      <c r="I183" s="57">
        <v>1779545471</v>
      </c>
      <c r="J183" s="58">
        <f t="shared" ref="J183" si="249">IFERROR(I183/I190,"-")</f>
        <v>4.8631729054241721E-2</v>
      </c>
      <c r="K183" s="60">
        <f t="shared" ref="K183" si="250">IFERROR(I183/E180,"-")</f>
        <v>38144.288062932719</v>
      </c>
    </row>
    <row r="184" spans="2:11" ht="13.5" customHeight="1">
      <c r="B184" s="194"/>
      <c r="C184" s="194"/>
      <c r="D184" s="185"/>
      <c r="E184" s="187"/>
      <c r="F184" s="152">
        <v>5</v>
      </c>
      <c r="G184" s="84" t="s">
        <v>75</v>
      </c>
      <c r="H184" s="56" t="s">
        <v>76</v>
      </c>
      <c r="I184" s="57">
        <v>1685676843</v>
      </c>
      <c r="J184" s="58">
        <f t="shared" ref="J184" si="251">IFERROR(I184/I190,"-")</f>
        <v>4.6066470813875347E-2</v>
      </c>
      <c r="K184" s="60">
        <f t="shared" ref="K184" si="252">IFERROR(I184/E180,"-")</f>
        <v>36132.228216834934</v>
      </c>
    </row>
    <row r="185" spans="2:11" ht="13.5" customHeight="1">
      <c r="B185" s="194"/>
      <c r="C185" s="194"/>
      <c r="D185" s="185"/>
      <c r="E185" s="187"/>
      <c r="F185" s="152">
        <v>6</v>
      </c>
      <c r="G185" s="84" t="s">
        <v>81</v>
      </c>
      <c r="H185" s="56" t="s">
        <v>82</v>
      </c>
      <c r="I185" s="57">
        <v>1302505404</v>
      </c>
      <c r="J185" s="58">
        <f t="shared" ref="J185" si="253">IFERROR(I185/I190,"-")</f>
        <v>3.5595094888706921E-2</v>
      </c>
      <c r="K185" s="60">
        <f t="shared" ref="K185" si="254">IFERROR(I185/E180,"-")</f>
        <v>27919.006366150086</v>
      </c>
    </row>
    <row r="186" spans="2:11" ht="13.5" customHeight="1">
      <c r="B186" s="194"/>
      <c r="C186" s="194"/>
      <c r="D186" s="185"/>
      <c r="E186" s="187"/>
      <c r="F186" s="152">
        <v>7</v>
      </c>
      <c r="G186" s="84" t="s">
        <v>90</v>
      </c>
      <c r="H186" s="56" t="s">
        <v>91</v>
      </c>
      <c r="I186" s="57">
        <v>1146152950</v>
      </c>
      <c r="J186" s="58">
        <f t="shared" ref="J186" si="255">IFERROR(I186/I190,"-")</f>
        <v>3.1322267751774609E-2</v>
      </c>
      <c r="K186" s="60">
        <f t="shared" ref="K186" si="256">IFERROR(I186/E180,"-")</f>
        <v>24567.615158725057</v>
      </c>
    </row>
    <row r="187" spans="2:11" ht="13.5" customHeight="1">
      <c r="B187" s="194"/>
      <c r="C187" s="194"/>
      <c r="D187" s="185"/>
      <c r="E187" s="187"/>
      <c r="F187" s="152">
        <v>8</v>
      </c>
      <c r="G187" s="84" t="s">
        <v>87</v>
      </c>
      <c r="H187" s="56" t="s">
        <v>88</v>
      </c>
      <c r="I187" s="57">
        <v>992467805</v>
      </c>
      <c r="J187" s="58">
        <f t="shared" ref="J187" si="257">IFERROR(I187/I190,"-")</f>
        <v>2.7122333300477943E-2</v>
      </c>
      <c r="K187" s="60">
        <f t="shared" ref="K187" si="258">IFERROR(I187/E180,"-")</f>
        <v>21273.397316356932</v>
      </c>
    </row>
    <row r="188" spans="2:11" ht="13.5" customHeight="1">
      <c r="B188" s="194"/>
      <c r="C188" s="194"/>
      <c r="D188" s="185"/>
      <c r="E188" s="187"/>
      <c r="F188" s="152">
        <v>9</v>
      </c>
      <c r="G188" s="84" t="s">
        <v>79</v>
      </c>
      <c r="H188" s="56" t="s">
        <v>80</v>
      </c>
      <c r="I188" s="57">
        <v>973005872</v>
      </c>
      <c r="J188" s="58">
        <f t="shared" ref="J188" si="259">IFERROR(I188/I190,"-")</f>
        <v>2.6590474200527018E-2</v>
      </c>
      <c r="K188" s="60">
        <f t="shared" ref="K188" si="260">IFERROR(I188/E180,"-")</f>
        <v>20856.233725591064</v>
      </c>
    </row>
    <row r="189" spans="2:11" ht="13.5" customHeight="1">
      <c r="B189" s="194"/>
      <c r="C189" s="194"/>
      <c r="D189" s="185"/>
      <c r="E189" s="187"/>
      <c r="F189" s="153">
        <v>10</v>
      </c>
      <c r="G189" s="84" t="s">
        <v>99</v>
      </c>
      <c r="H189" s="61" t="s">
        <v>100</v>
      </c>
      <c r="I189" s="62">
        <v>956639319</v>
      </c>
      <c r="J189" s="63">
        <f t="shared" ref="J189" si="261">IFERROR(I189/I190,"-")</f>
        <v>2.6143206185172164E-2</v>
      </c>
      <c r="K189" s="64">
        <f t="shared" ref="K189" si="262">IFERROR(I189/E180,"-")</f>
        <v>20505.41913703299</v>
      </c>
    </row>
    <row r="190" spans="2:11" ht="13.5" customHeight="1">
      <c r="B190" s="194"/>
      <c r="C190" s="194"/>
      <c r="D190" s="164"/>
      <c r="E190" s="188"/>
      <c r="F190" s="109" t="s">
        <v>156</v>
      </c>
      <c r="G190" s="87"/>
      <c r="H190" s="110"/>
      <c r="I190" s="65">
        <v>36592272280</v>
      </c>
      <c r="J190" s="66" t="s">
        <v>92</v>
      </c>
      <c r="K190" s="137">
        <f>IFERROR(I190/E180,"-")</f>
        <v>784349.82273380063</v>
      </c>
    </row>
    <row r="191" spans="2:11" ht="13.5" customHeight="1">
      <c r="B191" s="194"/>
      <c r="C191" s="194"/>
      <c r="D191" s="163" t="s">
        <v>165</v>
      </c>
      <c r="E191" s="186">
        <v>47986</v>
      </c>
      <c r="F191" s="157">
        <v>1</v>
      </c>
      <c r="G191" s="84" t="s">
        <v>69</v>
      </c>
      <c r="H191" s="52" t="s">
        <v>70</v>
      </c>
      <c r="I191" s="53">
        <v>3079893632</v>
      </c>
      <c r="J191" s="54">
        <f t="shared" ref="J191" si="263">IFERROR(I191/I201,"-")</f>
        <v>8.0010101572227335E-2</v>
      </c>
      <c r="K191" s="55">
        <f>IFERROR(I191/E191,"-")</f>
        <v>64183.170758137792</v>
      </c>
    </row>
    <row r="192" spans="2:11" ht="13.5" customHeight="1">
      <c r="B192" s="194"/>
      <c r="C192" s="194"/>
      <c r="D192" s="185"/>
      <c r="E192" s="187"/>
      <c r="F192" s="152">
        <v>2</v>
      </c>
      <c r="G192" s="84" t="s">
        <v>77</v>
      </c>
      <c r="H192" s="56" t="s">
        <v>78</v>
      </c>
      <c r="I192" s="57">
        <v>2071098013</v>
      </c>
      <c r="J192" s="58">
        <f t="shared" ref="J192" si="264">IFERROR(I192/I201,"-")</f>
        <v>5.3803404333337773E-2</v>
      </c>
      <c r="K192" s="60">
        <f t="shared" ref="K192" si="265">IFERROR(I192/E191,"-")</f>
        <v>43160.463739423998</v>
      </c>
    </row>
    <row r="193" spans="2:11" ht="13.5" customHeight="1">
      <c r="B193" s="194"/>
      <c r="C193" s="194"/>
      <c r="D193" s="185"/>
      <c r="E193" s="187"/>
      <c r="F193" s="152">
        <v>3</v>
      </c>
      <c r="G193" s="84" t="s">
        <v>73</v>
      </c>
      <c r="H193" s="56" t="s">
        <v>74</v>
      </c>
      <c r="I193" s="57">
        <v>1916083035</v>
      </c>
      <c r="J193" s="58">
        <f t="shared" ref="J193" si="266">IFERROR(I193/I201,"-")</f>
        <v>4.9776393787865601E-2</v>
      </c>
      <c r="K193" s="60">
        <f t="shared" ref="K193" si="267">IFERROR(I193/E191,"-")</f>
        <v>39930.042824990625</v>
      </c>
    </row>
    <row r="194" spans="2:11" ht="13.5" customHeight="1">
      <c r="B194" s="194"/>
      <c r="C194" s="194"/>
      <c r="D194" s="185"/>
      <c r="E194" s="187"/>
      <c r="F194" s="152">
        <v>4</v>
      </c>
      <c r="G194" s="84" t="s">
        <v>71</v>
      </c>
      <c r="H194" s="56" t="s">
        <v>72</v>
      </c>
      <c r="I194" s="57">
        <v>1880276296</v>
      </c>
      <c r="J194" s="58">
        <f t="shared" ref="J194" si="268">IFERROR(I194/I201,"-")</f>
        <v>4.8846199058218444E-2</v>
      </c>
      <c r="K194" s="60">
        <f t="shared" ref="K194" si="269">IFERROR(I194/E191,"-")</f>
        <v>39183.851456674864</v>
      </c>
    </row>
    <row r="195" spans="2:11" ht="13.5" customHeight="1">
      <c r="B195" s="194"/>
      <c r="C195" s="194"/>
      <c r="D195" s="185"/>
      <c r="E195" s="187"/>
      <c r="F195" s="152">
        <v>5</v>
      </c>
      <c r="G195" s="84" t="s">
        <v>75</v>
      </c>
      <c r="H195" s="56" t="s">
        <v>76</v>
      </c>
      <c r="I195" s="57">
        <v>1800637658</v>
      </c>
      <c r="J195" s="58">
        <f t="shared" ref="J195" si="270">IFERROR(I195/I201,"-")</f>
        <v>4.6777330364426543E-2</v>
      </c>
      <c r="K195" s="60">
        <f t="shared" ref="K195" si="271">IFERROR(I195/E191,"-")</f>
        <v>37524.229108489977</v>
      </c>
    </row>
    <row r="196" spans="2:11" ht="13.5" customHeight="1">
      <c r="B196" s="194"/>
      <c r="C196" s="194"/>
      <c r="D196" s="185"/>
      <c r="E196" s="187"/>
      <c r="F196" s="152">
        <v>6</v>
      </c>
      <c r="G196" s="84" t="s">
        <v>81</v>
      </c>
      <c r="H196" s="56" t="s">
        <v>82</v>
      </c>
      <c r="I196" s="57">
        <v>1367046176</v>
      </c>
      <c r="J196" s="58">
        <f t="shared" ref="J196" si="272">IFERROR(I196/I201,"-")</f>
        <v>3.5513402884845134E-2</v>
      </c>
      <c r="K196" s="60">
        <f t="shared" ref="K196" si="273">IFERROR(I196/E191,"-")</f>
        <v>28488.437794356687</v>
      </c>
    </row>
    <row r="197" spans="2:11" ht="13.5" customHeight="1">
      <c r="B197" s="194"/>
      <c r="C197" s="194"/>
      <c r="D197" s="185"/>
      <c r="E197" s="187"/>
      <c r="F197" s="152">
        <v>7</v>
      </c>
      <c r="G197" s="84" t="s">
        <v>90</v>
      </c>
      <c r="H197" s="56" t="s">
        <v>91</v>
      </c>
      <c r="I197" s="57">
        <v>1290997200</v>
      </c>
      <c r="J197" s="58">
        <f t="shared" ref="J197" si="274">IFERROR(I197/I201,"-")</f>
        <v>3.3537787158703113E-2</v>
      </c>
      <c r="K197" s="60">
        <f t="shared" ref="K197" si="275">IFERROR(I197/E191,"-")</f>
        <v>26903.621889717833</v>
      </c>
    </row>
    <row r="198" spans="2:11" ht="13.5" customHeight="1">
      <c r="B198" s="194"/>
      <c r="C198" s="194"/>
      <c r="D198" s="185"/>
      <c r="E198" s="187"/>
      <c r="F198" s="152">
        <v>8</v>
      </c>
      <c r="G198" s="84" t="s">
        <v>79</v>
      </c>
      <c r="H198" s="56" t="s">
        <v>80</v>
      </c>
      <c r="I198" s="57">
        <v>1186339317</v>
      </c>
      <c r="J198" s="58">
        <f t="shared" ref="J198" si="276">IFERROR(I198/I201,"-")</f>
        <v>3.0818963442792301E-2</v>
      </c>
      <c r="K198" s="60">
        <f t="shared" ref="K198" si="277">IFERROR(I198/E191,"-")</f>
        <v>24722.613199683241</v>
      </c>
    </row>
    <row r="199" spans="2:11" ht="13.5" customHeight="1">
      <c r="B199" s="194"/>
      <c r="C199" s="194"/>
      <c r="D199" s="185"/>
      <c r="E199" s="187"/>
      <c r="F199" s="152">
        <v>9</v>
      </c>
      <c r="G199" s="84" t="s">
        <v>87</v>
      </c>
      <c r="H199" s="56" t="s">
        <v>88</v>
      </c>
      <c r="I199" s="57">
        <v>1025804026</v>
      </c>
      <c r="J199" s="58">
        <f t="shared" ref="J199" si="278">IFERROR(I199/I201,"-")</f>
        <v>2.6648545086332298E-2</v>
      </c>
      <c r="K199" s="60">
        <f t="shared" ref="K199" si="279">IFERROR(I199/E191,"-")</f>
        <v>21377.152211061559</v>
      </c>
    </row>
    <row r="200" spans="2:11" ht="13.5" customHeight="1">
      <c r="B200" s="194"/>
      <c r="C200" s="194"/>
      <c r="D200" s="185"/>
      <c r="E200" s="187"/>
      <c r="F200" s="153">
        <v>10</v>
      </c>
      <c r="G200" s="84" t="s">
        <v>83</v>
      </c>
      <c r="H200" s="61" t="s">
        <v>84</v>
      </c>
      <c r="I200" s="62">
        <v>939895278</v>
      </c>
      <c r="J200" s="63">
        <f t="shared" ref="J200" si="280">IFERROR(I200/I201,"-")</f>
        <v>2.4416790202979596E-2</v>
      </c>
      <c r="K200" s="64">
        <f t="shared" ref="K200" si="281">IFERROR(I200/E191,"-")</f>
        <v>19586.864460467637</v>
      </c>
    </row>
    <row r="201" spans="2:11" ht="13.5" customHeight="1">
      <c r="B201" s="195"/>
      <c r="C201" s="195"/>
      <c r="D201" s="164"/>
      <c r="E201" s="188"/>
      <c r="F201" s="109" t="s">
        <v>156</v>
      </c>
      <c r="G201" s="87"/>
      <c r="H201" s="110"/>
      <c r="I201" s="65">
        <v>38493809800</v>
      </c>
      <c r="J201" s="66" t="s">
        <v>92</v>
      </c>
      <c r="K201" s="137">
        <f>IFERROR(I201/E191,"-")</f>
        <v>802188.34243320965</v>
      </c>
    </row>
    <row r="202" spans="2:11" ht="13.5" customHeight="1">
      <c r="B202" s="193">
        <v>4</v>
      </c>
      <c r="C202" s="193" t="s">
        <v>123</v>
      </c>
      <c r="D202" s="163" t="s">
        <v>54</v>
      </c>
      <c r="E202" s="186">
        <v>36741</v>
      </c>
      <c r="F202" s="154">
        <v>1</v>
      </c>
      <c r="G202" s="83" t="s">
        <v>69</v>
      </c>
      <c r="H202" s="52" t="s">
        <v>70</v>
      </c>
      <c r="I202" s="53">
        <v>1992037433</v>
      </c>
      <c r="J202" s="54">
        <f t="shared" ref="J202" si="282">IFERROR(I202/I212,"-")</f>
        <v>6.6507719042974492E-2</v>
      </c>
      <c r="K202" s="55">
        <f>IFERROR(I202/E202,"-")</f>
        <v>54218.378187855531</v>
      </c>
    </row>
    <row r="203" spans="2:11" ht="13.5" customHeight="1">
      <c r="B203" s="194"/>
      <c r="C203" s="194"/>
      <c r="D203" s="185"/>
      <c r="E203" s="187"/>
      <c r="F203" s="155">
        <v>2</v>
      </c>
      <c r="G203" s="84">
        <v>1402</v>
      </c>
      <c r="H203" s="56" t="s">
        <v>72</v>
      </c>
      <c r="I203" s="57">
        <v>1653648517</v>
      </c>
      <c r="J203" s="58">
        <f t="shared" ref="J203" si="283">IFERROR(I203/I212,"-")</f>
        <v>5.5210002152839784E-2</v>
      </c>
      <c r="K203" s="60">
        <f>IFERROR(I203/E202,"-")</f>
        <v>45008.260989085764</v>
      </c>
    </row>
    <row r="204" spans="2:11" ht="13.5" customHeight="1">
      <c r="B204" s="194"/>
      <c r="C204" s="194"/>
      <c r="D204" s="185"/>
      <c r="E204" s="187"/>
      <c r="F204" s="155">
        <v>3</v>
      </c>
      <c r="G204" s="84" t="s">
        <v>77</v>
      </c>
      <c r="H204" s="56" t="s">
        <v>78</v>
      </c>
      <c r="I204" s="57">
        <v>1574118333</v>
      </c>
      <c r="J204" s="58">
        <f t="shared" ref="J204" si="284">IFERROR(I204/I212,"-")</f>
        <v>5.2554745255913755E-2</v>
      </c>
      <c r="K204" s="60">
        <f>IFERROR(I204/E202,"-")</f>
        <v>42843.64423940557</v>
      </c>
    </row>
    <row r="205" spans="2:11" ht="13.5" customHeight="1">
      <c r="B205" s="194"/>
      <c r="C205" s="194"/>
      <c r="D205" s="185"/>
      <c r="E205" s="187"/>
      <c r="F205" s="155">
        <v>4</v>
      </c>
      <c r="G205" s="84">
        <v>1113</v>
      </c>
      <c r="H205" s="56" t="s">
        <v>74</v>
      </c>
      <c r="I205" s="57">
        <v>1389665032</v>
      </c>
      <c r="J205" s="58">
        <f t="shared" ref="J205" si="285">IFERROR(I205/I212,"-")</f>
        <v>4.6396443149621359E-2</v>
      </c>
      <c r="K205" s="60">
        <f>IFERROR(I205/E202,"-")</f>
        <v>37823.277319615685</v>
      </c>
    </row>
    <row r="206" spans="2:11" ht="13.5" customHeight="1">
      <c r="B206" s="194"/>
      <c r="C206" s="194"/>
      <c r="D206" s="185"/>
      <c r="E206" s="187"/>
      <c r="F206" s="155">
        <v>5</v>
      </c>
      <c r="G206" s="85">
        <v>1901</v>
      </c>
      <c r="H206" s="56" t="s">
        <v>76</v>
      </c>
      <c r="I206" s="57">
        <v>1305957889</v>
      </c>
      <c r="J206" s="58">
        <f t="shared" ref="J206" si="286">IFERROR(I206/I212,"-")</f>
        <v>4.3601731034121627E-2</v>
      </c>
      <c r="K206" s="60">
        <f>IFERROR(I206/E202,"-")</f>
        <v>35544.973980022318</v>
      </c>
    </row>
    <row r="207" spans="2:11" ht="13.5" customHeight="1">
      <c r="B207" s="194"/>
      <c r="C207" s="194"/>
      <c r="D207" s="185"/>
      <c r="E207" s="187"/>
      <c r="F207" s="155">
        <v>6</v>
      </c>
      <c r="G207" s="85" t="s">
        <v>79</v>
      </c>
      <c r="H207" s="56" t="s">
        <v>80</v>
      </c>
      <c r="I207" s="57">
        <v>1064240735</v>
      </c>
      <c r="J207" s="58">
        <f t="shared" ref="J207" si="287">IFERROR(I207/I212,"-")</f>
        <v>3.5531573164704018E-2</v>
      </c>
      <c r="K207" s="60">
        <f>IFERROR(I207/E202,"-")</f>
        <v>28966.025285103835</v>
      </c>
    </row>
    <row r="208" spans="2:11" ht="13.5" customHeight="1">
      <c r="B208" s="194"/>
      <c r="C208" s="194"/>
      <c r="D208" s="185"/>
      <c r="E208" s="187"/>
      <c r="F208" s="155">
        <v>7</v>
      </c>
      <c r="G208" s="85" t="s">
        <v>81</v>
      </c>
      <c r="H208" s="56" t="s">
        <v>82</v>
      </c>
      <c r="I208" s="57">
        <v>1029382772</v>
      </c>
      <c r="J208" s="58">
        <f t="shared" ref="J208" si="288">IFERROR(I208/I212,"-")</f>
        <v>3.4367777961255952E-2</v>
      </c>
      <c r="K208" s="60">
        <f>IFERROR(I208/E202,"-")</f>
        <v>28017.27693856999</v>
      </c>
    </row>
    <row r="209" spans="2:11" ht="13.5" customHeight="1">
      <c r="B209" s="194"/>
      <c r="C209" s="194"/>
      <c r="D209" s="185"/>
      <c r="E209" s="187"/>
      <c r="F209" s="155">
        <v>8</v>
      </c>
      <c r="G209" s="85" t="s">
        <v>83</v>
      </c>
      <c r="H209" s="56" t="s">
        <v>84</v>
      </c>
      <c r="I209" s="57">
        <v>933851973</v>
      </c>
      <c r="J209" s="58">
        <f t="shared" ref="J209" si="289">IFERROR(I209/I212,"-")</f>
        <v>3.1178312023221608E-2</v>
      </c>
      <c r="K209" s="60">
        <f>IFERROR(I209/E202,"-")</f>
        <v>25417.162652078059</v>
      </c>
    </row>
    <row r="210" spans="2:11" ht="13.5" customHeight="1">
      <c r="B210" s="194"/>
      <c r="C210" s="194"/>
      <c r="D210" s="185"/>
      <c r="E210" s="187"/>
      <c r="F210" s="155">
        <v>9</v>
      </c>
      <c r="G210" s="84">
        <v>1309</v>
      </c>
      <c r="H210" s="56" t="s">
        <v>88</v>
      </c>
      <c r="I210" s="57">
        <v>894494204</v>
      </c>
      <c r="J210" s="58">
        <f t="shared" ref="J210" si="290">IFERROR(I210/I212,"-")</f>
        <v>2.9864282778867397E-2</v>
      </c>
      <c r="K210" s="60">
        <f>IFERROR(I210/E202,"-")</f>
        <v>24345.94061130617</v>
      </c>
    </row>
    <row r="211" spans="2:11" ht="13.5" customHeight="1">
      <c r="B211" s="194"/>
      <c r="C211" s="194"/>
      <c r="D211" s="185"/>
      <c r="E211" s="187"/>
      <c r="F211" s="156">
        <v>10</v>
      </c>
      <c r="G211" s="86">
        <v>1303</v>
      </c>
      <c r="H211" s="61" t="s">
        <v>94</v>
      </c>
      <c r="I211" s="62">
        <v>870444241</v>
      </c>
      <c r="J211" s="63">
        <f t="shared" ref="J211" si="291">IFERROR(I211/I212,"-")</f>
        <v>2.9061331912733784E-2</v>
      </c>
      <c r="K211" s="64">
        <f>IFERROR(I211/E202,"-")</f>
        <v>23691.359543833863</v>
      </c>
    </row>
    <row r="212" spans="2:11" ht="13.5" customHeight="1">
      <c r="B212" s="194"/>
      <c r="C212" s="194"/>
      <c r="D212" s="164"/>
      <c r="E212" s="188"/>
      <c r="F212" s="109" t="s">
        <v>156</v>
      </c>
      <c r="G212" s="87"/>
      <c r="H212" s="110"/>
      <c r="I212" s="65">
        <v>29951973420</v>
      </c>
      <c r="J212" s="66" t="s">
        <v>92</v>
      </c>
      <c r="K212" s="137">
        <f>IFERROR(I212/E202,"-")</f>
        <v>815219.3304482731</v>
      </c>
    </row>
    <row r="213" spans="2:11" ht="13.5" customHeight="1">
      <c r="B213" s="194"/>
      <c r="C213" s="194"/>
      <c r="D213" s="163" t="s">
        <v>55</v>
      </c>
      <c r="E213" s="186">
        <v>37305</v>
      </c>
      <c r="F213" s="154">
        <v>1</v>
      </c>
      <c r="G213" s="83" t="s">
        <v>69</v>
      </c>
      <c r="H213" s="52" t="s">
        <v>70</v>
      </c>
      <c r="I213" s="53">
        <v>2064528306</v>
      </c>
      <c r="J213" s="54">
        <f t="shared" ref="J213" si="292">IFERROR(I213/I223,"-")</f>
        <v>6.9760509029166765E-2</v>
      </c>
      <c r="K213" s="55">
        <f>IFERROR(I213/E213,"-")</f>
        <v>55341.865862484919</v>
      </c>
    </row>
    <row r="214" spans="2:11" ht="13.5" customHeight="1">
      <c r="B214" s="194"/>
      <c r="C214" s="194"/>
      <c r="D214" s="185"/>
      <c r="E214" s="187"/>
      <c r="F214" s="155">
        <v>2</v>
      </c>
      <c r="G214" s="84" t="s">
        <v>77</v>
      </c>
      <c r="H214" s="56" t="s">
        <v>78</v>
      </c>
      <c r="I214" s="57">
        <v>1644010015</v>
      </c>
      <c r="J214" s="58">
        <f t="shared" ref="J214" si="293">IFERROR(I214/I223,"-")</f>
        <v>5.5551176102619192E-2</v>
      </c>
      <c r="K214" s="60">
        <f t="shared" ref="K214" si="294">IFERROR(I214/E213,"-")</f>
        <v>44069.42809274896</v>
      </c>
    </row>
    <row r="215" spans="2:11" ht="13.5" customHeight="1">
      <c r="B215" s="194"/>
      <c r="C215" s="194"/>
      <c r="D215" s="185"/>
      <c r="E215" s="187"/>
      <c r="F215" s="155">
        <v>3</v>
      </c>
      <c r="G215" s="84" t="s">
        <v>71</v>
      </c>
      <c r="H215" s="56" t="s">
        <v>72</v>
      </c>
      <c r="I215" s="57">
        <v>1625447500</v>
      </c>
      <c r="J215" s="58">
        <f t="shared" ref="J215" si="295">IFERROR(I215/I223,"-")</f>
        <v>5.4923947843506363E-2</v>
      </c>
      <c r="K215" s="60">
        <f t="shared" ref="K215" si="296">IFERROR(I215/E213,"-")</f>
        <v>43571.840235893309</v>
      </c>
    </row>
    <row r="216" spans="2:11" ht="13.5" customHeight="1">
      <c r="B216" s="194"/>
      <c r="C216" s="194"/>
      <c r="D216" s="185"/>
      <c r="E216" s="187"/>
      <c r="F216" s="155">
        <v>4</v>
      </c>
      <c r="G216" s="84" t="s">
        <v>73</v>
      </c>
      <c r="H216" s="56" t="s">
        <v>74</v>
      </c>
      <c r="I216" s="57">
        <v>1404424660</v>
      </c>
      <c r="J216" s="58">
        <f t="shared" ref="J216" si="297">IFERROR(I216/I223,"-")</f>
        <v>4.7455575634386314E-2</v>
      </c>
      <c r="K216" s="60">
        <f t="shared" ref="K216" si="298">IFERROR(I216/E213,"-")</f>
        <v>37647.089130143409</v>
      </c>
    </row>
    <row r="217" spans="2:11" ht="13.5" customHeight="1">
      <c r="B217" s="194"/>
      <c r="C217" s="194"/>
      <c r="D217" s="185"/>
      <c r="E217" s="187"/>
      <c r="F217" s="155">
        <v>5</v>
      </c>
      <c r="G217" s="85" t="s">
        <v>75</v>
      </c>
      <c r="H217" s="56" t="s">
        <v>76</v>
      </c>
      <c r="I217" s="57">
        <v>1258544129</v>
      </c>
      <c r="J217" s="58">
        <f t="shared" ref="J217" si="299">IFERROR(I217/I223,"-")</f>
        <v>4.252626559759521E-2</v>
      </c>
      <c r="K217" s="60">
        <f t="shared" ref="K217" si="300">IFERROR(I217/E213,"-")</f>
        <v>33736.607130411474</v>
      </c>
    </row>
    <row r="218" spans="2:11" ht="13.5" customHeight="1">
      <c r="B218" s="194"/>
      <c r="C218" s="194"/>
      <c r="D218" s="185"/>
      <c r="E218" s="187"/>
      <c r="F218" s="155">
        <v>6</v>
      </c>
      <c r="G218" s="85" t="s">
        <v>81</v>
      </c>
      <c r="H218" s="56" t="s">
        <v>82</v>
      </c>
      <c r="I218" s="57">
        <v>1059615001</v>
      </c>
      <c r="J218" s="58">
        <f t="shared" ref="J218" si="301">IFERROR(I218/I223,"-")</f>
        <v>3.5804440961102059E-2</v>
      </c>
      <c r="K218" s="60">
        <f t="shared" ref="K218" si="302">IFERROR(I218/E213,"-")</f>
        <v>28404.101353705937</v>
      </c>
    </row>
    <row r="219" spans="2:11" ht="13.5" customHeight="1">
      <c r="B219" s="194"/>
      <c r="C219" s="194"/>
      <c r="D219" s="185"/>
      <c r="E219" s="187"/>
      <c r="F219" s="155">
        <v>7</v>
      </c>
      <c r="G219" s="84" t="s">
        <v>79</v>
      </c>
      <c r="H219" s="56" t="s">
        <v>80</v>
      </c>
      <c r="I219" s="57">
        <v>1042646250</v>
      </c>
      <c r="J219" s="58">
        <f t="shared" ref="J219" si="303">IFERROR(I219/I223,"-")</f>
        <v>3.5231066062870374E-2</v>
      </c>
      <c r="K219" s="60">
        <f t="shared" ref="K219" si="304">IFERROR(I219/E213,"-")</f>
        <v>27949.23602734218</v>
      </c>
    </row>
    <row r="220" spans="2:11" ht="13.5" customHeight="1">
      <c r="B220" s="194"/>
      <c r="C220" s="194"/>
      <c r="D220" s="185"/>
      <c r="E220" s="187"/>
      <c r="F220" s="155">
        <v>8</v>
      </c>
      <c r="G220" s="85" t="s">
        <v>83</v>
      </c>
      <c r="H220" s="56" t="s">
        <v>84</v>
      </c>
      <c r="I220" s="57">
        <v>929703087</v>
      </c>
      <c r="J220" s="58">
        <f t="shared" ref="J220" si="305">IFERROR(I220/I223,"-")</f>
        <v>3.1414711247416391E-2</v>
      </c>
      <c r="K220" s="60">
        <f t="shared" ref="K220" si="306">IFERROR(I220/E213,"-")</f>
        <v>24921.675030156817</v>
      </c>
    </row>
    <row r="221" spans="2:11" ht="13.5" customHeight="1">
      <c r="B221" s="194"/>
      <c r="C221" s="194"/>
      <c r="D221" s="185"/>
      <c r="E221" s="187"/>
      <c r="F221" s="155">
        <v>9</v>
      </c>
      <c r="G221" s="85" t="s">
        <v>93</v>
      </c>
      <c r="H221" s="56" t="s">
        <v>94</v>
      </c>
      <c r="I221" s="57">
        <v>900737255</v>
      </c>
      <c r="J221" s="58">
        <f t="shared" ref="J221" si="307">IFERROR(I221/I223,"-")</f>
        <v>3.0435954415213712E-2</v>
      </c>
      <c r="K221" s="60">
        <f t="shared" ref="K221" si="308">IFERROR(I221/E213,"-")</f>
        <v>24145.2152526471</v>
      </c>
    </row>
    <row r="222" spans="2:11" ht="13.5" customHeight="1">
      <c r="B222" s="194"/>
      <c r="C222" s="194"/>
      <c r="D222" s="185"/>
      <c r="E222" s="187"/>
      <c r="F222" s="156">
        <v>10</v>
      </c>
      <c r="G222" s="86" t="s">
        <v>90</v>
      </c>
      <c r="H222" s="61" t="s">
        <v>91</v>
      </c>
      <c r="I222" s="62">
        <v>882002854</v>
      </c>
      <c r="J222" s="63">
        <f t="shared" ref="J222" si="309">IFERROR(I222/I223,"-")</f>
        <v>2.9802918120037561E-2</v>
      </c>
      <c r="K222" s="64">
        <f t="shared" ref="K222" si="310">IFERROR(I222/E213,"-")</f>
        <v>23643.019809676985</v>
      </c>
    </row>
    <row r="223" spans="2:11" ht="13.5" customHeight="1">
      <c r="B223" s="194"/>
      <c r="C223" s="194"/>
      <c r="D223" s="164"/>
      <c r="E223" s="188"/>
      <c r="F223" s="109" t="s">
        <v>156</v>
      </c>
      <c r="G223" s="87"/>
      <c r="H223" s="110"/>
      <c r="I223" s="65">
        <v>29594513210</v>
      </c>
      <c r="J223" s="66" t="s">
        <v>92</v>
      </c>
      <c r="K223" s="137">
        <f t="shared" ref="K223" si="311">IFERROR(I223/E213,"-")</f>
        <v>793312.24259482638</v>
      </c>
    </row>
    <row r="224" spans="2:11" ht="13.5" customHeight="1">
      <c r="B224" s="194"/>
      <c r="C224" s="194"/>
      <c r="D224" s="163" t="s">
        <v>56</v>
      </c>
      <c r="E224" s="186">
        <v>38675</v>
      </c>
      <c r="F224" s="154">
        <v>1</v>
      </c>
      <c r="G224" s="82" t="s">
        <v>69</v>
      </c>
      <c r="H224" s="52" t="s">
        <v>70</v>
      </c>
      <c r="I224" s="53">
        <v>2268020803</v>
      </c>
      <c r="J224" s="54">
        <f t="shared" ref="J224" si="312">IFERROR(I224/I234,"-")</f>
        <v>7.3546469899902461E-2</v>
      </c>
      <c r="K224" s="55">
        <f>IFERROR(I224/E224,"-")</f>
        <v>58643.071829347122</v>
      </c>
    </row>
    <row r="225" spans="2:11" ht="13.5" customHeight="1">
      <c r="B225" s="194"/>
      <c r="C225" s="194"/>
      <c r="D225" s="185"/>
      <c r="E225" s="187"/>
      <c r="F225" s="155">
        <v>2</v>
      </c>
      <c r="G225" s="85" t="s">
        <v>77</v>
      </c>
      <c r="H225" s="56" t="s">
        <v>78</v>
      </c>
      <c r="I225" s="57">
        <v>1664000393</v>
      </c>
      <c r="J225" s="58">
        <f t="shared" ref="J225" si="313">IFERROR(I225/I234,"-")</f>
        <v>5.3959538049792907E-2</v>
      </c>
      <c r="K225" s="60">
        <f t="shared" ref="K225" si="314">IFERROR(I225/E224,"-")</f>
        <v>43025.220245636716</v>
      </c>
    </row>
    <row r="226" spans="2:11" ht="13.5" customHeight="1">
      <c r="B226" s="194"/>
      <c r="C226" s="194"/>
      <c r="D226" s="185"/>
      <c r="E226" s="187"/>
      <c r="F226" s="155">
        <v>3</v>
      </c>
      <c r="G226" s="84" t="s">
        <v>71</v>
      </c>
      <c r="H226" s="56" t="s">
        <v>72</v>
      </c>
      <c r="I226" s="57">
        <v>1653924580</v>
      </c>
      <c r="J226" s="58">
        <f t="shared" ref="J226" si="315">IFERROR(I226/I234,"-")</f>
        <v>5.3632803622780008E-2</v>
      </c>
      <c r="K226" s="60">
        <f t="shared" ref="K226" si="316">IFERROR(I226/E224,"-")</f>
        <v>42764.695022624437</v>
      </c>
    </row>
    <row r="227" spans="2:11" ht="13.5" customHeight="1">
      <c r="B227" s="194"/>
      <c r="C227" s="194"/>
      <c r="D227" s="185"/>
      <c r="E227" s="187"/>
      <c r="F227" s="155">
        <v>4</v>
      </c>
      <c r="G227" s="84" t="s">
        <v>73</v>
      </c>
      <c r="H227" s="56" t="s">
        <v>74</v>
      </c>
      <c r="I227" s="57">
        <v>1451810581</v>
      </c>
      <c r="J227" s="58">
        <f t="shared" ref="J227" si="317">IFERROR(I227/I234,"-")</f>
        <v>4.7078731841718652E-2</v>
      </c>
      <c r="K227" s="60">
        <f t="shared" ref="K227" si="318">IFERROR(I227/E224,"-")</f>
        <v>37538.735126050422</v>
      </c>
    </row>
    <row r="228" spans="2:11" ht="13.5" customHeight="1">
      <c r="B228" s="194"/>
      <c r="C228" s="194"/>
      <c r="D228" s="185"/>
      <c r="E228" s="187"/>
      <c r="F228" s="155">
        <v>5</v>
      </c>
      <c r="G228" s="85" t="s">
        <v>75</v>
      </c>
      <c r="H228" s="56" t="s">
        <v>76</v>
      </c>
      <c r="I228" s="57">
        <v>1381101966</v>
      </c>
      <c r="J228" s="58">
        <f t="shared" ref="J228" si="319">IFERROR(I228/I234,"-")</f>
        <v>4.4785821204442945E-2</v>
      </c>
      <c r="K228" s="60">
        <f t="shared" ref="K228" si="320">IFERROR(I228/E224,"-")</f>
        <v>35710.458073691014</v>
      </c>
    </row>
    <row r="229" spans="2:11" ht="13.5" customHeight="1">
      <c r="B229" s="194"/>
      <c r="C229" s="194"/>
      <c r="D229" s="185"/>
      <c r="E229" s="187"/>
      <c r="F229" s="155">
        <v>6</v>
      </c>
      <c r="G229" s="85" t="s">
        <v>81</v>
      </c>
      <c r="H229" s="56" t="s">
        <v>82</v>
      </c>
      <c r="I229" s="57">
        <v>1073700919</v>
      </c>
      <c r="J229" s="58">
        <f t="shared" ref="J229" si="321">IFERROR(I229/I234,"-")</f>
        <v>3.4817543214894012E-2</v>
      </c>
      <c r="K229" s="60">
        <f t="shared" ref="K229" si="322">IFERROR(I229/E224,"-")</f>
        <v>27762.143994828701</v>
      </c>
    </row>
    <row r="230" spans="2:11" ht="13.5" customHeight="1">
      <c r="B230" s="194"/>
      <c r="C230" s="194"/>
      <c r="D230" s="185"/>
      <c r="E230" s="187"/>
      <c r="F230" s="155">
        <v>7</v>
      </c>
      <c r="G230" s="85" t="s">
        <v>79</v>
      </c>
      <c r="H230" s="56" t="s">
        <v>80</v>
      </c>
      <c r="I230" s="57">
        <v>1026610209</v>
      </c>
      <c r="J230" s="58">
        <f t="shared" ref="J230" si="323">IFERROR(I230/I234,"-")</f>
        <v>3.3290504538265063E-2</v>
      </c>
      <c r="K230" s="60">
        <f t="shared" ref="K230" si="324">IFERROR(I230/E224,"-")</f>
        <v>26544.543219133808</v>
      </c>
    </row>
    <row r="231" spans="2:11" ht="13.5" customHeight="1">
      <c r="B231" s="194"/>
      <c r="C231" s="194"/>
      <c r="D231" s="185"/>
      <c r="E231" s="187"/>
      <c r="F231" s="155">
        <v>8</v>
      </c>
      <c r="G231" s="85" t="s">
        <v>90</v>
      </c>
      <c r="H231" s="56" t="s">
        <v>91</v>
      </c>
      <c r="I231" s="57">
        <v>1010394184</v>
      </c>
      <c r="J231" s="58">
        <f t="shared" ref="J231" si="325">IFERROR(I231/I234,"-")</f>
        <v>3.2764657776638791E-2</v>
      </c>
      <c r="K231" s="60">
        <f t="shared" ref="K231" si="326">IFERROR(I231/E224,"-")</f>
        <v>26125.253626373626</v>
      </c>
    </row>
    <row r="232" spans="2:11" ht="13.5" customHeight="1">
      <c r="B232" s="194"/>
      <c r="C232" s="194"/>
      <c r="D232" s="185"/>
      <c r="E232" s="187"/>
      <c r="F232" s="155">
        <v>9</v>
      </c>
      <c r="G232" s="84" t="s">
        <v>83</v>
      </c>
      <c r="H232" s="56" t="s">
        <v>84</v>
      </c>
      <c r="I232" s="57">
        <v>969359957</v>
      </c>
      <c r="J232" s="58">
        <f t="shared" ref="J232" si="327">IFERROR(I232/I234,"-")</f>
        <v>3.1434016304157882E-2</v>
      </c>
      <c r="K232" s="60">
        <f t="shared" ref="K232" si="328">IFERROR(I232/E224,"-")</f>
        <v>25064.252281835812</v>
      </c>
    </row>
    <row r="233" spans="2:11" ht="13.5" customHeight="1">
      <c r="B233" s="194"/>
      <c r="C233" s="194"/>
      <c r="D233" s="185"/>
      <c r="E233" s="187"/>
      <c r="F233" s="156">
        <v>10</v>
      </c>
      <c r="G233" s="86" t="s">
        <v>93</v>
      </c>
      <c r="H233" s="61" t="s">
        <v>94</v>
      </c>
      <c r="I233" s="62">
        <v>892662080</v>
      </c>
      <c r="J233" s="63">
        <f t="shared" ref="J233" si="329">IFERROR(I233/I234,"-")</f>
        <v>2.8946888278389538E-2</v>
      </c>
      <c r="K233" s="64">
        <f t="shared" ref="K233" si="330">IFERROR(I233/E224,"-")</f>
        <v>23081.113897866839</v>
      </c>
    </row>
    <row r="234" spans="2:11" ht="13.5" customHeight="1">
      <c r="B234" s="194"/>
      <c r="C234" s="194"/>
      <c r="D234" s="164"/>
      <c r="E234" s="188"/>
      <c r="F234" s="109" t="s">
        <v>156</v>
      </c>
      <c r="G234" s="87"/>
      <c r="H234" s="110"/>
      <c r="I234" s="65">
        <v>30837928810</v>
      </c>
      <c r="J234" s="66" t="s">
        <v>92</v>
      </c>
      <c r="K234" s="137">
        <f>IFERROR(I234/E224,"-")</f>
        <v>797360.79663865548</v>
      </c>
    </row>
    <row r="235" spans="2:11" ht="13.5" customHeight="1">
      <c r="B235" s="194"/>
      <c r="C235" s="194"/>
      <c r="D235" s="163" t="s">
        <v>157</v>
      </c>
      <c r="E235" s="186">
        <v>40830</v>
      </c>
      <c r="F235" s="157">
        <v>1</v>
      </c>
      <c r="G235" s="84" t="s">
        <v>69</v>
      </c>
      <c r="H235" s="52" t="s">
        <v>70</v>
      </c>
      <c r="I235" s="53">
        <v>2303835212</v>
      </c>
      <c r="J235" s="54">
        <f t="shared" ref="J235" si="331">IFERROR(I235/I245,"-")</f>
        <v>7.0614139432885747E-2</v>
      </c>
      <c r="K235" s="55">
        <f>IFERROR(I235/E235,"-")</f>
        <v>56425.060298799901</v>
      </c>
    </row>
    <row r="236" spans="2:11" ht="13.5" customHeight="1">
      <c r="B236" s="194"/>
      <c r="C236" s="194"/>
      <c r="D236" s="185"/>
      <c r="E236" s="187"/>
      <c r="F236" s="152">
        <v>2</v>
      </c>
      <c r="G236" s="84" t="s">
        <v>77</v>
      </c>
      <c r="H236" s="56" t="s">
        <v>78</v>
      </c>
      <c r="I236" s="57">
        <v>1747909381</v>
      </c>
      <c r="J236" s="58">
        <f t="shared" ref="J236" si="332">IFERROR(I236/I245,"-")</f>
        <v>5.3574628993900031E-2</v>
      </c>
      <c r="K236" s="60">
        <f t="shared" ref="K236" si="333">IFERROR(I236/E235,"-")</f>
        <v>42809.438672544697</v>
      </c>
    </row>
    <row r="237" spans="2:11" ht="13.5" customHeight="1">
      <c r="B237" s="194"/>
      <c r="C237" s="194"/>
      <c r="D237" s="185"/>
      <c r="E237" s="187"/>
      <c r="F237" s="152">
        <v>3</v>
      </c>
      <c r="G237" s="84" t="s">
        <v>71</v>
      </c>
      <c r="H237" s="56" t="s">
        <v>72</v>
      </c>
      <c r="I237" s="57">
        <v>1734502766</v>
      </c>
      <c r="J237" s="58">
        <f t="shared" ref="J237" si="334">IFERROR(I237/I245,"-")</f>
        <v>5.3163706990450324E-2</v>
      </c>
      <c r="K237" s="60">
        <f t="shared" ref="K237" si="335">IFERROR(I237/E235,"-")</f>
        <v>42481.086602987998</v>
      </c>
    </row>
    <row r="238" spans="2:11" ht="13.5" customHeight="1">
      <c r="B238" s="194"/>
      <c r="C238" s="194"/>
      <c r="D238" s="185"/>
      <c r="E238" s="187"/>
      <c r="F238" s="152">
        <v>4</v>
      </c>
      <c r="G238" s="84" t="s">
        <v>73</v>
      </c>
      <c r="H238" s="56" t="s">
        <v>74</v>
      </c>
      <c r="I238" s="57">
        <v>1552489243</v>
      </c>
      <c r="J238" s="58">
        <f t="shared" ref="J238" si="336">IFERROR(I238/I245,"-")</f>
        <v>4.7584866878602625E-2</v>
      </c>
      <c r="K238" s="60">
        <f t="shared" ref="K238" si="337">IFERROR(I238/E235,"-")</f>
        <v>38023.248665197156</v>
      </c>
    </row>
    <row r="239" spans="2:11" ht="13.5" customHeight="1">
      <c r="B239" s="194"/>
      <c r="C239" s="194"/>
      <c r="D239" s="185"/>
      <c r="E239" s="187"/>
      <c r="F239" s="152">
        <v>5</v>
      </c>
      <c r="G239" s="84" t="s">
        <v>75</v>
      </c>
      <c r="H239" s="56" t="s">
        <v>76</v>
      </c>
      <c r="I239" s="57">
        <v>1401997131</v>
      </c>
      <c r="J239" s="58">
        <f t="shared" ref="J239" si="338">IFERROR(I239/I245,"-")</f>
        <v>4.2972179771050306E-2</v>
      </c>
      <c r="K239" s="60">
        <f t="shared" ref="K239" si="339">IFERROR(I239/E235,"-")</f>
        <v>34337.426671565023</v>
      </c>
    </row>
    <row r="240" spans="2:11" ht="13.5" customHeight="1">
      <c r="B240" s="194"/>
      <c r="C240" s="194"/>
      <c r="D240" s="185"/>
      <c r="E240" s="187"/>
      <c r="F240" s="152">
        <v>6</v>
      </c>
      <c r="G240" s="84" t="s">
        <v>99</v>
      </c>
      <c r="H240" s="56" t="s">
        <v>100</v>
      </c>
      <c r="I240" s="57">
        <v>1260292825</v>
      </c>
      <c r="J240" s="58">
        <f t="shared" ref="J240" si="340">IFERROR(I240/I245,"-")</f>
        <v>3.8628844983039298E-2</v>
      </c>
      <c r="K240" s="60">
        <f t="shared" ref="K240" si="341">IFERROR(I240/E235,"-")</f>
        <v>30866.83382316924</v>
      </c>
    </row>
    <row r="241" spans="2:11" ht="13.5" customHeight="1">
      <c r="B241" s="194"/>
      <c r="C241" s="194"/>
      <c r="D241" s="185"/>
      <c r="E241" s="187"/>
      <c r="F241" s="152">
        <v>7</v>
      </c>
      <c r="G241" s="84" t="s">
        <v>81</v>
      </c>
      <c r="H241" s="56" t="s">
        <v>82</v>
      </c>
      <c r="I241" s="57">
        <v>1155334724</v>
      </c>
      <c r="J241" s="58">
        <f t="shared" ref="J241" si="342">IFERROR(I241/I245,"-")</f>
        <v>3.5411806741753447E-2</v>
      </c>
      <c r="K241" s="60">
        <f t="shared" ref="K241" si="343">IFERROR(I241/E235,"-")</f>
        <v>28296.221503796227</v>
      </c>
    </row>
    <row r="242" spans="2:11" ht="13.5" customHeight="1">
      <c r="B242" s="194"/>
      <c r="C242" s="194"/>
      <c r="D242" s="185"/>
      <c r="E242" s="187"/>
      <c r="F242" s="152">
        <v>8</v>
      </c>
      <c r="G242" s="84" t="s">
        <v>79</v>
      </c>
      <c r="H242" s="56" t="s">
        <v>80</v>
      </c>
      <c r="I242" s="57">
        <v>1041950420</v>
      </c>
      <c r="J242" s="58">
        <f t="shared" ref="J242" si="344">IFERROR(I242/I245,"-")</f>
        <v>3.1936499562466913E-2</v>
      </c>
      <c r="K242" s="60">
        <f t="shared" ref="K242" si="345">IFERROR(I242/E235,"-")</f>
        <v>25519.236345824149</v>
      </c>
    </row>
    <row r="243" spans="2:11" ht="13.5" customHeight="1">
      <c r="B243" s="194"/>
      <c r="C243" s="194"/>
      <c r="D243" s="185"/>
      <c r="E243" s="187"/>
      <c r="F243" s="152">
        <v>9</v>
      </c>
      <c r="G243" s="84" t="s">
        <v>90</v>
      </c>
      <c r="H243" s="56" t="s">
        <v>91</v>
      </c>
      <c r="I243" s="57">
        <v>1036298655</v>
      </c>
      <c r="J243" s="58">
        <f t="shared" ref="J243" si="346">IFERROR(I243/I245,"-")</f>
        <v>3.1763269064177306E-2</v>
      </c>
      <c r="K243" s="60">
        <f t="shared" ref="K243" si="347">IFERROR(I243/E235,"-")</f>
        <v>25380.814474650993</v>
      </c>
    </row>
    <row r="244" spans="2:11" ht="13.5" customHeight="1">
      <c r="B244" s="194"/>
      <c r="C244" s="194"/>
      <c r="D244" s="185"/>
      <c r="E244" s="187"/>
      <c r="F244" s="153">
        <v>10</v>
      </c>
      <c r="G244" s="84" t="s">
        <v>83</v>
      </c>
      <c r="H244" s="61" t="s">
        <v>84</v>
      </c>
      <c r="I244" s="62">
        <v>940439995</v>
      </c>
      <c r="J244" s="63">
        <f t="shared" ref="J244" si="348">IFERROR(I244/I245,"-")</f>
        <v>2.8825134970283793E-2</v>
      </c>
      <c r="K244" s="64">
        <f t="shared" ref="K244" si="349">IFERROR(I244/E235,"-")</f>
        <v>23033.063801126624</v>
      </c>
    </row>
    <row r="245" spans="2:11" ht="13.5" customHeight="1">
      <c r="B245" s="194"/>
      <c r="C245" s="194"/>
      <c r="D245" s="164"/>
      <c r="E245" s="188"/>
      <c r="F245" s="109" t="s">
        <v>156</v>
      </c>
      <c r="G245" s="87"/>
      <c r="H245" s="110"/>
      <c r="I245" s="65">
        <v>32625692680</v>
      </c>
      <c r="J245" s="66" t="s">
        <v>92</v>
      </c>
      <c r="K245" s="137">
        <f>IFERROR(I245/E235,"-")</f>
        <v>799061.78496203769</v>
      </c>
    </row>
    <row r="246" spans="2:11" ht="13.5" customHeight="1">
      <c r="B246" s="194"/>
      <c r="C246" s="194"/>
      <c r="D246" s="163" t="s">
        <v>158</v>
      </c>
      <c r="E246" s="186">
        <v>43039</v>
      </c>
      <c r="F246" s="157">
        <v>1</v>
      </c>
      <c r="G246" s="84" t="s">
        <v>69</v>
      </c>
      <c r="H246" s="52" t="s">
        <v>70</v>
      </c>
      <c r="I246" s="53">
        <v>2526455900</v>
      </c>
      <c r="J246" s="54">
        <f t="shared" ref="J246" si="350">IFERROR(I246/I256,"-")</f>
        <v>7.451517046652649E-2</v>
      </c>
      <c r="K246" s="55">
        <f>IFERROR(I246/E246,"-")</f>
        <v>58701.547433722902</v>
      </c>
    </row>
    <row r="247" spans="2:11" ht="13.5" customHeight="1">
      <c r="B247" s="194"/>
      <c r="C247" s="194"/>
      <c r="D247" s="185"/>
      <c r="E247" s="187"/>
      <c r="F247" s="152">
        <v>2</v>
      </c>
      <c r="G247" s="84" t="s">
        <v>77</v>
      </c>
      <c r="H247" s="56" t="s">
        <v>78</v>
      </c>
      <c r="I247" s="57">
        <v>1977324522</v>
      </c>
      <c r="J247" s="58">
        <f t="shared" ref="J247" si="351">IFERROR(I247/I256,"-")</f>
        <v>5.8319115653066814E-2</v>
      </c>
      <c r="K247" s="60">
        <f t="shared" ref="K247" si="352">IFERROR(I247/E246,"-")</f>
        <v>45942.622319291804</v>
      </c>
    </row>
    <row r="248" spans="2:11" ht="13.5" customHeight="1">
      <c r="B248" s="194"/>
      <c r="C248" s="194"/>
      <c r="D248" s="185"/>
      <c r="E248" s="187"/>
      <c r="F248" s="152">
        <v>3</v>
      </c>
      <c r="G248" s="84" t="s">
        <v>71</v>
      </c>
      <c r="H248" s="56" t="s">
        <v>72</v>
      </c>
      <c r="I248" s="57">
        <v>1804529689</v>
      </c>
      <c r="J248" s="58">
        <f t="shared" ref="J248" si="353">IFERROR(I248/I256,"-")</f>
        <v>5.3222713045473311E-2</v>
      </c>
      <c r="K248" s="60">
        <f t="shared" ref="K248" si="354">IFERROR(I248/E246,"-")</f>
        <v>41927.779200260229</v>
      </c>
    </row>
    <row r="249" spans="2:11" ht="13.5" customHeight="1">
      <c r="B249" s="194"/>
      <c r="C249" s="194"/>
      <c r="D249" s="185"/>
      <c r="E249" s="187"/>
      <c r="F249" s="152">
        <v>4</v>
      </c>
      <c r="G249" s="84" t="s">
        <v>73</v>
      </c>
      <c r="H249" s="56" t="s">
        <v>74</v>
      </c>
      <c r="I249" s="57">
        <v>1634652776</v>
      </c>
      <c r="J249" s="58">
        <f t="shared" ref="J249" si="355">IFERROR(I249/I256,"-")</f>
        <v>4.8212371431941771E-2</v>
      </c>
      <c r="K249" s="60">
        <f t="shared" ref="K249" si="356">IFERROR(I249/E246,"-")</f>
        <v>37980.733195473869</v>
      </c>
    </row>
    <row r="250" spans="2:11" ht="13.5" customHeight="1">
      <c r="B250" s="194"/>
      <c r="C250" s="194"/>
      <c r="D250" s="185"/>
      <c r="E250" s="187"/>
      <c r="F250" s="152">
        <v>5</v>
      </c>
      <c r="G250" s="84" t="s">
        <v>75</v>
      </c>
      <c r="H250" s="56" t="s">
        <v>76</v>
      </c>
      <c r="I250" s="57">
        <v>1564000154</v>
      </c>
      <c r="J250" s="58">
        <f t="shared" ref="J250" si="357">IFERROR(I250/I256,"-")</f>
        <v>4.612854635023856E-2</v>
      </c>
      <c r="K250" s="60">
        <f t="shared" ref="K250" si="358">IFERROR(I250/E246,"-")</f>
        <v>36339.137851715888</v>
      </c>
    </row>
    <row r="251" spans="2:11" ht="13.5" customHeight="1">
      <c r="B251" s="194"/>
      <c r="C251" s="194"/>
      <c r="D251" s="185"/>
      <c r="E251" s="187"/>
      <c r="F251" s="152">
        <v>6</v>
      </c>
      <c r="G251" s="84" t="s">
        <v>81</v>
      </c>
      <c r="H251" s="56" t="s">
        <v>82</v>
      </c>
      <c r="I251" s="57">
        <v>1199803551</v>
      </c>
      <c r="J251" s="58">
        <f t="shared" ref="J251" si="359">IFERROR(I251/I256,"-")</f>
        <v>3.5386949017835144E-2</v>
      </c>
      <c r="K251" s="60">
        <f t="shared" ref="K251" si="360">IFERROR(I251/E246,"-")</f>
        <v>27877.124259392644</v>
      </c>
    </row>
    <row r="252" spans="2:11" ht="13.5" customHeight="1">
      <c r="B252" s="194"/>
      <c r="C252" s="194"/>
      <c r="D252" s="185"/>
      <c r="E252" s="187"/>
      <c r="F252" s="152">
        <v>7</v>
      </c>
      <c r="G252" s="84" t="s">
        <v>90</v>
      </c>
      <c r="H252" s="56" t="s">
        <v>91</v>
      </c>
      <c r="I252" s="57">
        <v>1170377954</v>
      </c>
      <c r="J252" s="58">
        <f t="shared" ref="J252" si="361">IFERROR(I252/I256,"-")</f>
        <v>3.4519071855786003E-2</v>
      </c>
      <c r="K252" s="60">
        <f t="shared" ref="K252" si="362">IFERROR(I252/E246,"-")</f>
        <v>27193.428146564744</v>
      </c>
    </row>
    <row r="253" spans="2:11" ht="13.5" customHeight="1">
      <c r="B253" s="194"/>
      <c r="C253" s="194"/>
      <c r="D253" s="185"/>
      <c r="E253" s="187"/>
      <c r="F253" s="152">
        <v>8</v>
      </c>
      <c r="G253" s="84" t="s">
        <v>93</v>
      </c>
      <c r="H253" s="56" t="s">
        <v>94</v>
      </c>
      <c r="I253" s="57">
        <v>947242930</v>
      </c>
      <c r="J253" s="58">
        <f t="shared" ref="J253" si="363">IFERROR(I253/I256,"-")</f>
        <v>2.7937938042837802E-2</v>
      </c>
      <c r="K253" s="60">
        <f t="shared" ref="K253" si="364">IFERROR(I253/E246,"-")</f>
        <v>22008.943748693047</v>
      </c>
    </row>
    <row r="254" spans="2:11" ht="13.5" customHeight="1">
      <c r="B254" s="194"/>
      <c r="C254" s="194"/>
      <c r="D254" s="185"/>
      <c r="E254" s="187"/>
      <c r="F254" s="152">
        <v>9</v>
      </c>
      <c r="G254" s="84" t="s">
        <v>83</v>
      </c>
      <c r="H254" s="56" t="s">
        <v>84</v>
      </c>
      <c r="I254" s="57">
        <v>930603904</v>
      </c>
      <c r="J254" s="58">
        <f t="shared" ref="J254" si="365">IFERROR(I254/I256,"-")</f>
        <v>2.744718739930313E-2</v>
      </c>
      <c r="K254" s="60">
        <f t="shared" ref="K254" si="366">IFERROR(I254/E246,"-")</f>
        <v>21622.340296010596</v>
      </c>
    </row>
    <row r="255" spans="2:11" ht="13.5" customHeight="1">
      <c r="B255" s="194"/>
      <c r="C255" s="194"/>
      <c r="D255" s="185"/>
      <c r="E255" s="187"/>
      <c r="F255" s="153">
        <v>10</v>
      </c>
      <c r="G255" s="84" t="s">
        <v>87</v>
      </c>
      <c r="H255" s="61" t="s">
        <v>88</v>
      </c>
      <c r="I255" s="62">
        <v>894677513</v>
      </c>
      <c r="J255" s="63">
        <f t="shared" ref="J255" si="367">IFERROR(I255/I256,"-")</f>
        <v>2.6387576127397658E-2</v>
      </c>
      <c r="K255" s="64">
        <f t="shared" ref="K255" si="368">IFERROR(I255/E246,"-")</f>
        <v>20787.599921001882</v>
      </c>
    </row>
    <row r="256" spans="2:11" ht="13.5" customHeight="1">
      <c r="B256" s="194"/>
      <c r="C256" s="194"/>
      <c r="D256" s="164"/>
      <c r="E256" s="188"/>
      <c r="F256" s="109" t="s">
        <v>156</v>
      </c>
      <c r="G256" s="87"/>
      <c r="H256" s="110"/>
      <c r="I256" s="65">
        <v>33905255590</v>
      </c>
      <c r="J256" s="66" t="s">
        <v>92</v>
      </c>
      <c r="K256" s="137">
        <f>IFERROR(I256/E246,"-")</f>
        <v>787779.81807198119</v>
      </c>
    </row>
    <row r="257" spans="2:11" ht="13.5" customHeight="1">
      <c r="B257" s="194"/>
      <c r="C257" s="194"/>
      <c r="D257" s="163" t="s">
        <v>165</v>
      </c>
      <c r="E257" s="186">
        <v>44410</v>
      </c>
      <c r="F257" s="157">
        <v>1</v>
      </c>
      <c r="G257" s="84" t="s">
        <v>69</v>
      </c>
      <c r="H257" s="52" t="s">
        <v>70</v>
      </c>
      <c r="I257" s="53">
        <v>2598069005</v>
      </c>
      <c r="J257" s="54">
        <f t="shared" ref="J257" si="369">IFERROR(I257/I267,"-")</f>
        <v>7.2464133169652237E-2</v>
      </c>
      <c r="K257" s="55">
        <f>IFERROR(I257/E257,"-")</f>
        <v>58501.891578473318</v>
      </c>
    </row>
    <row r="258" spans="2:11" ht="13.5" customHeight="1">
      <c r="B258" s="194"/>
      <c r="C258" s="194"/>
      <c r="D258" s="185"/>
      <c r="E258" s="187"/>
      <c r="F258" s="152">
        <v>2</v>
      </c>
      <c r="G258" s="84" t="s">
        <v>77</v>
      </c>
      <c r="H258" s="56" t="s">
        <v>78</v>
      </c>
      <c r="I258" s="57">
        <v>2031527453</v>
      </c>
      <c r="J258" s="58">
        <f t="shared" ref="J258" si="370">IFERROR(I258/I267,"-")</f>
        <v>5.6662419515680421E-2</v>
      </c>
      <c r="K258" s="60">
        <f t="shared" ref="K258" si="371">IFERROR(I258/E257,"-")</f>
        <v>45744.819927944154</v>
      </c>
    </row>
    <row r="259" spans="2:11" ht="13.5" customHeight="1">
      <c r="B259" s="194"/>
      <c r="C259" s="194"/>
      <c r="D259" s="185"/>
      <c r="E259" s="187"/>
      <c r="F259" s="152">
        <v>3</v>
      </c>
      <c r="G259" s="84" t="s">
        <v>71</v>
      </c>
      <c r="H259" s="56" t="s">
        <v>72</v>
      </c>
      <c r="I259" s="57">
        <v>1816740715</v>
      </c>
      <c r="J259" s="58">
        <f t="shared" ref="J259" si="372">IFERROR(I259/I267,"-")</f>
        <v>5.0671687646914217E-2</v>
      </c>
      <c r="K259" s="60">
        <f t="shared" ref="K259" si="373">IFERROR(I259/E257,"-")</f>
        <v>40908.37007430759</v>
      </c>
    </row>
    <row r="260" spans="2:11" ht="13.5" customHeight="1">
      <c r="B260" s="194"/>
      <c r="C260" s="194"/>
      <c r="D260" s="185"/>
      <c r="E260" s="187"/>
      <c r="F260" s="152">
        <v>4</v>
      </c>
      <c r="G260" s="84" t="s">
        <v>73</v>
      </c>
      <c r="H260" s="56" t="s">
        <v>74</v>
      </c>
      <c r="I260" s="57">
        <v>1706828051</v>
      </c>
      <c r="J260" s="58">
        <f t="shared" ref="J260" si="374">IFERROR(I260/I267,"-")</f>
        <v>4.7606054707296723E-2</v>
      </c>
      <c r="K260" s="60">
        <f t="shared" ref="K260" si="375">IFERROR(I260/E257,"-")</f>
        <v>38433.417045710426</v>
      </c>
    </row>
    <row r="261" spans="2:11" ht="13.5" customHeight="1">
      <c r="B261" s="194"/>
      <c r="C261" s="194"/>
      <c r="D261" s="185"/>
      <c r="E261" s="187"/>
      <c r="F261" s="152">
        <v>5</v>
      </c>
      <c r="G261" s="84" t="s">
        <v>75</v>
      </c>
      <c r="H261" s="56" t="s">
        <v>76</v>
      </c>
      <c r="I261" s="57">
        <v>1698386911</v>
      </c>
      <c r="J261" s="58">
        <f t="shared" ref="J261" si="376">IFERROR(I261/I267,"-")</f>
        <v>4.7370618353648496E-2</v>
      </c>
      <c r="K261" s="60">
        <f t="shared" ref="K261" si="377">IFERROR(I261/E257,"-")</f>
        <v>38243.344089169106</v>
      </c>
    </row>
    <row r="262" spans="2:11" ht="13.5" customHeight="1">
      <c r="B262" s="194"/>
      <c r="C262" s="194"/>
      <c r="D262" s="185"/>
      <c r="E262" s="187"/>
      <c r="F262" s="152">
        <v>6</v>
      </c>
      <c r="G262" s="84" t="s">
        <v>90</v>
      </c>
      <c r="H262" s="56" t="s">
        <v>91</v>
      </c>
      <c r="I262" s="57">
        <v>1301553154</v>
      </c>
      <c r="J262" s="58">
        <f t="shared" ref="J262" si="378">IFERROR(I262/I267,"-")</f>
        <v>3.630231564185759E-2</v>
      </c>
      <c r="K262" s="60">
        <f t="shared" ref="K262" si="379">IFERROR(I262/E257,"-")</f>
        <v>29307.659401035802</v>
      </c>
    </row>
    <row r="263" spans="2:11" ht="13.5" customHeight="1">
      <c r="B263" s="194"/>
      <c r="C263" s="194"/>
      <c r="D263" s="185"/>
      <c r="E263" s="187"/>
      <c r="F263" s="152">
        <v>7</v>
      </c>
      <c r="G263" s="84" t="s">
        <v>81</v>
      </c>
      <c r="H263" s="56" t="s">
        <v>82</v>
      </c>
      <c r="I263" s="57">
        <v>1277314369</v>
      </c>
      <c r="J263" s="58">
        <f t="shared" ref="J263" si="380">IFERROR(I263/I267,"-")</f>
        <v>3.5626258716221555E-2</v>
      </c>
      <c r="K263" s="60">
        <f t="shared" ref="K263" si="381">IFERROR(I263/E257,"-")</f>
        <v>28761.863746903851</v>
      </c>
    </row>
    <row r="264" spans="2:11" ht="13.5" customHeight="1">
      <c r="B264" s="194"/>
      <c r="C264" s="194"/>
      <c r="D264" s="185"/>
      <c r="E264" s="187"/>
      <c r="F264" s="152">
        <v>8</v>
      </c>
      <c r="G264" s="84" t="s">
        <v>79</v>
      </c>
      <c r="H264" s="56" t="s">
        <v>80</v>
      </c>
      <c r="I264" s="57">
        <v>1068486427</v>
      </c>
      <c r="J264" s="58">
        <f t="shared" ref="J264" si="382">IFERROR(I264/I267,"-")</f>
        <v>2.9801726815987282E-2</v>
      </c>
      <c r="K264" s="60">
        <f t="shared" ref="K264" si="383">IFERROR(I264/E257,"-")</f>
        <v>24059.59079036253</v>
      </c>
    </row>
    <row r="265" spans="2:11" ht="13.5" customHeight="1">
      <c r="B265" s="194"/>
      <c r="C265" s="194"/>
      <c r="D265" s="185"/>
      <c r="E265" s="187"/>
      <c r="F265" s="152">
        <v>9</v>
      </c>
      <c r="G265" s="84" t="s">
        <v>83</v>
      </c>
      <c r="H265" s="56" t="s">
        <v>84</v>
      </c>
      <c r="I265" s="57">
        <v>987538197</v>
      </c>
      <c r="J265" s="58">
        <f t="shared" ref="J265" si="384">IFERROR(I265/I267,"-")</f>
        <v>2.754395640754979E-2</v>
      </c>
      <c r="K265" s="60">
        <f t="shared" ref="K265" si="385">IFERROR(I265/E257,"-")</f>
        <v>22236.842985814004</v>
      </c>
    </row>
    <row r="266" spans="2:11" ht="13.5" customHeight="1">
      <c r="B266" s="194"/>
      <c r="C266" s="194"/>
      <c r="D266" s="185"/>
      <c r="E266" s="187"/>
      <c r="F266" s="153">
        <v>10</v>
      </c>
      <c r="G266" s="84" t="s">
        <v>93</v>
      </c>
      <c r="H266" s="61" t="s">
        <v>94</v>
      </c>
      <c r="I266" s="62">
        <v>976951411</v>
      </c>
      <c r="J266" s="63">
        <f t="shared" ref="J266" si="386">IFERROR(I266/I267,"-")</f>
        <v>2.7248674692912419E-2</v>
      </c>
      <c r="K266" s="64">
        <f t="shared" ref="K266" si="387">IFERROR(I266/E257,"-")</f>
        <v>21998.455550551676</v>
      </c>
    </row>
    <row r="267" spans="2:11" ht="13.5" customHeight="1">
      <c r="B267" s="195"/>
      <c r="C267" s="195"/>
      <c r="D267" s="164"/>
      <c r="E267" s="188"/>
      <c r="F267" s="109" t="s">
        <v>156</v>
      </c>
      <c r="G267" s="87"/>
      <c r="H267" s="110"/>
      <c r="I267" s="65">
        <v>35853171650</v>
      </c>
      <c r="J267" s="66" t="s">
        <v>92</v>
      </c>
      <c r="K267" s="137">
        <f>IFERROR(I267/E257,"-")</f>
        <v>807322.03670344513</v>
      </c>
    </row>
    <row r="268" spans="2:11" ht="13.5" customHeight="1">
      <c r="B268" s="193">
        <v>5</v>
      </c>
      <c r="C268" s="193" t="s">
        <v>124</v>
      </c>
      <c r="D268" s="163" t="s">
        <v>54</v>
      </c>
      <c r="E268" s="186">
        <v>20040</v>
      </c>
      <c r="F268" s="154">
        <v>1</v>
      </c>
      <c r="G268" s="83" t="s">
        <v>69</v>
      </c>
      <c r="H268" s="52" t="s">
        <v>70</v>
      </c>
      <c r="I268" s="53">
        <v>977731518</v>
      </c>
      <c r="J268" s="54">
        <f t="shared" ref="J268" si="388">IFERROR(I268/I278,"-")</f>
        <v>6.1952276037091109E-2</v>
      </c>
      <c r="K268" s="55">
        <f>IFERROR(I268/E268,"-")</f>
        <v>48788.997904191616</v>
      </c>
    </row>
    <row r="269" spans="2:11" ht="13.5" customHeight="1">
      <c r="B269" s="194"/>
      <c r="C269" s="194"/>
      <c r="D269" s="185"/>
      <c r="E269" s="187"/>
      <c r="F269" s="155">
        <v>2</v>
      </c>
      <c r="G269" s="84">
        <v>1402</v>
      </c>
      <c r="H269" s="56" t="s">
        <v>72</v>
      </c>
      <c r="I269" s="57">
        <v>806409058</v>
      </c>
      <c r="J269" s="58">
        <f t="shared" ref="J269" si="389">IFERROR(I269/I278,"-")</f>
        <v>5.1096723016784869E-2</v>
      </c>
      <c r="K269" s="60">
        <f>IFERROR(I269/E268,"-")</f>
        <v>40239.97295409182</v>
      </c>
    </row>
    <row r="270" spans="2:11" ht="13.5" customHeight="1">
      <c r="B270" s="194"/>
      <c r="C270" s="194"/>
      <c r="D270" s="185"/>
      <c r="E270" s="187"/>
      <c r="F270" s="155">
        <v>3</v>
      </c>
      <c r="G270" s="84" t="s">
        <v>77</v>
      </c>
      <c r="H270" s="56" t="s">
        <v>78</v>
      </c>
      <c r="I270" s="57">
        <v>787104962</v>
      </c>
      <c r="J270" s="58">
        <f t="shared" ref="J270" si="390">IFERROR(I270/I278,"-")</f>
        <v>4.9873552174870266E-2</v>
      </c>
      <c r="K270" s="60">
        <f>IFERROR(I270/E268,"-")</f>
        <v>39276.694710578842</v>
      </c>
    </row>
    <row r="271" spans="2:11" ht="13.5" customHeight="1">
      <c r="B271" s="194"/>
      <c r="C271" s="194"/>
      <c r="D271" s="185"/>
      <c r="E271" s="187"/>
      <c r="F271" s="155">
        <v>4</v>
      </c>
      <c r="G271" s="84">
        <v>1113</v>
      </c>
      <c r="H271" s="56" t="s">
        <v>74</v>
      </c>
      <c r="I271" s="57">
        <v>714648228</v>
      </c>
      <c r="J271" s="58">
        <f t="shared" ref="J271" si="391">IFERROR(I271/I278,"-")</f>
        <v>4.528245584333717E-2</v>
      </c>
      <c r="K271" s="60">
        <f>IFERROR(I271/E268,"-")</f>
        <v>35661.089221556889</v>
      </c>
    </row>
    <row r="272" spans="2:11" ht="13.5" customHeight="1">
      <c r="B272" s="194"/>
      <c r="C272" s="194"/>
      <c r="D272" s="185"/>
      <c r="E272" s="187"/>
      <c r="F272" s="155">
        <v>5</v>
      </c>
      <c r="G272" s="85">
        <v>1901</v>
      </c>
      <c r="H272" s="56" t="s">
        <v>76</v>
      </c>
      <c r="I272" s="57">
        <v>699908389</v>
      </c>
      <c r="J272" s="58">
        <f t="shared" ref="J272" si="392">IFERROR(I272/I278,"-")</f>
        <v>4.434849129615942E-2</v>
      </c>
      <c r="K272" s="60">
        <f>IFERROR(I272/E268,"-")</f>
        <v>34925.568313373253</v>
      </c>
    </row>
    <row r="273" spans="2:11" ht="13.5" customHeight="1">
      <c r="B273" s="194"/>
      <c r="C273" s="194"/>
      <c r="D273" s="185"/>
      <c r="E273" s="187"/>
      <c r="F273" s="155">
        <v>6</v>
      </c>
      <c r="G273" s="85" t="s">
        <v>79</v>
      </c>
      <c r="H273" s="56" t="s">
        <v>80</v>
      </c>
      <c r="I273" s="57">
        <v>650842515</v>
      </c>
      <c r="J273" s="58">
        <f t="shared" ref="J273" si="393">IFERROR(I273/I278,"-")</f>
        <v>4.123951657857327E-2</v>
      </c>
      <c r="K273" s="60">
        <f>IFERROR(I273/E268,"-")</f>
        <v>32477.17140718563</v>
      </c>
    </row>
    <row r="274" spans="2:11" ht="13.5" customHeight="1">
      <c r="B274" s="194"/>
      <c r="C274" s="194"/>
      <c r="D274" s="185"/>
      <c r="E274" s="187"/>
      <c r="F274" s="155">
        <v>7</v>
      </c>
      <c r="G274" s="84" t="s">
        <v>81</v>
      </c>
      <c r="H274" s="56" t="s">
        <v>82</v>
      </c>
      <c r="I274" s="57">
        <v>521640180</v>
      </c>
      <c r="J274" s="58">
        <f t="shared" ref="J274" si="394">IFERROR(I274/I278,"-")</f>
        <v>3.3052832836465734E-2</v>
      </c>
      <c r="K274" s="60">
        <f>IFERROR(I274/E268,"-")</f>
        <v>26029.949101796406</v>
      </c>
    </row>
    <row r="275" spans="2:11" ht="13.5" customHeight="1">
      <c r="B275" s="194"/>
      <c r="C275" s="194"/>
      <c r="D275" s="185"/>
      <c r="E275" s="187"/>
      <c r="F275" s="155">
        <v>8</v>
      </c>
      <c r="G275" s="84" t="s">
        <v>97</v>
      </c>
      <c r="H275" s="56" t="s">
        <v>98</v>
      </c>
      <c r="I275" s="57">
        <v>478376583</v>
      </c>
      <c r="J275" s="58">
        <f t="shared" ref="J275" si="395">IFERROR(I275/I278,"-")</f>
        <v>3.031150942164516E-2</v>
      </c>
      <c r="K275" s="60">
        <f>IFERROR(I275/E268,"-")</f>
        <v>23871.086976047904</v>
      </c>
    </row>
    <row r="276" spans="2:11" ht="13.5" customHeight="1">
      <c r="B276" s="194"/>
      <c r="C276" s="194"/>
      <c r="D276" s="185"/>
      <c r="E276" s="187"/>
      <c r="F276" s="155">
        <v>9</v>
      </c>
      <c r="G276" s="85">
        <v>1309</v>
      </c>
      <c r="H276" s="56" t="s">
        <v>88</v>
      </c>
      <c r="I276" s="57">
        <v>474457787</v>
      </c>
      <c r="J276" s="58">
        <f t="shared" ref="J276" si="396">IFERROR(I276/I278,"-")</f>
        <v>3.0063201653044568E-2</v>
      </c>
      <c r="K276" s="60">
        <f>IFERROR(I276/E268,"-")</f>
        <v>23675.538273453094</v>
      </c>
    </row>
    <row r="277" spans="2:11" ht="13.5" customHeight="1">
      <c r="B277" s="194"/>
      <c r="C277" s="194"/>
      <c r="D277" s="185"/>
      <c r="E277" s="187"/>
      <c r="F277" s="156">
        <v>10</v>
      </c>
      <c r="G277" s="88" t="s">
        <v>101</v>
      </c>
      <c r="H277" s="61" t="s">
        <v>102</v>
      </c>
      <c r="I277" s="62">
        <v>415330350</v>
      </c>
      <c r="J277" s="63">
        <f t="shared" ref="J277" si="397">IFERROR(I277/I278,"-")</f>
        <v>2.6316693300851186E-2</v>
      </c>
      <c r="K277" s="64">
        <f>IFERROR(I277/E268,"-")</f>
        <v>20725.06736526946</v>
      </c>
    </row>
    <row r="278" spans="2:11" ht="13.5" customHeight="1">
      <c r="B278" s="194"/>
      <c r="C278" s="194"/>
      <c r="D278" s="164"/>
      <c r="E278" s="188"/>
      <c r="F278" s="109" t="s">
        <v>156</v>
      </c>
      <c r="G278" s="87"/>
      <c r="H278" s="110"/>
      <c r="I278" s="65">
        <v>15782011260</v>
      </c>
      <c r="J278" s="66" t="s">
        <v>92</v>
      </c>
      <c r="K278" s="137">
        <f>IFERROR(I278/E268,"-")</f>
        <v>787525.51197604788</v>
      </c>
    </row>
    <row r="279" spans="2:11" ht="13.5" customHeight="1">
      <c r="B279" s="194"/>
      <c r="C279" s="194"/>
      <c r="D279" s="163" t="s">
        <v>55</v>
      </c>
      <c r="E279" s="186">
        <v>20272</v>
      </c>
      <c r="F279" s="154">
        <v>1</v>
      </c>
      <c r="G279" s="83" t="s">
        <v>69</v>
      </c>
      <c r="H279" s="52" t="s">
        <v>70</v>
      </c>
      <c r="I279" s="53">
        <v>929841068</v>
      </c>
      <c r="J279" s="54">
        <f t="shared" ref="J279" si="398">IFERROR(I279/I289,"-")</f>
        <v>5.9472612465523801E-2</v>
      </c>
      <c r="K279" s="55">
        <f>IFERROR(I279/E279,"-")</f>
        <v>45868.245264404104</v>
      </c>
    </row>
    <row r="280" spans="2:11" ht="13.5" customHeight="1">
      <c r="B280" s="194"/>
      <c r="C280" s="194"/>
      <c r="D280" s="185"/>
      <c r="E280" s="187"/>
      <c r="F280" s="155">
        <v>2</v>
      </c>
      <c r="G280" s="84" t="s">
        <v>71</v>
      </c>
      <c r="H280" s="56" t="s">
        <v>72</v>
      </c>
      <c r="I280" s="57">
        <v>777208143</v>
      </c>
      <c r="J280" s="58">
        <f t="shared" ref="J280" si="399">IFERROR(I280/I289,"-")</f>
        <v>4.9710214233824747E-2</v>
      </c>
      <c r="K280" s="60">
        <f t="shared" ref="K280" si="400">IFERROR(I280/E279,"-")</f>
        <v>38338.996793606944</v>
      </c>
    </row>
    <row r="281" spans="2:11" ht="13.5" customHeight="1">
      <c r="B281" s="194"/>
      <c r="C281" s="194"/>
      <c r="D281" s="185"/>
      <c r="E281" s="187"/>
      <c r="F281" s="155">
        <v>3</v>
      </c>
      <c r="G281" s="84" t="s">
        <v>77</v>
      </c>
      <c r="H281" s="56" t="s">
        <v>78</v>
      </c>
      <c r="I281" s="57">
        <v>771768790</v>
      </c>
      <c r="J281" s="58">
        <f t="shared" ref="J281" si="401">IFERROR(I281/I289,"-")</f>
        <v>4.9362313346065521E-2</v>
      </c>
      <c r="K281" s="60">
        <f t="shared" ref="K281" si="402">IFERROR(I281/E279,"-")</f>
        <v>38070.678275453829</v>
      </c>
    </row>
    <row r="282" spans="2:11" ht="13.5" customHeight="1">
      <c r="B282" s="194"/>
      <c r="C282" s="194"/>
      <c r="D282" s="185"/>
      <c r="E282" s="187"/>
      <c r="F282" s="155">
        <v>4</v>
      </c>
      <c r="G282" s="84" t="s">
        <v>73</v>
      </c>
      <c r="H282" s="56" t="s">
        <v>74</v>
      </c>
      <c r="I282" s="57">
        <v>752979925</v>
      </c>
      <c r="J282" s="58">
        <f t="shared" ref="J282" si="403">IFERROR(I282/I289,"-")</f>
        <v>4.8160577990134734E-2</v>
      </c>
      <c r="K282" s="60">
        <f t="shared" ref="K282" si="404">IFERROR(I282/E279,"-")</f>
        <v>37143.840025651145</v>
      </c>
    </row>
    <row r="283" spans="2:11" ht="13.5" customHeight="1">
      <c r="B283" s="194"/>
      <c r="C283" s="194"/>
      <c r="D283" s="185"/>
      <c r="E283" s="187"/>
      <c r="F283" s="155">
        <v>5</v>
      </c>
      <c r="G283" s="85" t="s">
        <v>75</v>
      </c>
      <c r="H283" s="56" t="s">
        <v>76</v>
      </c>
      <c r="I283" s="57">
        <v>720313213</v>
      </c>
      <c r="J283" s="58">
        <f t="shared" ref="J283" si="405">IFERROR(I283/I289,"-")</f>
        <v>4.6071215872071268E-2</v>
      </c>
      <c r="K283" s="60">
        <f t="shared" ref="K283" si="406">IFERROR(I283/E279,"-")</f>
        <v>35532.41974151539</v>
      </c>
    </row>
    <row r="284" spans="2:11" ht="13.5" customHeight="1">
      <c r="B284" s="194"/>
      <c r="C284" s="194"/>
      <c r="D284" s="185"/>
      <c r="E284" s="187"/>
      <c r="F284" s="155">
        <v>6</v>
      </c>
      <c r="G284" s="85" t="s">
        <v>79</v>
      </c>
      <c r="H284" s="56" t="s">
        <v>80</v>
      </c>
      <c r="I284" s="57">
        <v>629537505</v>
      </c>
      <c r="J284" s="58">
        <f t="shared" ref="J284" si="407">IFERROR(I284/I289,"-")</f>
        <v>4.0265203759937342E-2</v>
      </c>
      <c r="K284" s="60">
        <f t="shared" ref="K284" si="408">IFERROR(I284/E279,"-")</f>
        <v>31054.533593133387</v>
      </c>
    </row>
    <row r="285" spans="2:11" ht="13.5" customHeight="1">
      <c r="B285" s="194"/>
      <c r="C285" s="194"/>
      <c r="D285" s="185"/>
      <c r="E285" s="187"/>
      <c r="F285" s="155">
        <v>7</v>
      </c>
      <c r="G285" s="84" t="s">
        <v>81</v>
      </c>
      <c r="H285" s="56" t="s">
        <v>82</v>
      </c>
      <c r="I285" s="57">
        <v>549915269</v>
      </c>
      <c r="J285" s="58">
        <f t="shared" ref="J285" si="409">IFERROR(I285/I289,"-")</f>
        <v>3.5172567450108876E-2</v>
      </c>
      <c r="K285" s="60">
        <f t="shared" ref="K285" si="410">IFERROR(I285/E279,"-")</f>
        <v>27126.838447119178</v>
      </c>
    </row>
    <row r="286" spans="2:11" ht="13.5" customHeight="1">
      <c r="B286" s="194"/>
      <c r="C286" s="194"/>
      <c r="D286" s="185"/>
      <c r="E286" s="187"/>
      <c r="F286" s="155">
        <v>8</v>
      </c>
      <c r="G286" s="85" t="s">
        <v>97</v>
      </c>
      <c r="H286" s="56" t="s">
        <v>98</v>
      </c>
      <c r="I286" s="57">
        <v>492262192</v>
      </c>
      <c r="J286" s="58">
        <f t="shared" ref="J286" si="411">IFERROR(I286/I289,"-")</f>
        <v>3.1485078024371872E-2</v>
      </c>
      <c r="K286" s="60">
        <f t="shared" ref="K286" si="412">IFERROR(I286/E279,"-")</f>
        <v>24282.862667719022</v>
      </c>
    </row>
    <row r="287" spans="2:11" ht="13.5" customHeight="1">
      <c r="B287" s="194"/>
      <c r="C287" s="194"/>
      <c r="D287" s="185"/>
      <c r="E287" s="187"/>
      <c r="F287" s="155">
        <v>9</v>
      </c>
      <c r="G287" s="84" t="s">
        <v>103</v>
      </c>
      <c r="H287" s="56" t="s">
        <v>104</v>
      </c>
      <c r="I287" s="57">
        <v>454102368</v>
      </c>
      <c r="J287" s="58">
        <f t="shared" ref="J287" si="413">IFERROR(I287/I289,"-")</f>
        <v>2.9044376594195207E-2</v>
      </c>
      <c r="K287" s="60">
        <f t="shared" ref="K287" si="414">IFERROR(I287/E279,"-")</f>
        <v>22400.471981057617</v>
      </c>
    </row>
    <row r="288" spans="2:11" ht="13.5" customHeight="1">
      <c r="B288" s="194"/>
      <c r="C288" s="194"/>
      <c r="D288" s="185"/>
      <c r="E288" s="187"/>
      <c r="F288" s="156">
        <v>10</v>
      </c>
      <c r="G288" s="86" t="s">
        <v>87</v>
      </c>
      <c r="H288" s="61" t="s">
        <v>88</v>
      </c>
      <c r="I288" s="62">
        <v>443319746</v>
      </c>
      <c r="J288" s="63">
        <f t="shared" ref="J288" si="415">IFERROR(I288/I289,"-")</f>
        <v>2.8354720349018231E-2</v>
      </c>
      <c r="K288" s="64">
        <f t="shared" ref="K288" si="416">IFERROR(I288/E279,"-")</f>
        <v>21868.574684293606</v>
      </c>
    </row>
    <row r="289" spans="2:11" ht="13.5" customHeight="1">
      <c r="B289" s="194"/>
      <c r="C289" s="194"/>
      <c r="D289" s="164"/>
      <c r="E289" s="188"/>
      <c r="F289" s="109" t="s">
        <v>156</v>
      </c>
      <c r="G289" s="87"/>
      <c r="H289" s="110"/>
      <c r="I289" s="65">
        <v>15634777580</v>
      </c>
      <c r="J289" s="66" t="s">
        <v>92</v>
      </c>
      <c r="K289" s="137">
        <f t="shared" ref="K289" si="417">IFERROR(I289/E279,"-")</f>
        <v>771249.88062352012</v>
      </c>
    </row>
    <row r="290" spans="2:11" ht="13.5" customHeight="1">
      <c r="B290" s="194"/>
      <c r="C290" s="194"/>
      <c r="D290" s="163" t="s">
        <v>56</v>
      </c>
      <c r="E290" s="186">
        <v>20958</v>
      </c>
      <c r="F290" s="154">
        <v>1</v>
      </c>
      <c r="G290" s="83" t="s">
        <v>69</v>
      </c>
      <c r="H290" s="52" t="s">
        <v>70</v>
      </c>
      <c r="I290" s="53">
        <v>1074120068</v>
      </c>
      <c r="J290" s="54">
        <f t="shared" ref="J290" si="418">IFERROR(I290/I300,"-")</f>
        <v>6.6119573419502517E-2</v>
      </c>
      <c r="K290" s="55">
        <f>IFERROR(I290/E290,"-")</f>
        <v>51251.07682030728</v>
      </c>
    </row>
    <row r="291" spans="2:11" ht="13.5" customHeight="1">
      <c r="B291" s="194"/>
      <c r="C291" s="194"/>
      <c r="D291" s="185"/>
      <c r="E291" s="187"/>
      <c r="F291" s="155">
        <v>2</v>
      </c>
      <c r="G291" s="84" t="s">
        <v>73</v>
      </c>
      <c r="H291" s="56" t="s">
        <v>74</v>
      </c>
      <c r="I291" s="57">
        <v>796335623</v>
      </c>
      <c r="J291" s="58">
        <f t="shared" ref="J291" si="419">IFERROR(I291/I300,"-")</f>
        <v>4.9020005547009082E-2</v>
      </c>
      <c r="K291" s="60">
        <f t="shared" ref="K291" si="420">IFERROR(I291/E290,"-")</f>
        <v>37996.737427235421</v>
      </c>
    </row>
    <row r="292" spans="2:11" ht="13.5" customHeight="1">
      <c r="B292" s="194"/>
      <c r="C292" s="194"/>
      <c r="D292" s="185"/>
      <c r="E292" s="187"/>
      <c r="F292" s="155">
        <v>3</v>
      </c>
      <c r="G292" s="84" t="s">
        <v>71</v>
      </c>
      <c r="H292" s="56" t="s">
        <v>72</v>
      </c>
      <c r="I292" s="57">
        <v>772345768</v>
      </c>
      <c r="J292" s="58">
        <f t="shared" ref="J292" si="421">IFERROR(I292/I300,"-")</f>
        <v>4.7543262838021995E-2</v>
      </c>
      <c r="K292" s="60">
        <f t="shared" ref="K292" si="422">IFERROR(I292/E290,"-")</f>
        <v>36852.07405286764</v>
      </c>
    </row>
    <row r="293" spans="2:11" ht="13.5" customHeight="1">
      <c r="B293" s="194"/>
      <c r="C293" s="194"/>
      <c r="D293" s="185"/>
      <c r="E293" s="187"/>
      <c r="F293" s="155">
        <v>4</v>
      </c>
      <c r="G293" s="84" t="s">
        <v>77</v>
      </c>
      <c r="H293" s="56" t="s">
        <v>78</v>
      </c>
      <c r="I293" s="57">
        <v>744323399</v>
      </c>
      <c r="J293" s="58">
        <f t="shared" ref="J293" si="423">IFERROR(I293/I300,"-")</f>
        <v>4.5818290798412084E-2</v>
      </c>
      <c r="K293" s="60">
        <f t="shared" ref="K293" si="424">IFERROR(I293/E290,"-")</f>
        <v>35515.00138371982</v>
      </c>
    </row>
    <row r="294" spans="2:11" ht="13.5" customHeight="1">
      <c r="B294" s="194"/>
      <c r="C294" s="194"/>
      <c r="D294" s="185"/>
      <c r="E294" s="187"/>
      <c r="F294" s="155">
        <v>5</v>
      </c>
      <c r="G294" s="85" t="s">
        <v>75</v>
      </c>
      <c r="H294" s="56" t="s">
        <v>76</v>
      </c>
      <c r="I294" s="57">
        <v>732291868</v>
      </c>
      <c r="J294" s="58">
        <f t="shared" ref="J294" si="425">IFERROR(I294/I300,"-")</f>
        <v>4.5077666243482424E-2</v>
      </c>
      <c r="K294" s="60">
        <f t="shared" ref="K294" si="426">IFERROR(I294/E290,"-")</f>
        <v>34940.92317969272</v>
      </c>
    </row>
    <row r="295" spans="2:11" ht="13.5" customHeight="1">
      <c r="B295" s="194"/>
      <c r="C295" s="194"/>
      <c r="D295" s="185"/>
      <c r="E295" s="187"/>
      <c r="F295" s="155">
        <v>6</v>
      </c>
      <c r="G295" s="85" t="s">
        <v>79</v>
      </c>
      <c r="H295" s="56" t="s">
        <v>80</v>
      </c>
      <c r="I295" s="57">
        <v>616174600</v>
      </c>
      <c r="J295" s="58">
        <f t="shared" ref="J295" si="427">IFERROR(I295/I300,"-")</f>
        <v>3.792983942641745E-2</v>
      </c>
      <c r="K295" s="60">
        <f t="shared" ref="K295" si="428">IFERROR(I295/E290,"-")</f>
        <v>29400.448516079778</v>
      </c>
    </row>
    <row r="296" spans="2:11" ht="13.5" customHeight="1">
      <c r="B296" s="194"/>
      <c r="C296" s="194"/>
      <c r="D296" s="185"/>
      <c r="E296" s="187"/>
      <c r="F296" s="155">
        <v>7</v>
      </c>
      <c r="G296" s="85" t="s">
        <v>81</v>
      </c>
      <c r="H296" s="56" t="s">
        <v>82</v>
      </c>
      <c r="I296" s="57">
        <v>539035151</v>
      </c>
      <c r="J296" s="58">
        <f t="shared" ref="J296" si="429">IFERROR(I296/I300,"-")</f>
        <v>3.3181368921446429E-2</v>
      </c>
      <c r="K296" s="60">
        <f t="shared" ref="K296" si="430">IFERROR(I296/E290,"-")</f>
        <v>25719.780083977479</v>
      </c>
    </row>
    <row r="297" spans="2:11" ht="13.5" customHeight="1">
      <c r="B297" s="194"/>
      <c r="C297" s="194"/>
      <c r="D297" s="185"/>
      <c r="E297" s="187"/>
      <c r="F297" s="155">
        <v>8</v>
      </c>
      <c r="G297" s="84" t="s">
        <v>103</v>
      </c>
      <c r="H297" s="56" t="s">
        <v>104</v>
      </c>
      <c r="I297" s="57">
        <v>458667983</v>
      </c>
      <c r="J297" s="58">
        <f t="shared" ref="J297" si="431">IFERROR(I297/I300,"-")</f>
        <v>2.8234209824989167E-2</v>
      </c>
      <c r="K297" s="60">
        <f t="shared" ref="K297" si="432">IFERROR(I297/E290,"-")</f>
        <v>21885.102729268059</v>
      </c>
    </row>
    <row r="298" spans="2:11" ht="13.5" customHeight="1">
      <c r="B298" s="194"/>
      <c r="C298" s="194"/>
      <c r="D298" s="185"/>
      <c r="E298" s="187"/>
      <c r="F298" s="155">
        <v>9</v>
      </c>
      <c r="G298" s="85" t="s">
        <v>97</v>
      </c>
      <c r="H298" s="56" t="s">
        <v>98</v>
      </c>
      <c r="I298" s="57">
        <v>458598048</v>
      </c>
      <c r="J298" s="58">
        <f t="shared" ref="J298" si="433">IFERROR(I298/I300,"-")</f>
        <v>2.8229904838512464E-2</v>
      </c>
      <c r="K298" s="60">
        <f t="shared" ref="K298" si="434">IFERROR(I298/E290,"-")</f>
        <v>21881.765817348984</v>
      </c>
    </row>
    <row r="299" spans="2:11" ht="13.5" customHeight="1">
      <c r="B299" s="194"/>
      <c r="C299" s="194"/>
      <c r="D299" s="185"/>
      <c r="E299" s="187"/>
      <c r="F299" s="156">
        <v>10</v>
      </c>
      <c r="G299" s="86" t="s">
        <v>83</v>
      </c>
      <c r="H299" s="61" t="s">
        <v>84</v>
      </c>
      <c r="I299" s="62">
        <v>457539849</v>
      </c>
      <c r="J299" s="63">
        <f t="shared" ref="J299" si="435">IFERROR(I299/I300,"-")</f>
        <v>2.8164765317748065E-2</v>
      </c>
      <c r="K299" s="64">
        <f t="shared" ref="K299" si="436">IFERROR(I299/E290,"-")</f>
        <v>21831.274405954766</v>
      </c>
    </row>
    <row r="300" spans="2:11" ht="13.5" customHeight="1">
      <c r="B300" s="194"/>
      <c r="C300" s="194"/>
      <c r="D300" s="164"/>
      <c r="E300" s="188"/>
      <c r="F300" s="109" t="s">
        <v>156</v>
      </c>
      <c r="G300" s="87"/>
      <c r="H300" s="110"/>
      <c r="I300" s="65">
        <v>16245114910</v>
      </c>
      <c r="J300" s="66" t="s">
        <v>92</v>
      </c>
      <c r="K300" s="137">
        <f>IFERROR(I300/E290,"-")</f>
        <v>775127.15478576196</v>
      </c>
    </row>
    <row r="301" spans="2:11" ht="13.5" customHeight="1">
      <c r="B301" s="194"/>
      <c r="C301" s="194"/>
      <c r="D301" s="163" t="s">
        <v>157</v>
      </c>
      <c r="E301" s="186">
        <v>21943</v>
      </c>
      <c r="F301" s="157">
        <v>1</v>
      </c>
      <c r="G301" s="84" t="s">
        <v>69</v>
      </c>
      <c r="H301" s="52" t="s">
        <v>70</v>
      </c>
      <c r="I301" s="53">
        <v>1121316454</v>
      </c>
      <c r="J301" s="54">
        <f t="shared" ref="J301" si="437">IFERROR(I301/I311,"-")</f>
        <v>6.5605855731388232E-2</v>
      </c>
      <c r="K301" s="55">
        <f>IFERROR(I301/E301,"-")</f>
        <v>51101.328624162605</v>
      </c>
    </row>
    <row r="302" spans="2:11" ht="13.5" customHeight="1">
      <c r="B302" s="194"/>
      <c r="C302" s="194"/>
      <c r="D302" s="185"/>
      <c r="E302" s="187"/>
      <c r="F302" s="152">
        <v>2</v>
      </c>
      <c r="G302" s="84" t="s">
        <v>73</v>
      </c>
      <c r="H302" s="56" t="s">
        <v>74</v>
      </c>
      <c r="I302" s="57">
        <v>839559566</v>
      </c>
      <c r="J302" s="58">
        <f t="shared" ref="J302" si="438">IFERROR(I302/I311,"-")</f>
        <v>4.912085573026196E-2</v>
      </c>
      <c r="K302" s="60">
        <f t="shared" ref="K302" si="439">IFERROR(I302/E301,"-")</f>
        <v>38260.929043430704</v>
      </c>
    </row>
    <row r="303" spans="2:11" ht="13.5" customHeight="1">
      <c r="B303" s="194"/>
      <c r="C303" s="194"/>
      <c r="D303" s="185"/>
      <c r="E303" s="187"/>
      <c r="F303" s="152">
        <v>3</v>
      </c>
      <c r="G303" s="84" t="s">
        <v>77</v>
      </c>
      <c r="H303" s="56" t="s">
        <v>78</v>
      </c>
      <c r="I303" s="57">
        <v>832677395</v>
      </c>
      <c r="J303" s="58">
        <f t="shared" ref="J303" si="440">IFERROR(I303/I311,"-")</f>
        <v>4.8718194451071679E-2</v>
      </c>
      <c r="K303" s="60">
        <f t="shared" ref="K303" si="441">IFERROR(I303/E301,"-")</f>
        <v>37947.290479879688</v>
      </c>
    </row>
    <row r="304" spans="2:11" ht="13.5" customHeight="1">
      <c r="B304" s="194"/>
      <c r="C304" s="194"/>
      <c r="D304" s="185"/>
      <c r="E304" s="187"/>
      <c r="F304" s="152">
        <v>4</v>
      </c>
      <c r="G304" s="84" t="s">
        <v>71</v>
      </c>
      <c r="H304" s="56" t="s">
        <v>72</v>
      </c>
      <c r="I304" s="57">
        <v>788931189</v>
      </c>
      <c r="J304" s="58">
        <f t="shared" ref="J304" si="442">IFERROR(I304/I311,"-")</f>
        <v>4.6158696399122477E-2</v>
      </c>
      <c r="K304" s="60">
        <f t="shared" ref="K304" si="443">IFERROR(I304/E301,"-")</f>
        <v>35953.661258715765</v>
      </c>
    </row>
    <row r="305" spans="2:11" ht="13.5" customHeight="1">
      <c r="B305" s="194"/>
      <c r="C305" s="194"/>
      <c r="D305" s="185"/>
      <c r="E305" s="187"/>
      <c r="F305" s="152">
        <v>5</v>
      </c>
      <c r="G305" s="84" t="s">
        <v>75</v>
      </c>
      <c r="H305" s="56" t="s">
        <v>76</v>
      </c>
      <c r="I305" s="57">
        <v>755545110</v>
      </c>
      <c r="J305" s="58">
        <f t="shared" ref="J305" si="444">IFERROR(I305/I311,"-")</f>
        <v>4.4205347480984931E-2</v>
      </c>
      <c r="K305" s="60">
        <f t="shared" ref="K305" si="445">IFERROR(I305/E301,"-")</f>
        <v>34432.170168162971</v>
      </c>
    </row>
    <row r="306" spans="2:11" ht="13.5" customHeight="1">
      <c r="B306" s="194"/>
      <c r="C306" s="194"/>
      <c r="D306" s="185"/>
      <c r="E306" s="187"/>
      <c r="F306" s="152">
        <v>6</v>
      </c>
      <c r="G306" s="84" t="s">
        <v>79</v>
      </c>
      <c r="H306" s="56" t="s">
        <v>80</v>
      </c>
      <c r="I306" s="57">
        <v>620550602</v>
      </c>
      <c r="J306" s="58">
        <f t="shared" ref="J306" si="446">IFERROR(I306/I311,"-")</f>
        <v>3.6307104139611704E-2</v>
      </c>
      <c r="K306" s="60">
        <f t="shared" ref="K306" si="447">IFERROR(I306/E301,"-")</f>
        <v>28280.116757052361</v>
      </c>
    </row>
    <row r="307" spans="2:11" ht="13.5" customHeight="1">
      <c r="B307" s="194"/>
      <c r="C307" s="194"/>
      <c r="D307" s="185"/>
      <c r="E307" s="187"/>
      <c r="F307" s="152">
        <v>7</v>
      </c>
      <c r="G307" s="84" t="s">
        <v>81</v>
      </c>
      <c r="H307" s="56" t="s">
        <v>82</v>
      </c>
      <c r="I307" s="57">
        <v>591465893</v>
      </c>
      <c r="J307" s="58">
        <f t="shared" ref="J307" si="448">IFERROR(I307/I311,"-")</f>
        <v>3.4605419288884089E-2</v>
      </c>
      <c r="K307" s="60">
        <f t="shared" ref="K307" si="449">IFERROR(I307/E301,"-")</f>
        <v>26954.650366859591</v>
      </c>
    </row>
    <row r="308" spans="2:11" ht="13.5" customHeight="1">
      <c r="B308" s="194"/>
      <c r="C308" s="194"/>
      <c r="D308" s="185"/>
      <c r="E308" s="187"/>
      <c r="F308" s="152">
        <v>8</v>
      </c>
      <c r="G308" s="84" t="s">
        <v>99</v>
      </c>
      <c r="H308" s="56" t="s">
        <v>100</v>
      </c>
      <c r="I308" s="57">
        <v>542736330</v>
      </c>
      <c r="J308" s="58">
        <f t="shared" ref="J308" si="450">IFERROR(I308/I311,"-")</f>
        <v>3.1754355551589113E-2</v>
      </c>
      <c r="K308" s="60">
        <f t="shared" ref="K308" si="451">IFERROR(I308/E301,"-")</f>
        <v>24733.916510960215</v>
      </c>
    </row>
    <row r="309" spans="2:11" ht="13.5" customHeight="1">
      <c r="B309" s="194"/>
      <c r="C309" s="194"/>
      <c r="D309" s="185"/>
      <c r="E309" s="187"/>
      <c r="F309" s="152">
        <v>9</v>
      </c>
      <c r="G309" s="84" t="s">
        <v>85</v>
      </c>
      <c r="H309" s="56" t="s">
        <v>86</v>
      </c>
      <c r="I309" s="57">
        <v>520246637</v>
      </c>
      <c r="J309" s="58">
        <f t="shared" ref="J309" si="452">IFERROR(I309/I311,"-")</f>
        <v>3.0438531147926867E-2</v>
      </c>
      <c r="K309" s="60">
        <f t="shared" ref="K309" si="453">IFERROR(I309/E301,"-")</f>
        <v>23709.002278631</v>
      </c>
    </row>
    <row r="310" spans="2:11" ht="13.5" customHeight="1">
      <c r="B310" s="194"/>
      <c r="C310" s="194"/>
      <c r="D310" s="185"/>
      <c r="E310" s="187"/>
      <c r="F310" s="153">
        <v>10</v>
      </c>
      <c r="G310" s="84" t="s">
        <v>103</v>
      </c>
      <c r="H310" s="61" t="s">
        <v>104</v>
      </c>
      <c r="I310" s="62">
        <v>482838391</v>
      </c>
      <c r="J310" s="63">
        <f t="shared" ref="J310" si="454">IFERROR(I310/I311,"-")</f>
        <v>2.8249853739791483E-2</v>
      </c>
      <c r="K310" s="64">
        <f t="shared" ref="K310" si="455">IFERROR(I310/E301,"-")</f>
        <v>22004.21049993164</v>
      </c>
    </row>
    <row r="311" spans="2:11" ht="13.5" customHeight="1">
      <c r="B311" s="194"/>
      <c r="C311" s="194"/>
      <c r="D311" s="164"/>
      <c r="E311" s="188"/>
      <c r="F311" s="109" t="s">
        <v>156</v>
      </c>
      <c r="G311" s="87"/>
      <c r="H311" s="110"/>
      <c r="I311" s="65">
        <v>17091712950</v>
      </c>
      <c r="J311" s="66" t="s">
        <v>92</v>
      </c>
      <c r="K311" s="137">
        <f>IFERROR(I311/E301,"-")</f>
        <v>778914.1389053457</v>
      </c>
    </row>
    <row r="312" spans="2:11" ht="13.5" customHeight="1">
      <c r="B312" s="194"/>
      <c r="C312" s="194"/>
      <c r="D312" s="163" t="s">
        <v>158</v>
      </c>
      <c r="E312" s="186">
        <v>22902</v>
      </c>
      <c r="F312" s="157">
        <v>1</v>
      </c>
      <c r="G312" s="84" t="s">
        <v>69</v>
      </c>
      <c r="H312" s="52" t="s">
        <v>70</v>
      </c>
      <c r="I312" s="53">
        <v>1327013365</v>
      </c>
      <c r="J312" s="54">
        <f t="shared" ref="J312" si="456">IFERROR(I312/I322,"-")</f>
        <v>7.1548559056160879E-2</v>
      </c>
      <c r="K312" s="55">
        <f>IFERROR(I312/E312,"-")</f>
        <v>57943.121343114137</v>
      </c>
    </row>
    <row r="313" spans="2:11" ht="13.5" customHeight="1">
      <c r="B313" s="194"/>
      <c r="C313" s="194"/>
      <c r="D313" s="185"/>
      <c r="E313" s="187"/>
      <c r="F313" s="152">
        <v>2</v>
      </c>
      <c r="G313" s="84" t="s">
        <v>77</v>
      </c>
      <c r="H313" s="56" t="s">
        <v>78</v>
      </c>
      <c r="I313" s="57">
        <v>996669282</v>
      </c>
      <c r="J313" s="58">
        <f t="shared" ref="J313" si="457">IFERROR(I313/I322,"-")</f>
        <v>5.3737402247368074E-2</v>
      </c>
      <c r="K313" s="60">
        <f t="shared" ref="K313" si="458">IFERROR(I313/E312,"-")</f>
        <v>43518.875294734084</v>
      </c>
    </row>
    <row r="314" spans="2:11" ht="13.5" customHeight="1">
      <c r="B314" s="194"/>
      <c r="C314" s="194"/>
      <c r="D314" s="185"/>
      <c r="E314" s="187"/>
      <c r="F314" s="152">
        <v>3</v>
      </c>
      <c r="G314" s="84" t="s">
        <v>73</v>
      </c>
      <c r="H314" s="56" t="s">
        <v>74</v>
      </c>
      <c r="I314" s="57">
        <v>904836094</v>
      </c>
      <c r="J314" s="58">
        <f t="shared" ref="J314" si="459">IFERROR(I314/I322,"-")</f>
        <v>4.8786033671714336E-2</v>
      </c>
      <c r="K314" s="60">
        <f t="shared" ref="K314" si="460">IFERROR(I314/E312,"-")</f>
        <v>39509.042616365383</v>
      </c>
    </row>
    <row r="315" spans="2:11" ht="13.5" customHeight="1">
      <c r="B315" s="194"/>
      <c r="C315" s="194"/>
      <c r="D315" s="185"/>
      <c r="E315" s="187"/>
      <c r="F315" s="152">
        <v>4</v>
      </c>
      <c r="G315" s="84" t="s">
        <v>71</v>
      </c>
      <c r="H315" s="56" t="s">
        <v>72</v>
      </c>
      <c r="I315" s="57">
        <v>835067940</v>
      </c>
      <c r="J315" s="58">
        <f t="shared" ref="J315" si="461">IFERROR(I315/I322,"-")</f>
        <v>4.5024345192632341E-2</v>
      </c>
      <c r="K315" s="60">
        <f t="shared" ref="K315" si="462">IFERROR(I315/E312,"-")</f>
        <v>36462.664396122607</v>
      </c>
    </row>
    <row r="316" spans="2:11" ht="13.5" customHeight="1">
      <c r="B316" s="194"/>
      <c r="C316" s="194"/>
      <c r="D316" s="185"/>
      <c r="E316" s="187"/>
      <c r="F316" s="152">
        <v>5</v>
      </c>
      <c r="G316" s="84" t="s">
        <v>75</v>
      </c>
      <c r="H316" s="56" t="s">
        <v>76</v>
      </c>
      <c r="I316" s="57">
        <v>816944938</v>
      </c>
      <c r="J316" s="58">
        <f t="shared" ref="J316" si="463">IFERROR(I316/I322,"-")</f>
        <v>4.4047207574374879E-2</v>
      </c>
      <c r="K316" s="60">
        <f t="shared" ref="K316" si="464">IFERROR(I316/E312,"-")</f>
        <v>35671.33604052048</v>
      </c>
    </row>
    <row r="317" spans="2:11" ht="13.5" customHeight="1">
      <c r="B317" s="194"/>
      <c r="C317" s="194"/>
      <c r="D317" s="185"/>
      <c r="E317" s="187"/>
      <c r="F317" s="152">
        <v>6</v>
      </c>
      <c r="G317" s="84" t="s">
        <v>90</v>
      </c>
      <c r="H317" s="56" t="s">
        <v>91</v>
      </c>
      <c r="I317" s="57">
        <v>595249750</v>
      </c>
      <c r="J317" s="58">
        <f t="shared" ref="J317" si="465">IFERROR(I317/I322,"-")</f>
        <v>3.2094071555217533E-2</v>
      </c>
      <c r="K317" s="60">
        <f t="shared" ref="K317" si="466">IFERROR(I317/E312,"-")</f>
        <v>25991.168893546415</v>
      </c>
    </row>
    <row r="318" spans="2:11" ht="13.5" customHeight="1">
      <c r="B318" s="194"/>
      <c r="C318" s="194"/>
      <c r="D318" s="185"/>
      <c r="E318" s="187"/>
      <c r="F318" s="152">
        <v>7</v>
      </c>
      <c r="G318" s="84" t="s">
        <v>81</v>
      </c>
      <c r="H318" s="56" t="s">
        <v>82</v>
      </c>
      <c r="I318" s="57">
        <v>592681324</v>
      </c>
      <c r="J318" s="58">
        <f t="shared" ref="J318" si="467">IFERROR(I318/I322,"-")</f>
        <v>3.1955589770339368E-2</v>
      </c>
      <c r="K318" s="60">
        <f t="shared" ref="K318" si="468">IFERROR(I318/E312,"-")</f>
        <v>25879.020347567897</v>
      </c>
    </row>
    <row r="319" spans="2:11" ht="13.5" customHeight="1">
      <c r="B319" s="194"/>
      <c r="C319" s="194"/>
      <c r="D319" s="185"/>
      <c r="E319" s="187"/>
      <c r="F319" s="152">
        <v>8</v>
      </c>
      <c r="G319" s="84" t="s">
        <v>85</v>
      </c>
      <c r="H319" s="56" t="s">
        <v>86</v>
      </c>
      <c r="I319" s="57">
        <v>548748505</v>
      </c>
      <c r="J319" s="58">
        <f t="shared" ref="J319" si="469">IFERROR(I319/I322,"-")</f>
        <v>2.9586864648475108E-2</v>
      </c>
      <c r="K319" s="60">
        <f t="shared" ref="K319" si="470">IFERROR(I319/E312,"-")</f>
        <v>23960.724172561349</v>
      </c>
    </row>
    <row r="320" spans="2:11" ht="13.5" customHeight="1">
      <c r="B320" s="194"/>
      <c r="C320" s="194"/>
      <c r="D320" s="185"/>
      <c r="E320" s="187"/>
      <c r="F320" s="152">
        <v>9</v>
      </c>
      <c r="G320" s="84" t="s">
        <v>97</v>
      </c>
      <c r="H320" s="56" t="s">
        <v>98</v>
      </c>
      <c r="I320" s="57">
        <v>512957121</v>
      </c>
      <c r="J320" s="58">
        <f t="shared" ref="J320" si="471">IFERROR(I320/I322,"-")</f>
        <v>2.765710115146185E-2</v>
      </c>
      <c r="K320" s="60">
        <f t="shared" ref="K320" si="472">IFERROR(I320/E312,"-")</f>
        <v>22397.91812942101</v>
      </c>
    </row>
    <row r="321" spans="2:11" ht="13.5" customHeight="1">
      <c r="B321" s="194"/>
      <c r="C321" s="194"/>
      <c r="D321" s="185"/>
      <c r="E321" s="187"/>
      <c r="F321" s="153">
        <v>10</v>
      </c>
      <c r="G321" s="84" t="s">
        <v>87</v>
      </c>
      <c r="H321" s="61" t="s">
        <v>88</v>
      </c>
      <c r="I321" s="62">
        <v>499383153</v>
      </c>
      <c r="J321" s="63">
        <f t="shared" ref="J321" si="473">IFERROR(I321/I322,"-")</f>
        <v>2.6925233728955191E-2</v>
      </c>
      <c r="K321" s="64">
        <f t="shared" ref="K321" si="474">IFERROR(I321/E312,"-")</f>
        <v>21805.220199109248</v>
      </c>
    </row>
    <row r="322" spans="2:11" ht="13.5" customHeight="1">
      <c r="B322" s="194"/>
      <c r="C322" s="194"/>
      <c r="D322" s="164"/>
      <c r="E322" s="188"/>
      <c r="F322" s="109" t="s">
        <v>156</v>
      </c>
      <c r="G322" s="87"/>
      <c r="H322" s="110"/>
      <c r="I322" s="65">
        <v>18547031310</v>
      </c>
      <c r="J322" s="66" t="s">
        <v>92</v>
      </c>
      <c r="K322" s="137">
        <f>IFERROR(I322/E312,"-")</f>
        <v>809843.30233167415</v>
      </c>
    </row>
    <row r="323" spans="2:11" ht="13.5" customHeight="1">
      <c r="B323" s="194"/>
      <c r="C323" s="194"/>
      <c r="D323" s="163" t="s">
        <v>165</v>
      </c>
      <c r="E323" s="186">
        <v>23606</v>
      </c>
      <c r="F323" s="157">
        <v>1</v>
      </c>
      <c r="G323" s="84" t="s">
        <v>69</v>
      </c>
      <c r="H323" s="52" t="s">
        <v>70</v>
      </c>
      <c r="I323" s="53">
        <v>1383154197</v>
      </c>
      <c r="J323" s="54">
        <f t="shared" ref="J323" si="475">IFERROR(I323/I333,"-")</f>
        <v>7.1411932510955053E-2</v>
      </c>
      <c r="K323" s="55">
        <f>IFERROR(I323/E323,"-")</f>
        <v>58593.332076590697</v>
      </c>
    </row>
    <row r="324" spans="2:11" ht="13.5" customHeight="1">
      <c r="B324" s="194"/>
      <c r="C324" s="194"/>
      <c r="D324" s="185"/>
      <c r="E324" s="187"/>
      <c r="F324" s="152">
        <v>2</v>
      </c>
      <c r="G324" s="84" t="s">
        <v>77</v>
      </c>
      <c r="H324" s="56" t="s">
        <v>78</v>
      </c>
      <c r="I324" s="57">
        <v>986577735</v>
      </c>
      <c r="J324" s="58">
        <f t="shared" ref="J324" si="476">IFERROR(I324/I333,"-")</f>
        <v>5.0936781149521319E-2</v>
      </c>
      <c r="K324" s="60">
        <f t="shared" ref="K324" si="477">IFERROR(I324/E323,"-")</f>
        <v>41793.515843429639</v>
      </c>
    </row>
    <row r="325" spans="2:11" ht="13.5" customHeight="1">
      <c r="B325" s="194"/>
      <c r="C325" s="194"/>
      <c r="D325" s="185"/>
      <c r="E325" s="187"/>
      <c r="F325" s="152">
        <v>3</v>
      </c>
      <c r="G325" s="84" t="s">
        <v>73</v>
      </c>
      <c r="H325" s="56" t="s">
        <v>74</v>
      </c>
      <c r="I325" s="57">
        <v>923908700</v>
      </c>
      <c r="J325" s="58">
        <f t="shared" ref="J325" si="478">IFERROR(I325/I333,"-")</f>
        <v>4.7701193311481684E-2</v>
      </c>
      <c r="K325" s="60">
        <f t="shared" ref="K325" si="479">IFERROR(I325/E323,"-")</f>
        <v>39138.723205964583</v>
      </c>
    </row>
    <row r="326" spans="2:11" ht="13.5" customHeight="1">
      <c r="B326" s="194"/>
      <c r="C326" s="194"/>
      <c r="D326" s="185"/>
      <c r="E326" s="187"/>
      <c r="F326" s="152">
        <v>4</v>
      </c>
      <c r="G326" s="84" t="s">
        <v>71</v>
      </c>
      <c r="H326" s="56" t="s">
        <v>72</v>
      </c>
      <c r="I326" s="57">
        <v>877750169</v>
      </c>
      <c r="J326" s="58">
        <f t="shared" ref="J326" si="480">IFERROR(I326/I333,"-")</f>
        <v>4.5318038990924882E-2</v>
      </c>
      <c r="K326" s="60">
        <f t="shared" ref="K326" si="481">IFERROR(I326/E323,"-")</f>
        <v>37183.350377022791</v>
      </c>
    </row>
    <row r="327" spans="2:11" ht="13.5" customHeight="1">
      <c r="B327" s="194"/>
      <c r="C327" s="194"/>
      <c r="D327" s="185"/>
      <c r="E327" s="187"/>
      <c r="F327" s="152">
        <v>5</v>
      </c>
      <c r="G327" s="84" t="s">
        <v>75</v>
      </c>
      <c r="H327" s="56" t="s">
        <v>76</v>
      </c>
      <c r="I327" s="57">
        <v>864307165</v>
      </c>
      <c r="J327" s="58">
        <f t="shared" ref="J327" si="482">IFERROR(I327/I333,"-")</f>
        <v>4.4623979791686877E-2</v>
      </c>
      <c r="K327" s="60">
        <f t="shared" ref="K327" si="483">IFERROR(I327/E323,"-")</f>
        <v>36613.876344997036</v>
      </c>
    </row>
    <row r="328" spans="2:11" ht="13.5" customHeight="1">
      <c r="B328" s="194"/>
      <c r="C328" s="194"/>
      <c r="D328" s="185"/>
      <c r="E328" s="187"/>
      <c r="F328" s="152">
        <v>6</v>
      </c>
      <c r="G328" s="84" t="s">
        <v>90</v>
      </c>
      <c r="H328" s="56" t="s">
        <v>91</v>
      </c>
      <c r="I328" s="57">
        <v>770865910</v>
      </c>
      <c r="J328" s="58">
        <f t="shared" ref="J328" si="484">IFERROR(I328/I333,"-")</f>
        <v>3.9799629324998503E-2</v>
      </c>
      <c r="K328" s="60">
        <f t="shared" ref="K328" si="485">IFERROR(I328/E323,"-")</f>
        <v>32655.507498093706</v>
      </c>
    </row>
    <row r="329" spans="2:11" ht="13.5" customHeight="1">
      <c r="B329" s="194"/>
      <c r="C329" s="194"/>
      <c r="D329" s="185"/>
      <c r="E329" s="187"/>
      <c r="F329" s="152">
        <v>7</v>
      </c>
      <c r="G329" s="84" t="s">
        <v>85</v>
      </c>
      <c r="H329" s="56" t="s">
        <v>86</v>
      </c>
      <c r="I329" s="57">
        <v>670267521</v>
      </c>
      <c r="J329" s="58">
        <f t="shared" ref="J329" si="486">IFERROR(I329/I333,"-")</f>
        <v>3.4605757678901179E-2</v>
      </c>
      <c r="K329" s="60">
        <f t="shared" ref="K329" si="487">IFERROR(I329/E323,"-")</f>
        <v>28393.947343895619</v>
      </c>
    </row>
    <row r="330" spans="2:11" ht="13.5" customHeight="1">
      <c r="B330" s="194"/>
      <c r="C330" s="194"/>
      <c r="D330" s="185"/>
      <c r="E330" s="187"/>
      <c r="F330" s="152">
        <v>8</v>
      </c>
      <c r="G330" s="84" t="s">
        <v>81</v>
      </c>
      <c r="H330" s="56" t="s">
        <v>82</v>
      </c>
      <c r="I330" s="57">
        <v>649754618</v>
      </c>
      <c r="J330" s="58">
        <f t="shared" ref="J330" si="488">IFERROR(I330/I333,"-")</f>
        <v>3.3546681223205213E-2</v>
      </c>
      <c r="K330" s="60">
        <f t="shared" ref="K330" si="489">IFERROR(I330/E323,"-")</f>
        <v>27524.977463356772</v>
      </c>
    </row>
    <row r="331" spans="2:11" ht="13.5" customHeight="1">
      <c r="B331" s="194"/>
      <c r="C331" s="194"/>
      <c r="D331" s="185"/>
      <c r="E331" s="187"/>
      <c r="F331" s="152">
        <v>9</v>
      </c>
      <c r="G331" s="84" t="s">
        <v>79</v>
      </c>
      <c r="H331" s="56" t="s">
        <v>80</v>
      </c>
      <c r="I331" s="57">
        <v>598992149</v>
      </c>
      <c r="J331" s="58">
        <f t="shared" ref="J331" si="490">IFERROR(I331/I333,"-")</f>
        <v>3.0925826644460475E-2</v>
      </c>
      <c r="K331" s="60">
        <f t="shared" ref="K331" si="491">IFERROR(I331/E323,"-")</f>
        <v>25374.572100313479</v>
      </c>
    </row>
    <row r="332" spans="2:11" ht="13.5" customHeight="1">
      <c r="B332" s="194"/>
      <c r="C332" s="194"/>
      <c r="D332" s="185"/>
      <c r="E332" s="187"/>
      <c r="F332" s="153">
        <v>10</v>
      </c>
      <c r="G332" s="84" t="s">
        <v>83</v>
      </c>
      <c r="H332" s="61" t="s">
        <v>84</v>
      </c>
      <c r="I332" s="62">
        <v>574908643</v>
      </c>
      <c r="J332" s="63">
        <f t="shared" ref="J332" si="492">IFERROR(I332/I333,"-")</f>
        <v>2.9682400778545122E-2</v>
      </c>
      <c r="K332" s="64">
        <f t="shared" ref="K332" si="493">IFERROR(I332/E323,"-")</f>
        <v>24354.34393798187</v>
      </c>
    </row>
    <row r="333" spans="2:11" ht="13.5" customHeight="1">
      <c r="B333" s="195"/>
      <c r="C333" s="195"/>
      <c r="D333" s="164"/>
      <c r="E333" s="188"/>
      <c r="F333" s="109" t="s">
        <v>156</v>
      </c>
      <c r="G333" s="87"/>
      <c r="H333" s="110"/>
      <c r="I333" s="65">
        <v>19368670590</v>
      </c>
      <c r="J333" s="66" t="s">
        <v>92</v>
      </c>
      <c r="K333" s="137">
        <f>IFERROR(I333/E323,"-")</f>
        <v>820497.77980174532</v>
      </c>
    </row>
    <row r="334" spans="2:11" ht="13.5" customHeight="1">
      <c r="B334" s="193">
        <v>6</v>
      </c>
      <c r="C334" s="193" t="s">
        <v>125</v>
      </c>
      <c r="D334" s="163" t="s">
        <v>54</v>
      </c>
      <c r="E334" s="186">
        <v>19280</v>
      </c>
      <c r="F334" s="154">
        <v>1</v>
      </c>
      <c r="G334" s="83" t="s">
        <v>69</v>
      </c>
      <c r="H334" s="52" t="s">
        <v>70</v>
      </c>
      <c r="I334" s="53">
        <v>1071960194</v>
      </c>
      <c r="J334" s="54">
        <f t="shared" ref="J334" si="494">IFERROR(I334/I344,"-")</f>
        <v>6.8751262425394602E-2</v>
      </c>
      <c r="K334" s="55">
        <f>IFERROR(I334/E334,"-")</f>
        <v>55599.595124481326</v>
      </c>
    </row>
    <row r="335" spans="2:11" ht="13.5" customHeight="1">
      <c r="B335" s="194"/>
      <c r="C335" s="194"/>
      <c r="D335" s="185"/>
      <c r="E335" s="187"/>
      <c r="F335" s="155">
        <v>2</v>
      </c>
      <c r="G335" s="84" t="s">
        <v>77</v>
      </c>
      <c r="H335" s="56" t="s">
        <v>78</v>
      </c>
      <c r="I335" s="57">
        <v>841194415</v>
      </c>
      <c r="J335" s="58">
        <f t="shared" ref="J335" si="495">IFERROR(I335/I344,"-")</f>
        <v>5.3950863381071863E-2</v>
      </c>
      <c r="K335" s="60">
        <f>IFERROR(I335/E334,"-")</f>
        <v>43630.415715767638</v>
      </c>
    </row>
    <row r="336" spans="2:11" ht="13.5" customHeight="1">
      <c r="B336" s="194"/>
      <c r="C336" s="194"/>
      <c r="D336" s="185"/>
      <c r="E336" s="187"/>
      <c r="F336" s="155">
        <v>3</v>
      </c>
      <c r="G336" s="84">
        <v>1901</v>
      </c>
      <c r="H336" s="56" t="s">
        <v>76</v>
      </c>
      <c r="I336" s="57">
        <v>723277995</v>
      </c>
      <c r="J336" s="58">
        <f t="shared" ref="J336" si="496">IFERROR(I336/I344,"-")</f>
        <v>4.6388173291403247E-2</v>
      </c>
      <c r="K336" s="60">
        <f>IFERROR(I336/E334,"-")</f>
        <v>37514.41882780083</v>
      </c>
    </row>
    <row r="337" spans="2:11" ht="13.5" customHeight="1">
      <c r="B337" s="194"/>
      <c r="C337" s="194"/>
      <c r="D337" s="185"/>
      <c r="E337" s="187"/>
      <c r="F337" s="155">
        <v>4</v>
      </c>
      <c r="G337" s="85">
        <v>1113</v>
      </c>
      <c r="H337" s="56" t="s">
        <v>74</v>
      </c>
      <c r="I337" s="57">
        <v>687410284</v>
      </c>
      <c r="J337" s="58">
        <f t="shared" ref="J337" si="497">IFERROR(I337/I344,"-")</f>
        <v>4.4087760994974995E-2</v>
      </c>
      <c r="K337" s="60">
        <f>IFERROR(I337/E334,"-")</f>
        <v>35654.060373443986</v>
      </c>
    </row>
    <row r="338" spans="2:11" ht="13.5" customHeight="1">
      <c r="B338" s="194"/>
      <c r="C338" s="194"/>
      <c r="D338" s="185"/>
      <c r="E338" s="187"/>
      <c r="F338" s="155">
        <v>5</v>
      </c>
      <c r="G338" s="84" t="s">
        <v>83</v>
      </c>
      <c r="H338" s="56" t="s">
        <v>84</v>
      </c>
      <c r="I338" s="57">
        <v>674936538</v>
      </c>
      <c r="J338" s="58">
        <f t="shared" ref="J338" si="498">IFERROR(I338/I344,"-")</f>
        <v>4.3287744548959728E-2</v>
      </c>
      <c r="K338" s="60">
        <f>IFERROR(I338/E334,"-")</f>
        <v>35007.081846473026</v>
      </c>
    </row>
    <row r="339" spans="2:11" ht="13.5" customHeight="1">
      <c r="B339" s="194"/>
      <c r="C339" s="194"/>
      <c r="D339" s="185"/>
      <c r="E339" s="187"/>
      <c r="F339" s="155">
        <v>6</v>
      </c>
      <c r="G339" s="85">
        <v>1402</v>
      </c>
      <c r="H339" s="56" t="s">
        <v>72</v>
      </c>
      <c r="I339" s="57">
        <v>652233397</v>
      </c>
      <c r="J339" s="58">
        <f t="shared" ref="J339" si="499">IFERROR(I339/I344,"-")</f>
        <v>4.1831655401705692E-2</v>
      </c>
      <c r="K339" s="60">
        <f>IFERROR(I339/E334,"-")</f>
        <v>33829.53303941909</v>
      </c>
    </row>
    <row r="340" spans="2:11" ht="13.5" customHeight="1">
      <c r="B340" s="194"/>
      <c r="C340" s="194"/>
      <c r="D340" s="185"/>
      <c r="E340" s="187"/>
      <c r="F340" s="155">
        <v>7</v>
      </c>
      <c r="G340" s="84" t="s">
        <v>79</v>
      </c>
      <c r="H340" s="56" t="s">
        <v>80</v>
      </c>
      <c r="I340" s="57">
        <v>583899133</v>
      </c>
      <c r="J340" s="58">
        <f t="shared" ref="J340" si="500">IFERROR(I340/I344,"-")</f>
        <v>3.7448967552654651E-2</v>
      </c>
      <c r="K340" s="60">
        <f>IFERROR(I340/E334,"-")</f>
        <v>30285.2247406639</v>
      </c>
    </row>
    <row r="341" spans="2:11" ht="13.5" customHeight="1">
      <c r="B341" s="194"/>
      <c r="C341" s="194"/>
      <c r="D341" s="185"/>
      <c r="E341" s="187"/>
      <c r="F341" s="155">
        <v>8</v>
      </c>
      <c r="G341" s="85">
        <v>1310</v>
      </c>
      <c r="H341" s="56" t="s">
        <v>86</v>
      </c>
      <c r="I341" s="57">
        <v>500282547</v>
      </c>
      <c r="J341" s="58">
        <f t="shared" ref="J341" si="501">IFERROR(I341/I344,"-")</f>
        <v>3.2086132365883174E-2</v>
      </c>
      <c r="K341" s="60">
        <f>IFERROR(I341/E334,"-")</f>
        <v>25948.264885892117</v>
      </c>
    </row>
    <row r="342" spans="2:11" ht="13.5" customHeight="1">
      <c r="B342" s="194"/>
      <c r="C342" s="194"/>
      <c r="D342" s="185"/>
      <c r="E342" s="187"/>
      <c r="F342" s="155">
        <v>9</v>
      </c>
      <c r="G342" s="85">
        <v>1011</v>
      </c>
      <c r="H342" s="56" t="s">
        <v>91</v>
      </c>
      <c r="I342" s="57">
        <v>481820045</v>
      </c>
      <c r="J342" s="58">
        <f t="shared" ref="J342" si="502">IFERROR(I342/I344,"-")</f>
        <v>3.0902020934193787E-2</v>
      </c>
      <c r="K342" s="60">
        <f>IFERROR(I342/E334,"-")</f>
        <v>24990.666234439836</v>
      </c>
    </row>
    <row r="343" spans="2:11" ht="13.5" customHeight="1">
      <c r="B343" s="194"/>
      <c r="C343" s="194"/>
      <c r="D343" s="185"/>
      <c r="E343" s="187"/>
      <c r="F343" s="156">
        <v>10</v>
      </c>
      <c r="G343" s="86" t="s">
        <v>81</v>
      </c>
      <c r="H343" s="61" t="s">
        <v>82</v>
      </c>
      <c r="I343" s="62">
        <v>480839824</v>
      </c>
      <c r="J343" s="63">
        <f t="shared" ref="J343" si="503">IFERROR(I343/I344,"-")</f>
        <v>3.0839153458719338E-2</v>
      </c>
      <c r="K343" s="64">
        <f>IFERROR(I343/E334,"-")</f>
        <v>24939.82489626556</v>
      </c>
    </row>
    <row r="344" spans="2:11" ht="13.5" customHeight="1">
      <c r="B344" s="194"/>
      <c r="C344" s="194"/>
      <c r="D344" s="164"/>
      <c r="E344" s="188"/>
      <c r="F344" s="109" t="s">
        <v>156</v>
      </c>
      <c r="G344" s="87"/>
      <c r="H344" s="110"/>
      <c r="I344" s="65">
        <v>15591861970</v>
      </c>
      <c r="J344" s="66" t="s">
        <v>92</v>
      </c>
      <c r="K344" s="137">
        <f>IFERROR(I344/E334,"-")</f>
        <v>808706.53371369292</v>
      </c>
    </row>
    <row r="345" spans="2:11" ht="13.5" customHeight="1">
      <c r="B345" s="194"/>
      <c r="C345" s="194"/>
      <c r="D345" s="163" t="s">
        <v>55</v>
      </c>
      <c r="E345" s="186">
        <v>19635</v>
      </c>
      <c r="F345" s="154">
        <v>1</v>
      </c>
      <c r="G345" s="83" t="s">
        <v>69</v>
      </c>
      <c r="H345" s="52" t="s">
        <v>70</v>
      </c>
      <c r="I345" s="53">
        <v>1095082112</v>
      </c>
      <c r="J345" s="54">
        <f t="shared" ref="J345" si="504">IFERROR(I345/I355,"-")</f>
        <v>7.1184309193610656E-2</v>
      </c>
      <c r="K345" s="55">
        <f>IFERROR(I345/E345,"-")</f>
        <v>55771.943570155338</v>
      </c>
    </row>
    <row r="346" spans="2:11" ht="13.5" customHeight="1">
      <c r="B346" s="194"/>
      <c r="C346" s="194"/>
      <c r="D346" s="185"/>
      <c r="E346" s="187"/>
      <c r="F346" s="155">
        <v>2</v>
      </c>
      <c r="G346" s="84" t="s">
        <v>77</v>
      </c>
      <c r="H346" s="56" t="s">
        <v>78</v>
      </c>
      <c r="I346" s="57">
        <v>865301229</v>
      </c>
      <c r="J346" s="58">
        <f t="shared" ref="J346" si="505">IFERROR(I346/I355,"-")</f>
        <v>5.6247718372690672E-2</v>
      </c>
      <c r="K346" s="60">
        <f t="shared" ref="K346" si="506">IFERROR(I346/E345,"-")</f>
        <v>44069.326661573723</v>
      </c>
    </row>
    <row r="347" spans="2:11" ht="13.5" customHeight="1">
      <c r="B347" s="194"/>
      <c r="C347" s="194"/>
      <c r="D347" s="185"/>
      <c r="E347" s="187"/>
      <c r="F347" s="155">
        <v>3</v>
      </c>
      <c r="G347" s="84" t="s">
        <v>75</v>
      </c>
      <c r="H347" s="56" t="s">
        <v>76</v>
      </c>
      <c r="I347" s="57">
        <v>820538518</v>
      </c>
      <c r="J347" s="58">
        <f t="shared" ref="J347" si="507">IFERROR(I347/I355,"-")</f>
        <v>5.3337979801261759E-2</v>
      </c>
      <c r="K347" s="60">
        <f t="shared" ref="K347" si="508">IFERROR(I347/E345,"-")</f>
        <v>41789.585841609369</v>
      </c>
    </row>
    <row r="348" spans="2:11" ht="13.5" customHeight="1">
      <c r="B348" s="194"/>
      <c r="C348" s="194"/>
      <c r="D348" s="185"/>
      <c r="E348" s="187"/>
      <c r="F348" s="155">
        <v>4</v>
      </c>
      <c r="G348" s="84" t="s">
        <v>73</v>
      </c>
      <c r="H348" s="56" t="s">
        <v>74</v>
      </c>
      <c r="I348" s="57">
        <v>695374494</v>
      </c>
      <c r="J348" s="58">
        <f t="shared" ref="J348" si="509">IFERROR(I348/I355,"-")</f>
        <v>4.5201864265541541E-2</v>
      </c>
      <c r="K348" s="60">
        <f t="shared" ref="K348" si="510">IFERROR(I348/E345,"-")</f>
        <v>35415.049350649351</v>
      </c>
    </row>
    <row r="349" spans="2:11" ht="13.5" customHeight="1">
      <c r="B349" s="194"/>
      <c r="C349" s="194"/>
      <c r="D349" s="185"/>
      <c r="E349" s="187"/>
      <c r="F349" s="155">
        <v>5</v>
      </c>
      <c r="G349" s="85" t="s">
        <v>71</v>
      </c>
      <c r="H349" s="56" t="s">
        <v>72</v>
      </c>
      <c r="I349" s="57">
        <v>589540283</v>
      </c>
      <c r="J349" s="58">
        <f t="shared" ref="J349" si="511">IFERROR(I349/I355,"-")</f>
        <v>3.8322256684949603E-2</v>
      </c>
      <c r="K349" s="60">
        <f t="shared" ref="K349" si="512">IFERROR(I349/E345,"-")</f>
        <v>30024.969849758087</v>
      </c>
    </row>
    <row r="350" spans="2:11" ht="13.5" customHeight="1">
      <c r="B350" s="194"/>
      <c r="C350" s="194"/>
      <c r="D350" s="185"/>
      <c r="E350" s="187"/>
      <c r="F350" s="155">
        <v>6</v>
      </c>
      <c r="G350" s="84" t="s">
        <v>79</v>
      </c>
      <c r="H350" s="56" t="s">
        <v>80</v>
      </c>
      <c r="I350" s="57">
        <v>567641298</v>
      </c>
      <c r="J350" s="58">
        <f t="shared" ref="J350" si="513">IFERROR(I350/I355,"-")</f>
        <v>3.6898743231315326E-2</v>
      </c>
      <c r="K350" s="60">
        <f t="shared" ref="K350" si="514">IFERROR(I350/E345,"-")</f>
        <v>28909.666310160428</v>
      </c>
    </row>
    <row r="351" spans="2:11" ht="13.5" customHeight="1">
      <c r="B351" s="194"/>
      <c r="C351" s="194"/>
      <c r="D351" s="185"/>
      <c r="E351" s="187"/>
      <c r="F351" s="155">
        <v>7</v>
      </c>
      <c r="G351" s="85" t="s">
        <v>85</v>
      </c>
      <c r="H351" s="56" t="s">
        <v>86</v>
      </c>
      <c r="I351" s="57">
        <v>555342751</v>
      </c>
      <c r="J351" s="58">
        <f t="shared" ref="J351" si="515">IFERROR(I351/I355,"-")</f>
        <v>3.6099293068914941E-2</v>
      </c>
      <c r="K351" s="60">
        <f t="shared" ref="K351" si="516">IFERROR(I351/E345,"-")</f>
        <v>28283.307919531449</v>
      </c>
    </row>
    <row r="352" spans="2:11" ht="13.5" customHeight="1">
      <c r="B352" s="194"/>
      <c r="C352" s="194"/>
      <c r="D352" s="185"/>
      <c r="E352" s="187"/>
      <c r="F352" s="155">
        <v>8</v>
      </c>
      <c r="G352" s="85" t="s">
        <v>83</v>
      </c>
      <c r="H352" s="56" t="s">
        <v>84</v>
      </c>
      <c r="I352" s="57">
        <v>536849001</v>
      </c>
      <c r="J352" s="58">
        <f t="shared" ref="J352" si="517">IFERROR(I352/I355,"-")</f>
        <v>3.4897132241225946E-2</v>
      </c>
      <c r="K352" s="60">
        <f t="shared" ref="K352" si="518">IFERROR(I352/E345,"-")</f>
        <v>27341.431168831168</v>
      </c>
    </row>
    <row r="353" spans="2:11" ht="13.5" customHeight="1">
      <c r="B353" s="194"/>
      <c r="C353" s="194"/>
      <c r="D353" s="185"/>
      <c r="E353" s="187"/>
      <c r="F353" s="155">
        <v>9</v>
      </c>
      <c r="G353" s="84" t="s">
        <v>81</v>
      </c>
      <c r="H353" s="56" t="s">
        <v>82</v>
      </c>
      <c r="I353" s="57">
        <v>494837029</v>
      </c>
      <c r="J353" s="58">
        <f t="shared" ref="J353" si="519">IFERROR(I353/I355,"-")</f>
        <v>3.2166201681854967E-2</v>
      </c>
      <c r="K353" s="60">
        <f t="shared" ref="K353" si="520">IFERROR(I353/E345,"-")</f>
        <v>25201.784008148716</v>
      </c>
    </row>
    <row r="354" spans="2:11" ht="13.5" customHeight="1">
      <c r="B354" s="194"/>
      <c r="C354" s="194"/>
      <c r="D354" s="185"/>
      <c r="E354" s="187"/>
      <c r="F354" s="156">
        <v>10</v>
      </c>
      <c r="G354" s="88" t="s">
        <v>90</v>
      </c>
      <c r="H354" s="61" t="s">
        <v>91</v>
      </c>
      <c r="I354" s="62">
        <v>477944423</v>
      </c>
      <c r="J354" s="63">
        <f t="shared" ref="J354" si="521">IFERROR(I354/I355,"-")</f>
        <v>3.1068121021589516E-2</v>
      </c>
      <c r="K354" s="64">
        <f t="shared" ref="K354" si="522">IFERROR(I354/E345,"-")</f>
        <v>24341.452661064424</v>
      </c>
    </row>
    <row r="355" spans="2:11" ht="13.5" customHeight="1">
      <c r="B355" s="194"/>
      <c r="C355" s="194"/>
      <c r="D355" s="164"/>
      <c r="E355" s="188"/>
      <c r="F355" s="109" t="s">
        <v>156</v>
      </c>
      <c r="G355" s="87"/>
      <c r="H355" s="110"/>
      <c r="I355" s="65">
        <v>15383756960</v>
      </c>
      <c r="J355" s="66" t="s">
        <v>92</v>
      </c>
      <c r="K355" s="137">
        <f t="shared" ref="K355" si="523">IFERROR(I355/E345,"-")</f>
        <v>783486.47619047621</v>
      </c>
    </row>
    <row r="356" spans="2:11" ht="13.5" customHeight="1">
      <c r="B356" s="194"/>
      <c r="C356" s="194"/>
      <c r="D356" s="163" t="s">
        <v>56</v>
      </c>
      <c r="E356" s="186">
        <v>20478</v>
      </c>
      <c r="F356" s="154">
        <v>1</v>
      </c>
      <c r="G356" s="83" t="s">
        <v>69</v>
      </c>
      <c r="H356" s="52" t="s">
        <v>70</v>
      </c>
      <c r="I356" s="53">
        <v>1232386150</v>
      </c>
      <c r="J356" s="54">
        <f t="shared" ref="J356" si="524">IFERROR(I356/I366,"-")</f>
        <v>7.6257075934397955E-2</v>
      </c>
      <c r="K356" s="55">
        <f>IFERROR(I356/E356,"-")</f>
        <v>60180.98202949507</v>
      </c>
    </row>
    <row r="357" spans="2:11" ht="13.5" customHeight="1">
      <c r="B357" s="194"/>
      <c r="C357" s="194"/>
      <c r="D357" s="185"/>
      <c r="E357" s="187"/>
      <c r="F357" s="155">
        <v>2</v>
      </c>
      <c r="G357" s="84" t="s">
        <v>77</v>
      </c>
      <c r="H357" s="56" t="s">
        <v>78</v>
      </c>
      <c r="I357" s="57">
        <v>886000734</v>
      </c>
      <c r="J357" s="58">
        <f t="shared" ref="J357" si="525">IFERROR(I357/I366,"-")</f>
        <v>5.4823583704320535E-2</v>
      </c>
      <c r="K357" s="60">
        <f t="shared" ref="K357" si="526">IFERROR(I357/E356,"-")</f>
        <v>43265.979783181952</v>
      </c>
    </row>
    <row r="358" spans="2:11" ht="13.5" customHeight="1">
      <c r="B358" s="194"/>
      <c r="C358" s="194"/>
      <c r="D358" s="185"/>
      <c r="E358" s="187"/>
      <c r="F358" s="155">
        <v>3</v>
      </c>
      <c r="G358" s="84" t="s">
        <v>75</v>
      </c>
      <c r="H358" s="56" t="s">
        <v>76</v>
      </c>
      <c r="I358" s="57">
        <v>830435694</v>
      </c>
      <c r="J358" s="58">
        <f t="shared" ref="J358" si="527">IFERROR(I358/I366,"-")</f>
        <v>5.1385353345615302E-2</v>
      </c>
      <c r="K358" s="60">
        <f t="shared" ref="K358" si="528">IFERROR(I358/E356,"-")</f>
        <v>40552.578083797249</v>
      </c>
    </row>
    <row r="359" spans="2:11" ht="13.5" customHeight="1">
      <c r="B359" s="194"/>
      <c r="C359" s="194"/>
      <c r="D359" s="185"/>
      <c r="E359" s="187"/>
      <c r="F359" s="155">
        <v>4</v>
      </c>
      <c r="G359" s="84" t="s">
        <v>73</v>
      </c>
      <c r="H359" s="56" t="s">
        <v>74</v>
      </c>
      <c r="I359" s="57">
        <v>718889913</v>
      </c>
      <c r="J359" s="58">
        <f t="shared" ref="J359" si="529">IFERROR(I359/I366,"-")</f>
        <v>4.4483170055192311E-2</v>
      </c>
      <c r="K359" s="60">
        <f t="shared" ref="K359" si="530">IFERROR(I359/E356,"-")</f>
        <v>35105.474802226781</v>
      </c>
    </row>
    <row r="360" spans="2:11" ht="13.5" customHeight="1">
      <c r="B360" s="194"/>
      <c r="C360" s="194"/>
      <c r="D360" s="185"/>
      <c r="E360" s="187"/>
      <c r="F360" s="155">
        <v>5</v>
      </c>
      <c r="G360" s="84" t="s">
        <v>90</v>
      </c>
      <c r="H360" s="56" t="s">
        <v>91</v>
      </c>
      <c r="I360" s="57">
        <v>613339927</v>
      </c>
      <c r="J360" s="58">
        <f t="shared" ref="J360" si="531">IFERROR(I360/I366,"-")</f>
        <v>3.7951992065828638E-2</v>
      </c>
      <c r="K360" s="60">
        <f t="shared" ref="K360" si="532">IFERROR(I360/E356,"-")</f>
        <v>29951.16354136146</v>
      </c>
    </row>
    <row r="361" spans="2:11" ht="13.5" customHeight="1">
      <c r="B361" s="194"/>
      <c r="C361" s="194"/>
      <c r="D361" s="185"/>
      <c r="E361" s="187"/>
      <c r="F361" s="155">
        <v>6</v>
      </c>
      <c r="G361" s="85" t="s">
        <v>71</v>
      </c>
      <c r="H361" s="56" t="s">
        <v>72</v>
      </c>
      <c r="I361" s="57">
        <v>577500305</v>
      </c>
      <c r="J361" s="58">
        <f t="shared" ref="J361" si="533">IFERROR(I361/I366,"-")</f>
        <v>3.5734322891021603E-2</v>
      </c>
      <c r="K361" s="60">
        <f t="shared" ref="K361" si="534">IFERROR(I361/E356,"-")</f>
        <v>28201.011085066901</v>
      </c>
    </row>
    <row r="362" spans="2:11" ht="13.5" customHeight="1">
      <c r="B362" s="194"/>
      <c r="C362" s="194"/>
      <c r="D362" s="185"/>
      <c r="E362" s="187"/>
      <c r="F362" s="155">
        <v>7</v>
      </c>
      <c r="G362" s="85" t="s">
        <v>83</v>
      </c>
      <c r="H362" s="56" t="s">
        <v>84</v>
      </c>
      <c r="I362" s="57">
        <v>575649856</v>
      </c>
      <c r="J362" s="58">
        <f t="shared" ref="J362" si="535">IFERROR(I362/I366,"-")</f>
        <v>3.5619821579962782E-2</v>
      </c>
      <c r="K362" s="60">
        <f t="shared" ref="K362" si="536">IFERROR(I362/E356,"-")</f>
        <v>28110.648305498584</v>
      </c>
    </row>
    <row r="363" spans="2:11" ht="13.5" customHeight="1">
      <c r="B363" s="194"/>
      <c r="C363" s="194"/>
      <c r="D363" s="185"/>
      <c r="E363" s="187"/>
      <c r="F363" s="155">
        <v>8</v>
      </c>
      <c r="G363" s="85" t="s">
        <v>79</v>
      </c>
      <c r="H363" s="56" t="s">
        <v>80</v>
      </c>
      <c r="I363" s="57">
        <v>573853217</v>
      </c>
      <c r="J363" s="58">
        <f t="shared" ref="J363" si="537">IFERROR(I363/I366,"-")</f>
        <v>3.5508649901629899E-2</v>
      </c>
      <c r="K363" s="60">
        <f t="shared" ref="K363" si="538">IFERROR(I363/E356,"-")</f>
        <v>28022.913223947649</v>
      </c>
    </row>
    <row r="364" spans="2:11" ht="13.5" customHeight="1">
      <c r="B364" s="194"/>
      <c r="C364" s="194"/>
      <c r="D364" s="185"/>
      <c r="E364" s="187"/>
      <c r="F364" s="155">
        <v>9</v>
      </c>
      <c r="G364" s="84" t="s">
        <v>85</v>
      </c>
      <c r="H364" s="56" t="s">
        <v>86</v>
      </c>
      <c r="I364" s="57">
        <v>517797073</v>
      </c>
      <c r="J364" s="58">
        <f t="shared" ref="J364" si="539">IFERROR(I364/I366,"-")</f>
        <v>3.2040031214542616E-2</v>
      </c>
      <c r="K364" s="60">
        <f t="shared" ref="K364" si="540">IFERROR(I364/E356,"-")</f>
        <v>25285.529495067876</v>
      </c>
    </row>
    <row r="365" spans="2:11" ht="13.5" customHeight="1">
      <c r="B365" s="194"/>
      <c r="C365" s="194"/>
      <c r="D365" s="185"/>
      <c r="E365" s="187"/>
      <c r="F365" s="156">
        <v>10</v>
      </c>
      <c r="G365" s="88" t="s">
        <v>81</v>
      </c>
      <c r="H365" s="61" t="s">
        <v>82</v>
      </c>
      <c r="I365" s="62">
        <v>513953031</v>
      </c>
      <c r="J365" s="63">
        <f t="shared" ref="J365" si="541">IFERROR(I365/I366,"-")</f>
        <v>3.1802171187724715E-2</v>
      </c>
      <c r="K365" s="64">
        <f t="shared" ref="K365" si="542">IFERROR(I365/E356,"-")</f>
        <v>25097.813800175798</v>
      </c>
    </row>
    <row r="366" spans="2:11" ht="13.5" customHeight="1">
      <c r="B366" s="194"/>
      <c r="C366" s="194"/>
      <c r="D366" s="164"/>
      <c r="E366" s="188"/>
      <c r="F366" s="109" t="s">
        <v>156</v>
      </c>
      <c r="G366" s="87"/>
      <c r="H366" s="110"/>
      <c r="I366" s="65">
        <v>16160941590</v>
      </c>
      <c r="J366" s="66" t="s">
        <v>92</v>
      </c>
      <c r="K366" s="137">
        <f>IFERROR(I366/E356,"-")</f>
        <v>789185.5449750952</v>
      </c>
    </row>
    <row r="367" spans="2:11" ht="13.5" customHeight="1">
      <c r="B367" s="194"/>
      <c r="C367" s="194"/>
      <c r="D367" s="163" t="s">
        <v>157</v>
      </c>
      <c r="E367" s="186">
        <v>21754</v>
      </c>
      <c r="F367" s="157">
        <v>1</v>
      </c>
      <c r="G367" s="84" t="s">
        <v>69</v>
      </c>
      <c r="H367" s="52" t="s">
        <v>70</v>
      </c>
      <c r="I367" s="53">
        <v>1277692771</v>
      </c>
      <c r="J367" s="54">
        <f t="shared" ref="J367" si="543">IFERROR(I367/I377,"-")</f>
        <v>7.2239005244872062E-2</v>
      </c>
      <c r="K367" s="55">
        <f>IFERROR(I367/E367,"-")</f>
        <v>58733.693619564219</v>
      </c>
    </row>
    <row r="368" spans="2:11" ht="13.5" customHeight="1">
      <c r="B368" s="194"/>
      <c r="C368" s="194"/>
      <c r="D368" s="185"/>
      <c r="E368" s="187"/>
      <c r="F368" s="152">
        <v>2</v>
      </c>
      <c r="G368" s="84" t="s">
        <v>77</v>
      </c>
      <c r="H368" s="56" t="s">
        <v>78</v>
      </c>
      <c r="I368" s="57">
        <v>1096636280</v>
      </c>
      <c r="J368" s="58">
        <f t="shared" ref="J368" si="544">IFERROR(I368/I377,"-")</f>
        <v>6.2002318382559735E-2</v>
      </c>
      <c r="K368" s="60">
        <f t="shared" ref="K368" si="545">IFERROR(I368/E367,"-")</f>
        <v>50410.787901075666</v>
      </c>
    </row>
    <row r="369" spans="2:11" ht="13.5" customHeight="1">
      <c r="B369" s="194"/>
      <c r="C369" s="194"/>
      <c r="D369" s="185"/>
      <c r="E369" s="187"/>
      <c r="F369" s="152">
        <v>3</v>
      </c>
      <c r="G369" s="84" t="s">
        <v>75</v>
      </c>
      <c r="H369" s="56" t="s">
        <v>76</v>
      </c>
      <c r="I369" s="57">
        <v>814801452</v>
      </c>
      <c r="J369" s="58">
        <f t="shared" ref="J369" si="546">IFERROR(I369/I377,"-")</f>
        <v>4.6067761906870314E-2</v>
      </c>
      <c r="K369" s="60">
        <f t="shared" ref="K369" si="547">IFERROR(I369/E367,"-")</f>
        <v>37455.247402776498</v>
      </c>
    </row>
    <row r="370" spans="2:11" ht="13.5" customHeight="1">
      <c r="B370" s="194"/>
      <c r="C370" s="194"/>
      <c r="D370" s="185"/>
      <c r="E370" s="187"/>
      <c r="F370" s="152">
        <v>4</v>
      </c>
      <c r="G370" s="84" t="s">
        <v>73</v>
      </c>
      <c r="H370" s="56" t="s">
        <v>74</v>
      </c>
      <c r="I370" s="57">
        <v>791532255</v>
      </c>
      <c r="J370" s="58">
        <f t="shared" ref="J370" si="548">IFERROR(I370/I377,"-")</f>
        <v>4.475215327052235E-2</v>
      </c>
      <c r="K370" s="60">
        <f t="shared" ref="K370" si="549">IFERROR(I370/E367,"-")</f>
        <v>36385.595982348073</v>
      </c>
    </row>
    <row r="371" spans="2:11" ht="13.5" customHeight="1">
      <c r="B371" s="194"/>
      <c r="C371" s="194"/>
      <c r="D371" s="185"/>
      <c r="E371" s="187"/>
      <c r="F371" s="152">
        <v>5</v>
      </c>
      <c r="G371" s="84" t="s">
        <v>99</v>
      </c>
      <c r="H371" s="56" t="s">
        <v>100</v>
      </c>
      <c r="I371" s="57">
        <v>784742985</v>
      </c>
      <c r="J371" s="58">
        <f t="shared" ref="J371" si="550">IFERROR(I371/I377,"-")</f>
        <v>4.436829721195281E-2</v>
      </c>
      <c r="K371" s="60">
        <f t="shared" ref="K371" si="551">IFERROR(I371/E367,"-")</f>
        <v>36073.503033924797</v>
      </c>
    </row>
    <row r="372" spans="2:11" ht="13.5" customHeight="1">
      <c r="B372" s="194"/>
      <c r="C372" s="194"/>
      <c r="D372" s="185"/>
      <c r="E372" s="187"/>
      <c r="F372" s="152">
        <v>6</v>
      </c>
      <c r="G372" s="84" t="s">
        <v>90</v>
      </c>
      <c r="H372" s="56" t="s">
        <v>91</v>
      </c>
      <c r="I372" s="57">
        <v>627016429</v>
      </c>
      <c r="J372" s="58">
        <f t="shared" ref="J372" si="552">IFERROR(I372/I377,"-")</f>
        <v>3.545065302960218E-2</v>
      </c>
      <c r="K372" s="60">
        <f t="shared" ref="K372" si="553">IFERROR(I372/E367,"-")</f>
        <v>28823.040774110508</v>
      </c>
    </row>
    <row r="373" spans="2:11" ht="13.5" customHeight="1">
      <c r="B373" s="194"/>
      <c r="C373" s="194"/>
      <c r="D373" s="185"/>
      <c r="E373" s="187"/>
      <c r="F373" s="152">
        <v>7</v>
      </c>
      <c r="G373" s="84" t="s">
        <v>71</v>
      </c>
      <c r="H373" s="56" t="s">
        <v>72</v>
      </c>
      <c r="I373" s="57">
        <v>610660082</v>
      </c>
      <c r="J373" s="58">
        <f t="shared" ref="J373" si="554">IFERROR(I373/I377,"-")</f>
        <v>3.4525887496339294E-2</v>
      </c>
      <c r="K373" s="60">
        <f t="shared" ref="K373" si="555">IFERROR(I373/E367,"-")</f>
        <v>28071.163096442033</v>
      </c>
    </row>
    <row r="374" spans="2:11" ht="13.5" customHeight="1">
      <c r="B374" s="194"/>
      <c r="C374" s="194"/>
      <c r="D374" s="185"/>
      <c r="E374" s="187"/>
      <c r="F374" s="152">
        <v>8</v>
      </c>
      <c r="G374" s="84" t="s">
        <v>79</v>
      </c>
      <c r="H374" s="56" t="s">
        <v>80</v>
      </c>
      <c r="I374" s="57">
        <v>593461642</v>
      </c>
      <c r="J374" s="58">
        <f t="shared" ref="J374" si="556">IFERROR(I374/I377,"-")</f>
        <v>3.3553511174298084E-2</v>
      </c>
      <c r="K374" s="60">
        <f t="shared" ref="K374" si="557">IFERROR(I374/E367,"-")</f>
        <v>27280.5756182771</v>
      </c>
    </row>
    <row r="375" spans="2:11" ht="13.5" customHeight="1">
      <c r="B375" s="194"/>
      <c r="C375" s="194"/>
      <c r="D375" s="185"/>
      <c r="E375" s="187"/>
      <c r="F375" s="152">
        <v>9</v>
      </c>
      <c r="G375" s="84" t="s">
        <v>81</v>
      </c>
      <c r="H375" s="56" t="s">
        <v>82</v>
      </c>
      <c r="I375" s="57">
        <v>551576951</v>
      </c>
      <c r="J375" s="58">
        <f t="shared" ref="J375" si="558">IFERROR(I375/I377,"-")</f>
        <v>3.1185407917001935E-2</v>
      </c>
      <c r="K375" s="60">
        <f t="shared" ref="K375" si="559">IFERROR(I375/E367,"-")</f>
        <v>25355.196791394686</v>
      </c>
    </row>
    <row r="376" spans="2:11" ht="13.5" customHeight="1">
      <c r="B376" s="194"/>
      <c r="C376" s="194"/>
      <c r="D376" s="185"/>
      <c r="E376" s="187"/>
      <c r="F376" s="153">
        <v>10</v>
      </c>
      <c r="G376" s="84" t="s">
        <v>85</v>
      </c>
      <c r="H376" s="61" t="s">
        <v>86</v>
      </c>
      <c r="I376" s="62">
        <v>539643177</v>
      </c>
      <c r="J376" s="63">
        <f t="shared" ref="J376" si="560">IFERROR(I376/I377,"-")</f>
        <v>3.0510688624427088E-2</v>
      </c>
      <c r="K376" s="64">
        <f t="shared" ref="K376" si="561">IFERROR(I376/E367,"-")</f>
        <v>24806.618415004137</v>
      </c>
    </row>
    <row r="377" spans="2:11" ht="13.5" customHeight="1">
      <c r="B377" s="194"/>
      <c r="C377" s="194"/>
      <c r="D377" s="164"/>
      <c r="E377" s="188"/>
      <c r="F377" s="109" t="s">
        <v>156</v>
      </c>
      <c r="G377" s="87"/>
      <c r="H377" s="110"/>
      <c r="I377" s="65">
        <v>17687020560</v>
      </c>
      <c r="J377" s="66" t="s">
        <v>92</v>
      </c>
      <c r="K377" s="137">
        <f>IFERROR(I377/E367,"-")</f>
        <v>813046.82173393399</v>
      </c>
    </row>
    <row r="378" spans="2:11" ht="13.5" customHeight="1">
      <c r="B378" s="194"/>
      <c r="C378" s="194"/>
      <c r="D378" s="189" t="s">
        <v>158</v>
      </c>
      <c r="E378" s="186">
        <v>22912</v>
      </c>
      <c r="F378" s="157">
        <v>1</v>
      </c>
      <c r="G378" s="84" t="s">
        <v>69</v>
      </c>
      <c r="H378" s="52" t="s">
        <v>70</v>
      </c>
      <c r="I378" s="53">
        <v>1381423131</v>
      </c>
      <c r="J378" s="54">
        <f t="shared" ref="J378" si="562">IFERROR(I378/I388,"-")</f>
        <v>7.4370992839602218E-2</v>
      </c>
      <c r="K378" s="55">
        <f>IFERROR(I378/E378,"-")</f>
        <v>60292.559837639667</v>
      </c>
    </row>
    <row r="379" spans="2:11" ht="13.5" customHeight="1">
      <c r="B379" s="194"/>
      <c r="C379" s="194"/>
      <c r="D379" s="190"/>
      <c r="E379" s="187"/>
      <c r="F379" s="152">
        <v>2</v>
      </c>
      <c r="G379" s="84" t="s">
        <v>77</v>
      </c>
      <c r="H379" s="56" t="s">
        <v>78</v>
      </c>
      <c r="I379" s="57">
        <v>1218353523</v>
      </c>
      <c r="J379" s="58">
        <f t="shared" ref="J379" si="563">IFERROR(I379/I388,"-")</f>
        <v>6.5591895127414895E-2</v>
      </c>
      <c r="K379" s="60">
        <f t="shared" ref="K379" si="564">IFERROR(I379/E378,"-")</f>
        <v>53175.345801326817</v>
      </c>
    </row>
    <row r="380" spans="2:11" ht="13.5" customHeight="1">
      <c r="B380" s="194"/>
      <c r="C380" s="194"/>
      <c r="D380" s="190"/>
      <c r="E380" s="187"/>
      <c r="F380" s="152">
        <v>3</v>
      </c>
      <c r="G380" s="84" t="s">
        <v>73</v>
      </c>
      <c r="H380" s="56" t="s">
        <v>74</v>
      </c>
      <c r="I380" s="57">
        <v>854316000</v>
      </c>
      <c r="J380" s="58">
        <f t="shared" ref="J380" si="565">IFERROR(I380/I388,"-")</f>
        <v>4.5993387321351872E-2</v>
      </c>
      <c r="K380" s="60">
        <f t="shared" ref="K380" si="566">IFERROR(I380/E378,"-")</f>
        <v>37286.83659217877</v>
      </c>
    </row>
    <row r="381" spans="2:11" ht="13.5" customHeight="1">
      <c r="B381" s="194"/>
      <c r="C381" s="194"/>
      <c r="D381" s="190"/>
      <c r="E381" s="187"/>
      <c r="F381" s="152">
        <v>4</v>
      </c>
      <c r="G381" s="84" t="s">
        <v>90</v>
      </c>
      <c r="H381" s="56" t="s">
        <v>91</v>
      </c>
      <c r="I381" s="57">
        <v>801183726</v>
      </c>
      <c r="J381" s="58">
        <f t="shared" ref="J381" si="567">IFERROR(I381/I388,"-")</f>
        <v>4.3132931404166436E-2</v>
      </c>
      <c r="K381" s="60">
        <f t="shared" ref="K381" si="568">IFERROR(I381/E378,"-")</f>
        <v>34967.865136173183</v>
      </c>
    </row>
    <row r="382" spans="2:11" ht="13.5" customHeight="1">
      <c r="B382" s="194"/>
      <c r="C382" s="194"/>
      <c r="D382" s="190"/>
      <c r="E382" s="187"/>
      <c r="F382" s="152">
        <v>5</v>
      </c>
      <c r="G382" s="84" t="s">
        <v>75</v>
      </c>
      <c r="H382" s="56" t="s">
        <v>76</v>
      </c>
      <c r="I382" s="57">
        <v>791462725</v>
      </c>
      <c r="J382" s="58">
        <f t="shared" ref="J382" si="569">IFERROR(I382/I388,"-")</f>
        <v>4.2609586688459072E-2</v>
      </c>
      <c r="K382" s="60">
        <f t="shared" ref="K382" si="570">IFERROR(I382/E378,"-")</f>
        <v>34543.589603701119</v>
      </c>
    </row>
    <row r="383" spans="2:11" ht="13.5" customHeight="1">
      <c r="B383" s="194"/>
      <c r="C383" s="194"/>
      <c r="D383" s="190"/>
      <c r="E383" s="187"/>
      <c r="F383" s="152">
        <v>6</v>
      </c>
      <c r="G383" s="84" t="s">
        <v>71</v>
      </c>
      <c r="H383" s="56" t="s">
        <v>72</v>
      </c>
      <c r="I383" s="57">
        <v>665128624</v>
      </c>
      <c r="J383" s="58">
        <f t="shared" ref="J383" si="571">IFERROR(I383/I388,"-")</f>
        <v>3.5808200270333011E-2</v>
      </c>
      <c r="K383" s="60">
        <f t="shared" ref="K383" si="572">IFERROR(I383/E378,"-")</f>
        <v>29029.706005586591</v>
      </c>
    </row>
    <row r="384" spans="2:11" ht="13.5" customHeight="1">
      <c r="B384" s="194"/>
      <c r="C384" s="194"/>
      <c r="D384" s="190"/>
      <c r="E384" s="187"/>
      <c r="F384" s="152">
        <v>7</v>
      </c>
      <c r="G384" s="84" t="s">
        <v>85</v>
      </c>
      <c r="H384" s="56" t="s">
        <v>86</v>
      </c>
      <c r="I384" s="57">
        <v>596991164</v>
      </c>
      <c r="J384" s="58">
        <f t="shared" ref="J384" si="573">IFERROR(I384/I388,"-")</f>
        <v>3.2139917587024822E-2</v>
      </c>
      <c r="K384" s="60">
        <f t="shared" ref="K384" si="574">IFERROR(I384/E378,"-")</f>
        <v>26055.829434357544</v>
      </c>
    </row>
    <row r="385" spans="2:11" ht="13.5" customHeight="1">
      <c r="B385" s="194"/>
      <c r="C385" s="194"/>
      <c r="D385" s="190"/>
      <c r="E385" s="187"/>
      <c r="F385" s="152">
        <v>8</v>
      </c>
      <c r="G385" s="84" t="s">
        <v>81</v>
      </c>
      <c r="H385" s="56" t="s">
        <v>82</v>
      </c>
      <c r="I385" s="57">
        <v>586504343</v>
      </c>
      <c r="J385" s="58">
        <f t="shared" ref="J385" si="575">IFERROR(I385/I388,"-")</f>
        <v>3.1575343799313142E-2</v>
      </c>
      <c r="K385" s="60">
        <f t="shared" ref="K385" si="576">IFERROR(I385/E378,"-")</f>
        <v>25598.129495460893</v>
      </c>
    </row>
    <row r="386" spans="2:11" ht="13.5" customHeight="1">
      <c r="B386" s="194"/>
      <c r="C386" s="194"/>
      <c r="D386" s="190"/>
      <c r="E386" s="187"/>
      <c r="F386" s="152">
        <v>9</v>
      </c>
      <c r="G386" s="84" t="s">
        <v>83</v>
      </c>
      <c r="H386" s="56" t="s">
        <v>84</v>
      </c>
      <c r="I386" s="57">
        <v>571811945</v>
      </c>
      <c r="J386" s="58">
        <f t="shared" ref="J386" si="577">IFERROR(I386/I388,"-")</f>
        <v>3.0784356445812268E-2</v>
      </c>
      <c r="K386" s="60">
        <f t="shared" ref="K386" si="578">IFERROR(I386/E378,"-")</f>
        <v>24956.876091131286</v>
      </c>
    </row>
    <row r="387" spans="2:11" ht="13.5" customHeight="1">
      <c r="B387" s="194"/>
      <c r="C387" s="194"/>
      <c r="D387" s="190"/>
      <c r="E387" s="187"/>
      <c r="F387" s="153">
        <v>10</v>
      </c>
      <c r="G387" s="84" t="s">
        <v>97</v>
      </c>
      <c r="H387" s="61" t="s">
        <v>98</v>
      </c>
      <c r="I387" s="62">
        <v>526851957</v>
      </c>
      <c r="J387" s="63">
        <f t="shared" ref="J387" si="579">IFERROR(I387/I388,"-")</f>
        <v>2.8363867842008367E-2</v>
      </c>
      <c r="K387" s="64">
        <f t="shared" ref="K387" si="580">IFERROR(I387/E378,"-")</f>
        <v>22994.586112081004</v>
      </c>
    </row>
    <row r="388" spans="2:11" ht="13.5" customHeight="1">
      <c r="B388" s="194"/>
      <c r="C388" s="194"/>
      <c r="D388" s="191"/>
      <c r="E388" s="188"/>
      <c r="F388" s="109" t="s">
        <v>156</v>
      </c>
      <c r="G388" s="87"/>
      <c r="H388" s="110"/>
      <c r="I388" s="65">
        <v>18574757150</v>
      </c>
      <c r="J388" s="66" t="s">
        <v>92</v>
      </c>
      <c r="K388" s="137">
        <f>IFERROR(I388/E378,"-")</f>
        <v>810699.9454434358</v>
      </c>
    </row>
    <row r="389" spans="2:11" ht="13.5" customHeight="1">
      <c r="B389" s="194"/>
      <c r="C389" s="194"/>
      <c r="D389" s="189" t="s">
        <v>165</v>
      </c>
      <c r="E389" s="186">
        <v>23896</v>
      </c>
      <c r="F389" s="157">
        <v>1</v>
      </c>
      <c r="G389" s="84" t="s">
        <v>69</v>
      </c>
      <c r="H389" s="52" t="s">
        <v>70</v>
      </c>
      <c r="I389" s="53">
        <v>1489026890</v>
      </c>
      <c r="J389" s="54">
        <f t="shared" ref="J389" si="581">IFERROR(I389/I399,"-")</f>
        <v>7.5899292919664393E-2</v>
      </c>
      <c r="K389" s="55">
        <f>IFERROR(I389/E389,"-")</f>
        <v>62312.809256779379</v>
      </c>
    </row>
    <row r="390" spans="2:11" ht="13.5" customHeight="1">
      <c r="B390" s="194"/>
      <c r="C390" s="194"/>
      <c r="D390" s="190"/>
      <c r="E390" s="187"/>
      <c r="F390" s="152">
        <v>2</v>
      </c>
      <c r="G390" s="84" t="s">
        <v>77</v>
      </c>
      <c r="H390" s="56" t="s">
        <v>78</v>
      </c>
      <c r="I390" s="57">
        <v>1103447267</v>
      </c>
      <c r="J390" s="58">
        <f t="shared" ref="J390" si="582">IFERROR(I390/I399,"-")</f>
        <v>5.6245369309238014E-2</v>
      </c>
      <c r="K390" s="60">
        <f t="shared" ref="K390" si="583">IFERROR(I390/E389,"-")</f>
        <v>46177.070095413459</v>
      </c>
    </row>
    <row r="391" spans="2:11" ht="13.5" customHeight="1">
      <c r="B391" s="194"/>
      <c r="C391" s="194"/>
      <c r="D391" s="190"/>
      <c r="E391" s="187"/>
      <c r="F391" s="152">
        <v>3</v>
      </c>
      <c r="G391" s="84" t="s">
        <v>73</v>
      </c>
      <c r="H391" s="56" t="s">
        <v>74</v>
      </c>
      <c r="I391" s="57">
        <v>915094416</v>
      </c>
      <c r="J391" s="58">
        <f t="shared" ref="J391" si="584">IFERROR(I391/I399,"-")</f>
        <v>4.6644570085052815E-2</v>
      </c>
      <c r="K391" s="60">
        <f t="shared" ref="K391" si="585">IFERROR(I391/E389,"-")</f>
        <v>38294.87847338467</v>
      </c>
    </row>
    <row r="392" spans="2:11" ht="13.5" customHeight="1">
      <c r="B392" s="194"/>
      <c r="C392" s="194"/>
      <c r="D392" s="190"/>
      <c r="E392" s="187"/>
      <c r="F392" s="152">
        <v>4</v>
      </c>
      <c r="G392" s="84" t="s">
        <v>90</v>
      </c>
      <c r="H392" s="56" t="s">
        <v>91</v>
      </c>
      <c r="I392" s="57">
        <v>888129873</v>
      </c>
      <c r="J392" s="58">
        <f t="shared" ref="J392" si="586">IFERROR(I392/I399,"-")</f>
        <v>4.5270122275314545E-2</v>
      </c>
      <c r="K392" s="60">
        <f t="shared" ref="K392" si="587">IFERROR(I392/E389,"-")</f>
        <v>37166.466061265484</v>
      </c>
    </row>
    <row r="393" spans="2:11" ht="13.5" customHeight="1">
      <c r="B393" s="194"/>
      <c r="C393" s="194"/>
      <c r="D393" s="190"/>
      <c r="E393" s="187"/>
      <c r="F393" s="152">
        <v>5</v>
      </c>
      <c r="G393" s="84" t="s">
        <v>75</v>
      </c>
      <c r="H393" s="56" t="s">
        <v>76</v>
      </c>
      <c r="I393" s="57">
        <v>817237492</v>
      </c>
      <c r="J393" s="58">
        <f t="shared" ref="J393" si="588">IFERROR(I393/I399,"-")</f>
        <v>4.1656566585066765E-2</v>
      </c>
      <c r="K393" s="60">
        <f t="shared" ref="K393" si="589">IFERROR(I393/E389,"-")</f>
        <v>34199.761131570136</v>
      </c>
    </row>
    <row r="394" spans="2:11" ht="13.5" customHeight="1">
      <c r="B394" s="194"/>
      <c r="C394" s="194"/>
      <c r="D394" s="190"/>
      <c r="E394" s="187"/>
      <c r="F394" s="152">
        <v>6</v>
      </c>
      <c r="G394" s="84" t="s">
        <v>71</v>
      </c>
      <c r="H394" s="56" t="s">
        <v>72</v>
      </c>
      <c r="I394" s="57">
        <v>699821076</v>
      </c>
      <c r="J394" s="58">
        <f t="shared" ref="J394" si="590">IFERROR(I394/I399,"-")</f>
        <v>3.5671568589791362E-2</v>
      </c>
      <c r="K394" s="60">
        <f t="shared" ref="K394" si="591">IFERROR(I394/E389,"-")</f>
        <v>29286.118011382659</v>
      </c>
    </row>
    <row r="395" spans="2:11" ht="13.5" customHeight="1">
      <c r="B395" s="194"/>
      <c r="C395" s="194"/>
      <c r="D395" s="190"/>
      <c r="E395" s="187"/>
      <c r="F395" s="152">
        <v>7</v>
      </c>
      <c r="G395" s="84" t="s">
        <v>85</v>
      </c>
      <c r="H395" s="56" t="s">
        <v>86</v>
      </c>
      <c r="I395" s="57">
        <v>693554788</v>
      </c>
      <c r="J395" s="58">
        <f t="shared" ref="J395" si="592">IFERROR(I395/I399,"-")</f>
        <v>3.5352160772763305E-2</v>
      </c>
      <c r="K395" s="60">
        <f t="shared" ref="K395" si="593">IFERROR(I395/E389,"-")</f>
        <v>29023.886340810179</v>
      </c>
    </row>
    <row r="396" spans="2:11" ht="13.5" customHeight="1">
      <c r="B396" s="194"/>
      <c r="C396" s="194"/>
      <c r="D396" s="190"/>
      <c r="E396" s="187"/>
      <c r="F396" s="152">
        <v>8</v>
      </c>
      <c r="G396" s="84" t="s">
        <v>81</v>
      </c>
      <c r="H396" s="56" t="s">
        <v>82</v>
      </c>
      <c r="I396" s="57">
        <v>634418003</v>
      </c>
      <c r="J396" s="58">
        <f t="shared" ref="J396" si="594">IFERROR(I396/I399,"-")</f>
        <v>3.2337816171476609E-2</v>
      </c>
      <c r="K396" s="60">
        <f t="shared" ref="K396" si="595">IFERROR(I396/E389,"-")</f>
        <v>26549.129686976899</v>
      </c>
    </row>
    <row r="397" spans="2:11" ht="13.5" customHeight="1">
      <c r="B397" s="194"/>
      <c r="C397" s="194"/>
      <c r="D397" s="190"/>
      <c r="E397" s="187"/>
      <c r="F397" s="152">
        <v>9</v>
      </c>
      <c r="G397" s="84" t="s">
        <v>83</v>
      </c>
      <c r="H397" s="56" t="s">
        <v>84</v>
      </c>
      <c r="I397" s="57">
        <v>615344415</v>
      </c>
      <c r="J397" s="58">
        <f t="shared" ref="J397" si="596">IFERROR(I397/I399,"-")</f>
        <v>3.1365589375329905E-2</v>
      </c>
      <c r="K397" s="60">
        <f t="shared" ref="K397" si="597">IFERROR(I397/E389,"-")</f>
        <v>25750.938023100101</v>
      </c>
    </row>
    <row r="398" spans="2:11" ht="13.5" customHeight="1">
      <c r="B398" s="194"/>
      <c r="C398" s="194"/>
      <c r="D398" s="190"/>
      <c r="E398" s="187"/>
      <c r="F398" s="153">
        <v>10</v>
      </c>
      <c r="G398" s="84" t="s">
        <v>97</v>
      </c>
      <c r="H398" s="61" t="s">
        <v>98</v>
      </c>
      <c r="I398" s="62">
        <v>597004243</v>
      </c>
      <c r="J398" s="63">
        <f t="shared" ref="J398" si="598">IFERROR(I398/I399,"-")</f>
        <v>3.0430746562098352E-2</v>
      </c>
      <c r="K398" s="64">
        <f t="shared" ref="K398" si="599">IFERROR(I398/E389,"-")</f>
        <v>24983.438357884166</v>
      </c>
    </row>
    <row r="399" spans="2:11" ht="13.5" customHeight="1">
      <c r="B399" s="195"/>
      <c r="C399" s="195"/>
      <c r="D399" s="191"/>
      <c r="E399" s="188"/>
      <c r="F399" s="109" t="s">
        <v>156</v>
      </c>
      <c r="G399" s="87"/>
      <c r="H399" s="110"/>
      <c r="I399" s="65">
        <v>19618455360</v>
      </c>
      <c r="J399" s="66" t="s">
        <v>92</v>
      </c>
      <c r="K399" s="137">
        <f>IFERROR(I399/E389,"-")</f>
        <v>820993.2775359893</v>
      </c>
    </row>
    <row r="400" spans="2:11" ht="13.5" customHeight="1">
      <c r="B400" s="193">
        <v>7</v>
      </c>
      <c r="C400" s="193" t="s">
        <v>126</v>
      </c>
      <c r="D400" s="163" t="s">
        <v>54</v>
      </c>
      <c r="E400" s="186">
        <v>10926</v>
      </c>
      <c r="F400" s="154">
        <v>1</v>
      </c>
      <c r="G400" s="83" t="s">
        <v>69</v>
      </c>
      <c r="H400" s="52" t="s">
        <v>70</v>
      </c>
      <c r="I400" s="53">
        <v>530748472</v>
      </c>
      <c r="J400" s="54">
        <f t="shared" ref="J400" si="600">IFERROR(I400/I410,"-")</f>
        <v>5.8914440405934417E-2</v>
      </c>
      <c r="K400" s="55">
        <f>IFERROR(I400/E400,"-")</f>
        <v>48576.64946000366</v>
      </c>
    </row>
    <row r="401" spans="2:11" ht="13.5" customHeight="1">
      <c r="B401" s="194"/>
      <c r="C401" s="194"/>
      <c r="D401" s="185"/>
      <c r="E401" s="187"/>
      <c r="F401" s="155">
        <v>2</v>
      </c>
      <c r="G401" s="84">
        <v>1402</v>
      </c>
      <c r="H401" s="56" t="s">
        <v>72</v>
      </c>
      <c r="I401" s="57">
        <v>499748340</v>
      </c>
      <c r="J401" s="58">
        <f t="shared" ref="J401" si="601">IFERROR(I401/I410,"-")</f>
        <v>5.5473346317791473E-2</v>
      </c>
      <c r="K401" s="60">
        <f>IFERROR(I401/E400,"-")</f>
        <v>45739.368478857774</v>
      </c>
    </row>
    <row r="402" spans="2:11" ht="13.5" customHeight="1">
      <c r="B402" s="194"/>
      <c r="C402" s="194"/>
      <c r="D402" s="185"/>
      <c r="E402" s="187"/>
      <c r="F402" s="155">
        <v>3</v>
      </c>
      <c r="G402" s="84" t="s">
        <v>77</v>
      </c>
      <c r="H402" s="56" t="s">
        <v>78</v>
      </c>
      <c r="I402" s="57">
        <v>473641255</v>
      </c>
      <c r="J402" s="58">
        <f t="shared" ref="J402" si="602">IFERROR(I402/I410,"-")</f>
        <v>5.2575392984813882E-2</v>
      </c>
      <c r="K402" s="60">
        <f>IFERROR(I402/E400,"-")</f>
        <v>43349.922661541277</v>
      </c>
    </row>
    <row r="403" spans="2:11" ht="13.5" customHeight="1">
      <c r="B403" s="194"/>
      <c r="C403" s="194"/>
      <c r="D403" s="185"/>
      <c r="E403" s="187"/>
      <c r="F403" s="155">
        <v>4</v>
      </c>
      <c r="G403" s="84">
        <v>1113</v>
      </c>
      <c r="H403" s="56" t="s">
        <v>74</v>
      </c>
      <c r="I403" s="57">
        <v>443524819</v>
      </c>
      <c r="J403" s="58">
        <f t="shared" ref="J403" si="603">IFERROR(I403/I410,"-")</f>
        <v>4.923239141709361E-2</v>
      </c>
      <c r="K403" s="60">
        <f>IFERROR(I403/E400,"-")</f>
        <v>40593.521782903168</v>
      </c>
    </row>
    <row r="404" spans="2:11" ht="13.5" customHeight="1">
      <c r="B404" s="194"/>
      <c r="C404" s="194"/>
      <c r="D404" s="185"/>
      <c r="E404" s="187"/>
      <c r="F404" s="155">
        <v>5</v>
      </c>
      <c r="G404" s="85">
        <v>1901</v>
      </c>
      <c r="H404" s="56" t="s">
        <v>76</v>
      </c>
      <c r="I404" s="57">
        <v>386139191</v>
      </c>
      <c r="J404" s="58">
        <f t="shared" ref="J404" si="604">IFERROR(I404/I410,"-")</f>
        <v>4.2862439661560114E-2</v>
      </c>
      <c r="K404" s="60">
        <f>IFERROR(I404/E400,"-")</f>
        <v>35341.313472451031</v>
      </c>
    </row>
    <row r="405" spans="2:11" ht="13.5" customHeight="1">
      <c r="B405" s="194"/>
      <c r="C405" s="194"/>
      <c r="D405" s="185"/>
      <c r="E405" s="187"/>
      <c r="F405" s="155">
        <v>6</v>
      </c>
      <c r="G405" s="84" t="s">
        <v>79</v>
      </c>
      <c r="H405" s="56" t="s">
        <v>80</v>
      </c>
      <c r="I405" s="57">
        <v>370877161</v>
      </c>
      <c r="J405" s="58">
        <f t="shared" ref="J405" si="605">IFERROR(I405/I410,"-")</f>
        <v>4.1168315223442872E-2</v>
      </c>
      <c r="K405" s="60">
        <f>IFERROR(I405/E400,"-")</f>
        <v>33944.459179937767</v>
      </c>
    </row>
    <row r="406" spans="2:11" ht="13.5" customHeight="1">
      <c r="B406" s="194"/>
      <c r="C406" s="194"/>
      <c r="D406" s="185"/>
      <c r="E406" s="187"/>
      <c r="F406" s="155">
        <v>7</v>
      </c>
      <c r="G406" s="85" t="s">
        <v>81</v>
      </c>
      <c r="H406" s="56" t="s">
        <v>82</v>
      </c>
      <c r="I406" s="57">
        <v>316880407</v>
      </c>
      <c r="J406" s="58">
        <f t="shared" ref="J406" si="606">IFERROR(I406/I410,"-")</f>
        <v>3.5174537165713671E-2</v>
      </c>
      <c r="K406" s="60">
        <f>IFERROR(I406/E400,"-")</f>
        <v>29002.416895478676</v>
      </c>
    </row>
    <row r="407" spans="2:11" ht="13.5" customHeight="1">
      <c r="B407" s="194"/>
      <c r="C407" s="194"/>
      <c r="D407" s="185"/>
      <c r="E407" s="187"/>
      <c r="F407" s="155">
        <v>8</v>
      </c>
      <c r="G407" s="85">
        <v>1309</v>
      </c>
      <c r="H407" s="56" t="s">
        <v>88</v>
      </c>
      <c r="I407" s="57">
        <v>283509745</v>
      </c>
      <c r="J407" s="58">
        <f t="shared" ref="J407" si="607">IFERROR(I407/I410,"-")</f>
        <v>3.1470308173217242E-2</v>
      </c>
      <c r="K407" s="60">
        <f>IFERROR(I407/E400,"-")</f>
        <v>25948.173622551712</v>
      </c>
    </row>
    <row r="408" spans="2:11" ht="13.5" customHeight="1">
      <c r="B408" s="194"/>
      <c r="C408" s="194"/>
      <c r="D408" s="185"/>
      <c r="E408" s="187"/>
      <c r="F408" s="155">
        <v>9</v>
      </c>
      <c r="G408" s="85" t="s">
        <v>83</v>
      </c>
      <c r="H408" s="56" t="s">
        <v>84</v>
      </c>
      <c r="I408" s="57">
        <v>266110820</v>
      </c>
      <c r="J408" s="58">
        <f t="shared" ref="J408" si="608">IFERROR(I408/I410,"-")</f>
        <v>2.9538982914423428E-2</v>
      </c>
      <c r="K408" s="60">
        <f>IFERROR(I408/E400,"-")</f>
        <v>24355.740435658063</v>
      </c>
    </row>
    <row r="409" spans="2:11" ht="13.5" customHeight="1">
      <c r="B409" s="194"/>
      <c r="C409" s="194"/>
      <c r="D409" s="185"/>
      <c r="E409" s="187"/>
      <c r="F409" s="156">
        <v>10</v>
      </c>
      <c r="G409" s="86">
        <v>1011</v>
      </c>
      <c r="H409" s="61" t="s">
        <v>91</v>
      </c>
      <c r="I409" s="62">
        <v>265061635</v>
      </c>
      <c r="J409" s="63">
        <f t="shared" ref="J409" si="609">IFERROR(I409/I410,"-")</f>
        <v>2.942252069094424E-2</v>
      </c>
      <c r="K409" s="64">
        <f>IFERROR(I409/E400,"-")</f>
        <v>24259.713984989932</v>
      </c>
    </row>
    <row r="410" spans="2:11" ht="13.5" customHeight="1">
      <c r="B410" s="194"/>
      <c r="C410" s="194"/>
      <c r="D410" s="164"/>
      <c r="E410" s="188"/>
      <c r="F410" s="109" t="s">
        <v>156</v>
      </c>
      <c r="G410" s="87"/>
      <c r="H410" s="110"/>
      <c r="I410" s="65">
        <v>9008801040</v>
      </c>
      <c r="J410" s="66" t="s">
        <v>92</v>
      </c>
      <c r="K410" s="137">
        <f>IFERROR(I410/E400,"-")</f>
        <v>824528.74244920374</v>
      </c>
    </row>
    <row r="411" spans="2:11" ht="13.5" customHeight="1">
      <c r="B411" s="194"/>
      <c r="C411" s="194"/>
      <c r="D411" s="163" t="s">
        <v>55</v>
      </c>
      <c r="E411" s="186">
        <v>11060</v>
      </c>
      <c r="F411" s="154">
        <v>1</v>
      </c>
      <c r="G411" s="83" t="s">
        <v>69</v>
      </c>
      <c r="H411" s="52" t="s">
        <v>70</v>
      </c>
      <c r="I411" s="53">
        <v>496969112</v>
      </c>
      <c r="J411" s="54">
        <f t="shared" ref="J411" si="610">IFERROR(I411/I421,"-")</f>
        <v>5.8613000849854061E-2</v>
      </c>
      <c r="K411" s="55">
        <f>IFERROR(I411/E411,"-")</f>
        <v>44933.916094032553</v>
      </c>
    </row>
    <row r="412" spans="2:11" ht="13.5" customHeight="1">
      <c r="B412" s="194"/>
      <c r="C412" s="194"/>
      <c r="D412" s="185"/>
      <c r="E412" s="187"/>
      <c r="F412" s="155">
        <v>2</v>
      </c>
      <c r="G412" s="84" t="s">
        <v>77</v>
      </c>
      <c r="H412" s="56" t="s">
        <v>78</v>
      </c>
      <c r="I412" s="57">
        <v>491815182</v>
      </c>
      <c r="J412" s="58">
        <f t="shared" ref="J412" si="611">IFERROR(I412/I421,"-")</f>
        <v>5.8005141535913261E-2</v>
      </c>
      <c r="K412" s="60">
        <f t="shared" ref="K412" si="612">IFERROR(I412/E411,"-")</f>
        <v>44467.918806509944</v>
      </c>
    </row>
    <row r="413" spans="2:11" ht="13.5" customHeight="1">
      <c r="B413" s="194"/>
      <c r="C413" s="194"/>
      <c r="D413" s="185"/>
      <c r="E413" s="187"/>
      <c r="F413" s="155">
        <v>3</v>
      </c>
      <c r="G413" s="84" t="s">
        <v>71</v>
      </c>
      <c r="H413" s="56" t="s">
        <v>72</v>
      </c>
      <c r="I413" s="57">
        <v>448201797</v>
      </c>
      <c r="J413" s="58">
        <f t="shared" ref="J413" si="613">IFERROR(I413/I421,"-")</f>
        <v>5.2861338208212656E-2</v>
      </c>
      <c r="K413" s="60">
        <f t="shared" ref="K413" si="614">IFERROR(I413/E411,"-")</f>
        <v>40524.574773960216</v>
      </c>
    </row>
    <row r="414" spans="2:11" ht="13.5" customHeight="1">
      <c r="B414" s="194"/>
      <c r="C414" s="194"/>
      <c r="D414" s="185"/>
      <c r="E414" s="187"/>
      <c r="F414" s="155">
        <v>4</v>
      </c>
      <c r="G414" s="84" t="s">
        <v>73</v>
      </c>
      <c r="H414" s="56" t="s">
        <v>74</v>
      </c>
      <c r="I414" s="57">
        <v>432620333</v>
      </c>
      <c r="J414" s="58">
        <f t="shared" ref="J414" si="615">IFERROR(I414/I421,"-")</f>
        <v>5.1023645803148318E-2</v>
      </c>
      <c r="K414" s="60">
        <f t="shared" ref="K414" si="616">IFERROR(I414/E411,"-")</f>
        <v>39115.76247739602</v>
      </c>
    </row>
    <row r="415" spans="2:11" ht="13.5" customHeight="1">
      <c r="B415" s="194"/>
      <c r="C415" s="194"/>
      <c r="D415" s="185"/>
      <c r="E415" s="187"/>
      <c r="F415" s="155">
        <v>5</v>
      </c>
      <c r="G415" s="85" t="s">
        <v>75</v>
      </c>
      <c r="H415" s="56" t="s">
        <v>76</v>
      </c>
      <c r="I415" s="57">
        <v>394449023</v>
      </c>
      <c r="J415" s="58">
        <f t="shared" ref="J415" si="617">IFERROR(I415/I421,"-")</f>
        <v>4.652168587959065E-2</v>
      </c>
      <c r="K415" s="60">
        <f t="shared" ref="K415" si="618">IFERROR(I415/E411,"-")</f>
        <v>35664.468625678121</v>
      </c>
    </row>
    <row r="416" spans="2:11" ht="13.5" customHeight="1">
      <c r="B416" s="194"/>
      <c r="C416" s="194"/>
      <c r="D416" s="185"/>
      <c r="E416" s="187"/>
      <c r="F416" s="155">
        <v>6</v>
      </c>
      <c r="G416" s="84" t="s">
        <v>79</v>
      </c>
      <c r="H416" s="56" t="s">
        <v>80</v>
      </c>
      <c r="I416" s="57">
        <v>356490133</v>
      </c>
      <c r="J416" s="58">
        <f t="shared" ref="J416" si="619">IFERROR(I416/I421,"-")</f>
        <v>4.2044778969067172E-2</v>
      </c>
      <c r="K416" s="60">
        <f t="shared" ref="K416" si="620">IFERROR(I416/E411,"-")</f>
        <v>32232.380922242315</v>
      </c>
    </row>
    <row r="417" spans="2:11" ht="13.5" customHeight="1">
      <c r="B417" s="194"/>
      <c r="C417" s="194"/>
      <c r="D417" s="185"/>
      <c r="E417" s="187"/>
      <c r="F417" s="155">
        <v>7</v>
      </c>
      <c r="G417" s="85" t="s">
        <v>81</v>
      </c>
      <c r="H417" s="56" t="s">
        <v>82</v>
      </c>
      <c r="I417" s="57">
        <v>321085872</v>
      </c>
      <c r="J417" s="58">
        <f t="shared" ref="J417" si="621">IFERROR(I417/I421,"-")</f>
        <v>3.786916738682973E-2</v>
      </c>
      <c r="K417" s="60">
        <f t="shared" ref="K417" si="622">IFERROR(I417/E411,"-")</f>
        <v>29031.272332730561</v>
      </c>
    </row>
    <row r="418" spans="2:11" ht="13.5" customHeight="1">
      <c r="B418" s="194"/>
      <c r="C418" s="194"/>
      <c r="D418" s="185"/>
      <c r="E418" s="187"/>
      <c r="F418" s="155">
        <v>8</v>
      </c>
      <c r="G418" s="85" t="s">
        <v>87</v>
      </c>
      <c r="H418" s="56" t="s">
        <v>88</v>
      </c>
      <c r="I418" s="57">
        <v>257579486</v>
      </c>
      <c r="J418" s="58">
        <f t="shared" ref="J418" si="623">IFERROR(I418/I421,"-")</f>
        <v>3.0379164956680388E-2</v>
      </c>
      <c r="K418" s="60">
        <f t="shared" ref="K418" si="624">IFERROR(I418/E411,"-")</f>
        <v>23289.284448462928</v>
      </c>
    </row>
    <row r="419" spans="2:11" ht="13.5" customHeight="1">
      <c r="B419" s="194"/>
      <c r="C419" s="194"/>
      <c r="D419" s="185"/>
      <c r="E419" s="187"/>
      <c r="F419" s="155">
        <v>9</v>
      </c>
      <c r="G419" s="85" t="s">
        <v>97</v>
      </c>
      <c r="H419" s="56" t="s">
        <v>98</v>
      </c>
      <c r="I419" s="57">
        <v>225489059</v>
      </c>
      <c r="J419" s="58">
        <f t="shared" ref="J419" si="625">IFERROR(I419/I421,"-")</f>
        <v>2.6594390048932843E-2</v>
      </c>
      <c r="K419" s="60">
        <f t="shared" ref="K419" si="626">IFERROR(I419/E411,"-")</f>
        <v>20387.79918625678</v>
      </c>
    </row>
    <row r="420" spans="2:11" ht="13.5" customHeight="1">
      <c r="B420" s="194"/>
      <c r="C420" s="194"/>
      <c r="D420" s="185"/>
      <c r="E420" s="187"/>
      <c r="F420" s="156">
        <v>10</v>
      </c>
      <c r="G420" s="86" t="s">
        <v>90</v>
      </c>
      <c r="H420" s="61" t="s">
        <v>91</v>
      </c>
      <c r="I420" s="62">
        <v>220399844</v>
      </c>
      <c r="J420" s="63">
        <f t="shared" ref="J420" si="627">IFERROR(I420/I421,"-")</f>
        <v>2.5994163282485255E-2</v>
      </c>
      <c r="K420" s="64">
        <f t="shared" ref="K420" si="628">IFERROR(I420/E411,"-")</f>
        <v>19927.653164556963</v>
      </c>
    </row>
    <row r="421" spans="2:11" ht="13.5" customHeight="1">
      <c r="B421" s="194"/>
      <c r="C421" s="194"/>
      <c r="D421" s="164"/>
      <c r="E421" s="188"/>
      <c r="F421" s="109" t="s">
        <v>156</v>
      </c>
      <c r="G421" s="87"/>
      <c r="H421" s="110"/>
      <c r="I421" s="65">
        <v>8478820480</v>
      </c>
      <c r="J421" s="66" t="s">
        <v>92</v>
      </c>
      <c r="K421" s="137">
        <f t="shared" ref="K421" si="629">IFERROR(I421/E411,"-")</f>
        <v>766620.29656419531</v>
      </c>
    </row>
    <row r="422" spans="2:11" ht="13.5" customHeight="1">
      <c r="B422" s="194"/>
      <c r="C422" s="194"/>
      <c r="D422" s="163" t="s">
        <v>56</v>
      </c>
      <c r="E422" s="186">
        <v>11403</v>
      </c>
      <c r="F422" s="154">
        <v>1</v>
      </c>
      <c r="G422" s="83" t="s">
        <v>69</v>
      </c>
      <c r="H422" s="52" t="s">
        <v>70</v>
      </c>
      <c r="I422" s="53">
        <v>600723180</v>
      </c>
      <c r="J422" s="54">
        <f t="shared" ref="J422" si="630">IFERROR(I422/I432,"-")</f>
        <v>6.8637452625060685E-2</v>
      </c>
      <c r="K422" s="55">
        <f>IFERROR(I422/E422,"-")</f>
        <v>52681.152328334647</v>
      </c>
    </row>
    <row r="423" spans="2:11" ht="13.5" customHeight="1">
      <c r="B423" s="194"/>
      <c r="C423" s="194"/>
      <c r="D423" s="185"/>
      <c r="E423" s="187"/>
      <c r="F423" s="155">
        <v>2</v>
      </c>
      <c r="G423" s="84" t="s">
        <v>77</v>
      </c>
      <c r="H423" s="56" t="s">
        <v>78</v>
      </c>
      <c r="I423" s="57">
        <v>482861753</v>
      </c>
      <c r="J423" s="58">
        <f t="shared" ref="J423" si="631">IFERROR(I423/I432,"-")</f>
        <v>5.5170837083382156E-2</v>
      </c>
      <c r="K423" s="60">
        <f t="shared" ref="K423" si="632">IFERROR(I423/E422,"-")</f>
        <v>42345.150662106462</v>
      </c>
    </row>
    <row r="424" spans="2:11" ht="13.5" customHeight="1">
      <c r="B424" s="194"/>
      <c r="C424" s="194"/>
      <c r="D424" s="185"/>
      <c r="E424" s="187"/>
      <c r="F424" s="155">
        <v>3</v>
      </c>
      <c r="G424" s="84" t="s">
        <v>71</v>
      </c>
      <c r="H424" s="56" t="s">
        <v>72</v>
      </c>
      <c r="I424" s="57">
        <v>440051415</v>
      </c>
      <c r="J424" s="58">
        <f t="shared" ref="J424" si="633">IFERROR(I424/I432,"-")</f>
        <v>5.0279411807703872E-2</v>
      </c>
      <c r="K424" s="60">
        <f t="shared" ref="K424" si="634">IFERROR(I424/E422,"-")</f>
        <v>38590.845830044724</v>
      </c>
    </row>
    <row r="425" spans="2:11" ht="13.5" customHeight="1">
      <c r="B425" s="194"/>
      <c r="C425" s="194"/>
      <c r="D425" s="185"/>
      <c r="E425" s="187"/>
      <c r="F425" s="155">
        <v>4</v>
      </c>
      <c r="G425" s="84" t="s">
        <v>73</v>
      </c>
      <c r="H425" s="56" t="s">
        <v>74</v>
      </c>
      <c r="I425" s="57">
        <v>422986508</v>
      </c>
      <c r="J425" s="58">
        <f t="shared" ref="J425" si="635">IFERROR(I425/I432,"-")</f>
        <v>4.8329608995427563E-2</v>
      </c>
      <c r="K425" s="60">
        <f t="shared" ref="K425" si="636">IFERROR(I425/E422,"-")</f>
        <v>37094.317986494782</v>
      </c>
    </row>
    <row r="426" spans="2:11" ht="13.5" customHeight="1">
      <c r="B426" s="194"/>
      <c r="C426" s="194"/>
      <c r="D426" s="185"/>
      <c r="E426" s="187"/>
      <c r="F426" s="155">
        <v>5</v>
      </c>
      <c r="G426" s="85" t="s">
        <v>75</v>
      </c>
      <c r="H426" s="56" t="s">
        <v>76</v>
      </c>
      <c r="I426" s="57">
        <v>395139895</v>
      </c>
      <c r="J426" s="58">
        <f t="shared" ref="J426" si="637">IFERROR(I426/I432,"-")</f>
        <v>4.5147909596786245E-2</v>
      </c>
      <c r="K426" s="60">
        <f t="shared" ref="K426" si="638">IFERROR(I426/E422,"-")</f>
        <v>34652.275278435496</v>
      </c>
    </row>
    <row r="427" spans="2:11" ht="13.5" customHeight="1">
      <c r="B427" s="194"/>
      <c r="C427" s="194"/>
      <c r="D427" s="185"/>
      <c r="E427" s="187"/>
      <c r="F427" s="155">
        <v>6</v>
      </c>
      <c r="G427" s="85" t="s">
        <v>79</v>
      </c>
      <c r="H427" s="56" t="s">
        <v>80</v>
      </c>
      <c r="I427" s="57">
        <v>351173576</v>
      </c>
      <c r="J427" s="58">
        <f t="shared" ref="J427" si="639">IFERROR(I427/I432,"-")</f>
        <v>4.0124404198741172E-2</v>
      </c>
      <c r="K427" s="60">
        <f t="shared" ref="K427" si="640">IFERROR(I427/E422,"-")</f>
        <v>30796.595281943348</v>
      </c>
    </row>
    <row r="428" spans="2:11" ht="13.5" customHeight="1">
      <c r="B428" s="194"/>
      <c r="C428" s="194"/>
      <c r="D428" s="185"/>
      <c r="E428" s="187"/>
      <c r="F428" s="155">
        <v>7</v>
      </c>
      <c r="G428" s="84" t="s">
        <v>81</v>
      </c>
      <c r="H428" s="56" t="s">
        <v>82</v>
      </c>
      <c r="I428" s="57">
        <v>316889787</v>
      </c>
      <c r="J428" s="58">
        <f t="shared" ref="J428" si="641">IFERROR(I428/I432,"-")</f>
        <v>3.6207205692608817E-2</v>
      </c>
      <c r="K428" s="60">
        <f t="shared" ref="K428" si="642">IFERROR(I428/E422,"-")</f>
        <v>27790.036569323864</v>
      </c>
    </row>
    <row r="429" spans="2:11" ht="13.5" customHeight="1">
      <c r="B429" s="194"/>
      <c r="C429" s="194"/>
      <c r="D429" s="185"/>
      <c r="E429" s="187"/>
      <c r="F429" s="155">
        <v>8</v>
      </c>
      <c r="G429" s="85" t="s">
        <v>90</v>
      </c>
      <c r="H429" s="56" t="s">
        <v>91</v>
      </c>
      <c r="I429" s="57">
        <v>255517335</v>
      </c>
      <c r="J429" s="58">
        <f t="shared" ref="J429" si="643">IFERROR(I429/I432,"-")</f>
        <v>2.9194909668616847E-2</v>
      </c>
      <c r="K429" s="60">
        <f t="shared" ref="K429" si="644">IFERROR(I429/E422,"-")</f>
        <v>22407.9044988161</v>
      </c>
    </row>
    <row r="430" spans="2:11" ht="13.5" customHeight="1">
      <c r="B430" s="194"/>
      <c r="C430" s="194"/>
      <c r="D430" s="185"/>
      <c r="E430" s="187"/>
      <c r="F430" s="155">
        <v>9</v>
      </c>
      <c r="G430" s="85" t="s">
        <v>87</v>
      </c>
      <c r="H430" s="56" t="s">
        <v>88</v>
      </c>
      <c r="I430" s="57">
        <v>237501344</v>
      </c>
      <c r="J430" s="58">
        <f t="shared" ref="J430" si="645">IFERROR(I430/I432,"-")</f>
        <v>2.7136437863423617E-2</v>
      </c>
      <c r="K430" s="60">
        <f t="shared" ref="K430" si="646">IFERROR(I430/E422,"-")</f>
        <v>20827.970183285099</v>
      </c>
    </row>
    <row r="431" spans="2:11" ht="13.5" customHeight="1">
      <c r="B431" s="194"/>
      <c r="C431" s="194"/>
      <c r="D431" s="185"/>
      <c r="E431" s="187"/>
      <c r="F431" s="156">
        <v>10</v>
      </c>
      <c r="G431" s="86" t="s">
        <v>97</v>
      </c>
      <c r="H431" s="61" t="s">
        <v>98</v>
      </c>
      <c r="I431" s="62">
        <v>231793291</v>
      </c>
      <c r="J431" s="63">
        <f t="shared" ref="J431" si="647">IFERROR(I431/I432,"-")</f>
        <v>2.64842469202194E-2</v>
      </c>
      <c r="K431" s="64">
        <f t="shared" ref="K431" si="648">IFERROR(I431/E422,"-")</f>
        <v>20327.39550995352</v>
      </c>
    </row>
    <row r="432" spans="2:11" ht="13.5" customHeight="1">
      <c r="B432" s="194"/>
      <c r="C432" s="194"/>
      <c r="D432" s="164"/>
      <c r="E432" s="188"/>
      <c r="F432" s="109" t="s">
        <v>156</v>
      </c>
      <c r="G432" s="87"/>
      <c r="H432" s="110"/>
      <c r="I432" s="65">
        <v>8752119390</v>
      </c>
      <c r="J432" s="66" t="s">
        <v>92</v>
      </c>
      <c r="K432" s="137">
        <f>IFERROR(I432/E422,"-")</f>
        <v>767527.79005524865</v>
      </c>
    </row>
    <row r="433" spans="2:11" ht="13.5" customHeight="1">
      <c r="B433" s="194"/>
      <c r="C433" s="194"/>
      <c r="D433" s="163" t="s">
        <v>157</v>
      </c>
      <c r="E433" s="186">
        <v>12051</v>
      </c>
      <c r="F433" s="157">
        <v>1</v>
      </c>
      <c r="G433" s="84" t="s">
        <v>69</v>
      </c>
      <c r="H433" s="52" t="s">
        <v>70</v>
      </c>
      <c r="I433" s="53">
        <v>635501403</v>
      </c>
      <c r="J433" s="54">
        <f t="shared" ref="J433" si="649">IFERROR(I433/I443,"-")</f>
        <v>6.8218666676027259E-2</v>
      </c>
      <c r="K433" s="55">
        <f>IFERROR(I433/E433,"-")</f>
        <v>52734.329350261389</v>
      </c>
    </row>
    <row r="434" spans="2:11" ht="13.5" customHeight="1">
      <c r="B434" s="194"/>
      <c r="C434" s="194"/>
      <c r="D434" s="185"/>
      <c r="E434" s="187"/>
      <c r="F434" s="152">
        <v>2</v>
      </c>
      <c r="G434" s="84" t="s">
        <v>77</v>
      </c>
      <c r="H434" s="56" t="s">
        <v>78</v>
      </c>
      <c r="I434" s="57">
        <v>544741588</v>
      </c>
      <c r="J434" s="58">
        <f t="shared" ref="J434" si="650">IFERROR(I434/I443,"-")</f>
        <v>5.8475944570561031E-2</v>
      </c>
      <c r="K434" s="60">
        <f t="shared" ref="K434" si="651">IFERROR(I434/E433,"-")</f>
        <v>45203.019500456394</v>
      </c>
    </row>
    <row r="435" spans="2:11" ht="13.5" customHeight="1">
      <c r="B435" s="194"/>
      <c r="C435" s="194"/>
      <c r="D435" s="185"/>
      <c r="E435" s="187"/>
      <c r="F435" s="152">
        <v>3</v>
      </c>
      <c r="G435" s="84" t="s">
        <v>73</v>
      </c>
      <c r="H435" s="56" t="s">
        <v>74</v>
      </c>
      <c r="I435" s="57">
        <v>442736819</v>
      </c>
      <c r="J435" s="58">
        <f t="shared" ref="J435" si="652">IFERROR(I435/I443,"-")</f>
        <v>4.7526119278395382E-2</v>
      </c>
      <c r="K435" s="60">
        <f t="shared" ref="K435" si="653">IFERROR(I435/E433,"-")</f>
        <v>36738.595884158989</v>
      </c>
    </row>
    <row r="436" spans="2:11" ht="13.5" customHeight="1">
      <c r="B436" s="194"/>
      <c r="C436" s="194"/>
      <c r="D436" s="185"/>
      <c r="E436" s="187"/>
      <c r="F436" s="152">
        <v>4</v>
      </c>
      <c r="G436" s="84" t="s">
        <v>71</v>
      </c>
      <c r="H436" s="56" t="s">
        <v>72</v>
      </c>
      <c r="I436" s="57">
        <v>413026853</v>
      </c>
      <c r="J436" s="58">
        <f t="shared" ref="J436" si="654">IFERROR(I436/I443,"-")</f>
        <v>4.4336867047098411E-2</v>
      </c>
      <c r="K436" s="60">
        <f t="shared" ref="K436" si="655">IFERROR(I436/E433,"-")</f>
        <v>34273.243133349926</v>
      </c>
    </row>
    <row r="437" spans="2:11" ht="13.5" customHeight="1">
      <c r="B437" s="194"/>
      <c r="C437" s="194"/>
      <c r="D437" s="185"/>
      <c r="E437" s="187"/>
      <c r="F437" s="152">
        <v>5</v>
      </c>
      <c r="G437" s="84" t="s">
        <v>75</v>
      </c>
      <c r="H437" s="56" t="s">
        <v>76</v>
      </c>
      <c r="I437" s="57">
        <v>381394173</v>
      </c>
      <c r="J437" s="58">
        <f t="shared" ref="J437" si="656">IFERROR(I437/I443,"-")</f>
        <v>4.094121875615446E-2</v>
      </c>
      <c r="K437" s="60">
        <f t="shared" ref="K437" si="657">IFERROR(I437/E433,"-")</f>
        <v>31648.342295245209</v>
      </c>
    </row>
    <row r="438" spans="2:11" ht="13.5" customHeight="1">
      <c r="B438" s="194"/>
      <c r="C438" s="194"/>
      <c r="D438" s="185"/>
      <c r="E438" s="187"/>
      <c r="F438" s="152">
        <v>6</v>
      </c>
      <c r="G438" s="84" t="s">
        <v>79</v>
      </c>
      <c r="H438" s="56" t="s">
        <v>80</v>
      </c>
      <c r="I438" s="57">
        <v>350012507</v>
      </c>
      <c r="J438" s="58">
        <f t="shared" ref="J438" si="658">IFERROR(I438/I443,"-")</f>
        <v>3.75725158666151E-2</v>
      </c>
      <c r="K438" s="60">
        <f t="shared" ref="K438" si="659">IFERROR(I438/E433,"-")</f>
        <v>29044.270765911544</v>
      </c>
    </row>
    <row r="439" spans="2:11" ht="13.5" customHeight="1">
      <c r="B439" s="194"/>
      <c r="C439" s="194"/>
      <c r="D439" s="185"/>
      <c r="E439" s="187"/>
      <c r="F439" s="152">
        <v>7</v>
      </c>
      <c r="G439" s="84" t="s">
        <v>81</v>
      </c>
      <c r="H439" s="56" t="s">
        <v>82</v>
      </c>
      <c r="I439" s="57">
        <v>330511596</v>
      </c>
      <c r="J439" s="58">
        <f t="shared" ref="J439" si="660">IFERROR(I439/I443,"-")</f>
        <v>3.5479166991053496E-2</v>
      </c>
      <c r="K439" s="60">
        <f t="shared" ref="K439" si="661">IFERROR(I439/E433,"-")</f>
        <v>27426.072193178989</v>
      </c>
    </row>
    <row r="440" spans="2:11" ht="13.5" customHeight="1">
      <c r="B440" s="194"/>
      <c r="C440" s="194"/>
      <c r="D440" s="185"/>
      <c r="E440" s="187"/>
      <c r="F440" s="152">
        <v>8</v>
      </c>
      <c r="G440" s="84" t="s">
        <v>99</v>
      </c>
      <c r="H440" s="56" t="s">
        <v>100</v>
      </c>
      <c r="I440" s="57">
        <v>323236936</v>
      </c>
      <c r="J440" s="58">
        <f t="shared" ref="J440" si="662">IFERROR(I440/I443,"-")</f>
        <v>3.4698259815430108E-2</v>
      </c>
      <c r="K440" s="60">
        <f t="shared" ref="K440" si="663">IFERROR(I440/E433,"-")</f>
        <v>26822.416065056841</v>
      </c>
    </row>
    <row r="441" spans="2:11" ht="13.5" customHeight="1">
      <c r="B441" s="194"/>
      <c r="C441" s="194"/>
      <c r="D441" s="185"/>
      <c r="E441" s="187"/>
      <c r="F441" s="152">
        <v>9</v>
      </c>
      <c r="G441" s="84" t="s">
        <v>90</v>
      </c>
      <c r="H441" s="56" t="s">
        <v>91</v>
      </c>
      <c r="I441" s="57">
        <v>265535196</v>
      </c>
      <c r="J441" s="58">
        <f t="shared" ref="J441" si="664">IFERROR(I441/I443,"-")</f>
        <v>2.8504196751045673E-2</v>
      </c>
      <c r="K441" s="60">
        <f t="shared" ref="K441" si="665">IFERROR(I441/E433,"-")</f>
        <v>22034.287279063978</v>
      </c>
    </row>
    <row r="442" spans="2:11" ht="13.5" customHeight="1">
      <c r="B442" s="194"/>
      <c r="C442" s="194"/>
      <c r="D442" s="185"/>
      <c r="E442" s="187"/>
      <c r="F442" s="153">
        <v>10</v>
      </c>
      <c r="G442" s="84" t="s">
        <v>87</v>
      </c>
      <c r="H442" s="61" t="s">
        <v>88</v>
      </c>
      <c r="I442" s="62">
        <v>241610191</v>
      </c>
      <c r="J442" s="63">
        <f t="shared" ref="J442" si="666">IFERROR(I442/I443,"-")</f>
        <v>2.5935938154585444E-2</v>
      </c>
      <c r="K442" s="64">
        <f t="shared" ref="K442" si="667">IFERROR(I442/E433,"-")</f>
        <v>20048.974441955026</v>
      </c>
    </row>
    <row r="443" spans="2:11" ht="13.5" customHeight="1">
      <c r="B443" s="194"/>
      <c r="C443" s="194"/>
      <c r="D443" s="164"/>
      <c r="E443" s="188"/>
      <c r="F443" s="109" t="s">
        <v>156</v>
      </c>
      <c r="G443" s="87"/>
      <c r="H443" s="110"/>
      <c r="I443" s="65">
        <v>9315652650</v>
      </c>
      <c r="J443" s="66" t="s">
        <v>92</v>
      </c>
      <c r="K443" s="137">
        <f>IFERROR(I443/E433,"-")</f>
        <v>773019.0565098332</v>
      </c>
    </row>
    <row r="444" spans="2:11" ht="13.5" customHeight="1">
      <c r="B444" s="194"/>
      <c r="C444" s="194"/>
      <c r="D444" s="189" t="s">
        <v>158</v>
      </c>
      <c r="E444" s="186">
        <v>12794</v>
      </c>
      <c r="F444" s="157">
        <v>1</v>
      </c>
      <c r="G444" s="84" t="s">
        <v>69</v>
      </c>
      <c r="H444" s="52" t="s">
        <v>70</v>
      </c>
      <c r="I444" s="53">
        <v>687739497</v>
      </c>
      <c r="J444" s="54">
        <f t="shared" ref="J444" si="668">IFERROR(I444/I454,"-")</f>
        <v>6.9818912962870738E-2</v>
      </c>
      <c r="K444" s="55">
        <f>IFERROR(I444/E444,"-")</f>
        <v>53754.845787087695</v>
      </c>
    </row>
    <row r="445" spans="2:11" ht="13.5" customHeight="1">
      <c r="B445" s="194"/>
      <c r="C445" s="194"/>
      <c r="D445" s="190"/>
      <c r="E445" s="187"/>
      <c r="F445" s="152">
        <v>2</v>
      </c>
      <c r="G445" s="84" t="s">
        <v>77</v>
      </c>
      <c r="H445" s="56" t="s">
        <v>78</v>
      </c>
      <c r="I445" s="57">
        <v>593505236</v>
      </c>
      <c r="J445" s="58">
        <f t="shared" ref="J445" si="669">IFERROR(I445/I454,"-")</f>
        <v>6.0252305700121883E-2</v>
      </c>
      <c r="K445" s="60">
        <f t="shared" ref="K445" si="670">IFERROR(I445/E444,"-")</f>
        <v>46389.341566359231</v>
      </c>
    </row>
    <row r="446" spans="2:11" ht="13.5" customHeight="1">
      <c r="B446" s="194"/>
      <c r="C446" s="194"/>
      <c r="D446" s="190"/>
      <c r="E446" s="187"/>
      <c r="F446" s="152">
        <v>3</v>
      </c>
      <c r="G446" s="84" t="s">
        <v>73</v>
      </c>
      <c r="H446" s="56" t="s">
        <v>74</v>
      </c>
      <c r="I446" s="57">
        <v>489532149</v>
      </c>
      <c r="J446" s="58">
        <f t="shared" ref="J446" si="671">IFERROR(I446/I454,"-")</f>
        <v>4.9697018497045942E-2</v>
      </c>
      <c r="K446" s="60">
        <f t="shared" ref="K446" si="672">IFERROR(I446/E444,"-")</f>
        <v>38262.634750664372</v>
      </c>
    </row>
    <row r="447" spans="2:11" ht="13.5" customHeight="1">
      <c r="B447" s="194"/>
      <c r="C447" s="194"/>
      <c r="D447" s="190"/>
      <c r="E447" s="187"/>
      <c r="F447" s="152">
        <v>4</v>
      </c>
      <c r="G447" s="84" t="s">
        <v>75</v>
      </c>
      <c r="H447" s="56" t="s">
        <v>76</v>
      </c>
      <c r="I447" s="57">
        <v>455021025</v>
      </c>
      <c r="J447" s="58">
        <f t="shared" ref="J447" si="673">IFERROR(I447/I454,"-")</f>
        <v>4.6193469299540942E-2</v>
      </c>
      <c r="K447" s="60">
        <f t="shared" ref="K447" si="674">IFERROR(I447/E444,"-")</f>
        <v>35565.188760356417</v>
      </c>
    </row>
    <row r="448" spans="2:11" ht="13.5" customHeight="1">
      <c r="B448" s="194"/>
      <c r="C448" s="194"/>
      <c r="D448" s="190"/>
      <c r="E448" s="187"/>
      <c r="F448" s="152">
        <v>5</v>
      </c>
      <c r="G448" s="84" t="s">
        <v>71</v>
      </c>
      <c r="H448" s="56" t="s">
        <v>72</v>
      </c>
      <c r="I448" s="57">
        <v>414468416</v>
      </c>
      <c r="J448" s="58">
        <f t="shared" ref="J448" si="675">IFERROR(I448/I454,"-")</f>
        <v>4.2076592065444368E-2</v>
      </c>
      <c r="K448" s="60">
        <f t="shared" ref="K448" si="676">IFERROR(I448/E444,"-")</f>
        <v>32395.530404877285</v>
      </c>
    </row>
    <row r="449" spans="2:11" ht="13.5" customHeight="1">
      <c r="B449" s="194"/>
      <c r="C449" s="194"/>
      <c r="D449" s="190"/>
      <c r="E449" s="187"/>
      <c r="F449" s="152">
        <v>6</v>
      </c>
      <c r="G449" s="84" t="s">
        <v>81</v>
      </c>
      <c r="H449" s="56" t="s">
        <v>82</v>
      </c>
      <c r="I449" s="57">
        <v>340849254</v>
      </c>
      <c r="J449" s="58">
        <f t="shared" ref="J449" si="677">IFERROR(I449/I454,"-")</f>
        <v>3.4602817639955062E-2</v>
      </c>
      <c r="K449" s="60">
        <f t="shared" ref="K449" si="678">IFERROR(I449/E444,"-")</f>
        <v>26641.336095044553</v>
      </c>
    </row>
    <row r="450" spans="2:11" ht="13.5" customHeight="1">
      <c r="B450" s="194"/>
      <c r="C450" s="194"/>
      <c r="D450" s="190"/>
      <c r="E450" s="187"/>
      <c r="F450" s="152">
        <v>7</v>
      </c>
      <c r="G450" s="84" t="s">
        <v>90</v>
      </c>
      <c r="H450" s="56" t="s">
        <v>91</v>
      </c>
      <c r="I450" s="57">
        <v>332273649</v>
      </c>
      <c r="J450" s="58">
        <f t="shared" ref="J450" si="679">IFERROR(I450/I454,"-")</f>
        <v>3.3732227217693825E-2</v>
      </c>
      <c r="K450" s="60">
        <f t="shared" ref="K450" si="680">IFERROR(I450/E444,"-")</f>
        <v>25971.052759105831</v>
      </c>
    </row>
    <row r="451" spans="2:11" ht="13.5" customHeight="1">
      <c r="B451" s="194"/>
      <c r="C451" s="194"/>
      <c r="D451" s="190"/>
      <c r="E451" s="187"/>
      <c r="F451" s="152">
        <v>8</v>
      </c>
      <c r="G451" s="84" t="s">
        <v>79</v>
      </c>
      <c r="H451" s="56" t="s">
        <v>80</v>
      </c>
      <c r="I451" s="57">
        <v>284464730</v>
      </c>
      <c r="J451" s="58">
        <f t="shared" ref="J451" si="681">IFERROR(I451/I454,"-")</f>
        <v>2.887869362093148E-2</v>
      </c>
      <c r="K451" s="60">
        <f t="shared" ref="K451" si="682">IFERROR(I451/E444,"-")</f>
        <v>22234.229326246677</v>
      </c>
    </row>
    <row r="452" spans="2:11" ht="13.5" customHeight="1">
      <c r="B452" s="194"/>
      <c r="C452" s="194"/>
      <c r="D452" s="190"/>
      <c r="E452" s="187"/>
      <c r="F452" s="152">
        <v>9</v>
      </c>
      <c r="G452" s="84" t="s">
        <v>101</v>
      </c>
      <c r="H452" s="56" t="s">
        <v>102</v>
      </c>
      <c r="I452" s="57">
        <v>258338134</v>
      </c>
      <c r="J452" s="58">
        <f t="shared" ref="J452" si="683">IFERROR(I452/I454,"-")</f>
        <v>2.6226336819995723E-2</v>
      </c>
      <c r="K452" s="60">
        <f t="shared" ref="K452" si="684">IFERROR(I452/E444,"-")</f>
        <v>20192.131780522119</v>
      </c>
    </row>
    <row r="453" spans="2:11" ht="13.5" customHeight="1">
      <c r="B453" s="194"/>
      <c r="C453" s="194"/>
      <c r="D453" s="190"/>
      <c r="E453" s="187"/>
      <c r="F453" s="153">
        <v>10</v>
      </c>
      <c r="G453" s="84" t="s">
        <v>103</v>
      </c>
      <c r="H453" s="61" t="s">
        <v>104</v>
      </c>
      <c r="I453" s="62">
        <v>248096859</v>
      </c>
      <c r="J453" s="63">
        <f t="shared" ref="J453" si="685">IFERROR(I453/I454,"-")</f>
        <v>2.518664854998522E-2</v>
      </c>
      <c r="K453" s="64">
        <f t="shared" ref="K453" si="686">IFERROR(I453/E444,"-")</f>
        <v>19391.656948569642</v>
      </c>
    </row>
    <row r="454" spans="2:11" ht="13.5" customHeight="1">
      <c r="B454" s="194"/>
      <c r="C454" s="194"/>
      <c r="D454" s="191"/>
      <c r="E454" s="188"/>
      <c r="F454" s="109" t="s">
        <v>156</v>
      </c>
      <c r="G454" s="87"/>
      <c r="H454" s="110"/>
      <c r="I454" s="65">
        <v>9850332350</v>
      </c>
      <c r="J454" s="66" t="s">
        <v>92</v>
      </c>
      <c r="K454" s="137">
        <f>IFERROR(I454/E444,"-")</f>
        <v>769918.11395966855</v>
      </c>
    </row>
    <row r="455" spans="2:11" ht="13.5" customHeight="1">
      <c r="B455" s="194"/>
      <c r="C455" s="194"/>
      <c r="D455" s="189" t="s">
        <v>165</v>
      </c>
      <c r="E455" s="186">
        <v>13289</v>
      </c>
      <c r="F455" s="157">
        <v>1</v>
      </c>
      <c r="G455" s="84" t="s">
        <v>69</v>
      </c>
      <c r="H455" s="52" t="s">
        <v>70</v>
      </c>
      <c r="I455" s="53">
        <v>780617133</v>
      </c>
      <c r="J455" s="54">
        <f t="shared" ref="J455" si="687">IFERROR(I455/I465,"-")</f>
        <v>7.5224295814933617E-2</v>
      </c>
      <c r="K455" s="55">
        <f>IFERROR(I455/E455,"-")</f>
        <v>58741.600797652194</v>
      </c>
    </row>
    <row r="456" spans="2:11" ht="13.5" customHeight="1">
      <c r="B456" s="194"/>
      <c r="C456" s="194"/>
      <c r="D456" s="190"/>
      <c r="E456" s="187"/>
      <c r="F456" s="152">
        <v>2</v>
      </c>
      <c r="G456" s="84" t="s">
        <v>77</v>
      </c>
      <c r="H456" s="56" t="s">
        <v>78</v>
      </c>
      <c r="I456" s="57">
        <v>615539214</v>
      </c>
      <c r="J456" s="58">
        <f t="shared" ref="J456" si="688">IFERROR(I456/I465,"-")</f>
        <v>5.9316535548839568E-2</v>
      </c>
      <c r="K456" s="60">
        <f t="shared" ref="K456" si="689">IFERROR(I456/E455,"-")</f>
        <v>46319.453231996391</v>
      </c>
    </row>
    <row r="457" spans="2:11" ht="13.5" customHeight="1">
      <c r="B457" s="194"/>
      <c r="C457" s="194"/>
      <c r="D457" s="190"/>
      <c r="E457" s="187"/>
      <c r="F457" s="152">
        <v>3</v>
      </c>
      <c r="G457" s="84" t="s">
        <v>75</v>
      </c>
      <c r="H457" s="56" t="s">
        <v>76</v>
      </c>
      <c r="I457" s="57">
        <v>487034589</v>
      </c>
      <c r="J457" s="58">
        <f t="shared" ref="J457" si="690">IFERROR(I457/I465,"-")</f>
        <v>4.6933166652698373E-2</v>
      </c>
      <c r="K457" s="60">
        <f t="shared" ref="K457" si="691">IFERROR(I457/E455,"-")</f>
        <v>36649.453608247422</v>
      </c>
    </row>
    <row r="458" spans="2:11" ht="13.5" customHeight="1">
      <c r="B458" s="194"/>
      <c r="C458" s="194"/>
      <c r="D458" s="190"/>
      <c r="E458" s="187"/>
      <c r="F458" s="152">
        <v>4</v>
      </c>
      <c r="G458" s="84" t="s">
        <v>73</v>
      </c>
      <c r="H458" s="56" t="s">
        <v>74</v>
      </c>
      <c r="I458" s="57">
        <v>483633874</v>
      </c>
      <c r="J458" s="58">
        <f t="shared" ref="J458" si="692">IFERROR(I458/I465,"-")</f>
        <v>4.6605456203711496E-2</v>
      </c>
      <c r="K458" s="60">
        <f t="shared" ref="K458" si="693">IFERROR(I458/E455,"-")</f>
        <v>36393.549100760029</v>
      </c>
    </row>
    <row r="459" spans="2:11" ht="13.5" customHeight="1">
      <c r="B459" s="194"/>
      <c r="C459" s="194"/>
      <c r="D459" s="190"/>
      <c r="E459" s="187"/>
      <c r="F459" s="152">
        <v>5</v>
      </c>
      <c r="G459" s="84" t="s">
        <v>71</v>
      </c>
      <c r="H459" s="56" t="s">
        <v>72</v>
      </c>
      <c r="I459" s="57">
        <v>452794344</v>
      </c>
      <c r="J459" s="58">
        <f t="shared" ref="J459" si="694">IFERROR(I459/I465,"-")</f>
        <v>4.3633599925592216E-2</v>
      </c>
      <c r="K459" s="60">
        <f t="shared" ref="K459" si="695">IFERROR(I459/E455,"-")</f>
        <v>34072.868086387236</v>
      </c>
    </row>
    <row r="460" spans="2:11" ht="13.5" customHeight="1">
      <c r="B460" s="194"/>
      <c r="C460" s="194"/>
      <c r="D460" s="190"/>
      <c r="E460" s="187"/>
      <c r="F460" s="152">
        <v>6</v>
      </c>
      <c r="G460" s="84" t="s">
        <v>81</v>
      </c>
      <c r="H460" s="56" t="s">
        <v>82</v>
      </c>
      <c r="I460" s="57">
        <v>386023765</v>
      </c>
      <c r="J460" s="58">
        <f t="shared" ref="J460" si="696">IFERROR(I460/I465,"-")</f>
        <v>3.7199242320440355E-2</v>
      </c>
      <c r="K460" s="60">
        <f t="shared" ref="K460" si="697">IFERROR(I460/E455,"-")</f>
        <v>29048.36819926255</v>
      </c>
    </row>
    <row r="461" spans="2:11" ht="13.5" customHeight="1">
      <c r="B461" s="194"/>
      <c r="C461" s="194"/>
      <c r="D461" s="190"/>
      <c r="E461" s="187"/>
      <c r="F461" s="152">
        <v>7</v>
      </c>
      <c r="G461" s="84" t="s">
        <v>79</v>
      </c>
      <c r="H461" s="56" t="s">
        <v>80</v>
      </c>
      <c r="I461" s="57">
        <v>364159474</v>
      </c>
      <c r="J461" s="58">
        <f t="shared" ref="J461" si="698">IFERROR(I461/I465,"-")</f>
        <v>3.5092286394880635E-2</v>
      </c>
      <c r="K461" s="60">
        <f t="shared" ref="K461" si="699">IFERROR(I461/E455,"-")</f>
        <v>27403.075776958387</v>
      </c>
    </row>
    <row r="462" spans="2:11" ht="13.5" customHeight="1">
      <c r="B462" s="194"/>
      <c r="C462" s="194"/>
      <c r="D462" s="190"/>
      <c r="E462" s="187"/>
      <c r="F462" s="152">
        <v>8</v>
      </c>
      <c r="G462" s="84" t="s">
        <v>90</v>
      </c>
      <c r="H462" s="56" t="s">
        <v>91</v>
      </c>
      <c r="I462" s="57">
        <v>356283346</v>
      </c>
      <c r="J462" s="58">
        <f t="shared" ref="J462" si="700">IFERROR(I462/I465,"-")</f>
        <v>3.4333302050953508E-2</v>
      </c>
      <c r="K462" s="60">
        <f t="shared" ref="K462" si="701">IFERROR(I462/E455,"-")</f>
        <v>26810.395515087668</v>
      </c>
    </row>
    <row r="463" spans="2:11" ht="13.5" customHeight="1">
      <c r="B463" s="194"/>
      <c r="C463" s="194"/>
      <c r="D463" s="190"/>
      <c r="E463" s="187"/>
      <c r="F463" s="152">
        <v>9</v>
      </c>
      <c r="G463" s="84" t="s">
        <v>97</v>
      </c>
      <c r="H463" s="56" t="s">
        <v>98</v>
      </c>
      <c r="I463" s="57">
        <v>287576549</v>
      </c>
      <c r="J463" s="58">
        <f t="shared" ref="J463" si="702">IFERROR(I463/I465,"-")</f>
        <v>2.7712360486217707E-2</v>
      </c>
      <c r="K463" s="60">
        <f t="shared" ref="K463" si="703">IFERROR(I463/E455,"-")</f>
        <v>21640.194822785761</v>
      </c>
    </row>
    <row r="464" spans="2:11" ht="13.5" customHeight="1">
      <c r="B464" s="194"/>
      <c r="C464" s="194"/>
      <c r="D464" s="190"/>
      <c r="E464" s="187"/>
      <c r="F464" s="153">
        <v>10</v>
      </c>
      <c r="G464" s="84" t="s">
        <v>101</v>
      </c>
      <c r="H464" s="61" t="s">
        <v>102</v>
      </c>
      <c r="I464" s="62">
        <v>254927199</v>
      </c>
      <c r="J464" s="63">
        <f t="shared" ref="J464" si="704">IFERROR(I464/I465,"-")</f>
        <v>2.4566100612153037E-2</v>
      </c>
      <c r="K464" s="64">
        <f t="shared" ref="K464" si="705">IFERROR(I464/E455,"-")</f>
        <v>19183.324478892318</v>
      </c>
    </row>
    <row r="465" spans="2:11" ht="13.5" customHeight="1">
      <c r="B465" s="195"/>
      <c r="C465" s="195"/>
      <c r="D465" s="191"/>
      <c r="E465" s="188"/>
      <c r="F465" s="109" t="s">
        <v>156</v>
      </c>
      <c r="G465" s="87"/>
      <c r="H465" s="110"/>
      <c r="I465" s="65">
        <v>10377194290</v>
      </c>
      <c r="J465" s="66" t="s">
        <v>92</v>
      </c>
      <c r="K465" s="137">
        <f>IFERROR(I465/E455,"-")</f>
        <v>780886.01775904885</v>
      </c>
    </row>
    <row r="466" spans="2:11" ht="13.5" customHeight="1">
      <c r="B466" s="193">
        <v>8</v>
      </c>
      <c r="C466" s="193" t="s">
        <v>127</v>
      </c>
      <c r="D466" s="163" t="s">
        <v>54</v>
      </c>
      <c r="E466" s="186">
        <v>18396</v>
      </c>
      <c r="F466" s="154">
        <v>1</v>
      </c>
      <c r="G466" s="83" t="s">
        <v>69</v>
      </c>
      <c r="H466" s="52" t="s">
        <v>70</v>
      </c>
      <c r="I466" s="53">
        <v>1024221513</v>
      </c>
      <c r="J466" s="54">
        <f t="shared" ref="J466" si="706">IFERROR(I466/I476,"-")</f>
        <v>6.9989826466002394E-2</v>
      </c>
      <c r="K466" s="55">
        <f>IFERROR(I466/E466,"-")</f>
        <v>55676.316210045661</v>
      </c>
    </row>
    <row r="467" spans="2:11" ht="13.5" customHeight="1">
      <c r="B467" s="194"/>
      <c r="C467" s="194"/>
      <c r="D467" s="185"/>
      <c r="E467" s="187"/>
      <c r="F467" s="155">
        <v>2</v>
      </c>
      <c r="G467" s="84">
        <v>1113</v>
      </c>
      <c r="H467" s="56" t="s">
        <v>74</v>
      </c>
      <c r="I467" s="57">
        <v>713452661</v>
      </c>
      <c r="J467" s="58">
        <f t="shared" ref="J467" si="707">IFERROR(I467/I476,"-")</f>
        <v>4.875354335102472E-2</v>
      </c>
      <c r="K467" s="60">
        <f>IFERROR(I467/E466,"-")</f>
        <v>38783.03223526854</v>
      </c>
    </row>
    <row r="468" spans="2:11" ht="13.5" customHeight="1">
      <c r="B468" s="194"/>
      <c r="C468" s="194"/>
      <c r="D468" s="185"/>
      <c r="E468" s="187"/>
      <c r="F468" s="155">
        <v>3</v>
      </c>
      <c r="G468" s="84">
        <v>1402</v>
      </c>
      <c r="H468" s="56" t="s">
        <v>72</v>
      </c>
      <c r="I468" s="57">
        <v>674205495</v>
      </c>
      <c r="J468" s="58">
        <f t="shared" ref="J468" si="708">IFERROR(I468/I476,"-")</f>
        <v>4.6071601698015927E-2</v>
      </c>
      <c r="K468" s="60">
        <f>IFERROR(I468/E466,"-")</f>
        <v>36649.57028701892</v>
      </c>
    </row>
    <row r="469" spans="2:11" ht="13.5" customHeight="1">
      <c r="B469" s="194"/>
      <c r="C469" s="194"/>
      <c r="D469" s="185"/>
      <c r="E469" s="187"/>
      <c r="F469" s="155">
        <v>4</v>
      </c>
      <c r="G469" s="85" t="s">
        <v>77</v>
      </c>
      <c r="H469" s="56" t="s">
        <v>78</v>
      </c>
      <c r="I469" s="57">
        <v>612136477</v>
      </c>
      <c r="J469" s="58">
        <f t="shared" ref="J469" si="709">IFERROR(I469/I476,"-")</f>
        <v>4.1830136601260851E-2</v>
      </c>
      <c r="K469" s="60">
        <f>IFERROR(I469/E466,"-")</f>
        <v>33275.520602304852</v>
      </c>
    </row>
    <row r="470" spans="2:11" ht="13.5" customHeight="1">
      <c r="B470" s="194"/>
      <c r="C470" s="194"/>
      <c r="D470" s="185"/>
      <c r="E470" s="187"/>
      <c r="F470" s="155">
        <v>5</v>
      </c>
      <c r="G470" s="84">
        <v>1901</v>
      </c>
      <c r="H470" s="56" t="s">
        <v>76</v>
      </c>
      <c r="I470" s="57">
        <v>606518362</v>
      </c>
      <c r="J470" s="58">
        <f t="shared" ref="J470" si="710">IFERROR(I470/I476,"-")</f>
        <v>4.1446224636002171E-2</v>
      </c>
      <c r="K470" s="60">
        <f>IFERROR(I470/E466,"-")</f>
        <v>32970.121874320503</v>
      </c>
    </row>
    <row r="471" spans="2:11" ht="13.5" customHeight="1">
      <c r="B471" s="194"/>
      <c r="C471" s="194"/>
      <c r="D471" s="185"/>
      <c r="E471" s="187"/>
      <c r="F471" s="155">
        <v>6</v>
      </c>
      <c r="G471" s="85" t="s">
        <v>79</v>
      </c>
      <c r="H471" s="56" t="s">
        <v>80</v>
      </c>
      <c r="I471" s="57">
        <v>584920087</v>
      </c>
      <c r="J471" s="58">
        <f t="shared" ref="J471" si="711">IFERROR(I471/I476,"-")</f>
        <v>3.997031390768007E-2</v>
      </c>
      <c r="K471" s="60">
        <f>IFERROR(I471/E466,"-")</f>
        <v>31796.047347249401</v>
      </c>
    </row>
    <row r="472" spans="2:11" ht="13.5" customHeight="1">
      <c r="B472" s="194"/>
      <c r="C472" s="194"/>
      <c r="D472" s="185"/>
      <c r="E472" s="187"/>
      <c r="F472" s="155">
        <v>7</v>
      </c>
      <c r="G472" s="85">
        <v>1310</v>
      </c>
      <c r="H472" s="56" t="s">
        <v>86</v>
      </c>
      <c r="I472" s="57">
        <v>550617676</v>
      </c>
      <c r="J472" s="58">
        <f t="shared" ref="J472" si="712">IFERROR(I472/I476,"-")</f>
        <v>3.7626270394843314E-2</v>
      </c>
      <c r="K472" s="60">
        <f>IFERROR(I472/E466,"-")</f>
        <v>29931.380517503807</v>
      </c>
    </row>
    <row r="473" spans="2:11" ht="13.5" customHeight="1">
      <c r="B473" s="194"/>
      <c r="C473" s="194"/>
      <c r="D473" s="185"/>
      <c r="E473" s="187"/>
      <c r="F473" s="155">
        <v>8</v>
      </c>
      <c r="G473" s="85" t="s">
        <v>81</v>
      </c>
      <c r="H473" s="56" t="s">
        <v>82</v>
      </c>
      <c r="I473" s="57">
        <v>476848285</v>
      </c>
      <c r="J473" s="58">
        <f t="shared" ref="J473" si="713">IFERROR(I473/I476,"-")</f>
        <v>3.2585264314557362E-2</v>
      </c>
      <c r="K473" s="60">
        <f>IFERROR(I473/E466,"-")</f>
        <v>25921.302728854098</v>
      </c>
    </row>
    <row r="474" spans="2:11" ht="13.5" customHeight="1">
      <c r="B474" s="194"/>
      <c r="C474" s="194"/>
      <c r="D474" s="185"/>
      <c r="E474" s="187"/>
      <c r="F474" s="155">
        <v>9</v>
      </c>
      <c r="G474" s="84">
        <v>1011</v>
      </c>
      <c r="H474" s="56" t="s">
        <v>91</v>
      </c>
      <c r="I474" s="57">
        <v>431454566</v>
      </c>
      <c r="J474" s="58">
        <f t="shared" ref="J474" si="714">IFERROR(I474/I476,"-")</f>
        <v>2.9483300066461673E-2</v>
      </c>
      <c r="K474" s="60">
        <f>IFERROR(I474/E466,"-")</f>
        <v>23453.716351380735</v>
      </c>
    </row>
    <row r="475" spans="2:11" ht="13.5" customHeight="1">
      <c r="B475" s="194"/>
      <c r="C475" s="194"/>
      <c r="D475" s="185"/>
      <c r="E475" s="187"/>
      <c r="F475" s="156">
        <v>10</v>
      </c>
      <c r="G475" s="86">
        <v>1302</v>
      </c>
      <c r="H475" s="61" t="s">
        <v>104</v>
      </c>
      <c r="I475" s="62">
        <v>385409903</v>
      </c>
      <c r="J475" s="63">
        <f t="shared" ref="J475" si="715">IFERROR(I475/I476,"-")</f>
        <v>2.6336853782965613E-2</v>
      </c>
      <c r="K475" s="64">
        <f>IFERROR(I475/E466,"-")</f>
        <v>20950.74489019352</v>
      </c>
    </row>
    <row r="476" spans="2:11" ht="13.5" customHeight="1">
      <c r="B476" s="194"/>
      <c r="C476" s="194"/>
      <c r="D476" s="164"/>
      <c r="E476" s="188"/>
      <c r="F476" s="109" t="s">
        <v>156</v>
      </c>
      <c r="G476" s="87"/>
      <c r="H476" s="110"/>
      <c r="I476" s="65">
        <v>14633862730</v>
      </c>
      <c r="J476" s="66" t="s">
        <v>92</v>
      </c>
      <c r="K476" s="137">
        <f>IFERROR(I476/E466,"-")</f>
        <v>795491.55957816914</v>
      </c>
    </row>
    <row r="477" spans="2:11" ht="13.5" customHeight="1">
      <c r="B477" s="194"/>
      <c r="C477" s="194"/>
      <c r="D477" s="163" t="s">
        <v>55</v>
      </c>
      <c r="E477" s="186">
        <v>18634</v>
      </c>
      <c r="F477" s="154">
        <v>1</v>
      </c>
      <c r="G477" s="83" t="s">
        <v>69</v>
      </c>
      <c r="H477" s="52" t="s">
        <v>70</v>
      </c>
      <c r="I477" s="53">
        <v>1077661960</v>
      </c>
      <c r="J477" s="54">
        <f t="shared" ref="J477" si="716">IFERROR(I477/I487,"-")</f>
        <v>7.3325823828958664E-2</v>
      </c>
      <c r="K477" s="55">
        <f>IFERROR(I477/E477,"-")</f>
        <v>57833.098636900293</v>
      </c>
    </row>
    <row r="478" spans="2:11" ht="13.5" customHeight="1">
      <c r="B478" s="194"/>
      <c r="C478" s="194"/>
      <c r="D478" s="185"/>
      <c r="E478" s="187"/>
      <c r="F478" s="155">
        <v>2</v>
      </c>
      <c r="G478" s="84" t="s">
        <v>73</v>
      </c>
      <c r="H478" s="56" t="s">
        <v>74</v>
      </c>
      <c r="I478" s="57">
        <v>743488056</v>
      </c>
      <c r="J478" s="58">
        <f t="shared" ref="J478" si="717">IFERROR(I478/I487,"-")</f>
        <v>5.0588102982860185E-2</v>
      </c>
      <c r="K478" s="60">
        <f t="shared" ref="K478" si="718">IFERROR(I478/E477,"-")</f>
        <v>39899.54148331008</v>
      </c>
    </row>
    <row r="479" spans="2:11" ht="13.5" customHeight="1">
      <c r="B479" s="194"/>
      <c r="C479" s="194"/>
      <c r="D479" s="185"/>
      <c r="E479" s="187"/>
      <c r="F479" s="155">
        <v>3</v>
      </c>
      <c r="G479" s="84" t="s">
        <v>71</v>
      </c>
      <c r="H479" s="56" t="s">
        <v>72</v>
      </c>
      <c r="I479" s="57">
        <v>700647720</v>
      </c>
      <c r="J479" s="58">
        <f t="shared" ref="J479" si="719">IFERROR(I479/I487,"-")</f>
        <v>4.767317877943985E-2</v>
      </c>
      <c r="K479" s="60">
        <f t="shared" ref="K479" si="720">IFERROR(I479/E477,"-")</f>
        <v>37600.500160996031</v>
      </c>
    </row>
    <row r="480" spans="2:11" ht="13.5" customHeight="1">
      <c r="B480" s="194"/>
      <c r="C480" s="194"/>
      <c r="D480" s="185"/>
      <c r="E480" s="187"/>
      <c r="F480" s="155">
        <v>4</v>
      </c>
      <c r="G480" s="84" t="s">
        <v>77</v>
      </c>
      <c r="H480" s="56" t="s">
        <v>78</v>
      </c>
      <c r="I480" s="57">
        <v>677307353</v>
      </c>
      <c r="J480" s="58">
        <f t="shared" ref="J480" si="721">IFERROR(I480/I487,"-")</f>
        <v>4.608506330142368E-2</v>
      </c>
      <c r="K480" s="60">
        <f t="shared" ref="K480" si="722">IFERROR(I480/E477,"-")</f>
        <v>36347.9313620264</v>
      </c>
    </row>
    <row r="481" spans="2:11" ht="13.5" customHeight="1">
      <c r="B481" s="194"/>
      <c r="C481" s="194"/>
      <c r="D481" s="185"/>
      <c r="E481" s="187"/>
      <c r="F481" s="155">
        <v>5</v>
      </c>
      <c r="G481" s="85" t="s">
        <v>75</v>
      </c>
      <c r="H481" s="56" t="s">
        <v>76</v>
      </c>
      <c r="I481" s="57">
        <v>672517739</v>
      </c>
      <c r="J481" s="58">
        <f t="shared" ref="J481" si="723">IFERROR(I481/I487,"-")</f>
        <v>4.5759170391208394E-2</v>
      </c>
      <c r="K481" s="60">
        <f t="shared" ref="K481" si="724">IFERROR(I481/E477,"-")</f>
        <v>36090.895084254589</v>
      </c>
    </row>
    <row r="482" spans="2:11" ht="13.5" customHeight="1">
      <c r="B482" s="194"/>
      <c r="C482" s="194"/>
      <c r="D482" s="185"/>
      <c r="E482" s="187"/>
      <c r="F482" s="155">
        <v>6</v>
      </c>
      <c r="G482" s="85" t="s">
        <v>79</v>
      </c>
      <c r="H482" s="56" t="s">
        <v>80</v>
      </c>
      <c r="I482" s="57">
        <v>605639069</v>
      </c>
      <c r="J482" s="58">
        <f t="shared" ref="J482" si="725">IFERROR(I482/I487,"-")</f>
        <v>4.1208639931420182E-2</v>
      </c>
      <c r="K482" s="60">
        <f t="shared" ref="K482" si="726">IFERROR(I482/E477,"-")</f>
        <v>32501.828324567992</v>
      </c>
    </row>
    <row r="483" spans="2:11" ht="13.5" customHeight="1">
      <c r="B483" s="194"/>
      <c r="C483" s="194"/>
      <c r="D483" s="185"/>
      <c r="E483" s="187"/>
      <c r="F483" s="155">
        <v>7</v>
      </c>
      <c r="G483" s="84" t="s">
        <v>85</v>
      </c>
      <c r="H483" s="56" t="s">
        <v>86</v>
      </c>
      <c r="I483" s="57">
        <v>545412060</v>
      </c>
      <c r="J483" s="58">
        <f t="shared" ref="J483" si="727">IFERROR(I483/I487,"-")</f>
        <v>3.7110699004119466E-2</v>
      </c>
      <c r="K483" s="60">
        <f t="shared" ref="K483" si="728">IFERROR(I483/E477,"-")</f>
        <v>29269.725233444242</v>
      </c>
    </row>
    <row r="484" spans="2:11" ht="13.5" customHeight="1">
      <c r="B484" s="194"/>
      <c r="C484" s="194"/>
      <c r="D484" s="185"/>
      <c r="E484" s="187"/>
      <c r="F484" s="155">
        <v>8</v>
      </c>
      <c r="G484" s="85" t="s">
        <v>81</v>
      </c>
      <c r="H484" s="56" t="s">
        <v>82</v>
      </c>
      <c r="I484" s="57">
        <v>495782476</v>
      </c>
      <c r="J484" s="58">
        <f t="shared" ref="J484" si="729">IFERROR(I484/I487,"-")</f>
        <v>3.3733823631169953E-2</v>
      </c>
      <c r="K484" s="60">
        <f t="shared" ref="K484" si="730">IFERROR(I484/E477,"-")</f>
        <v>26606.336589030805</v>
      </c>
    </row>
    <row r="485" spans="2:11" ht="13.5" customHeight="1">
      <c r="B485" s="194"/>
      <c r="C485" s="194"/>
      <c r="D485" s="185"/>
      <c r="E485" s="187"/>
      <c r="F485" s="155">
        <v>9</v>
      </c>
      <c r="G485" s="85" t="s">
        <v>90</v>
      </c>
      <c r="H485" s="56" t="s">
        <v>91</v>
      </c>
      <c r="I485" s="57">
        <v>441621784</v>
      </c>
      <c r="J485" s="58">
        <f t="shared" ref="J485" si="731">IFERROR(I485/I487,"-")</f>
        <v>3.0048644505011976E-2</v>
      </c>
      <c r="K485" s="60">
        <f t="shared" ref="K485" si="732">IFERROR(I485/E477,"-")</f>
        <v>23699.784479982827</v>
      </c>
    </row>
    <row r="486" spans="2:11" ht="13.5" customHeight="1">
      <c r="B486" s="194"/>
      <c r="C486" s="194"/>
      <c r="D486" s="185"/>
      <c r="E486" s="187"/>
      <c r="F486" s="156">
        <v>10</v>
      </c>
      <c r="G486" s="86" t="s">
        <v>97</v>
      </c>
      <c r="H486" s="61" t="s">
        <v>98</v>
      </c>
      <c r="I486" s="62">
        <v>368173760</v>
      </c>
      <c r="J486" s="63">
        <f t="shared" ref="J486" si="733">IFERROR(I486/I487,"-")</f>
        <v>2.5051124811165559E-2</v>
      </c>
      <c r="K486" s="64">
        <f t="shared" ref="K486" si="734">IFERROR(I486/E477,"-")</f>
        <v>19758.171085113234</v>
      </c>
    </row>
    <row r="487" spans="2:11" ht="13.5" customHeight="1">
      <c r="B487" s="194"/>
      <c r="C487" s="194"/>
      <c r="D487" s="164"/>
      <c r="E487" s="188"/>
      <c r="F487" s="109" t="s">
        <v>156</v>
      </c>
      <c r="G487" s="87"/>
      <c r="H487" s="110"/>
      <c r="I487" s="65">
        <v>14696895360</v>
      </c>
      <c r="J487" s="66" t="s">
        <v>92</v>
      </c>
      <c r="K487" s="137">
        <f t="shared" ref="K487" si="735">IFERROR(I487/E477,"-")</f>
        <v>788713.92937640869</v>
      </c>
    </row>
    <row r="488" spans="2:11" ht="13.5" customHeight="1">
      <c r="B488" s="194"/>
      <c r="C488" s="194"/>
      <c r="D488" s="163" t="s">
        <v>56</v>
      </c>
      <c r="E488" s="186">
        <v>19212</v>
      </c>
      <c r="F488" s="154">
        <v>1</v>
      </c>
      <c r="G488" s="83" t="s">
        <v>69</v>
      </c>
      <c r="H488" s="52" t="s">
        <v>70</v>
      </c>
      <c r="I488" s="53">
        <v>1113595233</v>
      </c>
      <c r="J488" s="54">
        <f t="shared" ref="J488" si="736">IFERROR(I488/I498,"-")</f>
        <v>7.3487505976700895E-2</v>
      </c>
      <c r="K488" s="55">
        <f>IFERROR(I488/E488,"-")</f>
        <v>57963.524515927544</v>
      </c>
    </row>
    <row r="489" spans="2:11" ht="13.5" customHeight="1">
      <c r="B489" s="194"/>
      <c r="C489" s="194"/>
      <c r="D489" s="185"/>
      <c r="E489" s="187"/>
      <c r="F489" s="155">
        <v>2</v>
      </c>
      <c r="G489" s="84" t="s">
        <v>73</v>
      </c>
      <c r="H489" s="56" t="s">
        <v>74</v>
      </c>
      <c r="I489" s="57">
        <v>777223925</v>
      </c>
      <c r="J489" s="58">
        <f t="shared" ref="J489" si="737">IFERROR(I489/I498,"-")</f>
        <v>5.1289953603521246E-2</v>
      </c>
      <c r="K489" s="60">
        <f t="shared" ref="K489" si="738">IFERROR(I489/E488,"-")</f>
        <v>40455.128305225902</v>
      </c>
    </row>
    <row r="490" spans="2:11" ht="13.5" customHeight="1">
      <c r="B490" s="194"/>
      <c r="C490" s="194"/>
      <c r="D490" s="185"/>
      <c r="E490" s="187"/>
      <c r="F490" s="155">
        <v>3</v>
      </c>
      <c r="G490" s="84" t="s">
        <v>71</v>
      </c>
      <c r="H490" s="56" t="s">
        <v>72</v>
      </c>
      <c r="I490" s="57">
        <v>772366477</v>
      </c>
      <c r="J490" s="58">
        <f t="shared" ref="J490" si="739">IFERROR(I490/I498,"-")</f>
        <v>5.0969404692791924E-2</v>
      </c>
      <c r="K490" s="60">
        <f t="shared" ref="K490" si="740">IFERROR(I490/E488,"-")</f>
        <v>40202.294243181343</v>
      </c>
    </row>
    <row r="491" spans="2:11" ht="13.5" customHeight="1">
      <c r="B491" s="194"/>
      <c r="C491" s="194"/>
      <c r="D491" s="185"/>
      <c r="E491" s="187"/>
      <c r="F491" s="155">
        <v>4</v>
      </c>
      <c r="G491" s="84" t="s">
        <v>77</v>
      </c>
      <c r="H491" s="56" t="s">
        <v>78</v>
      </c>
      <c r="I491" s="57">
        <v>753545939</v>
      </c>
      <c r="J491" s="58">
        <f t="shared" ref="J491" si="741">IFERROR(I491/I498,"-")</f>
        <v>4.9727414463511081E-2</v>
      </c>
      <c r="K491" s="60">
        <f t="shared" ref="K491" si="742">IFERROR(I491/E488,"-")</f>
        <v>39222.670154070373</v>
      </c>
    </row>
    <row r="492" spans="2:11" ht="13.5" customHeight="1">
      <c r="B492" s="194"/>
      <c r="C492" s="194"/>
      <c r="D492" s="185"/>
      <c r="E492" s="187"/>
      <c r="F492" s="155">
        <v>5</v>
      </c>
      <c r="G492" s="85" t="s">
        <v>75</v>
      </c>
      <c r="H492" s="56" t="s">
        <v>76</v>
      </c>
      <c r="I492" s="57">
        <v>665326268</v>
      </c>
      <c r="J492" s="58">
        <f t="shared" ref="J492" si="743">IFERROR(I492/I498,"-")</f>
        <v>4.3905690907448509E-2</v>
      </c>
      <c r="K492" s="60">
        <f t="shared" ref="K492" si="744">IFERROR(I492/E488,"-")</f>
        <v>34630.765563189671</v>
      </c>
    </row>
    <row r="493" spans="2:11" ht="13.5" customHeight="1">
      <c r="B493" s="194"/>
      <c r="C493" s="194"/>
      <c r="D493" s="185"/>
      <c r="E493" s="187"/>
      <c r="F493" s="155">
        <v>6</v>
      </c>
      <c r="G493" s="84" t="s">
        <v>85</v>
      </c>
      <c r="H493" s="56" t="s">
        <v>86</v>
      </c>
      <c r="I493" s="57">
        <v>592481828</v>
      </c>
      <c r="J493" s="58">
        <f t="shared" ref="J493" si="745">IFERROR(I493/I498,"-")</f>
        <v>3.9098597574758719E-2</v>
      </c>
      <c r="K493" s="60">
        <f t="shared" ref="K493" si="746">IFERROR(I493/E488,"-")</f>
        <v>30839.154070372682</v>
      </c>
    </row>
    <row r="494" spans="2:11" ht="13.5" customHeight="1">
      <c r="B494" s="194"/>
      <c r="C494" s="194"/>
      <c r="D494" s="185"/>
      <c r="E494" s="187"/>
      <c r="F494" s="155">
        <v>7</v>
      </c>
      <c r="G494" s="85" t="s">
        <v>79</v>
      </c>
      <c r="H494" s="56" t="s">
        <v>80</v>
      </c>
      <c r="I494" s="57">
        <v>571924015</v>
      </c>
      <c r="J494" s="58">
        <f t="shared" ref="J494" si="747">IFERROR(I494/I498,"-")</f>
        <v>3.7741962451927333E-2</v>
      </c>
      <c r="K494" s="60">
        <f t="shared" ref="K494" si="748">IFERROR(I494/E488,"-")</f>
        <v>29769.103424942743</v>
      </c>
    </row>
    <row r="495" spans="2:11" ht="13.5" customHeight="1">
      <c r="B495" s="194"/>
      <c r="C495" s="194"/>
      <c r="D495" s="185"/>
      <c r="E495" s="187"/>
      <c r="F495" s="155">
        <v>8</v>
      </c>
      <c r="G495" s="85" t="s">
        <v>81</v>
      </c>
      <c r="H495" s="56" t="s">
        <v>82</v>
      </c>
      <c r="I495" s="57">
        <v>501788808</v>
      </c>
      <c r="J495" s="58">
        <f t="shared" ref="J495" si="749">IFERROR(I495/I498,"-")</f>
        <v>3.3113654705220548E-2</v>
      </c>
      <c r="K495" s="60">
        <f t="shared" ref="K495" si="750">IFERROR(I495/E488,"-")</f>
        <v>26118.509681449093</v>
      </c>
    </row>
    <row r="496" spans="2:11" ht="13.5" customHeight="1">
      <c r="B496" s="194"/>
      <c r="C496" s="194"/>
      <c r="D496" s="185"/>
      <c r="E496" s="187"/>
      <c r="F496" s="155">
        <v>9</v>
      </c>
      <c r="G496" s="85" t="s">
        <v>90</v>
      </c>
      <c r="H496" s="56" t="s">
        <v>91</v>
      </c>
      <c r="I496" s="57">
        <v>453240536</v>
      </c>
      <c r="J496" s="58">
        <f t="shared" ref="J496" si="751">IFERROR(I496/I498,"-")</f>
        <v>2.9909895095773204E-2</v>
      </c>
      <c r="K496" s="60">
        <f t="shared" ref="K496" si="752">IFERROR(I496/E488,"-")</f>
        <v>23591.533208411409</v>
      </c>
    </row>
    <row r="497" spans="2:11" ht="13.5" customHeight="1">
      <c r="B497" s="194"/>
      <c r="C497" s="194"/>
      <c r="D497" s="185"/>
      <c r="E497" s="187"/>
      <c r="F497" s="156">
        <v>10</v>
      </c>
      <c r="G497" s="86" t="s">
        <v>97</v>
      </c>
      <c r="H497" s="61" t="s">
        <v>98</v>
      </c>
      <c r="I497" s="62">
        <v>373713670</v>
      </c>
      <c r="J497" s="63">
        <f t="shared" ref="J497" si="753">IFERROR(I497/I498,"-")</f>
        <v>2.4661820330996179E-2</v>
      </c>
      <c r="K497" s="64">
        <f t="shared" ref="K497" si="754">IFERROR(I497/E488,"-")</f>
        <v>19452.096085779722</v>
      </c>
    </row>
    <row r="498" spans="2:11" ht="13.5" customHeight="1">
      <c r="B498" s="194"/>
      <c r="C498" s="194"/>
      <c r="D498" s="164"/>
      <c r="E498" s="188"/>
      <c r="F498" s="109" t="s">
        <v>156</v>
      </c>
      <c r="G498" s="87"/>
      <c r="H498" s="110"/>
      <c r="I498" s="65">
        <v>15153531450</v>
      </c>
      <c r="J498" s="66" t="s">
        <v>92</v>
      </c>
      <c r="K498" s="137">
        <f>IFERROR(I498/E488,"-")</f>
        <v>788753.45877576515</v>
      </c>
    </row>
    <row r="499" spans="2:11" ht="13.5" customHeight="1">
      <c r="B499" s="194"/>
      <c r="C499" s="194"/>
      <c r="D499" s="163" t="s">
        <v>157</v>
      </c>
      <c r="E499" s="186">
        <v>20276</v>
      </c>
      <c r="F499" s="157">
        <v>1</v>
      </c>
      <c r="G499" s="84" t="s">
        <v>69</v>
      </c>
      <c r="H499" s="52" t="s">
        <v>70</v>
      </c>
      <c r="I499" s="53">
        <v>1182837896</v>
      </c>
      <c r="J499" s="54">
        <f t="shared" ref="J499" si="755">IFERROR(I499/I509,"-")</f>
        <v>7.3943334853221937E-2</v>
      </c>
      <c r="K499" s="55">
        <f>IFERROR(I499/E499,"-")</f>
        <v>58336.846320773329</v>
      </c>
    </row>
    <row r="500" spans="2:11" ht="13.5" customHeight="1">
      <c r="B500" s="194"/>
      <c r="C500" s="194"/>
      <c r="D500" s="185"/>
      <c r="E500" s="187"/>
      <c r="F500" s="152">
        <v>2</v>
      </c>
      <c r="G500" s="84" t="s">
        <v>73</v>
      </c>
      <c r="H500" s="56" t="s">
        <v>74</v>
      </c>
      <c r="I500" s="57">
        <v>793397823</v>
      </c>
      <c r="J500" s="58">
        <f t="shared" ref="J500" si="756">IFERROR(I500/I509,"-")</f>
        <v>4.9598073494515692E-2</v>
      </c>
      <c r="K500" s="60">
        <f t="shared" ref="K500" si="757">IFERROR(I500/E499,"-")</f>
        <v>39129.898550009864</v>
      </c>
    </row>
    <row r="501" spans="2:11" ht="13.5" customHeight="1">
      <c r="B501" s="194"/>
      <c r="C501" s="194"/>
      <c r="D501" s="185"/>
      <c r="E501" s="187"/>
      <c r="F501" s="152">
        <v>3</v>
      </c>
      <c r="G501" s="84" t="s">
        <v>77</v>
      </c>
      <c r="H501" s="56" t="s">
        <v>78</v>
      </c>
      <c r="I501" s="57">
        <v>789508504</v>
      </c>
      <c r="J501" s="58">
        <f t="shared" ref="J501" si="758">IFERROR(I501/I509,"-")</f>
        <v>4.9354938557648567E-2</v>
      </c>
      <c r="K501" s="60">
        <f t="shared" ref="K501" si="759">IFERROR(I501/E499,"-")</f>
        <v>38938.079700138092</v>
      </c>
    </row>
    <row r="502" spans="2:11" ht="13.5" customHeight="1">
      <c r="B502" s="194"/>
      <c r="C502" s="194"/>
      <c r="D502" s="185"/>
      <c r="E502" s="187"/>
      <c r="F502" s="152">
        <v>4</v>
      </c>
      <c r="G502" s="84" t="s">
        <v>75</v>
      </c>
      <c r="H502" s="56" t="s">
        <v>76</v>
      </c>
      <c r="I502" s="57">
        <v>749358477</v>
      </c>
      <c r="J502" s="58">
        <f t="shared" ref="J502" si="760">IFERROR(I502/I509,"-")</f>
        <v>4.6845019911258751E-2</v>
      </c>
      <c r="K502" s="60">
        <f t="shared" ref="K502" si="761">IFERROR(I502/E499,"-")</f>
        <v>36957.904764253304</v>
      </c>
    </row>
    <row r="503" spans="2:11" ht="13.5" customHeight="1">
      <c r="B503" s="194"/>
      <c r="C503" s="194"/>
      <c r="D503" s="185"/>
      <c r="E503" s="187"/>
      <c r="F503" s="152">
        <v>5</v>
      </c>
      <c r="G503" s="84" t="s">
        <v>71</v>
      </c>
      <c r="H503" s="56" t="s">
        <v>72</v>
      </c>
      <c r="I503" s="57">
        <v>723557478</v>
      </c>
      <c r="J503" s="58">
        <f t="shared" ref="J503" si="762">IFERROR(I503/I509,"-")</f>
        <v>4.5232109202989861E-2</v>
      </c>
      <c r="K503" s="60">
        <f t="shared" ref="K503" si="763">IFERROR(I503/E499,"-")</f>
        <v>35685.415170645101</v>
      </c>
    </row>
    <row r="504" spans="2:11" ht="13.5" customHeight="1">
      <c r="B504" s="194"/>
      <c r="C504" s="194"/>
      <c r="D504" s="185"/>
      <c r="E504" s="187"/>
      <c r="F504" s="152">
        <v>6</v>
      </c>
      <c r="G504" s="84" t="s">
        <v>85</v>
      </c>
      <c r="H504" s="56" t="s">
        <v>86</v>
      </c>
      <c r="I504" s="57">
        <v>657181985</v>
      </c>
      <c r="J504" s="58">
        <f t="shared" ref="J504" si="764">IFERROR(I504/I509,"-")</f>
        <v>4.1082744931229424E-2</v>
      </c>
      <c r="K504" s="60">
        <f t="shared" ref="K504" si="765">IFERROR(I504/E499,"-")</f>
        <v>32411.816186624579</v>
      </c>
    </row>
    <row r="505" spans="2:11" ht="13.5" customHeight="1">
      <c r="B505" s="194"/>
      <c r="C505" s="194"/>
      <c r="D505" s="185"/>
      <c r="E505" s="187"/>
      <c r="F505" s="152">
        <v>7</v>
      </c>
      <c r="G505" s="84" t="s">
        <v>79</v>
      </c>
      <c r="H505" s="56" t="s">
        <v>80</v>
      </c>
      <c r="I505" s="57">
        <v>549253234</v>
      </c>
      <c r="J505" s="58">
        <f t="shared" ref="J505" si="766">IFERROR(I505/I509,"-")</f>
        <v>3.4335741134283934E-2</v>
      </c>
      <c r="K505" s="60">
        <f t="shared" ref="K505" si="767">IFERROR(I505/E499,"-")</f>
        <v>27088.835766423359</v>
      </c>
    </row>
    <row r="506" spans="2:11" ht="13.5" customHeight="1">
      <c r="B506" s="194"/>
      <c r="C506" s="194"/>
      <c r="D506" s="185"/>
      <c r="E506" s="187"/>
      <c r="F506" s="152">
        <v>8</v>
      </c>
      <c r="G506" s="84" t="s">
        <v>81</v>
      </c>
      <c r="H506" s="56" t="s">
        <v>82</v>
      </c>
      <c r="I506" s="57">
        <v>543185419</v>
      </c>
      <c r="J506" s="58">
        <f t="shared" ref="J506" si="768">IFERROR(I506/I509,"-")</f>
        <v>3.3956420791327657E-2</v>
      </c>
      <c r="K506" s="60">
        <f t="shared" ref="K506" si="769">IFERROR(I506/E499,"-")</f>
        <v>26789.574817518249</v>
      </c>
    </row>
    <row r="507" spans="2:11" ht="13.5" customHeight="1">
      <c r="B507" s="194"/>
      <c r="C507" s="194"/>
      <c r="D507" s="185"/>
      <c r="E507" s="187"/>
      <c r="F507" s="152">
        <v>9</v>
      </c>
      <c r="G507" s="84" t="s">
        <v>90</v>
      </c>
      <c r="H507" s="56" t="s">
        <v>91</v>
      </c>
      <c r="I507" s="57">
        <v>514385882</v>
      </c>
      <c r="J507" s="58">
        <f t="shared" ref="J507" si="770">IFERROR(I507/I509,"-")</f>
        <v>3.2156060982760318E-2</v>
      </c>
      <c r="K507" s="60">
        <f t="shared" ref="K507" si="771">IFERROR(I507/E499,"-")</f>
        <v>25369.199151706453</v>
      </c>
    </row>
    <row r="508" spans="2:11" ht="13.5" customHeight="1">
      <c r="B508" s="194"/>
      <c r="C508" s="194"/>
      <c r="D508" s="185"/>
      <c r="E508" s="187"/>
      <c r="F508" s="153">
        <v>10</v>
      </c>
      <c r="G508" s="84" t="s">
        <v>99</v>
      </c>
      <c r="H508" s="61" t="s">
        <v>100</v>
      </c>
      <c r="I508" s="62">
        <v>457482427</v>
      </c>
      <c r="J508" s="63">
        <f t="shared" ref="J508" si="772">IFERROR(I508/I509,"-")</f>
        <v>2.8598826942830433E-2</v>
      </c>
      <c r="K508" s="64">
        <f t="shared" ref="K508" si="773">IFERROR(I508/E499,"-")</f>
        <v>22562.755326494378</v>
      </c>
    </row>
    <row r="509" spans="2:11" ht="13.5" customHeight="1">
      <c r="B509" s="194"/>
      <c r="C509" s="194"/>
      <c r="D509" s="164"/>
      <c r="E509" s="188"/>
      <c r="F509" s="109" t="s">
        <v>156</v>
      </c>
      <c r="G509" s="87"/>
      <c r="H509" s="110"/>
      <c r="I509" s="65">
        <v>15996545170</v>
      </c>
      <c r="J509" s="66" t="s">
        <v>92</v>
      </c>
      <c r="K509" s="137">
        <f>IFERROR(I509/E499,"-")</f>
        <v>788939.88804497931</v>
      </c>
    </row>
    <row r="510" spans="2:11" ht="13.5" customHeight="1">
      <c r="B510" s="194"/>
      <c r="C510" s="194"/>
      <c r="D510" s="189" t="s">
        <v>158</v>
      </c>
      <c r="E510" s="186">
        <v>21237</v>
      </c>
      <c r="F510" s="157">
        <v>1</v>
      </c>
      <c r="G510" s="84" t="s">
        <v>69</v>
      </c>
      <c r="H510" s="52" t="s">
        <v>70</v>
      </c>
      <c r="I510" s="53">
        <v>1349689630</v>
      </c>
      <c r="J510" s="54">
        <f t="shared" ref="J510" si="774">IFERROR(I510/I520,"-")</f>
        <v>7.9995947812862386E-2</v>
      </c>
      <c r="K510" s="55">
        <f>IFERROR(I510/E510,"-")</f>
        <v>63553.686019682631</v>
      </c>
    </row>
    <row r="511" spans="2:11" ht="13.5" customHeight="1">
      <c r="B511" s="194"/>
      <c r="C511" s="194"/>
      <c r="D511" s="190"/>
      <c r="E511" s="187"/>
      <c r="F511" s="152">
        <v>2</v>
      </c>
      <c r="G511" s="84" t="s">
        <v>73</v>
      </c>
      <c r="H511" s="56" t="s">
        <v>74</v>
      </c>
      <c r="I511" s="57">
        <v>863574495</v>
      </c>
      <c r="J511" s="58">
        <f t="shared" ref="J511" si="775">IFERROR(I511/I520,"-")</f>
        <v>5.1183960148333506E-2</v>
      </c>
      <c r="K511" s="60">
        <f t="shared" ref="K511" si="776">IFERROR(I511/E510,"-")</f>
        <v>40663.676366718464</v>
      </c>
    </row>
    <row r="512" spans="2:11" ht="13.5" customHeight="1">
      <c r="B512" s="194"/>
      <c r="C512" s="194"/>
      <c r="D512" s="190"/>
      <c r="E512" s="187"/>
      <c r="F512" s="152">
        <v>3</v>
      </c>
      <c r="G512" s="84" t="s">
        <v>75</v>
      </c>
      <c r="H512" s="56" t="s">
        <v>76</v>
      </c>
      <c r="I512" s="57">
        <v>827421141</v>
      </c>
      <c r="J512" s="58">
        <f t="shared" ref="J512" si="777">IFERROR(I512/I520,"-")</f>
        <v>4.904115505036151E-2</v>
      </c>
      <c r="K512" s="60">
        <f t="shared" ref="K512" si="778">IFERROR(I512/E510,"-")</f>
        <v>38961.300607430428</v>
      </c>
    </row>
    <row r="513" spans="2:11" ht="13.5" customHeight="1">
      <c r="B513" s="194"/>
      <c r="C513" s="194"/>
      <c r="D513" s="190"/>
      <c r="E513" s="187"/>
      <c r="F513" s="152">
        <v>4</v>
      </c>
      <c r="G513" s="84" t="s">
        <v>77</v>
      </c>
      <c r="H513" s="56" t="s">
        <v>78</v>
      </c>
      <c r="I513" s="57">
        <v>825601195</v>
      </c>
      <c r="J513" s="58">
        <f t="shared" ref="J513" si="779">IFERROR(I513/I520,"-")</f>
        <v>4.8933287062046131E-2</v>
      </c>
      <c r="K513" s="60">
        <f t="shared" ref="K513" si="780">IFERROR(I513/E510,"-")</f>
        <v>38875.60366341762</v>
      </c>
    </row>
    <row r="514" spans="2:11" ht="13.5" customHeight="1">
      <c r="B514" s="194"/>
      <c r="C514" s="194"/>
      <c r="D514" s="190"/>
      <c r="E514" s="187"/>
      <c r="F514" s="152">
        <v>5</v>
      </c>
      <c r="G514" s="84" t="s">
        <v>71</v>
      </c>
      <c r="H514" s="56" t="s">
        <v>72</v>
      </c>
      <c r="I514" s="57">
        <v>733332748</v>
      </c>
      <c r="J514" s="58">
        <f t="shared" ref="J514" si="781">IFERROR(I514/I520,"-")</f>
        <v>4.3464546911033887E-2</v>
      </c>
      <c r="K514" s="60">
        <f t="shared" ref="K514" si="782">IFERROR(I514/E510,"-")</f>
        <v>34530.90116306446</v>
      </c>
    </row>
    <row r="515" spans="2:11" ht="13.5" customHeight="1">
      <c r="B515" s="194"/>
      <c r="C515" s="194"/>
      <c r="D515" s="190"/>
      <c r="E515" s="187"/>
      <c r="F515" s="152">
        <v>6</v>
      </c>
      <c r="G515" s="84" t="s">
        <v>85</v>
      </c>
      <c r="H515" s="56" t="s">
        <v>86</v>
      </c>
      <c r="I515" s="57">
        <v>672902205</v>
      </c>
      <c r="J515" s="58">
        <f t="shared" ref="J515" si="783">IFERROR(I515/I520,"-")</f>
        <v>3.9882835637064226E-2</v>
      </c>
      <c r="K515" s="60">
        <f t="shared" ref="K515" si="784">IFERROR(I515/E510,"-")</f>
        <v>31685.370108772426</v>
      </c>
    </row>
    <row r="516" spans="2:11" ht="13.5" customHeight="1">
      <c r="B516" s="194"/>
      <c r="C516" s="194"/>
      <c r="D516" s="190"/>
      <c r="E516" s="187"/>
      <c r="F516" s="152">
        <v>7</v>
      </c>
      <c r="G516" s="84" t="s">
        <v>81</v>
      </c>
      <c r="H516" s="56" t="s">
        <v>82</v>
      </c>
      <c r="I516" s="57">
        <v>569901908</v>
      </c>
      <c r="J516" s="58">
        <f t="shared" ref="J516" si="785">IFERROR(I516/I520,"-")</f>
        <v>3.3778019981392834E-2</v>
      </c>
      <c r="K516" s="60">
        <f t="shared" ref="K516" si="786">IFERROR(I516/E510,"-")</f>
        <v>26835.330225549747</v>
      </c>
    </row>
    <row r="517" spans="2:11" ht="13.5" customHeight="1">
      <c r="B517" s="194"/>
      <c r="C517" s="194"/>
      <c r="D517" s="190"/>
      <c r="E517" s="187"/>
      <c r="F517" s="152">
        <v>8</v>
      </c>
      <c r="G517" s="84" t="s">
        <v>90</v>
      </c>
      <c r="H517" s="56" t="s">
        <v>91</v>
      </c>
      <c r="I517" s="57">
        <v>552160333</v>
      </c>
      <c r="J517" s="58">
        <f t="shared" ref="J517" si="787">IFERROR(I517/I520,"-")</f>
        <v>3.2726478889076684E-2</v>
      </c>
      <c r="K517" s="60">
        <f t="shared" ref="K517" si="788">IFERROR(I517/E510,"-")</f>
        <v>25999.921504920658</v>
      </c>
    </row>
    <row r="518" spans="2:11" ht="13.5" customHeight="1">
      <c r="B518" s="194"/>
      <c r="C518" s="194"/>
      <c r="D518" s="190"/>
      <c r="E518" s="187"/>
      <c r="F518" s="152">
        <v>9</v>
      </c>
      <c r="G518" s="84" t="s">
        <v>79</v>
      </c>
      <c r="H518" s="56" t="s">
        <v>80</v>
      </c>
      <c r="I518" s="57">
        <v>451964339</v>
      </c>
      <c r="J518" s="58">
        <f t="shared" ref="J518" si="789">IFERROR(I518/I520,"-")</f>
        <v>2.6787873946930191E-2</v>
      </c>
      <c r="K518" s="60">
        <f t="shared" ref="K518" si="790">IFERROR(I518/E510,"-")</f>
        <v>21281.92960399303</v>
      </c>
    </row>
    <row r="519" spans="2:11" ht="13.5" customHeight="1">
      <c r="B519" s="194"/>
      <c r="C519" s="194"/>
      <c r="D519" s="190"/>
      <c r="E519" s="187"/>
      <c r="F519" s="153">
        <v>10</v>
      </c>
      <c r="G519" s="84" t="s">
        <v>83</v>
      </c>
      <c r="H519" s="61" t="s">
        <v>84</v>
      </c>
      <c r="I519" s="62">
        <v>439135023</v>
      </c>
      <c r="J519" s="63">
        <f t="shared" ref="J519" si="791">IFERROR(I519/I520,"-")</f>
        <v>2.6027481875746595E-2</v>
      </c>
      <c r="K519" s="64">
        <f t="shared" ref="K519" si="792">IFERROR(I519/E510,"-")</f>
        <v>20677.827518011018</v>
      </c>
    </row>
    <row r="520" spans="2:11" ht="13.5" customHeight="1">
      <c r="B520" s="194"/>
      <c r="C520" s="194"/>
      <c r="D520" s="191"/>
      <c r="E520" s="188"/>
      <c r="F520" s="109" t="s">
        <v>156</v>
      </c>
      <c r="G520" s="87"/>
      <c r="H520" s="110"/>
      <c r="I520" s="65">
        <v>16871974980</v>
      </c>
      <c r="J520" s="66" t="s">
        <v>92</v>
      </c>
      <c r="K520" s="137">
        <f>IFERROR(I520/E510,"-")</f>
        <v>794461.31657013705</v>
      </c>
    </row>
    <row r="521" spans="2:11" ht="13.5" customHeight="1">
      <c r="B521" s="194"/>
      <c r="C521" s="194"/>
      <c r="D521" s="189" t="s">
        <v>165</v>
      </c>
      <c r="E521" s="186">
        <v>21893</v>
      </c>
      <c r="F521" s="157">
        <v>1</v>
      </c>
      <c r="G521" s="84" t="s">
        <v>69</v>
      </c>
      <c r="H521" s="52" t="s">
        <v>70</v>
      </c>
      <c r="I521" s="53">
        <v>1524011665</v>
      </c>
      <c r="J521" s="54">
        <f t="shared" ref="J521" si="793">IFERROR(I521/I531,"-")</f>
        <v>8.4733155161146961E-2</v>
      </c>
      <c r="K521" s="55">
        <f>IFERROR(I521/E521,"-")</f>
        <v>69611.824099027086</v>
      </c>
    </row>
    <row r="522" spans="2:11" ht="13.5" customHeight="1">
      <c r="B522" s="194"/>
      <c r="C522" s="194"/>
      <c r="D522" s="190"/>
      <c r="E522" s="187"/>
      <c r="F522" s="152">
        <v>2</v>
      </c>
      <c r="G522" s="84" t="s">
        <v>77</v>
      </c>
      <c r="H522" s="56" t="s">
        <v>78</v>
      </c>
      <c r="I522" s="57">
        <v>964958587</v>
      </c>
      <c r="J522" s="58">
        <f t="shared" ref="J522" si="794">IFERROR(I522/I531,"-")</f>
        <v>5.3650498584833423E-2</v>
      </c>
      <c r="K522" s="60">
        <f t="shared" ref="K522" si="795">IFERROR(I522/E521,"-")</f>
        <v>44076.124194948155</v>
      </c>
    </row>
    <row r="523" spans="2:11" ht="13.5" customHeight="1">
      <c r="B523" s="194"/>
      <c r="C523" s="194"/>
      <c r="D523" s="190"/>
      <c r="E523" s="187"/>
      <c r="F523" s="152">
        <v>3</v>
      </c>
      <c r="G523" s="84" t="s">
        <v>75</v>
      </c>
      <c r="H523" s="56" t="s">
        <v>76</v>
      </c>
      <c r="I523" s="57">
        <v>875245455</v>
      </c>
      <c r="J523" s="58">
        <f t="shared" ref="J523" si="796">IFERROR(I523/I531,"-")</f>
        <v>4.8662559904096056E-2</v>
      </c>
      <c r="K523" s="60">
        <f t="shared" ref="K523" si="797">IFERROR(I523/E521,"-")</f>
        <v>39978.324350248935</v>
      </c>
    </row>
    <row r="524" spans="2:11" ht="13.5" customHeight="1">
      <c r="B524" s="194"/>
      <c r="C524" s="194"/>
      <c r="D524" s="190"/>
      <c r="E524" s="187"/>
      <c r="F524" s="152">
        <v>4</v>
      </c>
      <c r="G524" s="84" t="s">
        <v>73</v>
      </c>
      <c r="H524" s="56" t="s">
        <v>74</v>
      </c>
      <c r="I524" s="57">
        <v>871882887</v>
      </c>
      <c r="J524" s="58">
        <f t="shared" ref="J524" si="798">IFERROR(I524/I531,"-")</f>
        <v>4.8475605300908088E-2</v>
      </c>
      <c r="K524" s="60">
        <f t="shared" ref="K524" si="799">IFERROR(I524/E521,"-")</f>
        <v>39824.733339423561</v>
      </c>
    </row>
    <row r="525" spans="2:11" ht="13.5" customHeight="1">
      <c r="B525" s="194"/>
      <c r="C525" s="194"/>
      <c r="D525" s="190"/>
      <c r="E525" s="187"/>
      <c r="F525" s="152">
        <v>5</v>
      </c>
      <c r="G525" s="84" t="s">
        <v>71</v>
      </c>
      <c r="H525" s="56" t="s">
        <v>72</v>
      </c>
      <c r="I525" s="57">
        <v>738082958</v>
      </c>
      <c r="J525" s="58">
        <f t="shared" ref="J525" si="800">IFERROR(I525/I531,"-")</f>
        <v>4.1036495479850749E-2</v>
      </c>
      <c r="K525" s="60">
        <f t="shared" ref="K525" si="801">IFERROR(I525/E521,"-")</f>
        <v>33713.19408029964</v>
      </c>
    </row>
    <row r="526" spans="2:11" ht="13.5" customHeight="1">
      <c r="B526" s="194"/>
      <c r="C526" s="194"/>
      <c r="D526" s="190"/>
      <c r="E526" s="187"/>
      <c r="F526" s="152">
        <v>6</v>
      </c>
      <c r="G526" s="84" t="s">
        <v>85</v>
      </c>
      <c r="H526" s="56" t="s">
        <v>86</v>
      </c>
      <c r="I526" s="57">
        <v>737802467</v>
      </c>
      <c r="J526" s="58">
        <f t="shared" ref="J526" si="802">IFERROR(I526/I531,"-")</f>
        <v>4.1020900528729226E-2</v>
      </c>
      <c r="K526" s="60">
        <f t="shared" ref="K526" si="803">IFERROR(I526/E521,"-")</f>
        <v>33700.382176951534</v>
      </c>
    </row>
    <row r="527" spans="2:11" ht="13.5" customHeight="1">
      <c r="B527" s="194"/>
      <c r="C527" s="194"/>
      <c r="D527" s="190"/>
      <c r="E527" s="187"/>
      <c r="F527" s="152">
        <v>7</v>
      </c>
      <c r="G527" s="84" t="s">
        <v>90</v>
      </c>
      <c r="H527" s="56" t="s">
        <v>91</v>
      </c>
      <c r="I527" s="57">
        <v>636131507</v>
      </c>
      <c r="J527" s="58">
        <f t="shared" ref="J527" si="804">IFERROR(I527/I531,"-")</f>
        <v>3.536812146744641E-2</v>
      </c>
      <c r="K527" s="60">
        <f t="shared" ref="K527" si="805">IFERROR(I527/E521,"-")</f>
        <v>29056.38820627598</v>
      </c>
    </row>
    <row r="528" spans="2:11" ht="13.5" customHeight="1">
      <c r="B528" s="194"/>
      <c r="C528" s="194"/>
      <c r="D528" s="190"/>
      <c r="E528" s="187"/>
      <c r="F528" s="152">
        <v>8</v>
      </c>
      <c r="G528" s="84" t="s">
        <v>81</v>
      </c>
      <c r="H528" s="56" t="s">
        <v>82</v>
      </c>
      <c r="I528" s="57">
        <v>611232916</v>
      </c>
      <c r="J528" s="58">
        <f t="shared" ref="J528" si="806">IFERROR(I528/I531,"-")</f>
        <v>3.3983790741541543E-2</v>
      </c>
      <c r="K528" s="60">
        <f t="shared" ref="K528" si="807">IFERROR(I528/E521,"-")</f>
        <v>27919.102726899007</v>
      </c>
    </row>
    <row r="529" spans="2:11" ht="13.5" customHeight="1">
      <c r="B529" s="194"/>
      <c r="C529" s="194"/>
      <c r="D529" s="190"/>
      <c r="E529" s="187"/>
      <c r="F529" s="152">
        <v>9</v>
      </c>
      <c r="G529" s="84" t="s">
        <v>79</v>
      </c>
      <c r="H529" s="56" t="s">
        <v>80</v>
      </c>
      <c r="I529" s="57">
        <v>578474970</v>
      </c>
      <c r="J529" s="58">
        <f t="shared" ref="J529" si="808">IFERROR(I529/I531,"-")</f>
        <v>3.2162489642000108E-2</v>
      </c>
      <c r="K529" s="60">
        <f t="shared" ref="K529" si="809">IFERROR(I529/E521,"-")</f>
        <v>26422.827844516512</v>
      </c>
    </row>
    <row r="530" spans="2:11" ht="13.5" customHeight="1">
      <c r="B530" s="194"/>
      <c r="C530" s="194"/>
      <c r="D530" s="190"/>
      <c r="E530" s="187"/>
      <c r="F530" s="153">
        <v>10</v>
      </c>
      <c r="G530" s="84" t="s">
        <v>83</v>
      </c>
      <c r="H530" s="61" t="s">
        <v>84</v>
      </c>
      <c r="I530" s="62">
        <v>460988914</v>
      </c>
      <c r="J530" s="63">
        <f t="shared" ref="J530" si="810">IFERROR(I530/I531,"-")</f>
        <v>2.5630410891592903E-2</v>
      </c>
      <c r="K530" s="64">
        <f t="shared" ref="K530" si="811">IFERROR(I530/E521,"-")</f>
        <v>21056.452473393321</v>
      </c>
    </row>
    <row r="531" spans="2:11" ht="13.5" customHeight="1">
      <c r="B531" s="195"/>
      <c r="C531" s="195"/>
      <c r="D531" s="191"/>
      <c r="E531" s="188"/>
      <c r="F531" s="109" t="s">
        <v>156</v>
      </c>
      <c r="G531" s="87"/>
      <c r="H531" s="110"/>
      <c r="I531" s="65">
        <v>17986013410</v>
      </c>
      <c r="J531" s="66" t="s">
        <v>92</v>
      </c>
      <c r="K531" s="137">
        <f>IFERROR(I531/E521,"-")</f>
        <v>821541.74439318501</v>
      </c>
    </row>
    <row r="532" spans="2:11" ht="13.5" customHeight="1">
      <c r="B532" s="193">
        <v>9</v>
      </c>
      <c r="C532" s="193" t="s">
        <v>128</v>
      </c>
      <c r="D532" s="163" t="s">
        <v>54</v>
      </c>
      <c r="E532" s="186">
        <v>11815</v>
      </c>
      <c r="F532" s="154">
        <v>1</v>
      </c>
      <c r="G532" s="83" t="s">
        <v>69</v>
      </c>
      <c r="H532" s="52" t="s">
        <v>70</v>
      </c>
      <c r="I532" s="53">
        <v>644785303</v>
      </c>
      <c r="J532" s="54">
        <f t="shared" ref="J532" si="812">IFERROR(I532/I542,"-")</f>
        <v>6.7238410608167209E-2</v>
      </c>
      <c r="K532" s="55">
        <f>IFERROR(I532/E532,"-")</f>
        <v>54573.449259415996</v>
      </c>
    </row>
    <row r="533" spans="2:11" ht="13.5" customHeight="1">
      <c r="B533" s="194"/>
      <c r="C533" s="194"/>
      <c r="D533" s="185"/>
      <c r="E533" s="187"/>
      <c r="F533" s="155">
        <v>2</v>
      </c>
      <c r="G533" s="84">
        <v>1402</v>
      </c>
      <c r="H533" s="56" t="s">
        <v>72</v>
      </c>
      <c r="I533" s="57">
        <v>550856712</v>
      </c>
      <c r="J533" s="58">
        <f t="shared" ref="J533" si="813">IFERROR(I533/I542,"-")</f>
        <v>5.7443508118734068E-2</v>
      </c>
      <c r="K533" s="60">
        <f>IFERROR(I533/E532,"-")</f>
        <v>46623.505035971226</v>
      </c>
    </row>
    <row r="534" spans="2:11" ht="13.5" customHeight="1">
      <c r="B534" s="194"/>
      <c r="C534" s="194"/>
      <c r="D534" s="185"/>
      <c r="E534" s="187"/>
      <c r="F534" s="155">
        <v>3</v>
      </c>
      <c r="G534" s="84" t="s">
        <v>77</v>
      </c>
      <c r="H534" s="56" t="s">
        <v>78</v>
      </c>
      <c r="I534" s="57">
        <v>484149977</v>
      </c>
      <c r="J534" s="58">
        <f t="shared" ref="J534" si="814">IFERROR(I534/I542,"-")</f>
        <v>5.0487309183380548E-2</v>
      </c>
      <c r="K534" s="60">
        <f>IFERROR(I534/E532,"-")</f>
        <v>40977.568937790944</v>
      </c>
    </row>
    <row r="535" spans="2:11" ht="13.5" customHeight="1">
      <c r="B535" s="194"/>
      <c r="C535" s="194"/>
      <c r="D535" s="185"/>
      <c r="E535" s="187"/>
      <c r="F535" s="155">
        <v>4</v>
      </c>
      <c r="G535" s="84">
        <v>1113</v>
      </c>
      <c r="H535" s="56" t="s">
        <v>74</v>
      </c>
      <c r="I535" s="57">
        <v>455509584</v>
      </c>
      <c r="J535" s="58">
        <f t="shared" ref="J535" si="815">IFERROR(I535/I542,"-")</f>
        <v>4.7500680152673128E-2</v>
      </c>
      <c r="K535" s="60">
        <f>IFERROR(I535/E532,"-")</f>
        <v>38553.498434193818</v>
      </c>
    </row>
    <row r="536" spans="2:11" ht="13.5" customHeight="1">
      <c r="B536" s="194"/>
      <c r="C536" s="194"/>
      <c r="D536" s="185"/>
      <c r="E536" s="187"/>
      <c r="F536" s="155">
        <v>5</v>
      </c>
      <c r="G536" s="85">
        <v>1901</v>
      </c>
      <c r="H536" s="56" t="s">
        <v>76</v>
      </c>
      <c r="I536" s="57">
        <v>441885893</v>
      </c>
      <c r="J536" s="58">
        <f t="shared" ref="J536" si="816">IFERROR(I536/I542,"-")</f>
        <v>4.6079997446050097E-2</v>
      </c>
      <c r="K536" s="60">
        <f>IFERROR(I536/E532,"-")</f>
        <v>37400.41413457469</v>
      </c>
    </row>
    <row r="537" spans="2:11" ht="13.5" customHeight="1">
      <c r="B537" s="194"/>
      <c r="C537" s="194"/>
      <c r="D537" s="185"/>
      <c r="E537" s="187"/>
      <c r="F537" s="155">
        <v>6</v>
      </c>
      <c r="G537" s="85" t="s">
        <v>79</v>
      </c>
      <c r="H537" s="56" t="s">
        <v>80</v>
      </c>
      <c r="I537" s="57">
        <v>351678378</v>
      </c>
      <c r="J537" s="58">
        <f t="shared" ref="J537" si="817">IFERROR(I537/I542,"-")</f>
        <v>3.6673129911551715E-2</v>
      </c>
      <c r="K537" s="60">
        <f>IFERROR(I537/E532,"-")</f>
        <v>29765.414980956411</v>
      </c>
    </row>
    <row r="538" spans="2:11" ht="13.5" customHeight="1">
      <c r="B538" s="194"/>
      <c r="C538" s="194"/>
      <c r="D538" s="185"/>
      <c r="E538" s="187"/>
      <c r="F538" s="155">
        <v>7</v>
      </c>
      <c r="G538" s="85" t="s">
        <v>81</v>
      </c>
      <c r="H538" s="56" t="s">
        <v>82</v>
      </c>
      <c r="I538" s="57">
        <v>346732699</v>
      </c>
      <c r="J538" s="58">
        <f t="shared" ref="J538" si="818">IFERROR(I538/I542,"-")</f>
        <v>3.6157392977426546E-2</v>
      </c>
      <c r="K538" s="60">
        <f>IFERROR(I538/E532,"-")</f>
        <v>29346.821752010157</v>
      </c>
    </row>
    <row r="539" spans="2:11" ht="13.5" customHeight="1">
      <c r="B539" s="194"/>
      <c r="C539" s="194"/>
      <c r="D539" s="185"/>
      <c r="E539" s="187"/>
      <c r="F539" s="155">
        <v>8</v>
      </c>
      <c r="G539" s="84">
        <v>1309</v>
      </c>
      <c r="H539" s="56" t="s">
        <v>88</v>
      </c>
      <c r="I539" s="57">
        <v>317760365</v>
      </c>
      <c r="J539" s="58">
        <f t="shared" ref="J539" si="819">IFERROR(I539/I542,"-")</f>
        <v>3.3136149036683431E-2</v>
      </c>
      <c r="K539" s="60">
        <f>IFERROR(I539/E532,"-")</f>
        <v>26894.656369022428</v>
      </c>
    </row>
    <row r="540" spans="2:11" ht="13.5" customHeight="1">
      <c r="B540" s="194"/>
      <c r="C540" s="194"/>
      <c r="D540" s="185"/>
      <c r="E540" s="187"/>
      <c r="F540" s="155">
        <v>9</v>
      </c>
      <c r="G540" s="85" t="s">
        <v>83</v>
      </c>
      <c r="H540" s="56" t="s">
        <v>84</v>
      </c>
      <c r="I540" s="57">
        <v>294318994</v>
      </c>
      <c r="J540" s="58">
        <f t="shared" ref="J540" si="820">IFERROR(I540/I542,"-")</f>
        <v>3.0691675626413433E-2</v>
      </c>
      <c r="K540" s="60">
        <f>IFERROR(I540/E532,"-")</f>
        <v>24910.621582733813</v>
      </c>
    </row>
    <row r="541" spans="2:11" ht="13.5" customHeight="1">
      <c r="B541" s="194"/>
      <c r="C541" s="194"/>
      <c r="D541" s="185"/>
      <c r="E541" s="187"/>
      <c r="F541" s="156">
        <v>10</v>
      </c>
      <c r="G541" s="86">
        <v>1310</v>
      </c>
      <c r="H541" s="61" t="s">
        <v>86</v>
      </c>
      <c r="I541" s="62">
        <v>251688481</v>
      </c>
      <c r="J541" s="63">
        <f t="shared" ref="J541" si="821">IFERROR(I541/I542,"-")</f>
        <v>2.6246152559751955E-2</v>
      </c>
      <c r="K541" s="64">
        <f>IFERROR(I541/E532,"-")</f>
        <v>21302.452898857384</v>
      </c>
    </row>
    <row r="542" spans="2:11" ht="13.5" customHeight="1">
      <c r="B542" s="194"/>
      <c r="C542" s="194"/>
      <c r="D542" s="164"/>
      <c r="E542" s="188"/>
      <c r="F542" s="109" t="s">
        <v>156</v>
      </c>
      <c r="G542" s="87"/>
      <c r="H542" s="110"/>
      <c r="I542" s="65">
        <v>9589538140</v>
      </c>
      <c r="J542" s="66" t="s">
        <v>92</v>
      </c>
      <c r="K542" s="137">
        <f>IFERROR(I542/E532,"-")</f>
        <v>811640.97672450275</v>
      </c>
    </row>
    <row r="543" spans="2:11" ht="13.5" customHeight="1">
      <c r="B543" s="194"/>
      <c r="C543" s="194"/>
      <c r="D543" s="163" t="s">
        <v>55</v>
      </c>
      <c r="E543" s="186">
        <v>12084</v>
      </c>
      <c r="F543" s="154">
        <v>1</v>
      </c>
      <c r="G543" s="83" t="s">
        <v>69</v>
      </c>
      <c r="H543" s="52" t="s">
        <v>70</v>
      </c>
      <c r="I543" s="53">
        <v>582939178</v>
      </c>
      <c r="J543" s="54">
        <f t="shared" ref="J543" si="822">IFERROR(I543/I553,"-")</f>
        <v>6.1460976796799571E-2</v>
      </c>
      <c r="K543" s="55">
        <f>IFERROR(I543/E543,"-")</f>
        <v>48240.580767957632</v>
      </c>
    </row>
    <row r="544" spans="2:11" ht="13.5" customHeight="1">
      <c r="B544" s="194"/>
      <c r="C544" s="194"/>
      <c r="D544" s="185"/>
      <c r="E544" s="187"/>
      <c r="F544" s="155">
        <v>2</v>
      </c>
      <c r="G544" s="84" t="s">
        <v>71</v>
      </c>
      <c r="H544" s="56" t="s">
        <v>72</v>
      </c>
      <c r="I544" s="57">
        <v>571415054</v>
      </c>
      <c r="J544" s="58">
        <f t="shared" ref="J544" si="823">IFERROR(I544/I553,"-")</f>
        <v>6.0245954810805281E-2</v>
      </c>
      <c r="K544" s="60">
        <f t="shared" ref="K544" si="824">IFERROR(I544/E543,"-")</f>
        <v>47286.912777226084</v>
      </c>
    </row>
    <row r="545" spans="2:11" ht="13.5" customHeight="1">
      <c r="B545" s="194"/>
      <c r="C545" s="194"/>
      <c r="D545" s="185"/>
      <c r="E545" s="187"/>
      <c r="F545" s="155">
        <v>3</v>
      </c>
      <c r="G545" s="84" t="s">
        <v>77</v>
      </c>
      <c r="H545" s="56" t="s">
        <v>78</v>
      </c>
      <c r="I545" s="57">
        <v>473002856</v>
      </c>
      <c r="J545" s="58">
        <f t="shared" ref="J545" si="825">IFERROR(I545/I553,"-")</f>
        <v>4.9870069905364862E-2</v>
      </c>
      <c r="K545" s="60">
        <f t="shared" ref="K545" si="826">IFERROR(I545/E543,"-")</f>
        <v>39142.90433631248</v>
      </c>
    </row>
    <row r="546" spans="2:11" ht="13.5" customHeight="1">
      <c r="B546" s="194"/>
      <c r="C546" s="194"/>
      <c r="D546" s="185"/>
      <c r="E546" s="187"/>
      <c r="F546" s="155">
        <v>4</v>
      </c>
      <c r="G546" s="85" t="s">
        <v>73</v>
      </c>
      <c r="H546" s="56" t="s">
        <v>74</v>
      </c>
      <c r="I546" s="57">
        <v>430796669</v>
      </c>
      <c r="J546" s="58">
        <f t="shared" ref="J546" si="827">IFERROR(I546/I553,"-")</f>
        <v>4.5420148579458738E-2</v>
      </c>
      <c r="K546" s="60">
        <f t="shared" ref="K546" si="828">IFERROR(I546/E543,"-")</f>
        <v>35650.171218139687</v>
      </c>
    </row>
    <row r="547" spans="2:11" ht="13.5" customHeight="1">
      <c r="B547" s="194"/>
      <c r="C547" s="194"/>
      <c r="D547" s="185"/>
      <c r="E547" s="187"/>
      <c r="F547" s="155">
        <v>5</v>
      </c>
      <c r="G547" s="84" t="s">
        <v>75</v>
      </c>
      <c r="H547" s="56" t="s">
        <v>76</v>
      </c>
      <c r="I547" s="57">
        <v>429280620</v>
      </c>
      <c r="J547" s="58">
        <f t="shared" ref="J547" si="829">IFERROR(I547/I553,"-")</f>
        <v>4.5260307114125264E-2</v>
      </c>
      <c r="K547" s="60">
        <f t="shared" ref="K547" si="830">IFERROR(I547/E543,"-")</f>
        <v>35524.712015888777</v>
      </c>
    </row>
    <row r="548" spans="2:11" ht="13.5" customHeight="1">
      <c r="B548" s="194"/>
      <c r="C548" s="194"/>
      <c r="D548" s="185"/>
      <c r="E548" s="187"/>
      <c r="F548" s="155">
        <v>6</v>
      </c>
      <c r="G548" s="85" t="s">
        <v>79</v>
      </c>
      <c r="H548" s="56" t="s">
        <v>80</v>
      </c>
      <c r="I548" s="57">
        <v>364727391</v>
      </c>
      <c r="J548" s="58">
        <f t="shared" ref="J548" si="831">IFERROR(I548/I553,"-")</f>
        <v>3.8454272008817091E-2</v>
      </c>
      <c r="K548" s="60">
        <f t="shared" ref="K548" si="832">IFERROR(I548/E543,"-")</f>
        <v>30182.670556107249</v>
      </c>
    </row>
    <row r="549" spans="2:11" ht="13.5" customHeight="1">
      <c r="B549" s="194"/>
      <c r="C549" s="194"/>
      <c r="D549" s="185"/>
      <c r="E549" s="187"/>
      <c r="F549" s="155">
        <v>7</v>
      </c>
      <c r="G549" s="84" t="s">
        <v>81</v>
      </c>
      <c r="H549" s="56" t="s">
        <v>82</v>
      </c>
      <c r="I549" s="57">
        <v>337056166</v>
      </c>
      <c r="J549" s="58">
        <f t="shared" ref="J549" si="833">IFERROR(I549/I553,"-")</f>
        <v>3.553681409579959E-2</v>
      </c>
      <c r="K549" s="60">
        <f t="shared" ref="K549" si="834">IFERROR(I549/E543,"-")</f>
        <v>27892.764481959617</v>
      </c>
    </row>
    <row r="550" spans="2:11" ht="13.5" customHeight="1">
      <c r="B550" s="194"/>
      <c r="C550" s="194"/>
      <c r="D550" s="185"/>
      <c r="E550" s="187"/>
      <c r="F550" s="155">
        <v>8</v>
      </c>
      <c r="G550" s="85" t="s">
        <v>87</v>
      </c>
      <c r="H550" s="56" t="s">
        <v>88</v>
      </c>
      <c r="I550" s="57">
        <v>311171966</v>
      </c>
      <c r="J550" s="58">
        <f t="shared" ref="J550" si="835">IFERROR(I550/I553,"-")</f>
        <v>3.2807767437687138E-2</v>
      </c>
      <c r="K550" s="60">
        <f t="shared" ref="K550" si="836">IFERROR(I550/E543,"-")</f>
        <v>25750.741972856671</v>
      </c>
    </row>
    <row r="551" spans="2:11" ht="13.5" customHeight="1">
      <c r="B551" s="194"/>
      <c r="C551" s="194"/>
      <c r="D551" s="185"/>
      <c r="E551" s="187"/>
      <c r="F551" s="155">
        <v>9</v>
      </c>
      <c r="G551" s="84" t="s">
        <v>90</v>
      </c>
      <c r="H551" s="56" t="s">
        <v>91</v>
      </c>
      <c r="I551" s="57">
        <v>260659094</v>
      </c>
      <c r="J551" s="58">
        <f t="shared" ref="J551" si="837">IFERROR(I551/I553,"-")</f>
        <v>2.7482048098350319E-2</v>
      </c>
      <c r="K551" s="60">
        <f t="shared" ref="K551" si="838">IFERROR(I551/E543,"-")</f>
        <v>21570.5969877524</v>
      </c>
    </row>
    <row r="552" spans="2:11" ht="13.5" customHeight="1">
      <c r="B552" s="194"/>
      <c r="C552" s="194"/>
      <c r="D552" s="185"/>
      <c r="E552" s="187"/>
      <c r="F552" s="156">
        <v>10</v>
      </c>
      <c r="G552" s="88" t="s">
        <v>83</v>
      </c>
      <c r="H552" s="61" t="s">
        <v>84</v>
      </c>
      <c r="I552" s="62">
        <v>251537412</v>
      </c>
      <c r="J552" s="63">
        <f t="shared" ref="J552" si="839">IFERROR(I552/I553,"-")</f>
        <v>2.6520322575503776E-2</v>
      </c>
      <c r="K552" s="64">
        <f t="shared" ref="K552" si="840">IFERROR(I552/E543,"-")</f>
        <v>20815.740814299901</v>
      </c>
    </row>
    <row r="553" spans="2:11" ht="13.5" customHeight="1">
      <c r="B553" s="194"/>
      <c r="C553" s="194"/>
      <c r="D553" s="164"/>
      <c r="E553" s="188"/>
      <c r="F553" s="109" t="s">
        <v>156</v>
      </c>
      <c r="G553" s="87"/>
      <c r="H553" s="110"/>
      <c r="I553" s="65">
        <v>9484704090</v>
      </c>
      <c r="J553" s="66" t="s">
        <v>92</v>
      </c>
      <c r="K553" s="137">
        <f t="shared" ref="K553" si="841">IFERROR(I553/E543,"-")</f>
        <v>784897.72343594837</v>
      </c>
    </row>
    <row r="554" spans="2:11" ht="13.5" customHeight="1">
      <c r="B554" s="194"/>
      <c r="C554" s="194"/>
      <c r="D554" s="163" t="s">
        <v>56</v>
      </c>
      <c r="E554" s="186">
        <v>12664</v>
      </c>
      <c r="F554" s="154">
        <v>1</v>
      </c>
      <c r="G554" s="83" t="s">
        <v>69</v>
      </c>
      <c r="H554" s="52" t="s">
        <v>70</v>
      </c>
      <c r="I554" s="53">
        <v>735460002</v>
      </c>
      <c r="J554" s="54">
        <f t="shared" ref="J554" si="842">IFERROR(I554/I564,"-")</f>
        <v>7.3859109720515098E-2</v>
      </c>
      <c r="K554" s="55">
        <f>IFERROR(I554/E554,"-")</f>
        <v>58074.858022741631</v>
      </c>
    </row>
    <row r="555" spans="2:11" ht="13.5" customHeight="1">
      <c r="B555" s="194"/>
      <c r="C555" s="194"/>
      <c r="D555" s="185"/>
      <c r="E555" s="187"/>
      <c r="F555" s="155">
        <v>2</v>
      </c>
      <c r="G555" s="84" t="s">
        <v>71</v>
      </c>
      <c r="H555" s="56" t="s">
        <v>72</v>
      </c>
      <c r="I555" s="57">
        <v>563423684</v>
      </c>
      <c r="J555" s="58">
        <f t="shared" ref="J555" si="843">IFERROR(I555/I564,"-")</f>
        <v>5.6582236399706783E-2</v>
      </c>
      <c r="K555" s="60">
        <f t="shared" ref="K555" si="844">IFERROR(I555/E554,"-")</f>
        <v>44490.183512318385</v>
      </c>
    </row>
    <row r="556" spans="2:11" ht="13.5" customHeight="1">
      <c r="B556" s="194"/>
      <c r="C556" s="194"/>
      <c r="D556" s="185"/>
      <c r="E556" s="187"/>
      <c r="F556" s="155">
        <v>3</v>
      </c>
      <c r="G556" s="84" t="s">
        <v>77</v>
      </c>
      <c r="H556" s="56" t="s">
        <v>78</v>
      </c>
      <c r="I556" s="57">
        <v>559512684</v>
      </c>
      <c r="J556" s="58">
        <f t="shared" ref="J556" si="845">IFERROR(I556/I564,"-")</f>
        <v>5.6189471358329413E-2</v>
      </c>
      <c r="K556" s="60">
        <f t="shared" ref="K556" si="846">IFERROR(I556/E554,"-")</f>
        <v>44181.355337965884</v>
      </c>
    </row>
    <row r="557" spans="2:11" ht="13.5" customHeight="1">
      <c r="B557" s="194"/>
      <c r="C557" s="194"/>
      <c r="D557" s="185"/>
      <c r="E557" s="187"/>
      <c r="F557" s="155">
        <v>4</v>
      </c>
      <c r="G557" s="85" t="s">
        <v>73</v>
      </c>
      <c r="H557" s="56" t="s">
        <v>74</v>
      </c>
      <c r="I557" s="57">
        <v>481570645</v>
      </c>
      <c r="J557" s="58">
        <f t="shared" ref="J557" si="847">IFERROR(I557/I564,"-")</f>
        <v>4.8362084967924907E-2</v>
      </c>
      <c r="K557" s="60">
        <f t="shared" ref="K557" si="848">IFERROR(I557/E554,"-")</f>
        <v>38026.740761212888</v>
      </c>
    </row>
    <row r="558" spans="2:11" ht="13.5" customHeight="1">
      <c r="B558" s="194"/>
      <c r="C558" s="194"/>
      <c r="D558" s="185"/>
      <c r="E558" s="187"/>
      <c r="F558" s="155">
        <v>5</v>
      </c>
      <c r="G558" s="84" t="s">
        <v>75</v>
      </c>
      <c r="H558" s="56" t="s">
        <v>76</v>
      </c>
      <c r="I558" s="57">
        <v>397789817</v>
      </c>
      <c r="J558" s="58">
        <f t="shared" ref="J558" si="849">IFERROR(I558/I564,"-")</f>
        <v>3.9948333912938776E-2</v>
      </c>
      <c r="K558" s="60">
        <f t="shared" ref="K558" si="850">IFERROR(I558/E554,"-")</f>
        <v>31411.07209412508</v>
      </c>
    </row>
    <row r="559" spans="2:11" ht="13.5" customHeight="1">
      <c r="B559" s="194"/>
      <c r="C559" s="194"/>
      <c r="D559" s="185"/>
      <c r="E559" s="187"/>
      <c r="F559" s="155">
        <v>6</v>
      </c>
      <c r="G559" s="85" t="s">
        <v>79</v>
      </c>
      <c r="H559" s="56" t="s">
        <v>80</v>
      </c>
      <c r="I559" s="57">
        <v>365875002</v>
      </c>
      <c r="J559" s="58">
        <f t="shared" ref="J559" si="851">IFERROR(I559/I564,"-")</f>
        <v>3.6743265226151185E-2</v>
      </c>
      <c r="K559" s="60">
        <f t="shared" ref="K559" si="852">IFERROR(I559/E554,"-")</f>
        <v>28890.950884396716</v>
      </c>
    </row>
    <row r="560" spans="2:11" ht="13.5" customHeight="1">
      <c r="B560" s="194"/>
      <c r="C560" s="194"/>
      <c r="D560" s="185"/>
      <c r="E560" s="187"/>
      <c r="F560" s="155">
        <v>7</v>
      </c>
      <c r="G560" s="84" t="s">
        <v>81</v>
      </c>
      <c r="H560" s="56" t="s">
        <v>82</v>
      </c>
      <c r="I560" s="57">
        <v>353865126</v>
      </c>
      <c r="J560" s="58">
        <f t="shared" ref="J560" si="853">IFERROR(I560/I564,"-")</f>
        <v>3.553716462679625E-2</v>
      </c>
      <c r="K560" s="60">
        <f t="shared" ref="K560" si="854">IFERROR(I560/E554,"-")</f>
        <v>27942.6031269741</v>
      </c>
    </row>
    <row r="561" spans="2:11" ht="13.5" customHeight="1">
      <c r="B561" s="194"/>
      <c r="C561" s="194"/>
      <c r="D561" s="185"/>
      <c r="E561" s="187"/>
      <c r="F561" s="155">
        <v>8</v>
      </c>
      <c r="G561" s="85" t="s">
        <v>87</v>
      </c>
      <c r="H561" s="56" t="s">
        <v>88</v>
      </c>
      <c r="I561" s="57">
        <v>284621317</v>
      </c>
      <c r="J561" s="58">
        <f t="shared" ref="J561" si="855">IFERROR(I561/I564,"-")</f>
        <v>2.8583304359086695E-2</v>
      </c>
      <c r="K561" s="60">
        <f t="shared" ref="K561" si="856">IFERROR(I561/E554,"-")</f>
        <v>22474.835518003791</v>
      </c>
    </row>
    <row r="562" spans="2:11" ht="13.5" customHeight="1">
      <c r="B562" s="194"/>
      <c r="C562" s="194"/>
      <c r="D562" s="185"/>
      <c r="E562" s="187"/>
      <c r="F562" s="155">
        <v>9</v>
      </c>
      <c r="G562" s="84" t="s">
        <v>90</v>
      </c>
      <c r="H562" s="56" t="s">
        <v>91</v>
      </c>
      <c r="I562" s="57">
        <v>278945059</v>
      </c>
      <c r="J562" s="58">
        <f t="shared" ref="J562" si="857">IFERROR(I562/I564,"-")</f>
        <v>2.8013261989299258E-2</v>
      </c>
      <c r="K562" s="60">
        <f t="shared" ref="K562" si="858">IFERROR(I562/E554,"-")</f>
        <v>22026.61552432091</v>
      </c>
    </row>
    <row r="563" spans="2:11" ht="13.5" customHeight="1">
      <c r="B563" s="194"/>
      <c r="C563" s="194"/>
      <c r="D563" s="185"/>
      <c r="E563" s="187"/>
      <c r="F563" s="156">
        <v>10</v>
      </c>
      <c r="G563" s="88" t="s">
        <v>83</v>
      </c>
      <c r="H563" s="61" t="s">
        <v>84</v>
      </c>
      <c r="I563" s="62">
        <v>275377297</v>
      </c>
      <c r="J563" s="63">
        <f t="shared" ref="J563" si="859">IFERROR(I563/I564,"-")</f>
        <v>2.7654966875631494E-2</v>
      </c>
      <c r="K563" s="64">
        <f t="shared" ref="K563" si="860">IFERROR(I563/E554,"-")</f>
        <v>21744.890792798484</v>
      </c>
    </row>
    <row r="564" spans="2:11" ht="13.5" customHeight="1">
      <c r="B564" s="194"/>
      <c r="C564" s="194"/>
      <c r="D564" s="164"/>
      <c r="E564" s="188"/>
      <c r="F564" s="109" t="s">
        <v>156</v>
      </c>
      <c r="G564" s="87"/>
      <c r="H564" s="110"/>
      <c r="I564" s="65">
        <v>9957607190</v>
      </c>
      <c r="J564" s="66" t="s">
        <v>92</v>
      </c>
      <c r="K564" s="137">
        <f>IFERROR(I564/E554,"-")</f>
        <v>786292.4186670878</v>
      </c>
    </row>
    <row r="565" spans="2:11" ht="13.5" customHeight="1">
      <c r="B565" s="194"/>
      <c r="C565" s="194"/>
      <c r="D565" s="163" t="s">
        <v>157</v>
      </c>
      <c r="E565" s="186">
        <v>13466</v>
      </c>
      <c r="F565" s="157">
        <v>1</v>
      </c>
      <c r="G565" s="84" t="s">
        <v>69</v>
      </c>
      <c r="H565" s="52" t="s">
        <v>70</v>
      </c>
      <c r="I565" s="53">
        <v>742417301</v>
      </c>
      <c r="J565" s="54">
        <f t="shared" ref="J565" si="861">IFERROR(I565/I575,"-")</f>
        <v>6.7730796225296333E-2</v>
      </c>
      <c r="K565" s="55">
        <f>IFERROR(I565/E565,"-")</f>
        <v>55132.726941927816</v>
      </c>
    </row>
    <row r="566" spans="2:11" ht="13.5" customHeight="1">
      <c r="B566" s="194"/>
      <c r="C566" s="194"/>
      <c r="D566" s="185"/>
      <c r="E566" s="187"/>
      <c r="F566" s="152">
        <v>2</v>
      </c>
      <c r="G566" s="84" t="s">
        <v>77</v>
      </c>
      <c r="H566" s="56" t="s">
        <v>78</v>
      </c>
      <c r="I566" s="57">
        <v>584517707</v>
      </c>
      <c r="J566" s="58">
        <f t="shared" ref="J566" si="862">IFERROR(I566/I575,"-")</f>
        <v>5.3325602258418363E-2</v>
      </c>
      <c r="K566" s="60">
        <f t="shared" ref="K566" si="863">IFERROR(I566/E565,"-")</f>
        <v>43406.929080647555</v>
      </c>
    </row>
    <row r="567" spans="2:11" ht="13.5" customHeight="1">
      <c r="B567" s="194"/>
      <c r="C567" s="194"/>
      <c r="D567" s="185"/>
      <c r="E567" s="187"/>
      <c r="F567" s="152">
        <v>3</v>
      </c>
      <c r="G567" s="84" t="s">
        <v>71</v>
      </c>
      <c r="H567" s="56" t="s">
        <v>72</v>
      </c>
      <c r="I567" s="57">
        <v>570567938</v>
      </c>
      <c r="J567" s="58">
        <f t="shared" ref="J567" si="864">IFERROR(I567/I575,"-")</f>
        <v>5.2052963595154024E-2</v>
      </c>
      <c r="K567" s="60">
        <f t="shared" ref="K567" si="865">IFERROR(I567/E565,"-")</f>
        <v>42371.003861577308</v>
      </c>
    </row>
    <row r="568" spans="2:11" ht="13.5" customHeight="1">
      <c r="B568" s="194"/>
      <c r="C568" s="194"/>
      <c r="D568" s="185"/>
      <c r="E568" s="187"/>
      <c r="F568" s="152">
        <v>4</v>
      </c>
      <c r="G568" s="84" t="s">
        <v>73</v>
      </c>
      <c r="H568" s="56" t="s">
        <v>74</v>
      </c>
      <c r="I568" s="57">
        <v>501838426</v>
      </c>
      <c r="J568" s="58">
        <f t="shared" ref="J568" si="866">IFERROR(I568/I575,"-")</f>
        <v>4.578276411884083E-2</v>
      </c>
      <c r="K568" s="60">
        <f t="shared" ref="K568" si="867">IFERROR(I568/E565,"-")</f>
        <v>37267.074558146443</v>
      </c>
    </row>
    <row r="569" spans="2:11" ht="13.5" customHeight="1">
      <c r="B569" s="194"/>
      <c r="C569" s="194"/>
      <c r="D569" s="185"/>
      <c r="E569" s="187"/>
      <c r="F569" s="152">
        <v>5</v>
      </c>
      <c r="G569" s="84" t="s">
        <v>75</v>
      </c>
      <c r="H569" s="56" t="s">
        <v>76</v>
      </c>
      <c r="I569" s="57">
        <v>464594152</v>
      </c>
      <c r="J569" s="58">
        <f t="shared" ref="J569" si="868">IFERROR(I569/I575,"-")</f>
        <v>4.2384965698120697E-2</v>
      </c>
      <c r="K569" s="60">
        <f t="shared" ref="K569" si="869">IFERROR(I569/E565,"-")</f>
        <v>34501.2737264221</v>
      </c>
    </row>
    <row r="570" spans="2:11" ht="13.5" customHeight="1">
      <c r="B570" s="194"/>
      <c r="C570" s="194"/>
      <c r="D570" s="185"/>
      <c r="E570" s="187"/>
      <c r="F570" s="152">
        <v>6</v>
      </c>
      <c r="G570" s="84" t="s">
        <v>81</v>
      </c>
      <c r="H570" s="56" t="s">
        <v>82</v>
      </c>
      <c r="I570" s="57">
        <v>377159086</v>
      </c>
      <c r="J570" s="58">
        <f t="shared" ref="J570" si="870">IFERROR(I570/I575,"-")</f>
        <v>3.4408256871138049E-2</v>
      </c>
      <c r="K570" s="60">
        <f t="shared" ref="K570" si="871">IFERROR(I570/E565,"-")</f>
        <v>28008.249368780631</v>
      </c>
    </row>
    <row r="571" spans="2:11" ht="13.5" customHeight="1">
      <c r="B571" s="194"/>
      <c r="C571" s="194"/>
      <c r="D571" s="185"/>
      <c r="E571" s="187"/>
      <c r="F571" s="152">
        <v>7</v>
      </c>
      <c r="G571" s="84" t="s">
        <v>79</v>
      </c>
      <c r="H571" s="56" t="s">
        <v>80</v>
      </c>
      <c r="I571" s="57">
        <v>374841111</v>
      </c>
      <c r="J571" s="58">
        <f t="shared" ref="J571" si="872">IFERROR(I571/I575,"-")</f>
        <v>3.4196787806275386E-2</v>
      </c>
      <c r="K571" s="60">
        <f t="shared" ref="K571" si="873">IFERROR(I571/E565,"-")</f>
        <v>27836.113990791622</v>
      </c>
    </row>
    <row r="572" spans="2:11" ht="13.5" customHeight="1">
      <c r="B572" s="194"/>
      <c r="C572" s="194"/>
      <c r="D572" s="185"/>
      <c r="E572" s="187"/>
      <c r="F572" s="152">
        <v>8</v>
      </c>
      <c r="G572" s="84" t="s">
        <v>83</v>
      </c>
      <c r="H572" s="56" t="s">
        <v>84</v>
      </c>
      <c r="I572" s="57">
        <v>356235589</v>
      </c>
      <c r="J572" s="58">
        <f t="shared" ref="J572" si="874">IFERROR(I572/I575,"-")</f>
        <v>3.249940438383913E-2</v>
      </c>
      <c r="K572" s="60">
        <f t="shared" ref="K572" si="875">IFERROR(I572/E565,"-")</f>
        <v>26454.447423139758</v>
      </c>
    </row>
    <row r="573" spans="2:11" ht="13.5" customHeight="1">
      <c r="B573" s="194"/>
      <c r="C573" s="194"/>
      <c r="D573" s="185"/>
      <c r="E573" s="187"/>
      <c r="F573" s="152">
        <v>9</v>
      </c>
      <c r="G573" s="84" t="s">
        <v>85</v>
      </c>
      <c r="H573" s="56" t="s">
        <v>86</v>
      </c>
      <c r="I573" s="57">
        <v>351520402</v>
      </c>
      <c r="J573" s="58">
        <f t="shared" ref="J573" si="876">IFERROR(I573/I575,"-")</f>
        <v>3.2069237455575203E-2</v>
      </c>
      <c r="K573" s="60">
        <f t="shared" ref="K573" si="877">IFERROR(I573/E565,"-")</f>
        <v>26104.292440219811</v>
      </c>
    </row>
    <row r="574" spans="2:11" ht="13.5" customHeight="1">
      <c r="B574" s="194"/>
      <c r="C574" s="194"/>
      <c r="D574" s="185"/>
      <c r="E574" s="187"/>
      <c r="F574" s="153">
        <v>10</v>
      </c>
      <c r="G574" s="84" t="s">
        <v>99</v>
      </c>
      <c r="H574" s="61" t="s">
        <v>100</v>
      </c>
      <c r="I574" s="62">
        <v>340023914</v>
      </c>
      <c r="J574" s="63">
        <f t="shared" ref="J574" si="878">IFERROR(I574/I575,"-")</f>
        <v>3.1020411835555654E-2</v>
      </c>
      <c r="K574" s="64">
        <f t="shared" ref="K574" si="879">IFERROR(I574/E565,"-")</f>
        <v>25250.550571810487</v>
      </c>
    </row>
    <row r="575" spans="2:11" ht="13.5" customHeight="1">
      <c r="B575" s="194"/>
      <c r="C575" s="194"/>
      <c r="D575" s="164"/>
      <c r="E575" s="188"/>
      <c r="F575" s="109" t="s">
        <v>156</v>
      </c>
      <c r="G575" s="87"/>
      <c r="H575" s="110"/>
      <c r="I575" s="65">
        <v>10961295930</v>
      </c>
      <c r="J575" s="66" t="s">
        <v>92</v>
      </c>
      <c r="K575" s="137">
        <f>IFERROR(I575/E565,"-")</f>
        <v>813997.91549086594</v>
      </c>
    </row>
    <row r="576" spans="2:11" ht="13.5" customHeight="1">
      <c r="B576" s="194"/>
      <c r="C576" s="194"/>
      <c r="D576" s="189" t="s">
        <v>158</v>
      </c>
      <c r="E576" s="186">
        <v>14205</v>
      </c>
      <c r="F576" s="157">
        <v>1</v>
      </c>
      <c r="G576" s="84" t="s">
        <v>69</v>
      </c>
      <c r="H576" s="52" t="s">
        <v>70</v>
      </c>
      <c r="I576" s="53">
        <v>909605890</v>
      </c>
      <c r="J576" s="54">
        <f t="shared" ref="J576" si="880">IFERROR(I576/I586,"-")</f>
        <v>7.7582012667474207E-2</v>
      </c>
      <c r="K576" s="55">
        <f>IFERROR(I576/E576,"-")</f>
        <v>64034.205561422037</v>
      </c>
    </row>
    <row r="577" spans="2:11" ht="13.5" customHeight="1">
      <c r="B577" s="194"/>
      <c r="C577" s="194"/>
      <c r="D577" s="190"/>
      <c r="E577" s="187"/>
      <c r="F577" s="152">
        <v>2</v>
      </c>
      <c r="G577" s="84" t="s">
        <v>77</v>
      </c>
      <c r="H577" s="56" t="s">
        <v>78</v>
      </c>
      <c r="I577" s="57">
        <v>618288703</v>
      </c>
      <c r="J577" s="58">
        <f t="shared" ref="J577" si="881">IFERROR(I577/I586,"-")</f>
        <v>5.2735016907489676E-2</v>
      </c>
      <c r="K577" s="60">
        <f t="shared" ref="K577" si="882">IFERROR(I577/E576,"-")</f>
        <v>43526.131854980638</v>
      </c>
    </row>
    <row r="578" spans="2:11" ht="13.5" customHeight="1">
      <c r="B578" s="194"/>
      <c r="C578" s="194"/>
      <c r="D578" s="190"/>
      <c r="E578" s="187"/>
      <c r="F578" s="152">
        <v>3</v>
      </c>
      <c r="G578" s="84" t="s">
        <v>71</v>
      </c>
      <c r="H578" s="56" t="s">
        <v>72</v>
      </c>
      <c r="I578" s="57">
        <v>595503845</v>
      </c>
      <c r="J578" s="58">
        <f t="shared" ref="J578" si="883">IFERROR(I578/I586,"-")</f>
        <v>5.0791653126080347E-2</v>
      </c>
      <c r="K578" s="60">
        <f t="shared" ref="K578" si="884">IFERROR(I578/E576,"-")</f>
        <v>41922.129179866242</v>
      </c>
    </row>
    <row r="579" spans="2:11" ht="13.5" customHeight="1">
      <c r="B579" s="194"/>
      <c r="C579" s="194"/>
      <c r="D579" s="190"/>
      <c r="E579" s="187"/>
      <c r="F579" s="152">
        <v>4</v>
      </c>
      <c r="G579" s="84" t="s">
        <v>75</v>
      </c>
      <c r="H579" s="56" t="s">
        <v>76</v>
      </c>
      <c r="I579" s="57">
        <v>542309640</v>
      </c>
      <c r="J579" s="58">
        <f t="shared" ref="J579" si="885">IFERROR(I579/I586,"-")</f>
        <v>4.6254618426199254E-2</v>
      </c>
      <c r="K579" s="60">
        <f t="shared" ref="K579" si="886">IFERROR(I579/E576,"-")</f>
        <v>38177.376979936642</v>
      </c>
    </row>
    <row r="580" spans="2:11" ht="13.5" customHeight="1">
      <c r="B580" s="194"/>
      <c r="C580" s="194"/>
      <c r="D580" s="190"/>
      <c r="E580" s="187"/>
      <c r="F580" s="152">
        <v>5</v>
      </c>
      <c r="G580" s="84" t="s">
        <v>73</v>
      </c>
      <c r="H580" s="56" t="s">
        <v>74</v>
      </c>
      <c r="I580" s="57">
        <v>536213812</v>
      </c>
      <c r="J580" s="58">
        <f t="shared" ref="J580" si="887">IFERROR(I580/I586,"-")</f>
        <v>4.5734693687019365E-2</v>
      </c>
      <c r="K580" s="60">
        <f t="shared" ref="K580" si="888">IFERROR(I580/E576,"-")</f>
        <v>37748.244420978532</v>
      </c>
    </row>
    <row r="581" spans="2:11" ht="13.5" customHeight="1">
      <c r="B581" s="194"/>
      <c r="C581" s="194"/>
      <c r="D581" s="190"/>
      <c r="E581" s="187"/>
      <c r="F581" s="152">
        <v>6</v>
      </c>
      <c r="G581" s="84" t="s">
        <v>81</v>
      </c>
      <c r="H581" s="56" t="s">
        <v>82</v>
      </c>
      <c r="I581" s="57">
        <v>411647539</v>
      </c>
      <c r="J581" s="58">
        <f t="shared" ref="J581" si="889">IFERROR(I581/I586,"-")</f>
        <v>3.5110199852853394E-2</v>
      </c>
      <c r="K581" s="60">
        <f t="shared" ref="K581" si="890">IFERROR(I581/E576,"-")</f>
        <v>28979.059415698699</v>
      </c>
    </row>
    <row r="582" spans="2:11" ht="13.5" customHeight="1">
      <c r="B582" s="194"/>
      <c r="C582" s="194"/>
      <c r="D582" s="190"/>
      <c r="E582" s="187"/>
      <c r="F582" s="152">
        <v>7</v>
      </c>
      <c r="G582" s="84" t="s">
        <v>90</v>
      </c>
      <c r="H582" s="56" t="s">
        <v>91</v>
      </c>
      <c r="I582" s="57">
        <v>363009711</v>
      </c>
      <c r="J582" s="58">
        <f t="shared" ref="J582" si="891">IFERROR(I582/I586,"-")</f>
        <v>3.0961787194691701E-2</v>
      </c>
      <c r="K582" s="60">
        <f t="shared" ref="K582" si="892">IFERROR(I582/E576,"-")</f>
        <v>25555.065892291448</v>
      </c>
    </row>
    <row r="583" spans="2:11" ht="13.5" customHeight="1">
      <c r="B583" s="194"/>
      <c r="C583" s="194"/>
      <c r="D583" s="190"/>
      <c r="E583" s="187"/>
      <c r="F583" s="152">
        <v>8</v>
      </c>
      <c r="G583" s="84" t="s">
        <v>85</v>
      </c>
      <c r="H583" s="56" t="s">
        <v>86</v>
      </c>
      <c r="I583" s="57">
        <v>361960189</v>
      </c>
      <c r="J583" s="58">
        <f t="shared" ref="J583" si="893">IFERROR(I583/I586,"-")</f>
        <v>3.0872271471460412E-2</v>
      </c>
      <c r="K583" s="60">
        <f t="shared" ref="K583" si="894">IFERROR(I583/E576,"-")</f>
        <v>25481.181907778951</v>
      </c>
    </row>
    <row r="584" spans="2:11" ht="13.5" customHeight="1">
      <c r="B584" s="194"/>
      <c r="C584" s="194"/>
      <c r="D584" s="190"/>
      <c r="E584" s="187"/>
      <c r="F584" s="152">
        <v>9</v>
      </c>
      <c r="G584" s="84" t="s">
        <v>83</v>
      </c>
      <c r="H584" s="56" t="s">
        <v>84</v>
      </c>
      <c r="I584" s="57">
        <v>345653544</v>
      </c>
      <c r="J584" s="58">
        <f t="shared" ref="J584" si="895">IFERROR(I584/I586,"-")</f>
        <v>2.948144677159616E-2</v>
      </c>
      <c r="K584" s="60">
        <f t="shared" ref="K584" si="896">IFERROR(I584/E576,"-")</f>
        <v>24333.230834213304</v>
      </c>
    </row>
    <row r="585" spans="2:11" ht="13.5" customHeight="1">
      <c r="B585" s="194"/>
      <c r="C585" s="194"/>
      <c r="D585" s="190"/>
      <c r="E585" s="187"/>
      <c r="F585" s="153">
        <v>10</v>
      </c>
      <c r="G585" s="84" t="s">
        <v>99</v>
      </c>
      <c r="H585" s="61" t="s">
        <v>100</v>
      </c>
      <c r="I585" s="62">
        <v>344567289</v>
      </c>
      <c r="J585" s="63">
        <f t="shared" ref="J585" si="897">IFERROR(I585/I586,"-")</f>
        <v>2.9388798021080586E-2</v>
      </c>
      <c r="K585" s="64">
        <f t="shared" ref="K585" si="898">IFERROR(I585/E576,"-")</f>
        <v>24256.760929250264</v>
      </c>
    </row>
    <row r="586" spans="2:11" ht="13.5" customHeight="1">
      <c r="B586" s="194"/>
      <c r="C586" s="194"/>
      <c r="D586" s="191"/>
      <c r="E586" s="188"/>
      <c r="F586" s="109" t="s">
        <v>156</v>
      </c>
      <c r="G586" s="87"/>
      <c r="H586" s="110"/>
      <c r="I586" s="65">
        <v>11724443060</v>
      </c>
      <c r="J586" s="66" t="s">
        <v>92</v>
      </c>
      <c r="K586" s="137">
        <f>IFERROR(I586/E576,"-")</f>
        <v>825374.37944385782</v>
      </c>
    </row>
    <row r="587" spans="2:11" ht="13.5" customHeight="1">
      <c r="B587" s="194"/>
      <c r="C587" s="194"/>
      <c r="D587" s="189" t="s">
        <v>165</v>
      </c>
      <c r="E587" s="186">
        <v>14774</v>
      </c>
      <c r="F587" s="157">
        <v>1</v>
      </c>
      <c r="G587" s="84" t="s">
        <v>69</v>
      </c>
      <c r="H587" s="52" t="s">
        <v>70</v>
      </c>
      <c r="I587" s="53">
        <v>987363874</v>
      </c>
      <c r="J587" s="54">
        <f t="shared" ref="J587" si="899">IFERROR(I587/I597,"-")</f>
        <v>7.8159581769604927E-2</v>
      </c>
      <c r="K587" s="55">
        <f>IFERROR(I587/E587,"-")</f>
        <v>66831.181399756329</v>
      </c>
    </row>
    <row r="588" spans="2:11" ht="13.5" customHeight="1">
      <c r="B588" s="194"/>
      <c r="C588" s="194"/>
      <c r="D588" s="190"/>
      <c r="E588" s="187"/>
      <c r="F588" s="152">
        <v>2</v>
      </c>
      <c r="G588" s="84" t="s">
        <v>77</v>
      </c>
      <c r="H588" s="56" t="s">
        <v>78</v>
      </c>
      <c r="I588" s="57">
        <v>667943514</v>
      </c>
      <c r="J588" s="58">
        <f t="shared" ref="J588" si="900">IFERROR(I588/I597,"-")</f>
        <v>5.2874312170712714E-2</v>
      </c>
      <c r="K588" s="60">
        <f t="shared" ref="K588" si="901">IFERROR(I588/E587,"-")</f>
        <v>45210.742791390279</v>
      </c>
    </row>
    <row r="589" spans="2:11" ht="13.5" customHeight="1">
      <c r="B589" s="194"/>
      <c r="C589" s="194"/>
      <c r="D589" s="190"/>
      <c r="E589" s="187"/>
      <c r="F589" s="152">
        <v>3</v>
      </c>
      <c r="G589" s="84" t="s">
        <v>71</v>
      </c>
      <c r="H589" s="56" t="s">
        <v>72</v>
      </c>
      <c r="I589" s="57">
        <v>619015134</v>
      </c>
      <c r="J589" s="58">
        <f t="shared" ref="J589" si="902">IFERROR(I589/I597,"-")</f>
        <v>4.9001148671250605E-2</v>
      </c>
      <c r="K589" s="60">
        <f t="shared" ref="K589" si="903">IFERROR(I589/E587,"-")</f>
        <v>41898.953160958437</v>
      </c>
    </row>
    <row r="590" spans="2:11" ht="13.5" customHeight="1">
      <c r="B590" s="194"/>
      <c r="C590" s="194"/>
      <c r="D590" s="190"/>
      <c r="E590" s="187"/>
      <c r="F590" s="152">
        <v>4</v>
      </c>
      <c r="G590" s="84" t="s">
        <v>75</v>
      </c>
      <c r="H590" s="56" t="s">
        <v>76</v>
      </c>
      <c r="I590" s="57">
        <v>590376106</v>
      </c>
      <c r="J590" s="58">
        <f t="shared" ref="J590" si="904">IFERROR(I590/I597,"-")</f>
        <v>4.6734087347951668E-2</v>
      </c>
      <c r="K590" s="60">
        <f t="shared" ref="K590" si="905">IFERROR(I590/E587,"-")</f>
        <v>39960.478272641129</v>
      </c>
    </row>
    <row r="591" spans="2:11" ht="13.5" customHeight="1">
      <c r="B591" s="194"/>
      <c r="C591" s="194"/>
      <c r="D591" s="190"/>
      <c r="E591" s="187"/>
      <c r="F591" s="152">
        <v>5</v>
      </c>
      <c r="G591" s="84" t="s">
        <v>73</v>
      </c>
      <c r="H591" s="56" t="s">
        <v>74</v>
      </c>
      <c r="I591" s="57">
        <v>565340361</v>
      </c>
      <c r="J591" s="58">
        <f t="shared" ref="J591" si="906">IFERROR(I591/I597,"-")</f>
        <v>4.4752261386907362E-2</v>
      </c>
      <c r="K591" s="60">
        <f t="shared" ref="K591" si="907">IFERROR(I591/E587,"-")</f>
        <v>38265.896913496683</v>
      </c>
    </row>
    <row r="592" spans="2:11" ht="13.5" customHeight="1">
      <c r="B592" s="194"/>
      <c r="C592" s="194"/>
      <c r="D592" s="190"/>
      <c r="E592" s="187"/>
      <c r="F592" s="152">
        <v>6</v>
      </c>
      <c r="G592" s="84" t="s">
        <v>81</v>
      </c>
      <c r="H592" s="56" t="s">
        <v>82</v>
      </c>
      <c r="I592" s="57">
        <v>427919157</v>
      </c>
      <c r="J592" s="58">
        <f t="shared" ref="J592" si="908">IFERROR(I592/I597,"-")</f>
        <v>3.3874018710878931E-2</v>
      </c>
      <c r="K592" s="60">
        <f t="shared" ref="K592" si="909">IFERROR(I592/E587,"-")</f>
        <v>28964.33985379721</v>
      </c>
    </row>
    <row r="593" spans="2:11" ht="13.5" customHeight="1">
      <c r="B593" s="194"/>
      <c r="C593" s="194"/>
      <c r="D593" s="190"/>
      <c r="E593" s="187"/>
      <c r="F593" s="152">
        <v>7</v>
      </c>
      <c r="G593" s="84" t="s">
        <v>83</v>
      </c>
      <c r="H593" s="56" t="s">
        <v>84</v>
      </c>
      <c r="I593" s="57">
        <v>416554867</v>
      </c>
      <c r="J593" s="58">
        <f t="shared" ref="J593" si="910">IFERROR(I593/I597,"-")</f>
        <v>3.2974423154571893E-2</v>
      </c>
      <c r="K593" s="60">
        <f t="shared" ref="K593" si="911">IFERROR(I593/E587,"-")</f>
        <v>28195.131108704481</v>
      </c>
    </row>
    <row r="594" spans="2:11" ht="13.5" customHeight="1">
      <c r="B594" s="194"/>
      <c r="C594" s="194"/>
      <c r="D594" s="190"/>
      <c r="E594" s="187"/>
      <c r="F594" s="152">
        <v>8</v>
      </c>
      <c r="G594" s="84" t="s">
        <v>90</v>
      </c>
      <c r="H594" s="56" t="s">
        <v>91</v>
      </c>
      <c r="I594" s="57">
        <v>399789332</v>
      </c>
      <c r="J594" s="58">
        <f t="shared" ref="J594" si="912">IFERROR(I594/I597,"-")</f>
        <v>3.1647265823571878E-2</v>
      </c>
      <c r="K594" s="60">
        <f t="shared" ref="K594" si="913">IFERROR(I594/E587,"-")</f>
        <v>27060.331122241776</v>
      </c>
    </row>
    <row r="595" spans="2:11" ht="13.5" customHeight="1">
      <c r="B595" s="194"/>
      <c r="C595" s="194"/>
      <c r="D595" s="190"/>
      <c r="E595" s="187"/>
      <c r="F595" s="152">
        <v>9</v>
      </c>
      <c r="G595" s="84" t="s">
        <v>85</v>
      </c>
      <c r="H595" s="56" t="s">
        <v>86</v>
      </c>
      <c r="I595" s="57">
        <v>387467744</v>
      </c>
      <c r="J595" s="58">
        <f t="shared" ref="J595" si="914">IFERROR(I595/I597,"-")</f>
        <v>3.0671890695741971E-2</v>
      </c>
      <c r="K595" s="60">
        <f t="shared" ref="K595" si="915">IFERROR(I595/E587,"-")</f>
        <v>26226.326248815487</v>
      </c>
    </row>
    <row r="596" spans="2:11" ht="13.5" customHeight="1">
      <c r="B596" s="194"/>
      <c r="C596" s="194"/>
      <c r="D596" s="190"/>
      <c r="E596" s="187"/>
      <c r="F596" s="153">
        <v>10</v>
      </c>
      <c r="G596" s="84" t="s">
        <v>79</v>
      </c>
      <c r="H596" s="61" t="s">
        <v>80</v>
      </c>
      <c r="I596" s="62">
        <v>374379877</v>
      </c>
      <c r="J596" s="63">
        <f t="shared" ref="J596" si="916">IFERROR(I596/I597,"-")</f>
        <v>2.9635857032861358E-2</v>
      </c>
      <c r="K596" s="64">
        <f t="shared" ref="K596" si="917">IFERROR(I596/E587,"-")</f>
        <v>25340.454650060918</v>
      </c>
    </row>
    <row r="597" spans="2:11" ht="13.5" customHeight="1">
      <c r="B597" s="195"/>
      <c r="C597" s="195"/>
      <c r="D597" s="191"/>
      <c r="E597" s="188"/>
      <c r="F597" s="109" t="s">
        <v>156</v>
      </c>
      <c r="G597" s="87"/>
      <c r="H597" s="110"/>
      <c r="I597" s="65">
        <v>12632665780</v>
      </c>
      <c r="J597" s="66" t="s">
        <v>92</v>
      </c>
      <c r="K597" s="137">
        <f>IFERROR(I597/E587,"-")</f>
        <v>855060.63219168806</v>
      </c>
    </row>
    <row r="598" spans="2:11" ht="13.5" customHeight="1">
      <c r="B598" s="193">
        <v>10</v>
      </c>
      <c r="C598" s="193" t="s">
        <v>129</v>
      </c>
      <c r="D598" s="163" t="s">
        <v>54</v>
      </c>
      <c r="E598" s="186">
        <v>10258</v>
      </c>
      <c r="F598" s="154">
        <v>1</v>
      </c>
      <c r="G598" s="83" t="s">
        <v>69</v>
      </c>
      <c r="H598" s="52" t="s">
        <v>70</v>
      </c>
      <c r="I598" s="53">
        <v>623541067</v>
      </c>
      <c r="J598" s="54">
        <f t="shared" ref="J598" si="918">IFERROR(I598/I608,"-")</f>
        <v>7.6304596310865461E-2</v>
      </c>
      <c r="K598" s="55">
        <f>IFERROR(I598/E598,"-")</f>
        <v>60785.83222850458</v>
      </c>
    </row>
    <row r="599" spans="2:11" ht="13.5" customHeight="1">
      <c r="B599" s="194"/>
      <c r="C599" s="194"/>
      <c r="D599" s="185"/>
      <c r="E599" s="187"/>
      <c r="F599" s="155">
        <v>2</v>
      </c>
      <c r="G599" s="84">
        <v>1402</v>
      </c>
      <c r="H599" s="56" t="s">
        <v>72</v>
      </c>
      <c r="I599" s="57">
        <v>442936757</v>
      </c>
      <c r="J599" s="58">
        <f t="shared" ref="J599" si="919">IFERROR(I599/I608,"-")</f>
        <v>5.420350354266066E-2</v>
      </c>
      <c r="K599" s="60">
        <f>IFERROR(I599/E598,"-")</f>
        <v>43179.640963150712</v>
      </c>
    </row>
    <row r="600" spans="2:11" ht="13.5" customHeight="1">
      <c r="B600" s="194"/>
      <c r="C600" s="194"/>
      <c r="D600" s="185"/>
      <c r="E600" s="187"/>
      <c r="F600" s="155">
        <v>3</v>
      </c>
      <c r="G600" s="84">
        <v>1113</v>
      </c>
      <c r="H600" s="56" t="s">
        <v>74</v>
      </c>
      <c r="I600" s="57">
        <v>395612553</v>
      </c>
      <c r="J600" s="58">
        <f t="shared" ref="J600" si="920">IFERROR(I600/I608,"-")</f>
        <v>4.8412298322887952E-2</v>
      </c>
      <c r="K600" s="60">
        <f>IFERROR(I600/E598,"-")</f>
        <v>38566.246149346851</v>
      </c>
    </row>
    <row r="601" spans="2:11" ht="13.5" customHeight="1">
      <c r="B601" s="194"/>
      <c r="C601" s="194"/>
      <c r="D601" s="185"/>
      <c r="E601" s="187"/>
      <c r="F601" s="155">
        <v>4</v>
      </c>
      <c r="G601" s="84" t="s">
        <v>77</v>
      </c>
      <c r="H601" s="56" t="s">
        <v>78</v>
      </c>
      <c r="I601" s="57">
        <v>344825464</v>
      </c>
      <c r="J601" s="58">
        <f t="shared" ref="J601" si="921">IFERROR(I601/I608,"-")</f>
        <v>4.2197329447471447E-2</v>
      </c>
      <c r="K601" s="60">
        <f>IFERROR(I601/E598,"-")</f>
        <v>33615.272372782216</v>
      </c>
    </row>
    <row r="602" spans="2:11" ht="13.5" customHeight="1">
      <c r="B602" s="194"/>
      <c r="C602" s="194"/>
      <c r="D602" s="185"/>
      <c r="E602" s="187"/>
      <c r="F602" s="155">
        <v>5</v>
      </c>
      <c r="G602" s="85" t="s">
        <v>79</v>
      </c>
      <c r="H602" s="56" t="s">
        <v>80</v>
      </c>
      <c r="I602" s="57">
        <v>338774353</v>
      </c>
      <c r="J602" s="58">
        <f t="shared" ref="J602" si="922">IFERROR(I602/I608,"-")</f>
        <v>4.1456836789451806E-2</v>
      </c>
      <c r="K602" s="60">
        <f>IFERROR(I602/E598,"-")</f>
        <v>33025.380483525056</v>
      </c>
    </row>
    <row r="603" spans="2:11" ht="13.5" customHeight="1">
      <c r="B603" s="194"/>
      <c r="C603" s="194"/>
      <c r="D603" s="185"/>
      <c r="E603" s="187"/>
      <c r="F603" s="155">
        <v>6</v>
      </c>
      <c r="G603" s="84">
        <v>1901</v>
      </c>
      <c r="H603" s="56" t="s">
        <v>76</v>
      </c>
      <c r="I603" s="57">
        <v>327063927</v>
      </c>
      <c r="J603" s="58">
        <f t="shared" ref="J603" si="923">IFERROR(I603/I608,"-")</f>
        <v>4.0023796728662568E-2</v>
      </c>
      <c r="K603" s="60">
        <f>IFERROR(I603/E598,"-")</f>
        <v>31883.79089491129</v>
      </c>
    </row>
    <row r="604" spans="2:11" ht="13.5" customHeight="1">
      <c r="B604" s="194"/>
      <c r="C604" s="194"/>
      <c r="D604" s="185"/>
      <c r="E604" s="187"/>
      <c r="F604" s="155">
        <v>7</v>
      </c>
      <c r="G604" s="85" t="s">
        <v>81</v>
      </c>
      <c r="H604" s="56" t="s">
        <v>82</v>
      </c>
      <c r="I604" s="57">
        <v>267772852</v>
      </c>
      <c r="J604" s="58">
        <f t="shared" ref="J604" si="924">IFERROR(I604/I608,"-")</f>
        <v>3.2768169501928124E-2</v>
      </c>
      <c r="K604" s="60">
        <f>IFERROR(I604/E598,"-")</f>
        <v>26103.806979918114</v>
      </c>
    </row>
    <row r="605" spans="2:11" ht="13.5" customHeight="1">
      <c r="B605" s="194"/>
      <c r="C605" s="194"/>
      <c r="D605" s="185"/>
      <c r="E605" s="187"/>
      <c r="F605" s="155">
        <v>8</v>
      </c>
      <c r="G605" s="84">
        <v>1310</v>
      </c>
      <c r="H605" s="56" t="s">
        <v>86</v>
      </c>
      <c r="I605" s="57">
        <v>250961422</v>
      </c>
      <c r="J605" s="58">
        <f t="shared" ref="J605" si="925">IFERROR(I605/I608,"-")</f>
        <v>3.0710904235134763E-2</v>
      </c>
      <c r="K605" s="60">
        <f>IFERROR(I605/E598,"-")</f>
        <v>24464.946578280367</v>
      </c>
    </row>
    <row r="606" spans="2:11" ht="13.5" customHeight="1">
      <c r="B606" s="194"/>
      <c r="C606" s="194"/>
      <c r="D606" s="185"/>
      <c r="E606" s="187"/>
      <c r="F606" s="155">
        <v>9</v>
      </c>
      <c r="G606" s="85">
        <v>1011</v>
      </c>
      <c r="H606" s="56" t="s">
        <v>91</v>
      </c>
      <c r="I606" s="57">
        <v>219235632</v>
      </c>
      <c r="J606" s="58">
        <f t="shared" ref="J606" si="926">IFERROR(I606/I608,"-")</f>
        <v>2.6828523864840255E-2</v>
      </c>
      <c r="K606" s="60">
        <f>IFERROR(I606/E598,"-")</f>
        <v>21372.161434977577</v>
      </c>
    </row>
    <row r="607" spans="2:11" ht="13.5" customHeight="1">
      <c r="B607" s="194"/>
      <c r="C607" s="194"/>
      <c r="D607" s="185"/>
      <c r="E607" s="187"/>
      <c r="F607" s="156">
        <v>10</v>
      </c>
      <c r="G607" s="88">
        <v>1309</v>
      </c>
      <c r="H607" s="61" t="s">
        <v>88</v>
      </c>
      <c r="I607" s="62">
        <v>216155125</v>
      </c>
      <c r="J607" s="63">
        <f t="shared" ref="J607" si="927">IFERROR(I607/I608,"-")</f>
        <v>2.6451552955452189E-2</v>
      </c>
      <c r="K607" s="64">
        <f>IFERROR(I607/E598,"-")</f>
        <v>21071.85854942484</v>
      </c>
    </row>
    <row r="608" spans="2:11" ht="13.5" customHeight="1">
      <c r="B608" s="194"/>
      <c r="C608" s="194"/>
      <c r="D608" s="164"/>
      <c r="E608" s="188"/>
      <c r="F608" s="109" t="s">
        <v>156</v>
      </c>
      <c r="G608" s="87"/>
      <c r="H608" s="110"/>
      <c r="I608" s="65">
        <v>8171736660</v>
      </c>
      <c r="J608" s="66" t="s">
        <v>92</v>
      </c>
      <c r="K608" s="137">
        <f>IFERROR(I608/E598,"-")</f>
        <v>796620.84811854165</v>
      </c>
    </row>
    <row r="609" spans="2:11" ht="13.5" customHeight="1">
      <c r="B609" s="194"/>
      <c r="C609" s="194"/>
      <c r="D609" s="163" t="s">
        <v>55</v>
      </c>
      <c r="E609" s="186">
        <v>10383</v>
      </c>
      <c r="F609" s="154">
        <v>1</v>
      </c>
      <c r="G609" s="83" t="s">
        <v>69</v>
      </c>
      <c r="H609" s="52" t="s">
        <v>70</v>
      </c>
      <c r="I609" s="53">
        <v>600073340</v>
      </c>
      <c r="J609" s="54">
        <f t="shared" ref="J609" si="928">IFERROR(I609/I619,"-")</f>
        <v>7.391774374013986E-2</v>
      </c>
      <c r="K609" s="55">
        <f>IFERROR(I609/E609,"-")</f>
        <v>57793.830299528076</v>
      </c>
    </row>
    <row r="610" spans="2:11" ht="13.5" customHeight="1">
      <c r="B610" s="194"/>
      <c r="C610" s="194"/>
      <c r="D610" s="185"/>
      <c r="E610" s="187"/>
      <c r="F610" s="155">
        <v>2</v>
      </c>
      <c r="G610" s="84" t="s">
        <v>71</v>
      </c>
      <c r="H610" s="56" t="s">
        <v>72</v>
      </c>
      <c r="I610" s="57">
        <v>479101760</v>
      </c>
      <c r="J610" s="58">
        <f t="shared" ref="J610" si="929">IFERROR(I610/I619,"-")</f>
        <v>5.9016321440192608E-2</v>
      </c>
      <c r="K610" s="60">
        <f t="shared" ref="K610" si="930">IFERROR(I610/E609,"-")</f>
        <v>46142.902821920448</v>
      </c>
    </row>
    <row r="611" spans="2:11" ht="13.5" customHeight="1">
      <c r="B611" s="194"/>
      <c r="C611" s="194"/>
      <c r="D611" s="185"/>
      <c r="E611" s="187"/>
      <c r="F611" s="155">
        <v>3</v>
      </c>
      <c r="G611" s="84" t="s">
        <v>73</v>
      </c>
      <c r="H611" s="56" t="s">
        <v>74</v>
      </c>
      <c r="I611" s="57">
        <v>417167473</v>
      </c>
      <c r="J611" s="58">
        <f t="shared" ref="J611" si="931">IFERROR(I611/I619,"-")</f>
        <v>5.1387182716592129E-2</v>
      </c>
      <c r="K611" s="60">
        <f t="shared" ref="K611" si="932">IFERROR(I611/E609,"-")</f>
        <v>40177.932485794088</v>
      </c>
    </row>
    <row r="612" spans="2:11" ht="13.5" customHeight="1">
      <c r="B612" s="194"/>
      <c r="C612" s="194"/>
      <c r="D612" s="185"/>
      <c r="E612" s="187"/>
      <c r="F612" s="155">
        <v>4</v>
      </c>
      <c r="G612" s="85" t="s">
        <v>77</v>
      </c>
      <c r="H612" s="56" t="s">
        <v>78</v>
      </c>
      <c r="I612" s="57">
        <v>359749418</v>
      </c>
      <c r="J612" s="58">
        <f t="shared" ref="J612" si="933">IFERROR(I612/I619,"-")</f>
        <v>4.4314358792191061E-2</v>
      </c>
      <c r="K612" s="60">
        <f t="shared" ref="K612" si="934">IFERROR(I612/E609,"-")</f>
        <v>34647.926225561016</v>
      </c>
    </row>
    <row r="613" spans="2:11" ht="13.5" customHeight="1">
      <c r="B613" s="194"/>
      <c r="C613" s="194"/>
      <c r="D613" s="185"/>
      <c r="E613" s="187"/>
      <c r="F613" s="155">
        <v>5</v>
      </c>
      <c r="G613" s="84" t="s">
        <v>79</v>
      </c>
      <c r="H613" s="56" t="s">
        <v>80</v>
      </c>
      <c r="I613" s="57">
        <v>358762315</v>
      </c>
      <c r="J613" s="58">
        <f t="shared" ref="J613" si="935">IFERROR(I613/I619,"-")</f>
        <v>4.419276627718427E-2</v>
      </c>
      <c r="K613" s="60">
        <f t="shared" ref="K613" si="936">IFERROR(I613/E609,"-")</f>
        <v>34552.857074063373</v>
      </c>
    </row>
    <row r="614" spans="2:11" ht="13.5" customHeight="1">
      <c r="B614" s="194"/>
      <c r="C614" s="194"/>
      <c r="D614" s="185"/>
      <c r="E614" s="187"/>
      <c r="F614" s="155">
        <v>6</v>
      </c>
      <c r="G614" s="85" t="s">
        <v>75</v>
      </c>
      <c r="H614" s="56" t="s">
        <v>76</v>
      </c>
      <c r="I614" s="57">
        <v>350531434</v>
      </c>
      <c r="J614" s="58">
        <f t="shared" ref="J614" si="937">IFERROR(I614/I619,"-")</f>
        <v>4.3178876620773965E-2</v>
      </c>
      <c r="K614" s="60">
        <f t="shared" ref="K614" si="938">IFERROR(I614/E609,"-")</f>
        <v>33760.130405470481</v>
      </c>
    </row>
    <row r="615" spans="2:11" ht="13.5" customHeight="1">
      <c r="B615" s="194"/>
      <c r="C615" s="194"/>
      <c r="D615" s="185"/>
      <c r="E615" s="187"/>
      <c r="F615" s="155">
        <v>7</v>
      </c>
      <c r="G615" s="85" t="s">
        <v>81</v>
      </c>
      <c r="H615" s="56" t="s">
        <v>82</v>
      </c>
      <c r="I615" s="57">
        <v>268184646</v>
      </c>
      <c r="J615" s="58">
        <f t="shared" ref="J615" si="939">IFERROR(I615/I619,"-")</f>
        <v>3.3035301881713532E-2</v>
      </c>
      <c r="K615" s="60">
        <f t="shared" ref="K615" si="940">IFERROR(I615/E609,"-")</f>
        <v>25829.206009823749</v>
      </c>
    </row>
    <row r="616" spans="2:11" ht="13.5" customHeight="1">
      <c r="B616" s="194"/>
      <c r="C616" s="194"/>
      <c r="D616" s="185"/>
      <c r="E616" s="187"/>
      <c r="F616" s="155">
        <v>8</v>
      </c>
      <c r="G616" s="84" t="s">
        <v>85</v>
      </c>
      <c r="H616" s="56" t="s">
        <v>86</v>
      </c>
      <c r="I616" s="57">
        <v>243549836</v>
      </c>
      <c r="J616" s="58">
        <f t="shared" ref="J616" si="941">IFERROR(I616/I619,"-")</f>
        <v>3.0000756849822872E-2</v>
      </c>
      <c r="K616" s="60">
        <f t="shared" ref="K616" si="942">IFERROR(I616/E609,"-")</f>
        <v>23456.595974188578</v>
      </c>
    </row>
    <row r="617" spans="2:11" ht="13.5" customHeight="1">
      <c r="B617" s="194"/>
      <c r="C617" s="194"/>
      <c r="D617" s="185"/>
      <c r="E617" s="187"/>
      <c r="F617" s="155">
        <v>9</v>
      </c>
      <c r="G617" s="84" t="s">
        <v>90</v>
      </c>
      <c r="H617" s="56" t="s">
        <v>91</v>
      </c>
      <c r="I617" s="57">
        <v>233967304</v>
      </c>
      <c r="J617" s="58">
        <f t="shared" ref="J617" si="943">IFERROR(I617/I619,"-")</f>
        <v>2.8820369224607442E-2</v>
      </c>
      <c r="K617" s="60">
        <f t="shared" ref="K617" si="944">IFERROR(I617/E609,"-")</f>
        <v>22533.690070307232</v>
      </c>
    </row>
    <row r="618" spans="2:11" ht="13.5" customHeight="1">
      <c r="B618" s="194"/>
      <c r="C618" s="194"/>
      <c r="D618" s="185"/>
      <c r="E618" s="187"/>
      <c r="F618" s="156">
        <v>10</v>
      </c>
      <c r="G618" s="88" t="s">
        <v>87</v>
      </c>
      <c r="H618" s="61" t="s">
        <v>88</v>
      </c>
      <c r="I618" s="62">
        <v>200683622</v>
      </c>
      <c r="J618" s="63">
        <f t="shared" ref="J618" si="945">IFERROR(I618/I619,"-")</f>
        <v>2.472044591056002E-2</v>
      </c>
      <c r="K618" s="64">
        <f t="shared" ref="K618" si="946">IFERROR(I618/E609,"-")</f>
        <v>19328.096118655496</v>
      </c>
    </row>
    <row r="619" spans="2:11" ht="13.5" customHeight="1">
      <c r="B619" s="194"/>
      <c r="C619" s="194"/>
      <c r="D619" s="164"/>
      <c r="E619" s="188"/>
      <c r="F619" s="109" t="s">
        <v>156</v>
      </c>
      <c r="G619" s="87"/>
      <c r="H619" s="110"/>
      <c r="I619" s="65">
        <v>8118123060</v>
      </c>
      <c r="J619" s="66" t="s">
        <v>92</v>
      </c>
      <c r="K619" s="137">
        <f t="shared" ref="K619" si="947">IFERROR(I619/E609,"-")</f>
        <v>781866.80728113267</v>
      </c>
    </row>
    <row r="620" spans="2:11" ht="13.5" customHeight="1">
      <c r="B620" s="194"/>
      <c r="C620" s="194"/>
      <c r="D620" s="163" t="s">
        <v>56</v>
      </c>
      <c r="E620" s="186">
        <v>10701</v>
      </c>
      <c r="F620" s="154">
        <v>1</v>
      </c>
      <c r="G620" s="83" t="s">
        <v>69</v>
      </c>
      <c r="H620" s="52" t="s">
        <v>70</v>
      </c>
      <c r="I620" s="53">
        <v>654365116</v>
      </c>
      <c r="J620" s="54">
        <f t="shared" ref="J620" si="948">IFERROR(I620/I630,"-")</f>
        <v>7.738888563625626E-2</v>
      </c>
      <c r="K620" s="55">
        <f>IFERROR(I620/E620,"-")</f>
        <v>61149.903373516492</v>
      </c>
    </row>
    <row r="621" spans="2:11" ht="13.5" customHeight="1">
      <c r="B621" s="194"/>
      <c r="C621" s="194"/>
      <c r="D621" s="185"/>
      <c r="E621" s="187"/>
      <c r="F621" s="155">
        <v>2</v>
      </c>
      <c r="G621" s="84" t="s">
        <v>71</v>
      </c>
      <c r="H621" s="56" t="s">
        <v>72</v>
      </c>
      <c r="I621" s="57">
        <v>465946111</v>
      </c>
      <c r="J621" s="58">
        <f t="shared" ref="J621" si="949">IFERROR(I621/I630,"-")</f>
        <v>5.510539821752565E-2</v>
      </c>
      <c r="K621" s="60">
        <f t="shared" ref="K621" si="950">IFERROR(I621/E620,"-")</f>
        <v>43542.296140547609</v>
      </c>
    </row>
    <row r="622" spans="2:11" ht="13.5" customHeight="1">
      <c r="B622" s="194"/>
      <c r="C622" s="194"/>
      <c r="D622" s="185"/>
      <c r="E622" s="187"/>
      <c r="F622" s="155">
        <v>3</v>
      </c>
      <c r="G622" s="85" t="s">
        <v>77</v>
      </c>
      <c r="H622" s="56" t="s">
        <v>78</v>
      </c>
      <c r="I622" s="57">
        <v>447513737</v>
      </c>
      <c r="J622" s="58">
        <f t="shared" ref="J622" si="951">IFERROR(I622/I630,"-")</f>
        <v>5.2925482374501551E-2</v>
      </c>
      <c r="K622" s="60">
        <f t="shared" ref="K622" si="952">IFERROR(I622/E620,"-")</f>
        <v>41819.80534529483</v>
      </c>
    </row>
    <row r="623" spans="2:11" ht="13.5" customHeight="1">
      <c r="B623" s="194"/>
      <c r="C623" s="194"/>
      <c r="D623" s="185"/>
      <c r="E623" s="187"/>
      <c r="F623" s="155">
        <v>4</v>
      </c>
      <c r="G623" s="84" t="s">
        <v>73</v>
      </c>
      <c r="H623" s="56" t="s">
        <v>74</v>
      </c>
      <c r="I623" s="57">
        <v>415790894</v>
      </c>
      <c r="J623" s="58">
        <f t="shared" ref="J623" si="953">IFERROR(I623/I630,"-")</f>
        <v>4.9173761188643118E-2</v>
      </c>
      <c r="K623" s="60">
        <f t="shared" ref="K623" si="954">IFERROR(I623/E620,"-")</f>
        <v>38855.330716755445</v>
      </c>
    </row>
    <row r="624" spans="2:11" ht="13.5" customHeight="1">
      <c r="B624" s="194"/>
      <c r="C624" s="194"/>
      <c r="D624" s="185"/>
      <c r="E624" s="187"/>
      <c r="F624" s="155">
        <v>5</v>
      </c>
      <c r="G624" s="84" t="s">
        <v>75</v>
      </c>
      <c r="H624" s="56" t="s">
        <v>76</v>
      </c>
      <c r="I624" s="57">
        <v>380948126</v>
      </c>
      <c r="J624" s="58">
        <f t="shared" ref="J624" si="955">IFERROR(I624/I630,"-")</f>
        <v>4.5053060188434836E-2</v>
      </c>
      <c r="K624" s="60">
        <f t="shared" ref="K624" si="956">IFERROR(I624/E620,"-")</f>
        <v>35599.301560601816</v>
      </c>
    </row>
    <row r="625" spans="2:11" ht="13.5" customHeight="1">
      <c r="B625" s="194"/>
      <c r="C625" s="194"/>
      <c r="D625" s="185"/>
      <c r="E625" s="187"/>
      <c r="F625" s="155">
        <v>6</v>
      </c>
      <c r="G625" s="85" t="s">
        <v>79</v>
      </c>
      <c r="H625" s="56" t="s">
        <v>80</v>
      </c>
      <c r="I625" s="57">
        <v>334805170</v>
      </c>
      <c r="J625" s="58">
        <f t="shared" ref="J625" si="957">IFERROR(I625/I630,"-")</f>
        <v>3.9595935629853071E-2</v>
      </c>
      <c r="K625" s="60">
        <f t="shared" ref="K625" si="958">IFERROR(I625/E620,"-")</f>
        <v>31287.278758994486</v>
      </c>
    </row>
    <row r="626" spans="2:11" ht="13.5" customHeight="1">
      <c r="B626" s="194"/>
      <c r="C626" s="194"/>
      <c r="D626" s="185"/>
      <c r="E626" s="187"/>
      <c r="F626" s="155">
        <v>7</v>
      </c>
      <c r="G626" s="84" t="s">
        <v>85</v>
      </c>
      <c r="H626" s="56" t="s">
        <v>86</v>
      </c>
      <c r="I626" s="57">
        <v>281629138</v>
      </c>
      <c r="J626" s="58">
        <f t="shared" ref="J626" si="959">IFERROR(I626/I630,"-")</f>
        <v>3.3307040090626461E-2</v>
      </c>
      <c r="K626" s="60">
        <f t="shared" ref="K626" si="960">IFERROR(I626/E620,"-")</f>
        <v>26318.020558826276</v>
      </c>
    </row>
    <row r="627" spans="2:11" ht="13.5" customHeight="1">
      <c r="B627" s="194"/>
      <c r="C627" s="194"/>
      <c r="D627" s="185"/>
      <c r="E627" s="187"/>
      <c r="F627" s="155">
        <v>8</v>
      </c>
      <c r="G627" s="85" t="s">
        <v>81</v>
      </c>
      <c r="H627" s="56" t="s">
        <v>82</v>
      </c>
      <c r="I627" s="57">
        <v>274523268</v>
      </c>
      <c r="J627" s="58">
        <f t="shared" ref="J627" si="961">IFERROR(I627/I630,"-")</f>
        <v>3.2466660083608934E-2</v>
      </c>
      <c r="K627" s="60">
        <f t="shared" ref="K627" si="962">IFERROR(I627/E620,"-")</f>
        <v>25653.982618446873</v>
      </c>
    </row>
    <row r="628" spans="2:11" ht="13.5" customHeight="1">
      <c r="B628" s="194"/>
      <c r="C628" s="194"/>
      <c r="D628" s="185"/>
      <c r="E628" s="187"/>
      <c r="F628" s="155">
        <v>9</v>
      </c>
      <c r="G628" s="85" t="s">
        <v>90</v>
      </c>
      <c r="H628" s="56" t="s">
        <v>91</v>
      </c>
      <c r="I628" s="57">
        <v>256967111</v>
      </c>
      <c r="J628" s="58">
        <f t="shared" ref="J628" si="963">IFERROR(I628/I630,"-")</f>
        <v>3.0390370573265966E-2</v>
      </c>
      <c r="K628" s="60">
        <f t="shared" ref="K628" si="964">IFERROR(I628/E620,"-")</f>
        <v>24013.373609942995</v>
      </c>
    </row>
    <row r="629" spans="2:11" ht="13.5" customHeight="1">
      <c r="B629" s="194"/>
      <c r="C629" s="194"/>
      <c r="D629" s="185"/>
      <c r="E629" s="187"/>
      <c r="F629" s="156">
        <v>10</v>
      </c>
      <c r="G629" s="86" t="s">
        <v>97</v>
      </c>
      <c r="H629" s="61" t="s">
        <v>98</v>
      </c>
      <c r="I629" s="62">
        <v>221243485</v>
      </c>
      <c r="J629" s="63">
        <f t="shared" ref="J629" si="965">IFERROR(I629/I630,"-")</f>
        <v>2.6165494369708699E-2</v>
      </c>
      <c r="K629" s="64">
        <f t="shared" ref="K629" si="966">IFERROR(I629/E620,"-")</f>
        <v>20675.028969255211</v>
      </c>
    </row>
    <row r="630" spans="2:11" ht="13.5" customHeight="1">
      <c r="B630" s="194"/>
      <c r="C630" s="194"/>
      <c r="D630" s="164"/>
      <c r="E630" s="188"/>
      <c r="F630" s="109" t="s">
        <v>156</v>
      </c>
      <c r="G630" s="87"/>
      <c r="H630" s="110"/>
      <c r="I630" s="65">
        <v>8455543850</v>
      </c>
      <c r="J630" s="66" t="s">
        <v>92</v>
      </c>
      <c r="K630" s="137">
        <f>IFERROR(I630/E620,"-")</f>
        <v>790163.89589757961</v>
      </c>
    </row>
    <row r="631" spans="2:11" ht="13.5" customHeight="1">
      <c r="B631" s="194"/>
      <c r="C631" s="194"/>
      <c r="D631" s="163" t="s">
        <v>157</v>
      </c>
      <c r="E631" s="186">
        <v>11221</v>
      </c>
      <c r="F631" s="157">
        <v>1</v>
      </c>
      <c r="G631" s="84" t="s">
        <v>69</v>
      </c>
      <c r="H631" s="52" t="s">
        <v>70</v>
      </c>
      <c r="I631" s="53">
        <v>655484659</v>
      </c>
      <c r="J631" s="54">
        <f t="shared" ref="J631" si="967">IFERROR(I631/I641,"-")</f>
        <v>7.3039989631577609E-2</v>
      </c>
      <c r="K631" s="55">
        <f>IFERROR(I631/E631,"-")</f>
        <v>58415.886195526247</v>
      </c>
    </row>
    <row r="632" spans="2:11" ht="13.5" customHeight="1">
      <c r="B632" s="194"/>
      <c r="C632" s="194"/>
      <c r="D632" s="185"/>
      <c r="E632" s="187"/>
      <c r="F632" s="152">
        <v>2</v>
      </c>
      <c r="G632" s="84" t="s">
        <v>77</v>
      </c>
      <c r="H632" s="56" t="s">
        <v>78</v>
      </c>
      <c r="I632" s="57">
        <v>538900871</v>
      </c>
      <c r="J632" s="58">
        <f t="shared" ref="J632" si="968">IFERROR(I632/I641,"-")</f>
        <v>6.0049176574684927E-2</v>
      </c>
      <c r="K632" s="60">
        <f t="shared" ref="K632" si="969">IFERROR(I632/E631,"-")</f>
        <v>48026.100258443992</v>
      </c>
    </row>
    <row r="633" spans="2:11" ht="13.5" customHeight="1">
      <c r="B633" s="194"/>
      <c r="C633" s="194"/>
      <c r="D633" s="185"/>
      <c r="E633" s="187"/>
      <c r="F633" s="152">
        <v>3</v>
      </c>
      <c r="G633" s="84" t="s">
        <v>71</v>
      </c>
      <c r="H633" s="56" t="s">
        <v>72</v>
      </c>
      <c r="I633" s="57">
        <v>458185644</v>
      </c>
      <c r="J633" s="58">
        <f t="shared" ref="J633" si="970">IFERROR(I633/I641,"-")</f>
        <v>5.1055160830389024E-2</v>
      </c>
      <c r="K633" s="60">
        <f t="shared" ref="K633" si="971">IFERROR(I633/E631,"-")</f>
        <v>40832.87086712414</v>
      </c>
    </row>
    <row r="634" spans="2:11" ht="13.5" customHeight="1">
      <c r="B634" s="194"/>
      <c r="C634" s="194"/>
      <c r="D634" s="185"/>
      <c r="E634" s="187"/>
      <c r="F634" s="152">
        <v>4</v>
      </c>
      <c r="G634" s="84" t="s">
        <v>73</v>
      </c>
      <c r="H634" s="56" t="s">
        <v>74</v>
      </c>
      <c r="I634" s="57">
        <v>399306752</v>
      </c>
      <c r="J634" s="58">
        <f t="shared" ref="J634" si="972">IFERROR(I634/I641,"-")</f>
        <v>4.4494345711146431E-2</v>
      </c>
      <c r="K634" s="60">
        <f t="shared" ref="K634" si="973">IFERROR(I634/E631,"-")</f>
        <v>35585.665448712236</v>
      </c>
    </row>
    <row r="635" spans="2:11" ht="13.5" customHeight="1">
      <c r="B635" s="194"/>
      <c r="C635" s="194"/>
      <c r="D635" s="185"/>
      <c r="E635" s="187"/>
      <c r="F635" s="152">
        <v>5</v>
      </c>
      <c r="G635" s="84" t="s">
        <v>75</v>
      </c>
      <c r="H635" s="56" t="s">
        <v>76</v>
      </c>
      <c r="I635" s="57">
        <v>365518197</v>
      </c>
      <c r="J635" s="58">
        <f t="shared" ref="J635" si="974">IFERROR(I635/I641,"-")</f>
        <v>4.0729321354007371E-2</v>
      </c>
      <c r="K635" s="60">
        <f t="shared" ref="K635" si="975">IFERROR(I635/E631,"-")</f>
        <v>32574.476160769984</v>
      </c>
    </row>
    <row r="636" spans="2:11" ht="13.5" customHeight="1">
      <c r="B636" s="194"/>
      <c r="C636" s="194"/>
      <c r="D636" s="185"/>
      <c r="E636" s="187"/>
      <c r="F636" s="152">
        <v>6</v>
      </c>
      <c r="G636" s="84" t="s">
        <v>79</v>
      </c>
      <c r="H636" s="56" t="s">
        <v>80</v>
      </c>
      <c r="I636" s="57">
        <v>316956523</v>
      </c>
      <c r="J636" s="58">
        <f t="shared" ref="J636" si="976">IFERROR(I636/I641,"-")</f>
        <v>3.5318143355023791E-2</v>
      </c>
      <c r="K636" s="60">
        <f t="shared" ref="K636" si="977">IFERROR(I636/E631,"-")</f>
        <v>28246.726940557881</v>
      </c>
    </row>
    <row r="637" spans="2:11" ht="13.5" customHeight="1">
      <c r="B637" s="194"/>
      <c r="C637" s="194"/>
      <c r="D637" s="185"/>
      <c r="E637" s="187"/>
      <c r="F637" s="152">
        <v>7</v>
      </c>
      <c r="G637" s="84" t="s">
        <v>81</v>
      </c>
      <c r="H637" s="56" t="s">
        <v>82</v>
      </c>
      <c r="I637" s="57">
        <v>298633951</v>
      </c>
      <c r="J637" s="58">
        <f t="shared" ref="J637" si="978">IFERROR(I637/I641,"-")</f>
        <v>3.3276477771353993E-2</v>
      </c>
      <c r="K637" s="60">
        <f t="shared" ref="K637" si="979">IFERROR(I637/E631,"-")</f>
        <v>26613.844666250781</v>
      </c>
    </row>
    <row r="638" spans="2:11" ht="13.5" customHeight="1">
      <c r="B638" s="194"/>
      <c r="C638" s="194"/>
      <c r="D638" s="185"/>
      <c r="E638" s="187"/>
      <c r="F638" s="152">
        <v>8</v>
      </c>
      <c r="G638" s="84" t="s">
        <v>85</v>
      </c>
      <c r="H638" s="56" t="s">
        <v>86</v>
      </c>
      <c r="I638" s="57">
        <v>292461204</v>
      </c>
      <c r="J638" s="58">
        <f t="shared" ref="J638" si="980">IFERROR(I638/I641,"-")</f>
        <v>3.2588654844168827E-2</v>
      </c>
      <c r="K638" s="60">
        <f t="shared" ref="K638" si="981">IFERROR(I638/E631,"-")</f>
        <v>26063.737991266375</v>
      </c>
    </row>
    <row r="639" spans="2:11" ht="13.5" customHeight="1">
      <c r="B639" s="194"/>
      <c r="C639" s="194"/>
      <c r="D639" s="185"/>
      <c r="E639" s="187"/>
      <c r="F639" s="152">
        <v>9</v>
      </c>
      <c r="G639" s="84" t="s">
        <v>90</v>
      </c>
      <c r="H639" s="56" t="s">
        <v>91</v>
      </c>
      <c r="I639" s="57">
        <v>284999979</v>
      </c>
      <c r="J639" s="58">
        <f t="shared" ref="J639" si="982">IFERROR(I639/I641,"-")</f>
        <v>3.1757258122435836E-2</v>
      </c>
      <c r="K639" s="60">
        <f t="shared" ref="K639" si="983">IFERROR(I639/E631,"-")</f>
        <v>25398.803939042868</v>
      </c>
    </row>
    <row r="640" spans="2:11" ht="13.5" customHeight="1">
      <c r="B640" s="194"/>
      <c r="C640" s="194"/>
      <c r="D640" s="185"/>
      <c r="E640" s="187"/>
      <c r="F640" s="153">
        <v>10</v>
      </c>
      <c r="G640" s="84" t="s">
        <v>99</v>
      </c>
      <c r="H640" s="61" t="s">
        <v>100</v>
      </c>
      <c r="I640" s="62">
        <v>270193868</v>
      </c>
      <c r="J640" s="63">
        <f t="shared" ref="J640" si="984">IFERROR(I640/I641,"-")</f>
        <v>3.0107428215548591E-2</v>
      </c>
      <c r="K640" s="64">
        <f t="shared" ref="K640" si="985">IFERROR(I640/E631,"-")</f>
        <v>24079.30380536494</v>
      </c>
    </row>
    <row r="641" spans="2:11" ht="13.5" customHeight="1">
      <c r="B641" s="194"/>
      <c r="C641" s="194"/>
      <c r="D641" s="164"/>
      <c r="E641" s="188"/>
      <c r="F641" s="109" t="s">
        <v>156</v>
      </c>
      <c r="G641" s="87"/>
      <c r="H641" s="110"/>
      <c r="I641" s="65">
        <v>8974325740</v>
      </c>
      <c r="J641" s="66" t="s">
        <v>92</v>
      </c>
      <c r="K641" s="137">
        <f>IFERROR(I641/E631,"-")</f>
        <v>799779.49737100082</v>
      </c>
    </row>
    <row r="642" spans="2:11" ht="13.5" customHeight="1">
      <c r="B642" s="194"/>
      <c r="C642" s="194"/>
      <c r="D642" s="189" t="s">
        <v>158</v>
      </c>
      <c r="E642" s="186">
        <v>11734</v>
      </c>
      <c r="F642" s="157">
        <v>1</v>
      </c>
      <c r="G642" s="84" t="s">
        <v>69</v>
      </c>
      <c r="H642" s="52" t="s">
        <v>70</v>
      </c>
      <c r="I642" s="53">
        <v>715716940</v>
      </c>
      <c r="J642" s="54">
        <f t="shared" ref="J642" si="986">IFERROR(I642/I652,"-")</f>
        <v>7.736405465165809E-2</v>
      </c>
      <c r="K642" s="55">
        <f>IFERROR(I642/E642,"-")</f>
        <v>60995.137208113178</v>
      </c>
    </row>
    <row r="643" spans="2:11" ht="13.5" customHeight="1">
      <c r="B643" s="194"/>
      <c r="C643" s="194"/>
      <c r="D643" s="190"/>
      <c r="E643" s="187"/>
      <c r="F643" s="152">
        <v>2</v>
      </c>
      <c r="G643" s="84" t="s">
        <v>77</v>
      </c>
      <c r="H643" s="56" t="s">
        <v>78</v>
      </c>
      <c r="I643" s="57">
        <v>531680714</v>
      </c>
      <c r="J643" s="58">
        <f t="shared" ref="J643" si="987">IFERROR(I643/I652,"-")</f>
        <v>5.7471010557789221E-2</v>
      </c>
      <c r="K643" s="60">
        <f t="shared" ref="K643" si="988">IFERROR(I643/E642,"-")</f>
        <v>45311.12272029998</v>
      </c>
    </row>
    <row r="644" spans="2:11" ht="13.5" customHeight="1">
      <c r="B644" s="194"/>
      <c r="C644" s="194"/>
      <c r="D644" s="190"/>
      <c r="E644" s="187"/>
      <c r="F644" s="152">
        <v>3</v>
      </c>
      <c r="G644" s="84" t="s">
        <v>71</v>
      </c>
      <c r="H644" s="56" t="s">
        <v>72</v>
      </c>
      <c r="I644" s="57">
        <v>447136468</v>
      </c>
      <c r="J644" s="58">
        <f t="shared" ref="J644" si="989">IFERROR(I644/I652,"-")</f>
        <v>4.8332361879126921E-2</v>
      </c>
      <c r="K644" s="60">
        <f t="shared" ref="K644" si="990">IFERROR(I644/E642,"-")</f>
        <v>38106.056587693878</v>
      </c>
    </row>
    <row r="645" spans="2:11" ht="13.5" customHeight="1">
      <c r="B645" s="194"/>
      <c r="C645" s="194"/>
      <c r="D645" s="190"/>
      <c r="E645" s="187"/>
      <c r="F645" s="152">
        <v>4</v>
      </c>
      <c r="G645" s="84" t="s">
        <v>73</v>
      </c>
      <c r="H645" s="56" t="s">
        <v>74</v>
      </c>
      <c r="I645" s="57">
        <v>432743470</v>
      </c>
      <c r="J645" s="58">
        <f t="shared" ref="J645" si="991">IFERROR(I645/I652,"-")</f>
        <v>4.6776578270214149E-2</v>
      </c>
      <c r="K645" s="60">
        <f t="shared" ref="K645" si="992">IFERROR(I645/E642,"-")</f>
        <v>36879.450315322996</v>
      </c>
    </row>
    <row r="646" spans="2:11" ht="13.5" customHeight="1">
      <c r="B646" s="194"/>
      <c r="C646" s="194"/>
      <c r="D646" s="190"/>
      <c r="E646" s="187"/>
      <c r="F646" s="152">
        <v>5</v>
      </c>
      <c r="G646" s="84" t="s">
        <v>75</v>
      </c>
      <c r="H646" s="56" t="s">
        <v>76</v>
      </c>
      <c r="I646" s="57">
        <v>405724574</v>
      </c>
      <c r="J646" s="58">
        <f t="shared" ref="J646" si="993">IFERROR(I646/I652,"-")</f>
        <v>4.3856022349361604E-2</v>
      </c>
      <c r="K646" s="60">
        <f t="shared" ref="K646" si="994">IFERROR(I646/E642,"-")</f>
        <v>34576.834327595025</v>
      </c>
    </row>
    <row r="647" spans="2:11" ht="13.5" customHeight="1">
      <c r="B647" s="194"/>
      <c r="C647" s="194"/>
      <c r="D647" s="190"/>
      <c r="E647" s="187"/>
      <c r="F647" s="152">
        <v>6</v>
      </c>
      <c r="G647" s="84" t="s">
        <v>85</v>
      </c>
      <c r="H647" s="56" t="s">
        <v>86</v>
      </c>
      <c r="I647" s="57">
        <v>390899879</v>
      </c>
      <c r="J647" s="58">
        <f t="shared" ref="J647" si="995">IFERROR(I647/I652,"-")</f>
        <v>4.2253575278353106E-2</v>
      </c>
      <c r="K647" s="60">
        <f t="shared" ref="K647" si="996">IFERROR(I647/E642,"-")</f>
        <v>33313.437787625706</v>
      </c>
    </row>
    <row r="648" spans="2:11" ht="13.5" customHeight="1">
      <c r="B648" s="194"/>
      <c r="C648" s="194"/>
      <c r="D648" s="190"/>
      <c r="E648" s="187"/>
      <c r="F648" s="152">
        <v>7</v>
      </c>
      <c r="G648" s="84" t="s">
        <v>81</v>
      </c>
      <c r="H648" s="56" t="s">
        <v>82</v>
      </c>
      <c r="I648" s="57">
        <v>313360954</v>
      </c>
      <c r="J648" s="58">
        <f t="shared" ref="J648" si="997">IFERROR(I648/I652,"-")</f>
        <v>3.387215338364314E-2</v>
      </c>
      <c r="K648" s="60">
        <f t="shared" ref="K648" si="998">IFERROR(I648/E642,"-")</f>
        <v>26705.382137378558</v>
      </c>
    </row>
    <row r="649" spans="2:11" ht="13.5" customHeight="1">
      <c r="B649" s="194"/>
      <c r="C649" s="194"/>
      <c r="D649" s="190"/>
      <c r="E649" s="187"/>
      <c r="F649" s="152">
        <v>8</v>
      </c>
      <c r="G649" s="84" t="s">
        <v>90</v>
      </c>
      <c r="H649" s="56" t="s">
        <v>91</v>
      </c>
      <c r="I649" s="57">
        <v>291798054</v>
      </c>
      <c r="J649" s="58">
        <f t="shared" ref="J649" si="999">IFERROR(I649/I652,"-")</f>
        <v>3.1541352922153106E-2</v>
      </c>
      <c r="K649" s="60">
        <f t="shared" ref="K649" si="1000">IFERROR(I649/E642,"-")</f>
        <v>24867.739389807397</v>
      </c>
    </row>
    <row r="650" spans="2:11" ht="13.5" customHeight="1">
      <c r="B650" s="194"/>
      <c r="C650" s="194"/>
      <c r="D650" s="190"/>
      <c r="E650" s="187"/>
      <c r="F650" s="152">
        <v>9</v>
      </c>
      <c r="G650" s="84" t="s">
        <v>79</v>
      </c>
      <c r="H650" s="56" t="s">
        <v>80</v>
      </c>
      <c r="I650" s="57">
        <v>261174814</v>
      </c>
      <c r="J650" s="58">
        <f t="shared" ref="J650" si="1001">IFERROR(I650/I652,"-")</f>
        <v>2.8231192325743521E-2</v>
      </c>
      <c r="K650" s="60">
        <f t="shared" ref="K650" si="1002">IFERROR(I650/E642,"-")</f>
        <v>22257.952445883755</v>
      </c>
    </row>
    <row r="651" spans="2:11" ht="13.5" customHeight="1">
      <c r="B651" s="194"/>
      <c r="C651" s="194"/>
      <c r="D651" s="190"/>
      <c r="E651" s="187"/>
      <c r="F651" s="153">
        <v>10</v>
      </c>
      <c r="G651" s="84" t="s">
        <v>83</v>
      </c>
      <c r="H651" s="61" t="s">
        <v>84</v>
      </c>
      <c r="I651" s="62">
        <v>238960988</v>
      </c>
      <c r="J651" s="63">
        <f t="shared" ref="J651" si="1003">IFERROR(I651/I652,"-")</f>
        <v>2.583003126242368E-2</v>
      </c>
      <c r="K651" s="64">
        <f t="shared" ref="K651" si="1004">IFERROR(I651/E642,"-")</f>
        <v>20364.836202488495</v>
      </c>
    </row>
    <row r="652" spans="2:11" ht="13.5" customHeight="1">
      <c r="B652" s="194"/>
      <c r="C652" s="194"/>
      <c r="D652" s="191"/>
      <c r="E652" s="188"/>
      <c r="F652" s="109" t="s">
        <v>156</v>
      </c>
      <c r="G652" s="87"/>
      <c r="H652" s="110"/>
      <c r="I652" s="65">
        <v>9251285280</v>
      </c>
      <c r="J652" s="66" t="s">
        <v>92</v>
      </c>
      <c r="K652" s="137">
        <f>IFERROR(I652/E642,"-")</f>
        <v>788417.01721493097</v>
      </c>
    </row>
    <row r="653" spans="2:11" ht="13.5" customHeight="1">
      <c r="B653" s="194"/>
      <c r="C653" s="194"/>
      <c r="D653" s="189" t="s">
        <v>165</v>
      </c>
      <c r="E653" s="186">
        <v>12086</v>
      </c>
      <c r="F653" s="157">
        <v>1</v>
      </c>
      <c r="G653" s="84" t="s">
        <v>69</v>
      </c>
      <c r="H653" s="52" t="s">
        <v>70</v>
      </c>
      <c r="I653" s="53">
        <v>735747728</v>
      </c>
      <c r="J653" s="54">
        <f t="shared" ref="J653" si="1005">IFERROR(I653/I663,"-")</f>
        <v>7.7063593734846961E-2</v>
      </c>
      <c r="K653" s="55">
        <f>IFERROR(I653/E653,"-")</f>
        <v>60876.032434221415</v>
      </c>
    </row>
    <row r="654" spans="2:11" ht="13.5" customHeight="1">
      <c r="B654" s="194"/>
      <c r="C654" s="194"/>
      <c r="D654" s="190"/>
      <c r="E654" s="187"/>
      <c r="F654" s="152">
        <v>2</v>
      </c>
      <c r="G654" s="84" t="s">
        <v>77</v>
      </c>
      <c r="H654" s="56" t="s">
        <v>78</v>
      </c>
      <c r="I654" s="57">
        <v>536555189</v>
      </c>
      <c r="J654" s="58">
        <f t="shared" ref="J654" si="1006">IFERROR(I654/I663,"-")</f>
        <v>5.6199794478223694E-2</v>
      </c>
      <c r="K654" s="60">
        <f t="shared" ref="K654" si="1007">IFERROR(I654/E653,"-")</f>
        <v>44394.769899056759</v>
      </c>
    </row>
    <row r="655" spans="2:11" ht="13.5" customHeight="1">
      <c r="B655" s="194"/>
      <c r="C655" s="194"/>
      <c r="D655" s="190"/>
      <c r="E655" s="187"/>
      <c r="F655" s="152">
        <v>3</v>
      </c>
      <c r="G655" s="84" t="s">
        <v>73</v>
      </c>
      <c r="H655" s="56" t="s">
        <v>74</v>
      </c>
      <c r="I655" s="57">
        <v>456863576</v>
      </c>
      <c r="J655" s="58">
        <f t="shared" ref="J655" si="1008">IFERROR(I655/I663,"-")</f>
        <v>4.7852745816584268E-2</v>
      </c>
      <c r="K655" s="60">
        <f t="shared" ref="K655" si="1009">IFERROR(I655/E653,"-")</f>
        <v>37801.057090848917</v>
      </c>
    </row>
    <row r="656" spans="2:11" ht="13.5" customHeight="1">
      <c r="B656" s="194"/>
      <c r="C656" s="194"/>
      <c r="D656" s="190"/>
      <c r="E656" s="187"/>
      <c r="F656" s="152">
        <v>4</v>
      </c>
      <c r="G656" s="84" t="s">
        <v>75</v>
      </c>
      <c r="H656" s="56" t="s">
        <v>76</v>
      </c>
      <c r="I656" s="57">
        <v>440240101</v>
      </c>
      <c r="J656" s="58">
        <f t="shared" ref="J656" si="1010">IFERROR(I656/I663,"-")</f>
        <v>4.611157193984837E-2</v>
      </c>
      <c r="K656" s="60">
        <f t="shared" ref="K656" si="1011">IFERROR(I656/E653,"-")</f>
        <v>36425.624772464005</v>
      </c>
    </row>
    <row r="657" spans="2:11" ht="13.5" customHeight="1">
      <c r="B657" s="194"/>
      <c r="C657" s="194"/>
      <c r="D657" s="190"/>
      <c r="E657" s="187"/>
      <c r="F657" s="152">
        <v>5</v>
      </c>
      <c r="G657" s="84" t="s">
        <v>71</v>
      </c>
      <c r="H657" s="56" t="s">
        <v>72</v>
      </c>
      <c r="I657" s="57">
        <v>435091002</v>
      </c>
      <c r="J657" s="58">
        <f t="shared" ref="J657" si="1012">IFERROR(I657/I663,"-")</f>
        <v>4.5572245675783433E-2</v>
      </c>
      <c r="K657" s="60">
        <f t="shared" ref="K657" si="1013">IFERROR(I657/E653,"-")</f>
        <v>35999.586463676984</v>
      </c>
    </row>
    <row r="658" spans="2:11" ht="13.5" customHeight="1">
      <c r="B658" s="194"/>
      <c r="C658" s="194"/>
      <c r="D658" s="190"/>
      <c r="E658" s="187"/>
      <c r="F658" s="152">
        <v>6</v>
      </c>
      <c r="G658" s="84" t="s">
        <v>85</v>
      </c>
      <c r="H658" s="56" t="s">
        <v>86</v>
      </c>
      <c r="I658" s="57">
        <v>412782868</v>
      </c>
      <c r="J658" s="58">
        <f t="shared" ref="J658" si="1014">IFERROR(I658/I663,"-")</f>
        <v>4.3235649978462402E-2</v>
      </c>
      <c r="K658" s="60">
        <f t="shared" ref="K658" si="1015">IFERROR(I658/E653,"-")</f>
        <v>34153.803408902866</v>
      </c>
    </row>
    <row r="659" spans="2:11" ht="13.5" customHeight="1">
      <c r="B659" s="194"/>
      <c r="C659" s="194"/>
      <c r="D659" s="190"/>
      <c r="E659" s="187"/>
      <c r="F659" s="152">
        <v>7</v>
      </c>
      <c r="G659" s="84" t="s">
        <v>90</v>
      </c>
      <c r="H659" s="56" t="s">
        <v>91</v>
      </c>
      <c r="I659" s="57">
        <v>352891301</v>
      </c>
      <c r="J659" s="58">
        <f t="shared" ref="J659" si="1016">IFERROR(I659/I663,"-")</f>
        <v>3.6962495183981856E-2</v>
      </c>
      <c r="K659" s="60">
        <f t="shared" ref="K659" si="1017">IFERROR(I659/E653,"-")</f>
        <v>29198.353549561478</v>
      </c>
    </row>
    <row r="660" spans="2:11" ht="13.5" customHeight="1">
      <c r="B660" s="194"/>
      <c r="C660" s="194"/>
      <c r="D660" s="190"/>
      <c r="E660" s="187"/>
      <c r="F660" s="152">
        <v>8</v>
      </c>
      <c r="G660" s="84" t="s">
        <v>81</v>
      </c>
      <c r="H660" s="56" t="s">
        <v>82</v>
      </c>
      <c r="I660" s="57">
        <v>320359305</v>
      </c>
      <c r="J660" s="58">
        <f t="shared" ref="J660" si="1018">IFERROR(I660/I663,"-")</f>
        <v>3.3555033050265741E-2</v>
      </c>
      <c r="K660" s="60">
        <f t="shared" ref="K660" si="1019">IFERROR(I660/E653,"-")</f>
        <v>26506.644464669866</v>
      </c>
    </row>
    <row r="661" spans="2:11" ht="13.5" customHeight="1">
      <c r="B661" s="194"/>
      <c r="C661" s="194"/>
      <c r="D661" s="190"/>
      <c r="E661" s="187"/>
      <c r="F661" s="152">
        <v>9</v>
      </c>
      <c r="G661" s="84" t="s">
        <v>79</v>
      </c>
      <c r="H661" s="56" t="s">
        <v>80</v>
      </c>
      <c r="I661" s="57">
        <v>303109272</v>
      </c>
      <c r="J661" s="58">
        <f t="shared" ref="J661" si="1020">IFERROR(I661/I663,"-")</f>
        <v>3.1748232316217526E-2</v>
      </c>
      <c r="K661" s="60">
        <f t="shared" ref="K661" si="1021">IFERROR(I661/E653,"-")</f>
        <v>25079.37051133543</v>
      </c>
    </row>
    <row r="662" spans="2:11" ht="13.5" customHeight="1">
      <c r="B662" s="194"/>
      <c r="C662" s="194"/>
      <c r="D662" s="190"/>
      <c r="E662" s="187"/>
      <c r="F662" s="153">
        <v>10</v>
      </c>
      <c r="G662" s="84" t="s">
        <v>97</v>
      </c>
      <c r="H662" s="61" t="s">
        <v>98</v>
      </c>
      <c r="I662" s="62">
        <v>240779217</v>
      </c>
      <c r="J662" s="63">
        <f t="shared" ref="J662" si="1022">IFERROR(I662/I663,"-")</f>
        <v>2.5219665725807795E-2</v>
      </c>
      <c r="K662" s="64">
        <f t="shared" ref="K662" si="1023">IFERROR(I662/E653,"-")</f>
        <v>19922.159275194441</v>
      </c>
    </row>
    <row r="663" spans="2:11" ht="13.5" customHeight="1">
      <c r="B663" s="195"/>
      <c r="C663" s="195"/>
      <c r="D663" s="191"/>
      <c r="E663" s="188"/>
      <c r="F663" s="109" t="s">
        <v>156</v>
      </c>
      <c r="G663" s="87"/>
      <c r="H663" s="110"/>
      <c r="I663" s="65">
        <v>9547280270</v>
      </c>
      <c r="J663" s="66" t="s">
        <v>92</v>
      </c>
      <c r="K663" s="137">
        <f>IFERROR(I663/E653,"-")</f>
        <v>789945.41370180377</v>
      </c>
    </row>
    <row r="664" spans="2:11" ht="13.5" customHeight="1">
      <c r="B664" s="193">
        <v>11</v>
      </c>
      <c r="C664" s="193" t="s">
        <v>130</v>
      </c>
      <c r="D664" s="163" t="s">
        <v>54</v>
      </c>
      <c r="E664" s="186">
        <v>12090</v>
      </c>
      <c r="F664" s="154">
        <v>1</v>
      </c>
      <c r="G664" s="83" t="s">
        <v>69</v>
      </c>
      <c r="H664" s="52" t="s">
        <v>70</v>
      </c>
      <c r="I664" s="53">
        <v>647749120</v>
      </c>
      <c r="J664" s="54">
        <f t="shared" ref="J664" si="1024">IFERROR(I664/I674,"-")</f>
        <v>6.8857633689996131E-2</v>
      </c>
      <c r="K664" s="55">
        <f>IFERROR(I664/E664,"-")</f>
        <v>53577.263854425146</v>
      </c>
    </row>
    <row r="665" spans="2:11" ht="13.5" customHeight="1">
      <c r="B665" s="194"/>
      <c r="C665" s="194"/>
      <c r="D665" s="185"/>
      <c r="E665" s="187"/>
      <c r="F665" s="155">
        <v>2</v>
      </c>
      <c r="G665" s="84" t="s">
        <v>77</v>
      </c>
      <c r="H665" s="56" t="s">
        <v>78</v>
      </c>
      <c r="I665" s="57">
        <v>507537533</v>
      </c>
      <c r="J665" s="58">
        <f t="shared" ref="J665" si="1025">IFERROR(I665/I674,"-")</f>
        <v>5.3952730234875998E-2</v>
      </c>
      <c r="K665" s="60">
        <f>IFERROR(I665/E664,"-")</f>
        <v>41979.944830438377</v>
      </c>
    </row>
    <row r="666" spans="2:11" ht="13.5" customHeight="1">
      <c r="B666" s="194"/>
      <c r="C666" s="194"/>
      <c r="D666" s="185"/>
      <c r="E666" s="187"/>
      <c r="F666" s="155">
        <v>3</v>
      </c>
      <c r="G666" s="85">
        <v>1402</v>
      </c>
      <c r="H666" s="56" t="s">
        <v>72</v>
      </c>
      <c r="I666" s="57">
        <v>489587229</v>
      </c>
      <c r="J666" s="58">
        <f t="shared" ref="J666" si="1026">IFERROR(I666/I674,"-")</f>
        <v>5.2044560205318766E-2</v>
      </c>
      <c r="K666" s="60">
        <f>IFERROR(I666/E664,"-")</f>
        <v>40495.221588089327</v>
      </c>
    </row>
    <row r="667" spans="2:11" ht="13.5" customHeight="1">
      <c r="B667" s="194"/>
      <c r="C667" s="194"/>
      <c r="D667" s="185"/>
      <c r="E667" s="187"/>
      <c r="F667" s="155">
        <v>4</v>
      </c>
      <c r="G667" s="84">
        <v>1901</v>
      </c>
      <c r="H667" s="56" t="s">
        <v>76</v>
      </c>
      <c r="I667" s="57">
        <v>453452711</v>
      </c>
      <c r="J667" s="58">
        <f t="shared" ref="J667" si="1027">IFERROR(I667/I674,"-")</f>
        <v>4.8203354826284718E-2</v>
      </c>
      <c r="K667" s="60">
        <f>IFERROR(I667/E664,"-")</f>
        <v>37506.427708850293</v>
      </c>
    </row>
    <row r="668" spans="2:11" ht="13.5" customHeight="1">
      <c r="B668" s="194"/>
      <c r="C668" s="194"/>
      <c r="D668" s="185"/>
      <c r="E668" s="187"/>
      <c r="F668" s="155">
        <v>5</v>
      </c>
      <c r="G668" s="84">
        <v>1113</v>
      </c>
      <c r="H668" s="56" t="s">
        <v>74</v>
      </c>
      <c r="I668" s="57">
        <v>438590131</v>
      </c>
      <c r="J668" s="58">
        <f t="shared" ref="J668" si="1028">IFERROR(I668/I674,"-")</f>
        <v>4.6623418925594858E-2</v>
      </c>
      <c r="K668" s="60">
        <f>IFERROR(I668/E664,"-")</f>
        <v>36277.09933829611</v>
      </c>
    </row>
    <row r="669" spans="2:11" ht="13.5" customHeight="1">
      <c r="B669" s="194"/>
      <c r="C669" s="194"/>
      <c r="D669" s="185"/>
      <c r="E669" s="187"/>
      <c r="F669" s="155">
        <v>6</v>
      </c>
      <c r="G669" s="84" t="s">
        <v>79</v>
      </c>
      <c r="H669" s="56" t="s">
        <v>80</v>
      </c>
      <c r="I669" s="57">
        <v>343575846</v>
      </c>
      <c r="J669" s="58">
        <f t="shared" ref="J669" si="1029">IFERROR(I669/I674,"-")</f>
        <v>3.6523121403234819E-2</v>
      </c>
      <c r="K669" s="60">
        <f>IFERROR(I669/E664,"-")</f>
        <v>28418.1841191067</v>
      </c>
    </row>
    <row r="670" spans="2:11" ht="13.5" customHeight="1">
      <c r="B670" s="194"/>
      <c r="C670" s="194"/>
      <c r="D670" s="185"/>
      <c r="E670" s="187"/>
      <c r="F670" s="155">
        <v>7</v>
      </c>
      <c r="G670" s="85" t="s">
        <v>81</v>
      </c>
      <c r="H670" s="56" t="s">
        <v>82</v>
      </c>
      <c r="I670" s="57">
        <v>312121825</v>
      </c>
      <c r="J670" s="58">
        <f t="shared" ref="J670" si="1030">IFERROR(I670/I674,"-")</f>
        <v>3.3179466600437954E-2</v>
      </c>
      <c r="K670" s="60">
        <f>IFERROR(I670/E664,"-")</f>
        <v>25816.52812241522</v>
      </c>
    </row>
    <row r="671" spans="2:11" ht="13.5" customHeight="1">
      <c r="B671" s="194"/>
      <c r="C671" s="194"/>
      <c r="D671" s="185"/>
      <c r="E671" s="187"/>
      <c r="F671" s="155">
        <v>8</v>
      </c>
      <c r="G671" s="85" t="s">
        <v>83</v>
      </c>
      <c r="H671" s="56" t="s">
        <v>84</v>
      </c>
      <c r="I671" s="57">
        <v>286095565</v>
      </c>
      <c r="J671" s="58">
        <f t="shared" ref="J671" si="1031">IFERROR(I671/I674,"-")</f>
        <v>3.0412798731555942E-2</v>
      </c>
      <c r="K671" s="60">
        <f>IFERROR(I671/E664,"-")</f>
        <v>23663.818444995864</v>
      </c>
    </row>
    <row r="672" spans="2:11" ht="13.5" customHeight="1">
      <c r="B672" s="194"/>
      <c r="C672" s="194"/>
      <c r="D672" s="185"/>
      <c r="E672" s="187"/>
      <c r="F672" s="155">
        <v>9</v>
      </c>
      <c r="G672" s="85">
        <v>1303</v>
      </c>
      <c r="H672" s="56" t="s">
        <v>94</v>
      </c>
      <c r="I672" s="57">
        <v>274688491</v>
      </c>
      <c r="J672" s="58">
        <f t="shared" ref="J672" si="1032">IFERROR(I672/I674,"-")</f>
        <v>2.9200193266392702E-2</v>
      </c>
      <c r="K672" s="60">
        <f>IFERROR(I672/E664,"-")</f>
        <v>22720.3052936311</v>
      </c>
    </row>
    <row r="673" spans="2:11" ht="13.5" customHeight="1">
      <c r="B673" s="194"/>
      <c r="C673" s="194"/>
      <c r="D673" s="185"/>
      <c r="E673" s="187"/>
      <c r="F673" s="156">
        <v>10</v>
      </c>
      <c r="G673" s="86">
        <v>1309</v>
      </c>
      <c r="H673" s="61" t="s">
        <v>88</v>
      </c>
      <c r="I673" s="62">
        <v>250970515</v>
      </c>
      <c r="J673" s="63">
        <f t="shared" ref="J673" si="1033">IFERROR(I673/I674,"-")</f>
        <v>2.6678902765409667E-2</v>
      </c>
      <c r="K673" s="64">
        <f>IFERROR(I673/E664,"-")</f>
        <v>20758.520678246485</v>
      </c>
    </row>
    <row r="674" spans="2:11" ht="13.5" customHeight="1">
      <c r="B674" s="194"/>
      <c r="C674" s="194"/>
      <c r="D674" s="164"/>
      <c r="E674" s="188"/>
      <c r="F674" s="109" t="s">
        <v>156</v>
      </c>
      <c r="G674" s="87"/>
      <c r="H674" s="110"/>
      <c r="I674" s="65">
        <v>9407077840</v>
      </c>
      <c r="J674" s="66" t="s">
        <v>92</v>
      </c>
      <c r="K674" s="137">
        <f>IFERROR(I674/E664,"-")</f>
        <v>778087.49710504548</v>
      </c>
    </row>
    <row r="675" spans="2:11" ht="13.5" customHeight="1">
      <c r="B675" s="194"/>
      <c r="C675" s="194"/>
      <c r="D675" s="163" t="s">
        <v>55</v>
      </c>
      <c r="E675" s="186">
        <v>12392</v>
      </c>
      <c r="F675" s="154">
        <v>1</v>
      </c>
      <c r="G675" s="83" t="s">
        <v>69</v>
      </c>
      <c r="H675" s="52" t="s">
        <v>70</v>
      </c>
      <c r="I675" s="53">
        <v>656653790</v>
      </c>
      <c r="J675" s="54">
        <f t="shared" ref="J675" si="1034">IFERROR(I675/I685,"-")</f>
        <v>7.0681310196745561E-2</v>
      </c>
      <c r="K675" s="55">
        <f>IFERROR(I675/E675,"-")</f>
        <v>52990.137992253069</v>
      </c>
    </row>
    <row r="676" spans="2:11" ht="13.5" customHeight="1">
      <c r="B676" s="194"/>
      <c r="C676" s="194"/>
      <c r="D676" s="185"/>
      <c r="E676" s="187"/>
      <c r="F676" s="155">
        <v>2</v>
      </c>
      <c r="G676" s="84" t="s">
        <v>77</v>
      </c>
      <c r="H676" s="56" t="s">
        <v>78</v>
      </c>
      <c r="I676" s="57">
        <v>537860833</v>
      </c>
      <c r="J676" s="58">
        <f t="shared" ref="J676" si="1035">IFERROR(I676/I685,"-")</f>
        <v>5.7894599801141734E-2</v>
      </c>
      <c r="K676" s="60">
        <f t="shared" ref="K676" si="1036">IFERROR(I676/E675,"-")</f>
        <v>43403.876129761135</v>
      </c>
    </row>
    <row r="677" spans="2:11" ht="13.5" customHeight="1">
      <c r="B677" s="194"/>
      <c r="C677" s="194"/>
      <c r="D677" s="185"/>
      <c r="E677" s="187"/>
      <c r="F677" s="155">
        <v>3</v>
      </c>
      <c r="G677" s="84" t="s">
        <v>71</v>
      </c>
      <c r="H677" s="56" t="s">
        <v>72</v>
      </c>
      <c r="I677" s="57">
        <v>500089504</v>
      </c>
      <c r="J677" s="58">
        <f t="shared" ref="J677" si="1037">IFERROR(I677/I685,"-")</f>
        <v>5.3828945932620956E-2</v>
      </c>
      <c r="K677" s="60">
        <f t="shared" ref="K677" si="1038">IFERROR(I677/E675,"-")</f>
        <v>40355.834732085219</v>
      </c>
    </row>
    <row r="678" spans="2:11" ht="13.5" customHeight="1">
      <c r="B678" s="194"/>
      <c r="C678" s="194"/>
      <c r="D678" s="185"/>
      <c r="E678" s="187"/>
      <c r="F678" s="155">
        <v>4</v>
      </c>
      <c r="G678" s="84" t="s">
        <v>75</v>
      </c>
      <c r="H678" s="56" t="s">
        <v>76</v>
      </c>
      <c r="I678" s="57">
        <v>450263607</v>
      </c>
      <c r="J678" s="58">
        <f t="shared" ref="J678" si="1039">IFERROR(I678/I685,"-")</f>
        <v>4.846575495539672E-2</v>
      </c>
      <c r="K678" s="60">
        <f t="shared" ref="K678" si="1040">IFERROR(I678/E675,"-")</f>
        <v>36335.023160103294</v>
      </c>
    </row>
    <row r="679" spans="2:11" ht="13.5" customHeight="1">
      <c r="B679" s="194"/>
      <c r="C679" s="194"/>
      <c r="D679" s="185"/>
      <c r="E679" s="187"/>
      <c r="F679" s="155">
        <v>5</v>
      </c>
      <c r="G679" s="85" t="s">
        <v>73</v>
      </c>
      <c r="H679" s="56" t="s">
        <v>74</v>
      </c>
      <c r="I679" s="57">
        <v>442870283</v>
      </c>
      <c r="J679" s="58">
        <f t="shared" ref="J679" si="1041">IFERROR(I679/I685,"-")</f>
        <v>4.7669947735538835E-2</v>
      </c>
      <c r="K679" s="60">
        <f t="shared" ref="K679" si="1042">IFERROR(I679/E675,"-")</f>
        <v>35738.402437056167</v>
      </c>
    </row>
    <row r="680" spans="2:11" ht="13.5" customHeight="1">
      <c r="B680" s="194"/>
      <c r="C680" s="194"/>
      <c r="D680" s="185"/>
      <c r="E680" s="187"/>
      <c r="F680" s="155">
        <v>6</v>
      </c>
      <c r="G680" s="84" t="s">
        <v>79</v>
      </c>
      <c r="H680" s="56" t="s">
        <v>80</v>
      </c>
      <c r="I680" s="57">
        <v>331712199</v>
      </c>
      <c r="J680" s="58">
        <f t="shared" ref="J680" si="1043">IFERROR(I680/I685,"-")</f>
        <v>3.57050445617067E-2</v>
      </c>
      <c r="K680" s="60">
        <f t="shared" ref="K680" si="1044">IFERROR(I680/E675,"-")</f>
        <v>26768.253631375082</v>
      </c>
    </row>
    <row r="681" spans="2:11" ht="13.5" customHeight="1">
      <c r="B681" s="194"/>
      <c r="C681" s="194"/>
      <c r="D681" s="185"/>
      <c r="E681" s="187"/>
      <c r="F681" s="155">
        <v>7</v>
      </c>
      <c r="G681" s="85" t="s">
        <v>81</v>
      </c>
      <c r="H681" s="56" t="s">
        <v>82</v>
      </c>
      <c r="I681" s="57">
        <v>307676179</v>
      </c>
      <c r="J681" s="58">
        <f t="shared" ref="J681" si="1045">IFERROR(I681/I685,"-")</f>
        <v>3.3117840449909557E-2</v>
      </c>
      <c r="K681" s="60">
        <f t="shared" ref="K681" si="1046">IFERROR(I681/E675,"-")</f>
        <v>24828.613540994189</v>
      </c>
    </row>
    <row r="682" spans="2:11" ht="13.5" customHeight="1">
      <c r="B682" s="194"/>
      <c r="C682" s="194"/>
      <c r="D682" s="185"/>
      <c r="E682" s="187"/>
      <c r="F682" s="155">
        <v>8</v>
      </c>
      <c r="G682" s="85" t="s">
        <v>83</v>
      </c>
      <c r="H682" s="56" t="s">
        <v>84</v>
      </c>
      <c r="I682" s="57">
        <v>280644962</v>
      </c>
      <c r="J682" s="58">
        <f t="shared" ref="J682" si="1047">IFERROR(I682/I685,"-")</f>
        <v>3.0208237455350517E-2</v>
      </c>
      <c r="K682" s="60">
        <f t="shared" ref="K682" si="1048">IFERROR(I682/E675,"-")</f>
        <v>22647.269367333764</v>
      </c>
    </row>
    <row r="683" spans="2:11" ht="13.5" customHeight="1">
      <c r="B683" s="194"/>
      <c r="C683" s="194"/>
      <c r="D683" s="185"/>
      <c r="E683" s="187"/>
      <c r="F683" s="155">
        <v>9</v>
      </c>
      <c r="G683" s="85" t="s">
        <v>90</v>
      </c>
      <c r="H683" s="56" t="s">
        <v>91</v>
      </c>
      <c r="I683" s="57">
        <v>265167546</v>
      </c>
      <c r="J683" s="58">
        <f t="shared" ref="J683" si="1049">IFERROR(I683/I685,"-")</f>
        <v>2.8542269698825312E-2</v>
      </c>
      <c r="K683" s="60">
        <f t="shared" ref="K683" si="1050">IFERROR(I683/E675,"-")</f>
        <v>21398.284861200777</v>
      </c>
    </row>
    <row r="684" spans="2:11" ht="13.5" customHeight="1">
      <c r="B684" s="194"/>
      <c r="C684" s="194"/>
      <c r="D684" s="185"/>
      <c r="E684" s="187"/>
      <c r="F684" s="156">
        <v>10</v>
      </c>
      <c r="G684" s="86" t="s">
        <v>97</v>
      </c>
      <c r="H684" s="61" t="s">
        <v>98</v>
      </c>
      <c r="I684" s="62">
        <v>254709281</v>
      </c>
      <c r="J684" s="63">
        <f t="shared" ref="J684" si="1051">IFERROR(I684/I685,"-")</f>
        <v>2.7416556448034864E-2</v>
      </c>
      <c r="K684" s="64">
        <f t="shared" ref="K684" si="1052">IFERROR(I684/E675,"-")</f>
        <v>20554.331907682375</v>
      </c>
    </row>
    <row r="685" spans="2:11" ht="13.5" customHeight="1">
      <c r="B685" s="194"/>
      <c r="C685" s="194"/>
      <c r="D685" s="164"/>
      <c r="E685" s="188"/>
      <c r="F685" s="109" t="s">
        <v>156</v>
      </c>
      <c r="G685" s="87"/>
      <c r="H685" s="110"/>
      <c r="I685" s="65">
        <v>9290345470</v>
      </c>
      <c r="J685" s="66" t="s">
        <v>92</v>
      </c>
      <c r="K685" s="137">
        <f t="shared" ref="K685" si="1053">IFERROR(I685/E675,"-")</f>
        <v>749705.08957391861</v>
      </c>
    </row>
    <row r="686" spans="2:11" ht="13.5" customHeight="1">
      <c r="B686" s="194"/>
      <c r="C686" s="194"/>
      <c r="D686" s="163" t="s">
        <v>56</v>
      </c>
      <c r="E686" s="186">
        <v>12953</v>
      </c>
      <c r="F686" s="154">
        <v>1</v>
      </c>
      <c r="G686" s="83" t="s">
        <v>69</v>
      </c>
      <c r="H686" s="52" t="s">
        <v>70</v>
      </c>
      <c r="I686" s="53">
        <v>664562355</v>
      </c>
      <c r="J686" s="54">
        <f t="shared" ref="J686" si="1054">IFERROR(I686/I696,"-")</f>
        <v>6.9085698390677977E-2</v>
      </c>
      <c r="K686" s="55">
        <f>IFERROR(I686/E686,"-")</f>
        <v>51305.670887053195</v>
      </c>
    </row>
    <row r="687" spans="2:11" ht="13.5" customHeight="1">
      <c r="B687" s="194"/>
      <c r="C687" s="194"/>
      <c r="D687" s="185"/>
      <c r="E687" s="187"/>
      <c r="F687" s="155">
        <v>2</v>
      </c>
      <c r="G687" s="84" t="s">
        <v>77</v>
      </c>
      <c r="H687" s="56" t="s">
        <v>78</v>
      </c>
      <c r="I687" s="57">
        <v>559257030</v>
      </c>
      <c r="J687" s="58">
        <f t="shared" ref="J687" si="1055">IFERROR(I687/I696,"-")</f>
        <v>5.8138506051018113E-2</v>
      </c>
      <c r="K687" s="60">
        <f t="shared" ref="K687" si="1056">IFERROR(I687/E686,"-")</f>
        <v>43175.868910677062</v>
      </c>
    </row>
    <row r="688" spans="2:11" ht="13.5" customHeight="1">
      <c r="B688" s="194"/>
      <c r="C688" s="194"/>
      <c r="D688" s="185"/>
      <c r="E688" s="187"/>
      <c r="F688" s="155">
        <v>3</v>
      </c>
      <c r="G688" s="84" t="s">
        <v>71</v>
      </c>
      <c r="H688" s="56" t="s">
        <v>72</v>
      </c>
      <c r="I688" s="57">
        <v>513694953</v>
      </c>
      <c r="J688" s="58">
        <f t="shared" ref="J688" si="1057">IFERROR(I688/I696,"-")</f>
        <v>5.3402023633691224E-2</v>
      </c>
      <c r="K688" s="60">
        <f t="shared" ref="K688" si="1058">IFERROR(I688/E686,"-")</f>
        <v>39658.376669497411</v>
      </c>
    </row>
    <row r="689" spans="2:11" ht="13.5" customHeight="1">
      <c r="B689" s="194"/>
      <c r="C689" s="194"/>
      <c r="D689" s="185"/>
      <c r="E689" s="187"/>
      <c r="F689" s="155">
        <v>4</v>
      </c>
      <c r="G689" s="84" t="s">
        <v>73</v>
      </c>
      <c r="H689" s="56" t="s">
        <v>74</v>
      </c>
      <c r="I689" s="57">
        <v>473362759</v>
      </c>
      <c r="J689" s="58">
        <f t="shared" ref="J689" si="1059">IFERROR(I689/I696,"-")</f>
        <v>4.9209222508026638E-2</v>
      </c>
      <c r="K689" s="60">
        <f t="shared" ref="K689" si="1060">IFERROR(I689/E686,"-")</f>
        <v>36544.642862657296</v>
      </c>
    </row>
    <row r="690" spans="2:11" ht="13.5" customHeight="1">
      <c r="B690" s="194"/>
      <c r="C690" s="194"/>
      <c r="D690" s="185"/>
      <c r="E690" s="187"/>
      <c r="F690" s="155">
        <v>5</v>
      </c>
      <c r="G690" s="85" t="s">
        <v>75</v>
      </c>
      <c r="H690" s="56" t="s">
        <v>76</v>
      </c>
      <c r="I690" s="57">
        <v>426420203</v>
      </c>
      <c r="J690" s="58">
        <f t="shared" ref="J690" si="1061">IFERROR(I690/I696,"-")</f>
        <v>4.4329230072247587E-2</v>
      </c>
      <c r="K690" s="60">
        <f t="shared" ref="K690" si="1062">IFERROR(I690/E686,"-")</f>
        <v>32920.574615919089</v>
      </c>
    </row>
    <row r="691" spans="2:11" ht="13.5" customHeight="1">
      <c r="B691" s="194"/>
      <c r="C691" s="194"/>
      <c r="D691" s="185"/>
      <c r="E691" s="187"/>
      <c r="F691" s="155">
        <v>6</v>
      </c>
      <c r="G691" s="85" t="s">
        <v>79</v>
      </c>
      <c r="H691" s="56" t="s">
        <v>80</v>
      </c>
      <c r="I691" s="57">
        <v>331876527</v>
      </c>
      <c r="J691" s="58">
        <f t="shared" ref="J691" si="1063">IFERROR(I691/I696,"-")</f>
        <v>3.4500783071390942E-2</v>
      </c>
      <c r="K691" s="60">
        <f t="shared" ref="K691" si="1064">IFERROR(I691/E686,"-")</f>
        <v>25621.59553771327</v>
      </c>
    </row>
    <row r="692" spans="2:11" ht="13.5" customHeight="1">
      <c r="B692" s="194"/>
      <c r="C692" s="194"/>
      <c r="D692" s="185"/>
      <c r="E692" s="187"/>
      <c r="F692" s="155">
        <v>7</v>
      </c>
      <c r="G692" s="85" t="s">
        <v>81</v>
      </c>
      <c r="H692" s="56" t="s">
        <v>82</v>
      </c>
      <c r="I692" s="57">
        <v>325273707</v>
      </c>
      <c r="J692" s="58">
        <f t="shared" ref="J692" si="1065">IFERROR(I692/I696,"-")</f>
        <v>3.3814375802583278E-2</v>
      </c>
      <c r="K692" s="60">
        <f t="shared" ref="K692" si="1066">IFERROR(I692/E686,"-")</f>
        <v>25111.843356751331</v>
      </c>
    </row>
    <row r="693" spans="2:11" ht="13.5" customHeight="1">
      <c r="B693" s="194"/>
      <c r="C693" s="194"/>
      <c r="D693" s="185"/>
      <c r="E693" s="187"/>
      <c r="F693" s="155">
        <v>8</v>
      </c>
      <c r="G693" s="85" t="s">
        <v>90</v>
      </c>
      <c r="H693" s="56" t="s">
        <v>91</v>
      </c>
      <c r="I693" s="57">
        <v>318188106</v>
      </c>
      <c r="J693" s="58">
        <f t="shared" ref="J693" si="1067">IFERROR(I693/I696,"-")</f>
        <v>3.3077780222169027E-2</v>
      </c>
      <c r="K693" s="60">
        <f t="shared" ref="K693" si="1068">IFERROR(I693/E686,"-")</f>
        <v>24564.819424071644</v>
      </c>
    </row>
    <row r="694" spans="2:11" ht="13.5" customHeight="1">
      <c r="B694" s="194"/>
      <c r="C694" s="194"/>
      <c r="D694" s="185"/>
      <c r="E694" s="187"/>
      <c r="F694" s="155">
        <v>9</v>
      </c>
      <c r="G694" s="84" t="s">
        <v>83</v>
      </c>
      <c r="H694" s="56" t="s">
        <v>84</v>
      </c>
      <c r="I694" s="57">
        <v>282540500</v>
      </c>
      <c r="J694" s="58">
        <f t="shared" ref="J694" si="1069">IFERROR(I694/I696,"-")</f>
        <v>2.9371973328449142E-2</v>
      </c>
      <c r="K694" s="60">
        <f t="shared" ref="K694" si="1070">IFERROR(I694/E686,"-")</f>
        <v>21812.746081988727</v>
      </c>
    </row>
    <row r="695" spans="2:11" ht="13.5" customHeight="1">
      <c r="B695" s="194"/>
      <c r="C695" s="194"/>
      <c r="D695" s="185"/>
      <c r="E695" s="187"/>
      <c r="F695" s="156">
        <v>10</v>
      </c>
      <c r="G695" s="86" t="s">
        <v>97</v>
      </c>
      <c r="H695" s="61" t="s">
        <v>98</v>
      </c>
      <c r="I695" s="62">
        <v>245928091</v>
      </c>
      <c r="J695" s="63">
        <f t="shared" ref="J695" si="1071">IFERROR(I695/I696,"-")</f>
        <v>2.5565868714638836E-2</v>
      </c>
      <c r="K695" s="64">
        <f t="shared" ref="K695" si="1072">IFERROR(I695/E686,"-")</f>
        <v>18986.187832934454</v>
      </c>
    </row>
    <row r="696" spans="2:11" ht="13.5" customHeight="1">
      <c r="B696" s="194"/>
      <c r="C696" s="194"/>
      <c r="D696" s="164"/>
      <c r="E696" s="188"/>
      <c r="F696" s="109" t="s">
        <v>156</v>
      </c>
      <c r="G696" s="87"/>
      <c r="H696" s="110"/>
      <c r="I696" s="65">
        <v>9619391140</v>
      </c>
      <c r="J696" s="66" t="s">
        <v>92</v>
      </c>
      <c r="K696" s="137">
        <f>IFERROR(I696/E686,"-")</f>
        <v>742638.08692966879</v>
      </c>
    </row>
    <row r="697" spans="2:11" ht="13.5" customHeight="1">
      <c r="B697" s="194"/>
      <c r="C697" s="194"/>
      <c r="D697" s="163" t="s">
        <v>157</v>
      </c>
      <c r="E697" s="186">
        <v>13662</v>
      </c>
      <c r="F697" s="157">
        <v>1</v>
      </c>
      <c r="G697" s="84" t="s">
        <v>69</v>
      </c>
      <c r="H697" s="52" t="s">
        <v>70</v>
      </c>
      <c r="I697" s="53">
        <v>714199927</v>
      </c>
      <c r="J697" s="54">
        <f t="shared" ref="J697" si="1073">IFERROR(I697/I707,"-")</f>
        <v>7.0396917188769226E-2</v>
      </c>
      <c r="K697" s="55">
        <f>IFERROR(I697/E697,"-")</f>
        <v>52276.381715707801</v>
      </c>
    </row>
    <row r="698" spans="2:11" ht="13.5" customHeight="1">
      <c r="B698" s="194"/>
      <c r="C698" s="194"/>
      <c r="D698" s="185"/>
      <c r="E698" s="187"/>
      <c r="F698" s="152">
        <v>2</v>
      </c>
      <c r="G698" s="84" t="s">
        <v>77</v>
      </c>
      <c r="H698" s="56" t="s">
        <v>78</v>
      </c>
      <c r="I698" s="57">
        <v>611407586</v>
      </c>
      <c r="J698" s="58">
        <f t="shared" ref="J698" si="1074">IFERROR(I698/I707,"-")</f>
        <v>6.0264930831093876E-2</v>
      </c>
      <c r="K698" s="60">
        <f t="shared" ref="K698" si="1075">IFERROR(I698/E697,"-")</f>
        <v>44752.42175376958</v>
      </c>
    </row>
    <row r="699" spans="2:11" ht="13.5" customHeight="1">
      <c r="B699" s="194"/>
      <c r="C699" s="194"/>
      <c r="D699" s="185"/>
      <c r="E699" s="187"/>
      <c r="F699" s="152">
        <v>3</v>
      </c>
      <c r="G699" s="84" t="s">
        <v>71</v>
      </c>
      <c r="H699" s="56" t="s">
        <v>72</v>
      </c>
      <c r="I699" s="57">
        <v>515521168</v>
      </c>
      <c r="J699" s="58">
        <f t="shared" ref="J699" si="1076">IFERROR(I699/I707,"-")</f>
        <v>5.0813644192312532E-2</v>
      </c>
      <c r="K699" s="60">
        <f t="shared" ref="K699" si="1077">IFERROR(I699/E697,"-")</f>
        <v>37733.945835163227</v>
      </c>
    </row>
    <row r="700" spans="2:11" ht="13.5" customHeight="1">
      <c r="B700" s="194"/>
      <c r="C700" s="194"/>
      <c r="D700" s="185"/>
      <c r="E700" s="187"/>
      <c r="F700" s="152">
        <v>4</v>
      </c>
      <c r="G700" s="84" t="s">
        <v>73</v>
      </c>
      <c r="H700" s="56" t="s">
        <v>74</v>
      </c>
      <c r="I700" s="57">
        <v>489738966</v>
      </c>
      <c r="J700" s="58">
        <f t="shared" ref="J700" si="1078">IFERROR(I700/I707,"-")</f>
        <v>4.8272356423267271E-2</v>
      </c>
      <c r="K700" s="60">
        <f t="shared" ref="K700" si="1079">IFERROR(I700/E697,"-")</f>
        <v>35846.798858146685</v>
      </c>
    </row>
    <row r="701" spans="2:11" ht="13.5" customHeight="1">
      <c r="B701" s="194"/>
      <c r="C701" s="194"/>
      <c r="D701" s="185"/>
      <c r="E701" s="187"/>
      <c r="F701" s="152">
        <v>5</v>
      </c>
      <c r="G701" s="84" t="s">
        <v>75</v>
      </c>
      <c r="H701" s="56" t="s">
        <v>76</v>
      </c>
      <c r="I701" s="57">
        <v>458360557</v>
      </c>
      <c r="J701" s="58">
        <f t="shared" ref="J701" si="1080">IFERROR(I701/I707,"-")</f>
        <v>4.5179464396286804E-2</v>
      </c>
      <c r="K701" s="60">
        <f t="shared" ref="K701" si="1081">IFERROR(I701/E697,"-")</f>
        <v>33550.033450446492</v>
      </c>
    </row>
    <row r="702" spans="2:11" ht="13.5" customHeight="1">
      <c r="B702" s="194"/>
      <c r="C702" s="194"/>
      <c r="D702" s="185"/>
      <c r="E702" s="187"/>
      <c r="F702" s="152">
        <v>6</v>
      </c>
      <c r="G702" s="84" t="s">
        <v>81</v>
      </c>
      <c r="H702" s="56" t="s">
        <v>82</v>
      </c>
      <c r="I702" s="57">
        <v>350623155</v>
      </c>
      <c r="J702" s="58">
        <f t="shared" ref="J702" si="1082">IFERROR(I702/I707,"-")</f>
        <v>3.4560055628513102E-2</v>
      </c>
      <c r="K702" s="60">
        <f t="shared" ref="K702" si="1083">IFERROR(I702/E697,"-")</f>
        <v>25664.116161616163</v>
      </c>
    </row>
    <row r="703" spans="2:11" ht="13.5" customHeight="1">
      <c r="B703" s="194"/>
      <c r="C703" s="194"/>
      <c r="D703" s="185"/>
      <c r="E703" s="187"/>
      <c r="F703" s="152">
        <v>7</v>
      </c>
      <c r="G703" s="84" t="s">
        <v>79</v>
      </c>
      <c r="H703" s="56" t="s">
        <v>80</v>
      </c>
      <c r="I703" s="57">
        <v>344135517</v>
      </c>
      <c r="J703" s="58">
        <f t="shared" ref="J703" si="1084">IFERROR(I703/I707,"-")</f>
        <v>3.3920585225659487E-2</v>
      </c>
      <c r="K703" s="60">
        <f t="shared" ref="K703" si="1085">IFERROR(I703/E697,"-")</f>
        <v>25189.248792270533</v>
      </c>
    </row>
    <row r="704" spans="2:11" ht="13.5" customHeight="1">
      <c r="B704" s="194"/>
      <c r="C704" s="194"/>
      <c r="D704" s="185"/>
      <c r="E704" s="187"/>
      <c r="F704" s="152">
        <v>8</v>
      </c>
      <c r="G704" s="84" t="s">
        <v>90</v>
      </c>
      <c r="H704" s="56" t="s">
        <v>91</v>
      </c>
      <c r="I704" s="57">
        <v>322785512</v>
      </c>
      <c r="J704" s="58">
        <f t="shared" ref="J704" si="1086">IFERROR(I704/I707,"-")</f>
        <v>3.1816168132986204E-2</v>
      </c>
      <c r="K704" s="60">
        <f t="shared" ref="K704" si="1087">IFERROR(I704/E697,"-")</f>
        <v>23626.519689650126</v>
      </c>
    </row>
    <row r="705" spans="2:11" ht="13.5" customHeight="1">
      <c r="B705" s="194"/>
      <c r="C705" s="194"/>
      <c r="D705" s="185"/>
      <c r="E705" s="187"/>
      <c r="F705" s="152">
        <v>9</v>
      </c>
      <c r="G705" s="84" t="s">
        <v>99</v>
      </c>
      <c r="H705" s="56" t="s">
        <v>100</v>
      </c>
      <c r="I705" s="57">
        <v>311035298</v>
      </c>
      <c r="J705" s="58">
        <f t="shared" ref="J705" si="1088">IFERROR(I705/I707,"-")</f>
        <v>3.0657978653210023E-2</v>
      </c>
      <c r="K705" s="60">
        <f t="shared" ref="K705" si="1089">IFERROR(I705/E697,"-")</f>
        <v>22766.454252671643</v>
      </c>
    </row>
    <row r="706" spans="2:11" ht="13.5" customHeight="1">
      <c r="B706" s="194"/>
      <c r="C706" s="194"/>
      <c r="D706" s="185"/>
      <c r="E706" s="187"/>
      <c r="F706" s="153">
        <v>10</v>
      </c>
      <c r="G706" s="84" t="s">
        <v>83</v>
      </c>
      <c r="H706" s="61" t="s">
        <v>84</v>
      </c>
      <c r="I706" s="62">
        <v>277464665</v>
      </c>
      <c r="J706" s="63">
        <f t="shared" ref="J706" si="1090">IFERROR(I706/I707,"-")</f>
        <v>2.7349004538353299E-2</v>
      </c>
      <c r="K706" s="64">
        <f t="shared" ref="K706" si="1091">IFERROR(I706/E697,"-")</f>
        <v>20309.227419118724</v>
      </c>
    </row>
    <row r="707" spans="2:11" ht="13.5" customHeight="1">
      <c r="B707" s="194"/>
      <c r="C707" s="194"/>
      <c r="D707" s="164"/>
      <c r="E707" s="188"/>
      <c r="F707" s="109" t="s">
        <v>156</v>
      </c>
      <c r="G707" s="87"/>
      <c r="H707" s="110"/>
      <c r="I707" s="65">
        <v>10145329590</v>
      </c>
      <c r="J707" s="66" t="s">
        <v>92</v>
      </c>
      <c r="K707" s="137">
        <f>IFERROR(I707/E697,"-")</f>
        <v>742594.75845410628</v>
      </c>
    </row>
    <row r="708" spans="2:11" ht="13.5" customHeight="1">
      <c r="B708" s="194"/>
      <c r="C708" s="194"/>
      <c r="D708" s="189" t="s">
        <v>158</v>
      </c>
      <c r="E708" s="186">
        <v>14406</v>
      </c>
      <c r="F708" s="157">
        <v>1</v>
      </c>
      <c r="G708" s="84" t="s">
        <v>69</v>
      </c>
      <c r="H708" s="52" t="s">
        <v>70</v>
      </c>
      <c r="I708" s="53">
        <v>807924934</v>
      </c>
      <c r="J708" s="54">
        <f t="shared" ref="J708" si="1092">IFERROR(I708/I718,"-")</f>
        <v>7.4287928686760388E-2</v>
      </c>
      <c r="K708" s="55">
        <f>IFERROR(I708/E708,"-")</f>
        <v>56082.530473413855</v>
      </c>
    </row>
    <row r="709" spans="2:11" ht="13.5" customHeight="1">
      <c r="B709" s="194"/>
      <c r="C709" s="194"/>
      <c r="D709" s="190"/>
      <c r="E709" s="187"/>
      <c r="F709" s="152">
        <v>2</v>
      </c>
      <c r="G709" s="84" t="s">
        <v>77</v>
      </c>
      <c r="H709" s="56" t="s">
        <v>78</v>
      </c>
      <c r="I709" s="57">
        <v>689089018</v>
      </c>
      <c r="J709" s="58">
        <f t="shared" ref="J709" si="1093">IFERROR(I709/I718,"-")</f>
        <v>6.3361079320289615E-2</v>
      </c>
      <c r="K709" s="60">
        <f t="shared" ref="K709" si="1094">IFERROR(I709/E708,"-")</f>
        <v>47833.473413855339</v>
      </c>
    </row>
    <row r="710" spans="2:11" ht="13.5" customHeight="1">
      <c r="B710" s="194"/>
      <c r="C710" s="194"/>
      <c r="D710" s="190"/>
      <c r="E710" s="187"/>
      <c r="F710" s="152">
        <v>3</v>
      </c>
      <c r="G710" s="84" t="s">
        <v>75</v>
      </c>
      <c r="H710" s="56" t="s">
        <v>76</v>
      </c>
      <c r="I710" s="57">
        <v>559512380</v>
      </c>
      <c r="J710" s="58">
        <f t="shared" ref="J710" si="1095">IFERROR(I710/I718,"-")</f>
        <v>5.1446630789092077E-2</v>
      </c>
      <c r="K710" s="60">
        <f t="shared" ref="K710" si="1096">IFERROR(I710/E708,"-")</f>
        <v>38838.843537414963</v>
      </c>
    </row>
    <row r="711" spans="2:11" ht="13.5" customHeight="1">
      <c r="B711" s="194"/>
      <c r="C711" s="194"/>
      <c r="D711" s="190"/>
      <c r="E711" s="187"/>
      <c r="F711" s="152">
        <v>4</v>
      </c>
      <c r="G711" s="84" t="s">
        <v>71</v>
      </c>
      <c r="H711" s="56" t="s">
        <v>72</v>
      </c>
      <c r="I711" s="57">
        <v>537735413</v>
      </c>
      <c r="J711" s="58">
        <f t="shared" ref="J711" si="1097">IFERROR(I711/I718,"-")</f>
        <v>4.9444259401071597E-2</v>
      </c>
      <c r="K711" s="60">
        <f t="shared" ref="K711" si="1098">IFERROR(I711/E708,"-")</f>
        <v>37327.184020546993</v>
      </c>
    </row>
    <row r="712" spans="2:11" ht="13.5" customHeight="1">
      <c r="B712" s="194"/>
      <c r="C712" s="194"/>
      <c r="D712" s="190"/>
      <c r="E712" s="187"/>
      <c r="F712" s="152">
        <v>5</v>
      </c>
      <c r="G712" s="84" t="s">
        <v>73</v>
      </c>
      <c r="H712" s="56" t="s">
        <v>74</v>
      </c>
      <c r="I712" s="57">
        <v>534172896</v>
      </c>
      <c r="J712" s="58">
        <f t="shared" ref="J712" si="1099">IFERROR(I712/I718,"-")</f>
        <v>4.9116689353776367E-2</v>
      </c>
      <c r="K712" s="60">
        <f t="shared" ref="K712" si="1100">IFERROR(I712/E708,"-")</f>
        <v>37079.890045814245</v>
      </c>
    </row>
    <row r="713" spans="2:11" ht="13.5" customHeight="1">
      <c r="B713" s="194"/>
      <c r="C713" s="194"/>
      <c r="D713" s="190"/>
      <c r="E713" s="187"/>
      <c r="F713" s="152">
        <v>6</v>
      </c>
      <c r="G713" s="84" t="s">
        <v>90</v>
      </c>
      <c r="H713" s="56" t="s">
        <v>91</v>
      </c>
      <c r="I713" s="57">
        <v>370998728</v>
      </c>
      <c r="J713" s="58">
        <f t="shared" ref="J713" si="1101">IFERROR(I713/I718,"-")</f>
        <v>3.4112979917689752E-2</v>
      </c>
      <c r="K713" s="60">
        <f t="shared" ref="K713" si="1102">IFERROR(I713/E708,"-")</f>
        <v>25753.070109676522</v>
      </c>
    </row>
    <row r="714" spans="2:11" ht="13.5" customHeight="1">
      <c r="B714" s="194"/>
      <c r="C714" s="194"/>
      <c r="D714" s="190"/>
      <c r="E714" s="187"/>
      <c r="F714" s="152">
        <v>7</v>
      </c>
      <c r="G714" s="84" t="s">
        <v>81</v>
      </c>
      <c r="H714" s="56" t="s">
        <v>82</v>
      </c>
      <c r="I714" s="57">
        <v>367098872</v>
      </c>
      <c r="J714" s="58">
        <f t="shared" ref="J714" si="1103">IFERROR(I714/I718,"-")</f>
        <v>3.3754391870428627E-2</v>
      </c>
      <c r="K714" s="60">
        <f t="shared" ref="K714" si="1104">IFERROR(I714/E708,"-")</f>
        <v>25482.35957240039</v>
      </c>
    </row>
    <row r="715" spans="2:11" ht="13.5" customHeight="1">
      <c r="B715" s="194"/>
      <c r="C715" s="194"/>
      <c r="D715" s="190"/>
      <c r="E715" s="187"/>
      <c r="F715" s="152">
        <v>8</v>
      </c>
      <c r="G715" s="84" t="s">
        <v>97</v>
      </c>
      <c r="H715" s="56" t="s">
        <v>98</v>
      </c>
      <c r="I715" s="57">
        <v>290597396</v>
      </c>
      <c r="J715" s="58">
        <f t="shared" ref="J715" si="1105">IFERROR(I715/I718,"-")</f>
        <v>2.6720153967430681E-2</v>
      </c>
      <c r="K715" s="60">
        <f t="shared" ref="K715" si="1106">IFERROR(I715/E708,"-")</f>
        <v>20171.96973483271</v>
      </c>
    </row>
    <row r="716" spans="2:11" ht="13.5" customHeight="1">
      <c r="B716" s="194"/>
      <c r="C716" s="194"/>
      <c r="D716" s="190"/>
      <c r="E716" s="187"/>
      <c r="F716" s="152">
        <v>9</v>
      </c>
      <c r="G716" s="84" t="s">
        <v>79</v>
      </c>
      <c r="H716" s="56" t="s">
        <v>80</v>
      </c>
      <c r="I716" s="57">
        <v>269270888</v>
      </c>
      <c r="J716" s="58">
        <f t="shared" ref="J716" si="1107">IFERROR(I716/I718,"-")</f>
        <v>2.4759201855706865E-2</v>
      </c>
      <c r="K716" s="60">
        <f t="shared" ref="K716" si="1108">IFERROR(I716/E708,"-")</f>
        <v>18691.579064278772</v>
      </c>
    </row>
    <row r="717" spans="2:11" ht="13.5" customHeight="1">
      <c r="B717" s="194"/>
      <c r="C717" s="194"/>
      <c r="D717" s="190"/>
      <c r="E717" s="187"/>
      <c r="F717" s="153">
        <v>10</v>
      </c>
      <c r="G717" s="84" t="s">
        <v>87</v>
      </c>
      <c r="H717" s="61" t="s">
        <v>88</v>
      </c>
      <c r="I717" s="62">
        <v>268676994</v>
      </c>
      <c r="J717" s="63">
        <f t="shared" ref="J717" si="1109">IFERROR(I717/I718,"-")</f>
        <v>2.4704593867683689E-2</v>
      </c>
      <c r="K717" s="64">
        <f t="shared" ref="K717" si="1110">IFERROR(I717/E708,"-")</f>
        <v>18650.353602665557</v>
      </c>
    </row>
    <row r="718" spans="2:11" ht="13.5" customHeight="1">
      <c r="B718" s="194"/>
      <c r="C718" s="194"/>
      <c r="D718" s="191"/>
      <c r="E718" s="188"/>
      <c r="F718" s="109" t="s">
        <v>156</v>
      </c>
      <c r="G718" s="87"/>
      <c r="H718" s="110"/>
      <c r="I718" s="65">
        <v>10875588380</v>
      </c>
      <c r="J718" s="66" t="s">
        <v>92</v>
      </c>
      <c r="K718" s="137">
        <f>IFERROR(I718/E708,"-")</f>
        <v>754934.63695682352</v>
      </c>
    </row>
    <row r="719" spans="2:11" ht="13.5" customHeight="1">
      <c r="B719" s="194"/>
      <c r="C719" s="194"/>
      <c r="D719" s="189" t="s">
        <v>165</v>
      </c>
      <c r="E719" s="186">
        <v>14913</v>
      </c>
      <c r="F719" s="157">
        <v>1</v>
      </c>
      <c r="G719" s="84" t="s">
        <v>69</v>
      </c>
      <c r="H719" s="52" t="s">
        <v>70</v>
      </c>
      <c r="I719" s="53">
        <v>844154560</v>
      </c>
      <c r="J719" s="54">
        <f t="shared" ref="J719" si="1111">IFERROR(I719/I729,"-")</f>
        <v>7.1748041150092201E-2</v>
      </c>
      <c r="K719" s="55">
        <f>IFERROR(I719/E719,"-")</f>
        <v>56605.281298196205</v>
      </c>
    </row>
    <row r="720" spans="2:11" ht="13.5" customHeight="1">
      <c r="B720" s="194"/>
      <c r="C720" s="194"/>
      <c r="D720" s="190"/>
      <c r="E720" s="187"/>
      <c r="F720" s="152">
        <v>2</v>
      </c>
      <c r="G720" s="84" t="s">
        <v>77</v>
      </c>
      <c r="H720" s="56" t="s">
        <v>78</v>
      </c>
      <c r="I720" s="57">
        <v>806796894</v>
      </c>
      <c r="J720" s="58">
        <f t="shared" ref="J720" si="1112">IFERROR(I720/I729,"-")</f>
        <v>6.8572865081103843E-2</v>
      </c>
      <c r="K720" s="60">
        <f t="shared" ref="K720" si="1113">IFERROR(I720/E719,"-")</f>
        <v>54100.240997787165</v>
      </c>
    </row>
    <row r="721" spans="2:11" ht="13.5" customHeight="1">
      <c r="B721" s="194"/>
      <c r="C721" s="194"/>
      <c r="D721" s="190"/>
      <c r="E721" s="187"/>
      <c r="F721" s="152">
        <v>3</v>
      </c>
      <c r="G721" s="84" t="s">
        <v>75</v>
      </c>
      <c r="H721" s="56" t="s">
        <v>76</v>
      </c>
      <c r="I721" s="57">
        <v>640464963</v>
      </c>
      <c r="J721" s="58">
        <f t="shared" ref="J721" si="1114">IFERROR(I721/I729,"-")</f>
        <v>5.4435655148882073E-2</v>
      </c>
      <c r="K721" s="60">
        <f t="shared" ref="K721" si="1115">IFERROR(I721/E719,"-")</f>
        <v>42946.755381211027</v>
      </c>
    </row>
    <row r="722" spans="2:11" ht="13.5" customHeight="1">
      <c r="B722" s="194"/>
      <c r="C722" s="194"/>
      <c r="D722" s="190"/>
      <c r="E722" s="187"/>
      <c r="F722" s="152">
        <v>4</v>
      </c>
      <c r="G722" s="84" t="s">
        <v>71</v>
      </c>
      <c r="H722" s="56" t="s">
        <v>72</v>
      </c>
      <c r="I722" s="57">
        <v>576939213</v>
      </c>
      <c r="J722" s="58">
        <f t="shared" ref="J722" si="1116">IFERROR(I722/I729,"-")</f>
        <v>4.903634992557028E-2</v>
      </c>
      <c r="K722" s="60">
        <f t="shared" ref="K722" si="1117">IFERROR(I722/E719,"-")</f>
        <v>38686.998792999395</v>
      </c>
    </row>
    <row r="723" spans="2:11" ht="13.5" customHeight="1">
      <c r="B723" s="194"/>
      <c r="C723" s="194"/>
      <c r="D723" s="190"/>
      <c r="E723" s="187"/>
      <c r="F723" s="152">
        <v>5</v>
      </c>
      <c r="G723" s="84" t="s">
        <v>73</v>
      </c>
      <c r="H723" s="56" t="s">
        <v>74</v>
      </c>
      <c r="I723" s="57">
        <v>537832592</v>
      </c>
      <c r="J723" s="58">
        <f t="shared" ref="J723" si="1118">IFERROR(I723/I729,"-")</f>
        <v>4.5712523240621659E-2</v>
      </c>
      <c r="K723" s="60">
        <f t="shared" ref="K723" si="1119">IFERROR(I723/E719,"-")</f>
        <v>36064.681284785089</v>
      </c>
    </row>
    <row r="724" spans="2:11" ht="13.5" customHeight="1">
      <c r="B724" s="194"/>
      <c r="C724" s="194"/>
      <c r="D724" s="190"/>
      <c r="E724" s="187"/>
      <c r="F724" s="152">
        <v>6</v>
      </c>
      <c r="G724" s="84" t="s">
        <v>90</v>
      </c>
      <c r="H724" s="56" t="s">
        <v>91</v>
      </c>
      <c r="I724" s="57">
        <v>440189490</v>
      </c>
      <c r="J724" s="58">
        <f t="shared" ref="J724" si="1120">IFERROR(I724/I729,"-")</f>
        <v>3.7413449075437206E-2</v>
      </c>
      <c r="K724" s="60">
        <f t="shared" ref="K724" si="1121">IFERROR(I724/E719,"-")</f>
        <v>29517.165560249447</v>
      </c>
    </row>
    <row r="725" spans="2:11" ht="13.5" customHeight="1">
      <c r="B725" s="194"/>
      <c r="C725" s="194"/>
      <c r="D725" s="190"/>
      <c r="E725" s="187"/>
      <c r="F725" s="152">
        <v>7</v>
      </c>
      <c r="G725" s="84" t="s">
        <v>81</v>
      </c>
      <c r="H725" s="56" t="s">
        <v>82</v>
      </c>
      <c r="I725" s="57">
        <v>394576234</v>
      </c>
      <c r="J725" s="58">
        <f t="shared" ref="J725" si="1122">IFERROR(I725/I729,"-")</f>
        <v>3.3536597698270339E-2</v>
      </c>
      <c r="K725" s="60">
        <f t="shared" ref="K725" si="1123">IFERROR(I725/E719,"-")</f>
        <v>26458.541809159793</v>
      </c>
    </row>
    <row r="726" spans="2:11" ht="13.5" customHeight="1">
      <c r="B726" s="194"/>
      <c r="C726" s="194"/>
      <c r="D726" s="190"/>
      <c r="E726" s="187"/>
      <c r="F726" s="152">
        <v>8</v>
      </c>
      <c r="G726" s="84" t="s">
        <v>83</v>
      </c>
      <c r="H726" s="56" t="s">
        <v>84</v>
      </c>
      <c r="I726" s="57">
        <v>354440041</v>
      </c>
      <c r="J726" s="58">
        <f t="shared" ref="J726" si="1124">IFERROR(I726/I729,"-")</f>
        <v>3.0125263609200151E-2</v>
      </c>
      <c r="K726" s="60">
        <f t="shared" ref="K726" si="1125">IFERROR(I726/E719,"-")</f>
        <v>23767.185743981761</v>
      </c>
    </row>
    <row r="727" spans="2:11" ht="13.5" customHeight="1">
      <c r="B727" s="194"/>
      <c r="C727" s="194"/>
      <c r="D727" s="190"/>
      <c r="E727" s="187"/>
      <c r="F727" s="152">
        <v>9</v>
      </c>
      <c r="G727" s="84" t="s">
        <v>79</v>
      </c>
      <c r="H727" s="56" t="s">
        <v>80</v>
      </c>
      <c r="I727" s="57">
        <v>318415649</v>
      </c>
      <c r="J727" s="58">
        <f t="shared" ref="J727" si="1126">IFERROR(I727/I729,"-")</f>
        <v>2.7063407780780473E-2</v>
      </c>
      <c r="K727" s="60">
        <f t="shared" ref="K727" si="1127">IFERROR(I727/E719,"-")</f>
        <v>21351.548917052238</v>
      </c>
    </row>
    <row r="728" spans="2:11" ht="13.5" customHeight="1">
      <c r="B728" s="194"/>
      <c r="C728" s="194"/>
      <c r="D728" s="190"/>
      <c r="E728" s="187"/>
      <c r="F728" s="153">
        <v>10</v>
      </c>
      <c r="G728" s="84" t="s">
        <v>93</v>
      </c>
      <c r="H728" s="61" t="s">
        <v>94</v>
      </c>
      <c r="I728" s="62">
        <v>291269092</v>
      </c>
      <c r="J728" s="63">
        <f t="shared" ref="J728" si="1128">IFERROR(I728/I729,"-")</f>
        <v>2.4756114328833324E-2</v>
      </c>
      <c r="K728" s="64">
        <f t="shared" ref="K728" si="1129">IFERROR(I728/E719,"-")</f>
        <v>19531.220545832493</v>
      </c>
    </row>
    <row r="729" spans="2:11" ht="13.5" customHeight="1">
      <c r="B729" s="195"/>
      <c r="C729" s="195"/>
      <c r="D729" s="191"/>
      <c r="E729" s="188"/>
      <c r="F729" s="109" t="s">
        <v>156</v>
      </c>
      <c r="G729" s="87"/>
      <c r="H729" s="110"/>
      <c r="I729" s="65">
        <v>11765541560</v>
      </c>
      <c r="J729" s="66" t="s">
        <v>92</v>
      </c>
      <c r="K729" s="137">
        <f>IFERROR(I729/E719,"-")</f>
        <v>788945.32019043784</v>
      </c>
    </row>
    <row r="730" spans="2:11" ht="13.5" customHeight="1">
      <c r="B730" s="193">
        <v>12</v>
      </c>
      <c r="C730" s="193" t="s">
        <v>135</v>
      </c>
      <c r="D730" s="163" t="s">
        <v>54</v>
      </c>
      <c r="E730" s="186">
        <v>4569</v>
      </c>
      <c r="F730" s="154">
        <v>1</v>
      </c>
      <c r="G730" s="83" t="s">
        <v>69</v>
      </c>
      <c r="H730" s="52" t="s">
        <v>70</v>
      </c>
      <c r="I730" s="53">
        <v>259887629</v>
      </c>
      <c r="J730" s="54">
        <f t="shared" ref="J730" si="1130">IFERROR(I730/I740,"-")</f>
        <v>7.5163688725529212E-2</v>
      </c>
      <c r="K730" s="55">
        <f>IFERROR(I730/E730,"-")</f>
        <v>56880.636681987307</v>
      </c>
    </row>
    <row r="731" spans="2:11" ht="13.5" customHeight="1">
      <c r="B731" s="194"/>
      <c r="C731" s="194"/>
      <c r="D731" s="185"/>
      <c r="E731" s="187"/>
      <c r="F731" s="155">
        <v>2</v>
      </c>
      <c r="G731" s="84">
        <v>1901</v>
      </c>
      <c r="H731" s="56" t="s">
        <v>76</v>
      </c>
      <c r="I731" s="57">
        <v>194226866</v>
      </c>
      <c r="J731" s="58">
        <f t="shared" ref="J731" si="1131">IFERROR(I731/I740,"-")</f>
        <v>5.6173538364764082E-2</v>
      </c>
      <c r="K731" s="60">
        <f>IFERROR(I731/E730,"-")</f>
        <v>42509.710221054935</v>
      </c>
    </row>
    <row r="732" spans="2:11" ht="13.5" customHeight="1">
      <c r="B732" s="194"/>
      <c r="C732" s="194"/>
      <c r="D732" s="185"/>
      <c r="E732" s="187"/>
      <c r="F732" s="155">
        <v>3</v>
      </c>
      <c r="G732" s="84">
        <v>1113</v>
      </c>
      <c r="H732" s="56" t="s">
        <v>74</v>
      </c>
      <c r="I732" s="57">
        <v>166929141</v>
      </c>
      <c r="J732" s="58">
        <f t="shared" ref="J732" si="1132">IFERROR(I732/I740,"-")</f>
        <v>4.8278596567380191E-2</v>
      </c>
      <c r="K732" s="60">
        <f>IFERROR(I732/E730,"-")</f>
        <v>36535.158896913985</v>
      </c>
    </row>
    <row r="733" spans="2:11" ht="13.5" customHeight="1">
      <c r="B733" s="194"/>
      <c r="C733" s="194"/>
      <c r="D733" s="185"/>
      <c r="E733" s="187"/>
      <c r="F733" s="155">
        <v>4</v>
      </c>
      <c r="G733" s="84">
        <v>1310</v>
      </c>
      <c r="H733" s="56" t="s">
        <v>86</v>
      </c>
      <c r="I733" s="57">
        <v>139761288</v>
      </c>
      <c r="J733" s="58">
        <f t="shared" ref="J733" si="1133">IFERROR(I733/I740,"-")</f>
        <v>4.0421215844448841E-2</v>
      </c>
      <c r="K733" s="60">
        <f>IFERROR(I733/E730,"-")</f>
        <v>30589.03217334209</v>
      </c>
    </row>
    <row r="734" spans="2:11" ht="13.5" customHeight="1">
      <c r="B734" s="194"/>
      <c r="C734" s="194"/>
      <c r="D734" s="185"/>
      <c r="E734" s="187"/>
      <c r="F734" s="155">
        <v>5</v>
      </c>
      <c r="G734" s="85" t="s">
        <v>79</v>
      </c>
      <c r="H734" s="56" t="s">
        <v>80</v>
      </c>
      <c r="I734" s="57">
        <v>136607629</v>
      </c>
      <c r="J734" s="58">
        <f t="shared" ref="J734" si="1134">IFERROR(I734/I740,"-")</f>
        <v>3.9509126860704007E-2</v>
      </c>
      <c r="K734" s="60">
        <f>IFERROR(I734/E730,"-")</f>
        <v>29898.802582622018</v>
      </c>
    </row>
    <row r="735" spans="2:11" ht="13.5" customHeight="1">
      <c r="B735" s="194"/>
      <c r="C735" s="194"/>
      <c r="D735" s="185"/>
      <c r="E735" s="187"/>
      <c r="F735" s="155">
        <v>6</v>
      </c>
      <c r="G735" s="85" t="s">
        <v>77</v>
      </c>
      <c r="H735" s="56" t="s">
        <v>78</v>
      </c>
      <c r="I735" s="57">
        <v>136114011</v>
      </c>
      <c r="J735" s="58">
        <f t="shared" ref="J735" si="1135">IFERROR(I735/I740,"-")</f>
        <v>3.9366364583622637E-2</v>
      </c>
      <c r="K735" s="60">
        <f>IFERROR(I735/E730,"-")</f>
        <v>29790.766250820747</v>
      </c>
    </row>
    <row r="736" spans="2:11" ht="13.5" customHeight="1">
      <c r="B736" s="194"/>
      <c r="C736" s="194"/>
      <c r="D736" s="185"/>
      <c r="E736" s="187"/>
      <c r="F736" s="155">
        <v>7</v>
      </c>
      <c r="G736" s="84" t="s">
        <v>83</v>
      </c>
      <c r="H736" s="56" t="s">
        <v>84</v>
      </c>
      <c r="I736" s="57">
        <v>115487481</v>
      </c>
      <c r="J736" s="58">
        <f t="shared" ref="J736" si="1136">IFERROR(I736/I740,"-")</f>
        <v>3.3400839843667471E-2</v>
      </c>
      <c r="K736" s="60">
        <f>IFERROR(I736/E730,"-")</f>
        <v>25276.314510833879</v>
      </c>
    </row>
    <row r="737" spans="2:11" ht="13.5" customHeight="1">
      <c r="B737" s="194"/>
      <c r="C737" s="194"/>
      <c r="D737" s="185"/>
      <c r="E737" s="187"/>
      <c r="F737" s="155">
        <v>8</v>
      </c>
      <c r="G737" s="85" t="s">
        <v>95</v>
      </c>
      <c r="H737" s="56" t="s">
        <v>96</v>
      </c>
      <c r="I737" s="57">
        <v>108939318</v>
      </c>
      <c r="J737" s="58">
        <f t="shared" ref="J737" si="1137">IFERROR(I737/I740,"-")</f>
        <v>3.1507005622508653E-2</v>
      </c>
      <c r="K737" s="60">
        <f>IFERROR(I737/E730,"-")</f>
        <v>23843.142481943534</v>
      </c>
    </row>
    <row r="738" spans="2:11" ht="13.5" customHeight="1">
      <c r="B738" s="194"/>
      <c r="C738" s="194"/>
      <c r="D738" s="185"/>
      <c r="E738" s="187"/>
      <c r="F738" s="155">
        <v>9</v>
      </c>
      <c r="G738" s="85" t="s">
        <v>81</v>
      </c>
      <c r="H738" s="56" t="s">
        <v>82</v>
      </c>
      <c r="I738" s="57">
        <v>107881147</v>
      </c>
      <c r="J738" s="58">
        <f t="shared" ref="J738" si="1138">IFERROR(I738/I740,"-")</f>
        <v>3.1200965523684315E-2</v>
      </c>
      <c r="K738" s="60">
        <f>IFERROR(I738/E730,"-")</f>
        <v>23611.544539286497</v>
      </c>
    </row>
    <row r="739" spans="2:11" ht="13.5" customHeight="1">
      <c r="B739" s="194"/>
      <c r="C739" s="194"/>
      <c r="D739" s="185"/>
      <c r="E739" s="187"/>
      <c r="F739" s="156">
        <v>10</v>
      </c>
      <c r="G739" s="88" t="s">
        <v>97</v>
      </c>
      <c r="H739" s="61" t="s">
        <v>98</v>
      </c>
      <c r="I739" s="62">
        <v>106892459</v>
      </c>
      <c r="J739" s="63">
        <f t="shared" ref="J739" si="1139">IFERROR(I739/I740,"-")</f>
        <v>3.0915021027731929E-2</v>
      </c>
      <c r="K739" s="64">
        <f>IFERROR(I739/E730,"-")</f>
        <v>23395.154081855984</v>
      </c>
    </row>
    <row r="740" spans="2:11" ht="13.5" customHeight="1">
      <c r="B740" s="194"/>
      <c r="C740" s="194"/>
      <c r="D740" s="164"/>
      <c r="E740" s="188"/>
      <c r="F740" s="109" t="s">
        <v>156</v>
      </c>
      <c r="G740" s="87"/>
      <c r="H740" s="110"/>
      <c r="I740" s="65">
        <v>3457622070</v>
      </c>
      <c r="J740" s="66" t="s">
        <v>92</v>
      </c>
      <c r="K740" s="137">
        <f>IFERROR(I740/E730,"-")</f>
        <v>756756.85489166121</v>
      </c>
    </row>
    <row r="741" spans="2:11" ht="13.5" customHeight="1">
      <c r="B741" s="194"/>
      <c r="C741" s="194"/>
      <c r="D741" s="163" t="s">
        <v>55</v>
      </c>
      <c r="E741" s="186">
        <v>4761</v>
      </c>
      <c r="F741" s="154">
        <v>1</v>
      </c>
      <c r="G741" s="83" t="s">
        <v>69</v>
      </c>
      <c r="H741" s="52" t="s">
        <v>70</v>
      </c>
      <c r="I741" s="53">
        <v>259563440</v>
      </c>
      <c r="J741" s="54">
        <f t="shared" ref="J741" si="1140">IFERROR(I741/I751,"-")</f>
        <v>7.6141753802316567E-2</v>
      </c>
      <c r="K741" s="55">
        <f>IFERROR(I741/E741,"-")</f>
        <v>54518.680949380381</v>
      </c>
    </row>
    <row r="742" spans="2:11" ht="13.5" customHeight="1">
      <c r="B742" s="194"/>
      <c r="C742" s="194"/>
      <c r="D742" s="185"/>
      <c r="E742" s="187"/>
      <c r="F742" s="155">
        <v>2</v>
      </c>
      <c r="G742" s="85" t="s">
        <v>75</v>
      </c>
      <c r="H742" s="56" t="s">
        <v>76</v>
      </c>
      <c r="I742" s="57">
        <v>188310547</v>
      </c>
      <c r="J742" s="58">
        <f t="shared" ref="J742" si="1141">IFERROR(I742/I751,"-")</f>
        <v>5.5240041925987589E-2</v>
      </c>
      <c r="K742" s="60">
        <f t="shared" ref="K742" si="1142">IFERROR(I742/E741,"-")</f>
        <v>39552.729888678849</v>
      </c>
    </row>
    <row r="743" spans="2:11" ht="13.5" customHeight="1">
      <c r="B743" s="194"/>
      <c r="C743" s="194"/>
      <c r="D743" s="185"/>
      <c r="E743" s="187"/>
      <c r="F743" s="155">
        <v>3</v>
      </c>
      <c r="G743" s="84" t="s">
        <v>77</v>
      </c>
      <c r="H743" s="56" t="s">
        <v>78</v>
      </c>
      <c r="I743" s="57">
        <v>180921066</v>
      </c>
      <c r="J743" s="58">
        <f t="shared" ref="J743" si="1143">IFERROR(I743/I751,"-")</f>
        <v>5.307237130554545E-2</v>
      </c>
      <c r="K743" s="60">
        <f t="shared" ref="K743" si="1144">IFERROR(I743/E741,"-")</f>
        <v>38000.643982356647</v>
      </c>
    </row>
    <row r="744" spans="2:11" ht="13.5" customHeight="1">
      <c r="B744" s="194"/>
      <c r="C744" s="194"/>
      <c r="D744" s="185"/>
      <c r="E744" s="187"/>
      <c r="F744" s="155">
        <v>4</v>
      </c>
      <c r="G744" s="84" t="s">
        <v>73</v>
      </c>
      <c r="H744" s="56" t="s">
        <v>74</v>
      </c>
      <c r="I744" s="57">
        <v>172827405</v>
      </c>
      <c r="J744" s="58">
        <f t="shared" ref="J744" si="1145">IFERROR(I744/I751,"-")</f>
        <v>5.0698132686957977E-2</v>
      </c>
      <c r="K744" s="60">
        <f t="shared" ref="K744" si="1146">IFERROR(I744/E741,"-")</f>
        <v>36300.65217391304</v>
      </c>
    </row>
    <row r="745" spans="2:11" ht="13.5" customHeight="1">
      <c r="B745" s="194"/>
      <c r="C745" s="194"/>
      <c r="D745" s="185"/>
      <c r="E745" s="187"/>
      <c r="F745" s="155">
        <v>5</v>
      </c>
      <c r="G745" s="84" t="s">
        <v>79</v>
      </c>
      <c r="H745" s="56" t="s">
        <v>80</v>
      </c>
      <c r="I745" s="57">
        <v>128324927</v>
      </c>
      <c r="J745" s="58">
        <f t="shared" ref="J745" si="1147">IFERROR(I745/I751,"-")</f>
        <v>3.7643533304745257E-2</v>
      </c>
      <c r="K745" s="60">
        <f t="shared" ref="K745" si="1148">IFERROR(I745/E741,"-")</f>
        <v>26953.355807603446</v>
      </c>
    </row>
    <row r="746" spans="2:11" ht="13.5" customHeight="1">
      <c r="B746" s="194"/>
      <c r="C746" s="194"/>
      <c r="D746" s="185"/>
      <c r="E746" s="187"/>
      <c r="F746" s="155">
        <v>6</v>
      </c>
      <c r="G746" s="85" t="s">
        <v>85</v>
      </c>
      <c r="H746" s="56" t="s">
        <v>86</v>
      </c>
      <c r="I746" s="57">
        <v>127235763</v>
      </c>
      <c r="J746" s="58">
        <f t="shared" ref="J746" si="1149">IFERROR(I746/I751,"-")</f>
        <v>3.7324032002333994E-2</v>
      </c>
      <c r="K746" s="60">
        <f t="shared" ref="K746" si="1150">IFERROR(I746/E741,"-")</f>
        <v>26724.587901701325</v>
      </c>
    </row>
    <row r="747" spans="2:11" ht="13.5" customHeight="1">
      <c r="B747" s="194"/>
      <c r="C747" s="194"/>
      <c r="D747" s="185"/>
      <c r="E747" s="187"/>
      <c r="F747" s="155">
        <v>7</v>
      </c>
      <c r="G747" s="85" t="s">
        <v>81</v>
      </c>
      <c r="H747" s="56" t="s">
        <v>82</v>
      </c>
      <c r="I747" s="57">
        <v>113177899</v>
      </c>
      <c r="J747" s="58">
        <f t="shared" ref="J747" si="1151">IFERROR(I747/I751,"-")</f>
        <v>3.3200221577898072E-2</v>
      </c>
      <c r="K747" s="60">
        <f t="shared" ref="K747" si="1152">IFERROR(I747/E741,"-")</f>
        <v>23771.875446334805</v>
      </c>
    </row>
    <row r="748" spans="2:11" ht="13.5" customHeight="1">
      <c r="B748" s="194"/>
      <c r="C748" s="194"/>
      <c r="D748" s="185"/>
      <c r="E748" s="187"/>
      <c r="F748" s="155">
        <v>8</v>
      </c>
      <c r="G748" s="84" t="s">
        <v>95</v>
      </c>
      <c r="H748" s="56" t="s">
        <v>96</v>
      </c>
      <c r="I748" s="57">
        <v>104844256</v>
      </c>
      <c r="J748" s="58">
        <f t="shared" ref="J748" si="1153">IFERROR(I748/I751,"-")</f>
        <v>3.0755585331813495E-2</v>
      </c>
      <c r="K748" s="60">
        <f t="shared" ref="K748" si="1154">IFERROR(I748/E741,"-")</f>
        <v>22021.47784078975</v>
      </c>
    </row>
    <row r="749" spans="2:11" ht="13.5" customHeight="1">
      <c r="B749" s="194"/>
      <c r="C749" s="194"/>
      <c r="D749" s="185"/>
      <c r="E749" s="187"/>
      <c r="F749" s="155">
        <v>9</v>
      </c>
      <c r="G749" s="85" t="s">
        <v>83</v>
      </c>
      <c r="H749" s="56" t="s">
        <v>84</v>
      </c>
      <c r="I749" s="57">
        <v>99711249</v>
      </c>
      <c r="J749" s="58">
        <f t="shared" ref="J749" si="1155">IFERROR(I749/I751,"-")</f>
        <v>2.9249841089636831E-2</v>
      </c>
      <c r="K749" s="60">
        <f t="shared" ref="K749" si="1156">IFERROR(I749/E741,"-")</f>
        <v>20943.341524889729</v>
      </c>
    </row>
    <row r="750" spans="2:11" ht="13.5" customHeight="1">
      <c r="B750" s="194"/>
      <c r="C750" s="194"/>
      <c r="D750" s="185"/>
      <c r="E750" s="187"/>
      <c r="F750" s="156">
        <v>10</v>
      </c>
      <c r="G750" s="86" t="s">
        <v>97</v>
      </c>
      <c r="H750" s="61" t="s">
        <v>98</v>
      </c>
      <c r="I750" s="62">
        <v>94278706</v>
      </c>
      <c r="J750" s="63">
        <f t="shared" ref="J750" si="1157">IFERROR(I750/I751,"-")</f>
        <v>2.7656229325104437E-2</v>
      </c>
      <c r="K750" s="64">
        <f t="shared" ref="K750" si="1158">IFERROR(I750/E741,"-")</f>
        <v>19802.290695232095</v>
      </c>
    </row>
    <row r="751" spans="2:11" ht="13.5" customHeight="1">
      <c r="B751" s="194"/>
      <c r="C751" s="194"/>
      <c r="D751" s="164"/>
      <c r="E751" s="188"/>
      <c r="F751" s="109" t="s">
        <v>156</v>
      </c>
      <c r="G751" s="87"/>
      <c r="H751" s="110"/>
      <c r="I751" s="65">
        <v>3408950110</v>
      </c>
      <c r="J751" s="66" t="s">
        <v>92</v>
      </c>
      <c r="K751" s="137">
        <f t="shared" ref="K751" si="1159">IFERROR(I751/E741,"-")</f>
        <v>716015.56605755095</v>
      </c>
    </row>
    <row r="752" spans="2:11" ht="13.5" customHeight="1">
      <c r="B752" s="194"/>
      <c r="C752" s="194"/>
      <c r="D752" s="163" t="s">
        <v>56</v>
      </c>
      <c r="E752" s="186">
        <v>5005</v>
      </c>
      <c r="F752" s="154">
        <v>1</v>
      </c>
      <c r="G752" s="83" t="s">
        <v>69</v>
      </c>
      <c r="H752" s="52" t="s">
        <v>70</v>
      </c>
      <c r="I752" s="53">
        <v>319712444</v>
      </c>
      <c r="J752" s="54">
        <f t="shared" ref="J752" si="1160">IFERROR(I752/I762,"-")</f>
        <v>8.9690531374449795E-2</v>
      </c>
      <c r="K752" s="55">
        <f>IFERROR(I752/E752,"-")</f>
        <v>63878.610189810192</v>
      </c>
    </row>
    <row r="753" spans="2:11" ht="13.5" customHeight="1">
      <c r="B753" s="194"/>
      <c r="C753" s="194"/>
      <c r="D753" s="185"/>
      <c r="E753" s="187"/>
      <c r="F753" s="155">
        <v>2</v>
      </c>
      <c r="G753" s="84" t="s">
        <v>77</v>
      </c>
      <c r="H753" s="56" t="s">
        <v>78</v>
      </c>
      <c r="I753" s="57">
        <v>188231937</v>
      </c>
      <c r="J753" s="58">
        <f t="shared" ref="J753" si="1161">IFERROR(I753/I762,"-")</f>
        <v>5.2805646974354109E-2</v>
      </c>
      <c r="K753" s="60">
        <f t="shared" ref="K753" si="1162">IFERROR(I753/E752,"-")</f>
        <v>37608.778621378624</v>
      </c>
    </row>
    <row r="754" spans="2:11" ht="13.5" customHeight="1">
      <c r="B754" s="194"/>
      <c r="C754" s="194"/>
      <c r="D754" s="185"/>
      <c r="E754" s="187"/>
      <c r="F754" s="155">
        <v>3</v>
      </c>
      <c r="G754" s="85" t="s">
        <v>75</v>
      </c>
      <c r="H754" s="56" t="s">
        <v>76</v>
      </c>
      <c r="I754" s="57">
        <v>181614791</v>
      </c>
      <c r="J754" s="58">
        <f t="shared" ref="J754" si="1163">IFERROR(I754/I762,"-")</f>
        <v>5.0949305902680604E-2</v>
      </c>
      <c r="K754" s="60">
        <f t="shared" ref="K754" si="1164">IFERROR(I754/E752,"-")</f>
        <v>36286.671528471532</v>
      </c>
    </row>
    <row r="755" spans="2:11" ht="13.5" customHeight="1">
      <c r="B755" s="194"/>
      <c r="C755" s="194"/>
      <c r="D755" s="185"/>
      <c r="E755" s="187"/>
      <c r="F755" s="155">
        <v>4</v>
      </c>
      <c r="G755" s="84" t="s">
        <v>73</v>
      </c>
      <c r="H755" s="56" t="s">
        <v>74</v>
      </c>
      <c r="I755" s="57">
        <v>181044776</v>
      </c>
      <c r="J755" s="58">
        <f t="shared" ref="J755" si="1165">IFERROR(I755/I762,"-")</f>
        <v>5.0789396743056506E-2</v>
      </c>
      <c r="K755" s="60">
        <f t="shared" ref="K755" si="1166">IFERROR(I755/E752,"-")</f>
        <v>36172.782417582421</v>
      </c>
    </row>
    <row r="756" spans="2:11" ht="13.5" customHeight="1">
      <c r="B756" s="194"/>
      <c r="C756" s="194"/>
      <c r="D756" s="185"/>
      <c r="E756" s="187"/>
      <c r="F756" s="155">
        <v>5</v>
      </c>
      <c r="G756" s="84" t="s">
        <v>85</v>
      </c>
      <c r="H756" s="56" t="s">
        <v>86</v>
      </c>
      <c r="I756" s="57">
        <v>133570443</v>
      </c>
      <c r="J756" s="58">
        <f t="shared" ref="J756" si="1167">IFERROR(I756/I762,"-")</f>
        <v>3.7471184601718721E-2</v>
      </c>
      <c r="K756" s="60">
        <f t="shared" ref="K756" si="1168">IFERROR(I756/E752,"-")</f>
        <v>26687.401198801199</v>
      </c>
    </row>
    <row r="757" spans="2:11" ht="13.5" customHeight="1">
      <c r="B757" s="194"/>
      <c r="C757" s="194"/>
      <c r="D757" s="185"/>
      <c r="E757" s="187"/>
      <c r="F757" s="155">
        <v>6</v>
      </c>
      <c r="G757" s="85" t="s">
        <v>90</v>
      </c>
      <c r="H757" s="56" t="s">
        <v>91</v>
      </c>
      <c r="I757" s="57">
        <v>128806754</v>
      </c>
      <c r="J757" s="58">
        <f t="shared" ref="J757" si="1169">IFERROR(I757/I762,"-")</f>
        <v>3.6134803094739841E-2</v>
      </c>
      <c r="K757" s="60">
        <f t="shared" ref="K757" si="1170">IFERROR(I757/E752,"-")</f>
        <v>25735.615184815186</v>
      </c>
    </row>
    <row r="758" spans="2:11" ht="13.5" customHeight="1">
      <c r="B758" s="194"/>
      <c r="C758" s="194"/>
      <c r="D758" s="185"/>
      <c r="E758" s="187"/>
      <c r="F758" s="155">
        <v>7</v>
      </c>
      <c r="G758" s="85" t="s">
        <v>79</v>
      </c>
      <c r="H758" s="56" t="s">
        <v>80</v>
      </c>
      <c r="I758" s="57">
        <v>126528942</v>
      </c>
      <c r="J758" s="58">
        <f t="shared" ref="J758" si="1171">IFERROR(I758/I762,"-")</f>
        <v>3.5495797098929749E-2</v>
      </c>
      <c r="K758" s="60">
        <f t="shared" ref="K758" si="1172">IFERROR(I758/E752,"-")</f>
        <v>25280.507892107893</v>
      </c>
    </row>
    <row r="759" spans="2:11" ht="13.5" customHeight="1">
      <c r="B759" s="194"/>
      <c r="C759" s="194"/>
      <c r="D759" s="185"/>
      <c r="E759" s="187"/>
      <c r="F759" s="155">
        <v>8</v>
      </c>
      <c r="G759" s="84" t="s">
        <v>81</v>
      </c>
      <c r="H759" s="56" t="s">
        <v>82</v>
      </c>
      <c r="I759" s="57">
        <v>119333632</v>
      </c>
      <c r="J759" s="58">
        <f t="shared" ref="J759" si="1173">IFERROR(I759/I762,"-")</f>
        <v>3.3477260787894279E-2</v>
      </c>
      <c r="K759" s="60">
        <f t="shared" ref="K759" si="1174">IFERROR(I759/E752,"-")</f>
        <v>23842.883516483518</v>
      </c>
    </row>
    <row r="760" spans="2:11" ht="13.5" customHeight="1">
      <c r="B760" s="194"/>
      <c r="C760" s="194"/>
      <c r="D760" s="185"/>
      <c r="E760" s="187"/>
      <c r="F760" s="155">
        <v>9</v>
      </c>
      <c r="G760" s="84" t="s">
        <v>95</v>
      </c>
      <c r="H760" s="56" t="s">
        <v>96</v>
      </c>
      <c r="I760" s="57">
        <v>113987789</v>
      </c>
      <c r="J760" s="58">
        <f t="shared" ref="J760" si="1175">IFERROR(I760/I762,"-")</f>
        <v>3.1977564706892246E-2</v>
      </c>
      <c r="K760" s="60">
        <f t="shared" ref="K760" si="1176">IFERROR(I760/E752,"-")</f>
        <v>22774.783016983016</v>
      </c>
    </row>
    <row r="761" spans="2:11" ht="13.5" customHeight="1">
      <c r="B761" s="194"/>
      <c r="C761" s="194"/>
      <c r="D761" s="185"/>
      <c r="E761" s="187"/>
      <c r="F761" s="156">
        <v>10</v>
      </c>
      <c r="G761" s="88" t="s">
        <v>83</v>
      </c>
      <c r="H761" s="61" t="s">
        <v>84</v>
      </c>
      <c r="I761" s="62">
        <v>112671140</v>
      </c>
      <c r="J761" s="63">
        <f t="shared" ref="J761" si="1177">IFERROR(I761/I762,"-")</f>
        <v>3.1608198575983563E-2</v>
      </c>
      <c r="K761" s="64">
        <f t="shared" ref="K761" si="1178">IFERROR(I761/E752,"-")</f>
        <v>22511.716283716283</v>
      </c>
    </row>
    <row r="762" spans="2:11" ht="13.5" customHeight="1">
      <c r="B762" s="194"/>
      <c r="C762" s="194"/>
      <c r="D762" s="185"/>
      <c r="E762" s="188"/>
      <c r="F762" s="109" t="s">
        <v>156</v>
      </c>
      <c r="G762" s="87"/>
      <c r="H762" s="110"/>
      <c r="I762" s="65">
        <v>3564617570</v>
      </c>
      <c r="J762" s="66" t="s">
        <v>92</v>
      </c>
      <c r="K762" s="137">
        <f>IFERROR(I762/E752,"-")</f>
        <v>712211.30269730266</v>
      </c>
    </row>
    <row r="763" spans="2:11" ht="13.5" customHeight="1">
      <c r="B763" s="194"/>
      <c r="C763" s="194"/>
      <c r="D763" s="192" t="s">
        <v>157</v>
      </c>
      <c r="E763" s="186">
        <v>5354</v>
      </c>
      <c r="F763" s="157">
        <v>1</v>
      </c>
      <c r="G763" s="84" t="s">
        <v>69</v>
      </c>
      <c r="H763" s="52" t="s">
        <v>70</v>
      </c>
      <c r="I763" s="53">
        <v>322627033</v>
      </c>
      <c r="J763" s="54">
        <f t="shared" ref="J763" si="1179">IFERROR(I763/I773,"-")</f>
        <v>7.8227966464962925E-2</v>
      </c>
      <c r="K763" s="55">
        <f>IFERROR(I763/E763,"-")</f>
        <v>60259.064811355995</v>
      </c>
    </row>
    <row r="764" spans="2:11" ht="13.5" customHeight="1">
      <c r="B764" s="194"/>
      <c r="C764" s="194"/>
      <c r="D764" s="192"/>
      <c r="E764" s="187"/>
      <c r="F764" s="152">
        <v>2</v>
      </c>
      <c r="G764" s="84" t="s">
        <v>77</v>
      </c>
      <c r="H764" s="56" t="s">
        <v>78</v>
      </c>
      <c r="I764" s="57">
        <v>229051920</v>
      </c>
      <c r="J764" s="58">
        <f t="shared" ref="J764" si="1180">IFERROR(I764/I773,"-")</f>
        <v>5.5538637757287283E-2</v>
      </c>
      <c r="K764" s="60">
        <f t="shared" ref="K764" si="1181">IFERROR(I764/E763,"-")</f>
        <v>42781.456854688084</v>
      </c>
    </row>
    <row r="765" spans="2:11" ht="13.5" customHeight="1">
      <c r="B765" s="194"/>
      <c r="C765" s="194"/>
      <c r="D765" s="192"/>
      <c r="E765" s="187"/>
      <c r="F765" s="152">
        <v>3</v>
      </c>
      <c r="G765" s="84" t="s">
        <v>75</v>
      </c>
      <c r="H765" s="56" t="s">
        <v>76</v>
      </c>
      <c r="I765" s="57">
        <v>198008316</v>
      </c>
      <c r="J765" s="58">
        <f t="shared" ref="J765" si="1182">IFERROR(I765/I773,"-")</f>
        <v>4.8011438346617967E-2</v>
      </c>
      <c r="K765" s="60">
        <f t="shared" ref="K765" si="1183">IFERROR(I765/E763,"-")</f>
        <v>36983.249159506908</v>
      </c>
    </row>
    <row r="766" spans="2:11" ht="13.5" customHeight="1">
      <c r="B766" s="194"/>
      <c r="C766" s="194"/>
      <c r="D766" s="192"/>
      <c r="E766" s="187"/>
      <c r="F766" s="152">
        <v>4</v>
      </c>
      <c r="G766" s="84" t="s">
        <v>99</v>
      </c>
      <c r="H766" s="56" t="s">
        <v>100</v>
      </c>
      <c r="I766" s="57">
        <v>190028234</v>
      </c>
      <c r="J766" s="58">
        <f t="shared" ref="J766" si="1184">IFERROR(I766/I773,"-")</f>
        <v>4.6076493276210141E-2</v>
      </c>
      <c r="K766" s="60">
        <f t="shared" ref="K766" si="1185">IFERROR(I766/E763,"-")</f>
        <v>35492.759432200226</v>
      </c>
    </row>
    <row r="767" spans="2:11" ht="13.5" customHeight="1">
      <c r="B767" s="194"/>
      <c r="C767" s="194"/>
      <c r="D767" s="192"/>
      <c r="E767" s="187"/>
      <c r="F767" s="152">
        <v>5</v>
      </c>
      <c r="G767" s="84" t="s">
        <v>73</v>
      </c>
      <c r="H767" s="56" t="s">
        <v>74</v>
      </c>
      <c r="I767" s="57">
        <v>187949536</v>
      </c>
      <c r="J767" s="58">
        <f t="shared" ref="J767" si="1186">IFERROR(I767/I773,"-")</f>
        <v>4.5572467572217799E-2</v>
      </c>
      <c r="K767" s="60">
        <f t="shared" ref="K767" si="1187">IFERROR(I767/E763,"-")</f>
        <v>35104.508031378406</v>
      </c>
    </row>
    <row r="768" spans="2:11" ht="13.5" customHeight="1">
      <c r="B768" s="194"/>
      <c r="C768" s="194"/>
      <c r="D768" s="192"/>
      <c r="E768" s="187"/>
      <c r="F768" s="152">
        <v>6</v>
      </c>
      <c r="G768" s="84" t="s">
        <v>85</v>
      </c>
      <c r="H768" s="56" t="s">
        <v>86</v>
      </c>
      <c r="I768" s="57">
        <v>169794297</v>
      </c>
      <c r="J768" s="58">
        <f t="shared" ref="J768" si="1188">IFERROR(I768/I773,"-")</f>
        <v>4.1170333583478588E-2</v>
      </c>
      <c r="K768" s="60">
        <f t="shared" ref="K768" si="1189">IFERROR(I768/E763,"-")</f>
        <v>31713.540717220771</v>
      </c>
    </row>
    <row r="769" spans="2:11" ht="13.5" customHeight="1">
      <c r="B769" s="194"/>
      <c r="C769" s="194"/>
      <c r="D769" s="192"/>
      <c r="E769" s="187"/>
      <c r="F769" s="152">
        <v>7</v>
      </c>
      <c r="G769" s="84" t="s">
        <v>90</v>
      </c>
      <c r="H769" s="56" t="s">
        <v>91</v>
      </c>
      <c r="I769" s="57">
        <v>168458313</v>
      </c>
      <c r="J769" s="58">
        <f t="shared" ref="J769" si="1190">IFERROR(I769/I773,"-")</f>
        <v>4.0846395100773307E-2</v>
      </c>
      <c r="K769" s="60">
        <f t="shared" ref="K769" si="1191">IFERROR(I769/E763,"-")</f>
        <v>31464.010646245799</v>
      </c>
    </row>
    <row r="770" spans="2:11" ht="13.5" customHeight="1">
      <c r="B770" s="194"/>
      <c r="C770" s="194"/>
      <c r="D770" s="192"/>
      <c r="E770" s="187"/>
      <c r="F770" s="152">
        <v>8</v>
      </c>
      <c r="G770" s="84" t="s">
        <v>81</v>
      </c>
      <c r="H770" s="56" t="s">
        <v>82</v>
      </c>
      <c r="I770" s="57">
        <v>140230470</v>
      </c>
      <c r="J770" s="58">
        <f t="shared" ref="J770" si="1192">IFERROR(I770/I773,"-")</f>
        <v>3.4001938407083168E-2</v>
      </c>
      <c r="K770" s="60">
        <f t="shared" ref="K770" si="1193">IFERROR(I770/E763,"-")</f>
        <v>26191.720209189392</v>
      </c>
    </row>
    <row r="771" spans="2:11" ht="13.5" customHeight="1">
      <c r="B771" s="194"/>
      <c r="C771" s="194"/>
      <c r="D771" s="192"/>
      <c r="E771" s="187"/>
      <c r="F771" s="152">
        <v>9</v>
      </c>
      <c r="G771" s="84" t="s">
        <v>71</v>
      </c>
      <c r="H771" s="56" t="s">
        <v>72</v>
      </c>
      <c r="I771" s="57">
        <v>136313999</v>
      </c>
      <c r="J771" s="58">
        <f t="shared" ref="J771" si="1194">IFERROR(I771/I773,"-")</f>
        <v>3.3052304524267773E-2</v>
      </c>
      <c r="K771" s="60">
        <f t="shared" ref="K771" si="1195">IFERROR(I771/E763,"-")</f>
        <v>25460.21647366455</v>
      </c>
    </row>
    <row r="772" spans="2:11" ht="13.5" customHeight="1">
      <c r="B772" s="194"/>
      <c r="C772" s="194"/>
      <c r="D772" s="192"/>
      <c r="E772" s="187"/>
      <c r="F772" s="153">
        <v>10</v>
      </c>
      <c r="G772" s="84" t="s">
        <v>79</v>
      </c>
      <c r="H772" s="61" t="s">
        <v>80</v>
      </c>
      <c r="I772" s="62">
        <v>133591088</v>
      </c>
      <c r="J772" s="63">
        <f t="shared" ref="J772" si="1196">IFERROR(I772/I773,"-")</f>
        <v>3.2392075316521635E-2</v>
      </c>
      <c r="K772" s="64">
        <f t="shared" ref="K772" si="1197">IFERROR(I772/E763,"-")</f>
        <v>24951.641389615241</v>
      </c>
    </row>
    <row r="773" spans="2:11" ht="13.5" customHeight="1">
      <c r="B773" s="194"/>
      <c r="C773" s="194"/>
      <c r="D773" s="192"/>
      <c r="E773" s="188"/>
      <c r="F773" s="109" t="s">
        <v>156</v>
      </c>
      <c r="G773" s="87"/>
      <c r="H773" s="110"/>
      <c r="I773" s="65">
        <v>4124190460</v>
      </c>
      <c r="J773" s="66" t="s">
        <v>92</v>
      </c>
      <c r="K773" s="137">
        <f>IFERROR(I773/E763,"-")</f>
        <v>770300.79566679115</v>
      </c>
    </row>
    <row r="774" spans="2:11" ht="13.5" customHeight="1">
      <c r="B774" s="194"/>
      <c r="C774" s="194"/>
      <c r="D774" s="189" t="s">
        <v>158</v>
      </c>
      <c r="E774" s="186">
        <v>5670</v>
      </c>
      <c r="F774" s="157">
        <v>1</v>
      </c>
      <c r="G774" s="84" t="s">
        <v>77</v>
      </c>
      <c r="H774" s="52" t="s">
        <v>78</v>
      </c>
      <c r="I774" s="53">
        <v>304208227</v>
      </c>
      <c r="J774" s="54">
        <f t="shared" ref="J774" si="1198">IFERROR(I774/I784,"-")</f>
        <v>6.9990930207615251E-2</v>
      </c>
      <c r="K774" s="55">
        <f>IFERROR(I774/E774,"-")</f>
        <v>53652.244620811289</v>
      </c>
    </row>
    <row r="775" spans="2:11" ht="13.5" customHeight="1">
      <c r="B775" s="194"/>
      <c r="C775" s="194"/>
      <c r="D775" s="190"/>
      <c r="E775" s="187"/>
      <c r="F775" s="152">
        <v>2</v>
      </c>
      <c r="G775" s="84" t="s">
        <v>69</v>
      </c>
      <c r="H775" s="56" t="s">
        <v>70</v>
      </c>
      <c r="I775" s="57">
        <v>293536708</v>
      </c>
      <c r="J775" s="58">
        <f t="shared" ref="J775" si="1199">IFERROR(I775/I784,"-")</f>
        <v>6.7535672672656352E-2</v>
      </c>
      <c r="K775" s="60">
        <f t="shared" ref="K775" si="1200">IFERROR(I775/E774,"-")</f>
        <v>51770.142504409174</v>
      </c>
    </row>
    <row r="776" spans="2:11" ht="13.5" customHeight="1">
      <c r="B776" s="194"/>
      <c r="C776" s="194"/>
      <c r="D776" s="190"/>
      <c r="E776" s="187"/>
      <c r="F776" s="152">
        <v>3</v>
      </c>
      <c r="G776" s="84" t="s">
        <v>73</v>
      </c>
      <c r="H776" s="56" t="s">
        <v>74</v>
      </c>
      <c r="I776" s="57">
        <v>204169750</v>
      </c>
      <c r="J776" s="58">
        <f t="shared" ref="J776" si="1201">IFERROR(I776/I784,"-")</f>
        <v>4.6974504482274422E-2</v>
      </c>
      <c r="K776" s="60">
        <f t="shared" ref="K776" si="1202">IFERROR(I776/E774,"-")</f>
        <v>36008.774250440918</v>
      </c>
    </row>
    <row r="777" spans="2:11" ht="13.5" customHeight="1">
      <c r="B777" s="194"/>
      <c r="C777" s="194"/>
      <c r="D777" s="190"/>
      <c r="E777" s="187"/>
      <c r="F777" s="152">
        <v>4</v>
      </c>
      <c r="G777" s="84" t="s">
        <v>75</v>
      </c>
      <c r="H777" s="56" t="s">
        <v>76</v>
      </c>
      <c r="I777" s="57">
        <v>192729146</v>
      </c>
      <c r="J777" s="58">
        <f t="shared" ref="J777" si="1203">IFERROR(I777/I784,"-")</f>
        <v>4.4342299153728316E-2</v>
      </c>
      <c r="K777" s="60">
        <f t="shared" ref="K777" si="1204">IFERROR(I777/E774,"-")</f>
        <v>33991.031040564376</v>
      </c>
    </row>
    <row r="778" spans="2:11" ht="13.5" customHeight="1">
      <c r="B778" s="194"/>
      <c r="C778" s="194"/>
      <c r="D778" s="190"/>
      <c r="E778" s="187"/>
      <c r="F778" s="152">
        <v>5</v>
      </c>
      <c r="G778" s="84" t="s">
        <v>85</v>
      </c>
      <c r="H778" s="56" t="s">
        <v>86</v>
      </c>
      <c r="I778" s="57">
        <v>177092650</v>
      </c>
      <c r="J778" s="58">
        <f t="shared" ref="J778" si="1205">IFERROR(I778/I784,"-")</f>
        <v>4.0744720906024795E-2</v>
      </c>
      <c r="K778" s="60">
        <f t="shared" ref="K778" si="1206">IFERROR(I778/E774,"-")</f>
        <v>31233.271604938273</v>
      </c>
    </row>
    <row r="779" spans="2:11" ht="13.5" customHeight="1">
      <c r="B779" s="194"/>
      <c r="C779" s="194"/>
      <c r="D779" s="190"/>
      <c r="E779" s="187"/>
      <c r="F779" s="152">
        <v>6</v>
      </c>
      <c r="G779" s="84" t="s">
        <v>90</v>
      </c>
      <c r="H779" s="56" t="s">
        <v>91</v>
      </c>
      <c r="I779" s="57">
        <v>158843155</v>
      </c>
      <c r="J779" s="58">
        <f t="shared" ref="J779" si="1207">IFERROR(I779/I784,"-")</f>
        <v>3.6545955003256414E-2</v>
      </c>
      <c r="K779" s="60">
        <f t="shared" ref="K779" si="1208">IFERROR(I779/E774,"-")</f>
        <v>28014.66578483245</v>
      </c>
    </row>
    <row r="780" spans="2:11" ht="13.5" customHeight="1">
      <c r="B780" s="194"/>
      <c r="C780" s="194"/>
      <c r="D780" s="190"/>
      <c r="E780" s="187"/>
      <c r="F780" s="152">
        <v>7</v>
      </c>
      <c r="G780" s="84" t="s">
        <v>81</v>
      </c>
      <c r="H780" s="56" t="s">
        <v>82</v>
      </c>
      <c r="I780" s="57">
        <v>144861491</v>
      </c>
      <c r="J780" s="58">
        <f t="shared" ref="J780" si="1209">IFERROR(I780/I784,"-")</f>
        <v>3.3329113437658889E-2</v>
      </c>
      <c r="K780" s="60">
        <f t="shared" ref="K780" si="1210">IFERROR(I780/E774,"-")</f>
        <v>25548.763844797177</v>
      </c>
    </row>
    <row r="781" spans="2:11" ht="13.5" customHeight="1">
      <c r="B781" s="194"/>
      <c r="C781" s="194"/>
      <c r="D781" s="190"/>
      <c r="E781" s="187"/>
      <c r="F781" s="152">
        <v>8</v>
      </c>
      <c r="G781" s="84" t="s">
        <v>71</v>
      </c>
      <c r="H781" s="56" t="s">
        <v>72</v>
      </c>
      <c r="I781" s="57">
        <v>143286822</v>
      </c>
      <c r="J781" s="58">
        <f t="shared" ref="J781" si="1211">IFERROR(I781/I784,"-")</f>
        <v>3.2966820316378195E-2</v>
      </c>
      <c r="K781" s="60">
        <f t="shared" ref="K781" si="1212">IFERROR(I781/E774,"-")</f>
        <v>25271.044444444444</v>
      </c>
    </row>
    <row r="782" spans="2:11" ht="13.5" customHeight="1">
      <c r="B782" s="194"/>
      <c r="C782" s="194"/>
      <c r="D782" s="190"/>
      <c r="E782" s="187"/>
      <c r="F782" s="152">
        <v>9</v>
      </c>
      <c r="G782" s="84" t="s">
        <v>97</v>
      </c>
      <c r="H782" s="56" t="s">
        <v>98</v>
      </c>
      <c r="I782" s="57">
        <v>133386813</v>
      </c>
      <c r="J782" s="58">
        <f t="shared" ref="J782" si="1213">IFERROR(I782/I784,"-")</f>
        <v>3.0689068508654195E-2</v>
      </c>
      <c r="K782" s="60">
        <f t="shared" ref="K782" si="1214">IFERROR(I782/E774,"-")</f>
        <v>23525.011111111111</v>
      </c>
    </row>
    <row r="783" spans="2:11" ht="13.5" customHeight="1">
      <c r="B783" s="194"/>
      <c r="C783" s="194"/>
      <c r="D783" s="190"/>
      <c r="E783" s="187"/>
      <c r="F783" s="153">
        <v>10</v>
      </c>
      <c r="G783" s="84" t="s">
        <v>83</v>
      </c>
      <c r="H783" s="61" t="s">
        <v>84</v>
      </c>
      <c r="I783" s="62">
        <v>126957935</v>
      </c>
      <c r="J783" s="63">
        <f t="shared" ref="J783" si="1215">IFERROR(I783/I784,"-")</f>
        <v>2.9209939703201893E-2</v>
      </c>
      <c r="K783" s="64">
        <f t="shared" ref="K783" si="1216">IFERROR(I783/E774,"-")</f>
        <v>22391.170194003527</v>
      </c>
    </row>
    <row r="784" spans="2:11" ht="13.5" customHeight="1">
      <c r="B784" s="194"/>
      <c r="C784" s="194"/>
      <c r="D784" s="191"/>
      <c r="E784" s="188"/>
      <c r="F784" s="109" t="s">
        <v>156</v>
      </c>
      <c r="G784" s="87"/>
      <c r="H784" s="110"/>
      <c r="I784" s="65">
        <v>4346394970</v>
      </c>
      <c r="J784" s="66" t="s">
        <v>92</v>
      </c>
      <c r="K784" s="137">
        <f>IFERROR(I784/E774,"-")</f>
        <v>766559.95943562605</v>
      </c>
    </row>
    <row r="785" spans="2:11" ht="13.5" customHeight="1">
      <c r="B785" s="194"/>
      <c r="C785" s="194"/>
      <c r="D785" s="189" t="s">
        <v>165</v>
      </c>
      <c r="E785" s="186">
        <v>5981</v>
      </c>
      <c r="F785" s="157">
        <v>1</v>
      </c>
      <c r="G785" s="84" t="s">
        <v>69</v>
      </c>
      <c r="H785" s="52" t="s">
        <v>70</v>
      </c>
      <c r="I785" s="53">
        <v>366337553</v>
      </c>
      <c r="J785" s="54">
        <f t="shared" ref="J785" si="1217">IFERROR(I785/I795,"-")</f>
        <v>7.7807180505938059E-2</v>
      </c>
      <c r="K785" s="55">
        <f>IFERROR(I785/E785,"-")</f>
        <v>61250.217856545729</v>
      </c>
    </row>
    <row r="786" spans="2:11" ht="13.5" customHeight="1">
      <c r="B786" s="194"/>
      <c r="C786" s="194"/>
      <c r="D786" s="190"/>
      <c r="E786" s="187"/>
      <c r="F786" s="152">
        <v>2</v>
      </c>
      <c r="G786" s="84" t="s">
        <v>77</v>
      </c>
      <c r="H786" s="56" t="s">
        <v>78</v>
      </c>
      <c r="I786" s="57">
        <v>336424342</v>
      </c>
      <c r="J786" s="58">
        <f t="shared" ref="J786" si="1218">IFERROR(I786/I795,"-")</f>
        <v>7.1453852574555568E-2</v>
      </c>
      <c r="K786" s="60">
        <f t="shared" ref="K786" si="1219">IFERROR(I786/E785,"-")</f>
        <v>56248.845009195786</v>
      </c>
    </row>
    <row r="787" spans="2:11" ht="13.5" customHeight="1">
      <c r="B787" s="194"/>
      <c r="C787" s="194"/>
      <c r="D787" s="190"/>
      <c r="E787" s="187"/>
      <c r="F787" s="152">
        <v>3</v>
      </c>
      <c r="G787" s="84" t="s">
        <v>73</v>
      </c>
      <c r="H787" s="56" t="s">
        <v>74</v>
      </c>
      <c r="I787" s="57">
        <v>213993465</v>
      </c>
      <c r="J787" s="58">
        <f t="shared" ref="J787" si="1220">IFERROR(I787/I795,"-")</f>
        <v>4.5450508750726246E-2</v>
      </c>
      <c r="K787" s="60">
        <f t="shared" ref="K787" si="1221">IFERROR(I787/E785,"-")</f>
        <v>35778.877278047148</v>
      </c>
    </row>
    <row r="788" spans="2:11" ht="13.5" customHeight="1">
      <c r="B788" s="194"/>
      <c r="C788" s="194"/>
      <c r="D788" s="190"/>
      <c r="E788" s="187"/>
      <c r="F788" s="152">
        <v>4</v>
      </c>
      <c r="G788" s="84" t="s">
        <v>85</v>
      </c>
      <c r="H788" s="56" t="s">
        <v>86</v>
      </c>
      <c r="I788" s="57">
        <v>208921748</v>
      </c>
      <c r="J788" s="58">
        <f t="shared" ref="J788" si="1222">IFERROR(I788/I795,"-")</f>
        <v>4.4373316426700331E-2</v>
      </c>
      <c r="K788" s="60">
        <f t="shared" ref="K788" si="1223">IFERROR(I788/E785,"-")</f>
        <v>34930.905868583846</v>
      </c>
    </row>
    <row r="789" spans="2:11" ht="13.5" customHeight="1">
      <c r="B789" s="194"/>
      <c r="C789" s="194"/>
      <c r="D789" s="190"/>
      <c r="E789" s="187"/>
      <c r="F789" s="152">
        <v>5</v>
      </c>
      <c r="G789" s="84" t="s">
        <v>75</v>
      </c>
      <c r="H789" s="56" t="s">
        <v>76</v>
      </c>
      <c r="I789" s="57">
        <v>188947149</v>
      </c>
      <c r="J789" s="58">
        <f t="shared" ref="J789" si="1224">IFERROR(I789/I795,"-")</f>
        <v>4.013087058078748E-2</v>
      </c>
      <c r="K789" s="60">
        <f t="shared" ref="K789" si="1225">IFERROR(I789/E785,"-")</f>
        <v>31591.230396254807</v>
      </c>
    </row>
    <row r="790" spans="2:11" ht="13.5" customHeight="1">
      <c r="B790" s="194"/>
      <c r="C790" s="194"/>
      <c r="D790" s="190"/>
      <c r="E790" s="187"/>
      <c r="F790" s="152">
        <v>6</v>
      </c>
      <c r="G790" s="84" t="s">
        <v>90</v>
      </c>
      <c r="H790" s="56" t="s">
        <v>91</v>
      </c>
      <c r="I790" s="57">
        <v>187820613</v>
      </c>
      <c r="J790" s="58">
        <f t="shared" ref="J790" si="1226">IFERROR(I790/I795,"-")</f>
        <v>3.9891603300704848E-2</v>
      </c>
      <c r="K790" s="60">
        <f t="shared" ref="K790" si="1227">IFERROR(I790/E785,"-")</f>
        <v>31402.877946831635</v>
      </c>
    </row>
    <row r="791" spans="2:11" ht="13.5" customHeight="1">
      <c r="B791" s="194"/>
      <c r="C791" s="194"/>
      <c r="D791" s="190"/>
      <c r="E791" s="187"/>
      <c r="F791" s="152">
        <v>7</v>
      </c>
      <c r="G791" s="84" t="s">
        <v>71</v>
      </c>
      <c r="H791" s="56" t="s">
        <v>72</v>
      </c>
      <c r="I791" s="57">
        <v>178367925</v>
      </c>
      <c r="J791" s="58">
        <f t="shared" ref="J791" si="1228">IFERROR(I791/I795,"-")</f>
        <v>3.7883927605272351E-2</v>
      </c>
      <c r="K791" s="60">
        <f t="shared" ref="K791" si="1229">IFERROR(I791/E785,"-")</f>
        <v>29822.42517973583</v>
      </c>
    </row>
    <row r="792" spans="2:11" ht="13.5" customHeight="1">
      <c r="B792" s="194"/>
      <c r="C792" s="194"/>
      <c r="D792" s="190"/>
      <c r="E792" s="187"/>
      <c r="F792" s="152">
        <v>8</v>
      </c>
      <c r="G792" s="84" t="s">
        <v>81</v>
      </c>
      <c r="H792" s="56" t="s">
        <v>82</v>
      </c>
      <c r="I792" s="57">
        <v>160769618</v>
      </c>
      <c r="J792" s="58">
        <f t="shared" ref="J792" si="1230">IFERROR(I792/I795,"-")</f>
        <v>3.4146187266793006E-2</v>
      </c>
      <c r="K792" s="60">
        <f t="shared" ref="K792" si="1231">IFERROR(I792/E785,"-")</f>
        <v>26880.056512288917</v>
      </c>
    </row>
    <row r="793" spans="2:11" ht="13.5" customHeight="1">
      <c r="B793" s="194"/>
      <c r="C793" s="194"/>
      <c r="D793" s="190"/>
      <c r="E793" s="187"/>
      <c r="F793" s="152">
        <v>9</v>
      </c>
      <c r="G793" s="84" t="s">
        <v>83</v>
      </c>
      <c r="H793" s="56" t="s">
        <v>84</v>
      </c>
      <c r="I793" s="57">
        <v>145298493</v>
      </c>
      <c r="J793" s="58">
        <f t="shared" ref="J793" si="1232">IFERROR(I793/I795,"-")</f>
        <v>3.0860243454461731E-2</v>
      </c>
      <c r="K793" s="60">
        <f t="shared" ref="K793" si="1233">IFERROR(I793/E785,"-")</f>
        <v>24293.344424009363</v>
      </c>
    </row>
    <row r="794" spans="2:11" ht="13.5" customHeight="1">
      <c r="B794" s="194"/>
      <c r="C794" s="194"/>
      <c r="D794" s="190"/>
      <c r="E794" s="187"/>
      <c r="F794" s="153">
        <v>10</v>
      </c>
      <c r="G794" s="84" t="s">
        <v>79</v>
      </c>
      <c r="H794" s="61" t="s">
        <v>80</v>
      </c>
      <c r="I794" s="62">
        <v>141115981</v>
      </c>
      <c r="J794" s="63">
        <f t="shared" ref="J794" si="1234">IFERROR(I794/I795,"-")</f>
        <v>2.9971911195081673E-2</v>
      </c>
      <c r="K794" s="64">
        <f t="shared" ref="K794" si="1235">IFERROR(I794/E785,"-")</f>
        <v>23594.044641364322</v>
      </c>
    </row>
    <row r="795" spans="2:11" ht="13.5" customHeight="1">
      <c r="B795" s="195"/>
      <c r="C795" s="195"/>
      <c r="D795" s="191"/>
      <c r="E795" s="188"/>
      <c r="F795" s="109" t="s">
        <v>156</v>
      </c>
      <c r="G795" s="87"/>
      <c r="H795" s="110"/>
      <c r="I795" s="65">
        <v>4708274360</v>
      </c>
      <c r="J795" s="66" t="s">
        <v>92</v>
      </c>
      <c r="K795" s="137">
        <f>IFERROR(I795/E785,"-")</f>
        <v>787205.20983113197</v>
      </c>
    </row>
    <row r="796" spans="2:11" ht="13.5" customHeight="1">
      <c r="B796" s="193">
        <v>13</v>
      </c>
      <c r="C796" s="193" t="s">
        <v>132</v>
      </c>
      <c r="D796" s="192" t="s">
        <v>54</v>
      </c>
      <c r="E796" s="186">
        <v>2051</v>
      </c>
      <c r="F796" s="154">
        <v>1</v>
      </c>
      <c r="G796" s="83" t="s">
        <v>69</v>
      </c>
      <c r="H796" s="52" t="s">
        <v>70</v>
      </c>
      <c r="I796" s="53">
        <v>87276312</v>
      </c>
      <c r="J796" s="54">
        <f t="shared" ref="J796" si="1236">IFERROR(I796/I806,"-")</f>
        <v>5.6850639801910664E-2</v>
      </c>
      <c r="K796" s="55">
        <f>IFERROR(I796/E796,"-")</f>
        <v>42553.053144807411</v>
      </c>
    </row>
    <row r="797" spans="2:11" ht="13.5" customHeight="1">
      <c r="B797" s="194"/>
      <c r="C797" s="194"/>
      <c r="D797" s="192"/>
      <c r="E797" s="187"/>
      <c r="F797" s="155">
        <v>2</v>
      </c>
      <c r="G797" s="84">
        <v>1901</v>
      </c>
      <c r="H797" s="56" t="s">
        <v>76</v>
      </c>
      <c r="I797" s="57">
        <v>71690813</v>
      </c>
      <c r="J797" s="58">
        <f t="shared" ref="J797" si="1237">IFERROR(I797/I806,"-")</f>
        <v>4.6698451086809603E-2</v>
      </c>
      <c r="K797" s="60">
        <f>IFERROR(I797/E796,"-")</f>
        <v>34954.077523159438</v>
      </c>
    </row>
    <row r="798" spans="2:11" ht="13.5" customHeight="1">
      <c r="B798" s="194"/>
      <c r="C798" s="194"/>
      <c r="D798" s="192"/>
      <c r="E798" s="187"/>
      <c r="F798" s="155">
        <v>3</v>
      </c>
      <c r="G798" s="85" t="s">
        <v>77</v>
      </c>
      <c r="H798" s="56" t="s">
        <v>78</v>
      </c>
      <c r="I798" s="57">
        <v>69654244</v>
      </c>
      <c r="J798" s="58">
        <f t="shared" ref="J798" si="1238">IFERROR(I798/I806,"-")</f>
        <v>4.5371856871293977E-2</v>
      </c>
      <c r="K798" s="60">
        <f>IFERROR(I798/E796,"-")</f>
        <v>33961.11360312043</v>
      </c>
    </row>
    <row r="799" spans="2:11" ht="13.5" customHeight="1">
      <c r="B799" s="194"/>
      <c r="C799" s="194"/>
      <c r="D799" s="192"/>
      <c r="E799" s="187"/>
      <c r="F799" s="155">
        <v>4</v>
      </c>
      <c r="G799" s="84">
        <v>1402</v>
      </c>
      <c r="H799" s="56" t="s">
        <v>72</v>
      </c>
      <c r="I799" s="57">
        <v>69307917</v>
      </c>
      <c r="J799" s="58">
        <f t="shared" ref="J799" si="1239">IFERROR(I799/I806,"-")</f>
        <v>4.5146264026231085E-2</v>
      </c>
      <c r="K799" s="60">
        <f>IFERROR(I799/E796,"-")</f>
        <v>33792.255972696243</v>
      </c>
    </row>
    <row r="800" spans="2:11" ht="13.5" customHeight="1">
      <c r="B800" s="194"/>
      <c r="C800" s="194"/>
      <c r="D800" s="192"/>
      <c r="E800" s="187"/>
      <c r="F800" s="155">
        <v>5</v>
      </c>
      <c r="G800" s="84">
        <v>1113</v>
      </c>
      <c r="H800" s="56" t="s">
        <v>74</v>
      </c>
      <c r="I800" s="57">
        <v>67853234</v>
      </c>
      <c r="J800" s="58">
        <f t="shared" ref="J800" si="1240">IFERROR(I800/I806,"-")</f>
        <v>4.4198702684970899E-2</v>
      </c>
      <c r="K800" s="60">
        <f>IFERROR(I800/E796,"-")</f>
        <v>33083.000487567042</v>
      </c>
    </row>
    <row r="801" spans="2:11" ht="13.5" customHeight="1">
      <c r="B801" s="194"/>
      <c r="C801" s="194"/>
      <c r="D801" s="192"/>
      <c r="E801" s="187"/>
      <c r="F801" s="155">
        <v>6</v>
      </c>
      <c r="G801" s="84" t="s">
        <v>79</v>
      </c>
      <c r="H801" s="56" t="s">
        <v>80</v>
      </c>
      <c r="I801" s="57">
        <v>64766624</v>
      </c>
      <c r="J801" s="58">
        <f t="shared" ref="J801" si="1241">IFERROR(I801/I806,"-")</f>
        <v>4.2188125595978232E-2</v>
      </c>
      <c r="K801" s="60">
        <f>IFERROR(I801/E796,"-")</f>
        <v>31578.071184787907</v>
      </c>
    </row>
    <row r="802" spans="2:11" ht="13.5" customHeight="1">
      <c r="B802" s="194"/>
      <c r="C802" s="194"/>
      <c r="D802" s="192"/>
      <c r="E802" s="187"/>
      <c r="F802" s="155">
        <v>7</v>
      </c>
      <c r="G802" s="85">
        <v>1302</v>
      </c>
      <c r="H802" s="56" t="s">
        <v>104</v>
      </c>
      <c r="I802" s="57">
        <v>55170349</v>
      </c>
      <c r="J802" s="58">
        <f t="shared" ref="J802" si="1242">IFERROR(I802/I806,"-")</f>
        <v>3.5937238488545457E-2</v>
      </c>
      <c r="K802" s="60">
        <f>IFERROR(I802/E796,"-")</f>
        <v>26899.243783520233</v>
      </c>
    </row>
    <row r="803" spans="2:11" ht="13.5" customHeight="1">
      <c r="B803" s="194"/>
      <c r="C803" s="194"/>
      <c r="D803" s="192"/>
      <c r="E803" s="187"/>
      <c r="F803" s="155">
        <v>8</v>
      </c>
      <c r="G803" s="85">
        <v>1310</v>
      </c>
      <c r="H803" s="56" t="s">
        <v>86</v>
      </c>
      <c r="I803" s="57">
        <v>52187802</v>
      </c>
      <c r="J803" s="58">
        <f t="shared" ref="J803" si="1243">IFERROR(I803/I806,"-")</f>
        <v>3.3994446666759166E-2</v>
      </c>
      <c r="K803" s="60">
        <f>IFERROR(I803/E796,"-")</f>
        <v>25445.05216967333</v>
      </c>
    </row>
    <row r="804" spans="2:11" ht="13.5" customHeight="1">
      <c r="B804" s="194"/>
      <c r="C804" s="194"/>
      <c r="D804" s="192"/>
      <c r="E804" s="187"/>
      <c r="F804" s="155">
        <v>9</v>
      </c>
      <c r="G804" s="84" t="s">
        <v>81</v>
      </c>
      <c r="H804" s="56" t="s">
        <v>82</v>
      </c>
      <c r="I804" s="57">
        <v>41191346</v>
      </c>
      <c r="J804" s="58">
        <f t="shared" ref="J804" si="1244">IFERROR(I804/I806,"-")</f>
        <v>2.6831500102821409E-2</v>
      </c>
      <c r="K804" s="60">
        <f>IFERROR(I804/E796,"-")</f>
        <v>20083.54266211604</v>
      </c>
    </row>
    <row r="805" spans="2:11" ht="13.5" customHeight="1">
      <c r="B805" s="194"/>
      <c r="C805" s="194"/>
      <c r="D805" s="192"/>
      <c r="E805" s="187"/>
      <c r="F805" s="156">
        <v>10</v>
      </c>
      <c r="G805" s="88">
        <v>1011</v>
      </c>
      <c r="H805" s="61" t="s">
        <v>91</v>
      </c>
      <c r="I805" s="62">
        <v>38149395</v>
      </c>
      <c r="J805" s="63">
        <f t="shared" ref="J805" si="1245">IFERROR(I805/I806,"-")</f>
        <v>2.4850013298062041E-2</v>
      </c>
      <c r="K805" s="64">
        <f>IFERROR(I805/E796,"-")</f>
        <v>18600.387615797172</v>
      </c>
    </row>
    <row r="806" spans="2:11" ht="13.5" customHeight="1">
      <c r="B806" s="194"/>
      <c r="C806" s="194"/>
      <c r="D806" s="192"/>
      <c r="E806" s="188"/>
      <c r="F806" s="109" t="s">
        <v>156</v>
      </c>
      <c r="G806" s="87"/>
      <c r="H806" s="110"/>
      <c r="I806" s="65">
        <v>1535186100</v>
      </c>
      <c r="J806" s="66" t="s">
        <v>92</v>
      </c>
      <c r="K806" s="137">
        <f>IFERROR(I806/E796,"-")</f>
        <v>748506.14334470988</v>
      </c>
    </row>
    <row r="807" spans="2:11" ht="13.5" customHeight="1">
      <c r="B807" s="194"/>
      <c r="C807" s="194"/>
      <c r="D807" s="163" t="s">
        <v>55</v>
      </c>
      <c r="E807" s="186">
        <v>2107</v>
      </c>
      <c r="F807" s="154">
        <v>1</v>
      </c>
      <c r="G807" s="83" t="s">
        <v>69</v>
      </c>
      <c r="H807" s="52" t="s">
        <v>70</v>
      </c>
      <c r="I807" s="53">
        <v>123028226</v>
      </c>
      <c r="J807" s="54">
        <f t="shared" ref="J807" si="1246">IFERROR(I807/I817,"-")</f>
        <v>7.7478603697663795E-2</v>
      </c>
      <c r="K807" s="55">
        <f>IFERROR(I807/E807,"-")</f>
        <v>58390.235405790227</v>
      </c>
    </row>
    <row r="808" spans="2:11" ht="13.5" customHeight="1">
      <c r="B808" s="194"/>
      <c r="C808" s="194"/>
      <c r="D808" s="185"/>
      <c r="E808" s="187"/>
      <c r="F808" s="155">
        <v>2</v>
      </c>
      <c r="G808" s="84" t="s">
        <v>77</v>
      </c>
      <c r="H808" s="56" t="s">
        <v>78</v>
      </c>
      <c r="I808" s="57">
        <v>84052193</v>
      </c>
      <c r="J808" s="58">
        <f t="shared" ref="J808" si="1247">IFERROR(I808/I817,"-")</f>
        <v>5.293294687811357E-2</v>
      </c>
      <c r="K808" s="60">
        <f t="shared" ref="K808" si="1248">IFERROR(I808/E807,"-")</f>
        <v>39891.880873279544</v>
      </c>
    </row>
    <row r="809" spans="2:11" ht="13.5" customHeight="1">
      <c r="B809" s="194"/>
      <c r="C809" s="194"/>
      <c r="D809" s="185"/>
      <c r="E809" s="187"/>
      <c r="F809" s="155">
        <v>3</v>
      </c>
      <c r="G809" s="84" t="s">
        <v>75</v>
      </c>
      <c r="H809" s="56" t="s">
        <v>76</v>
      </c>
      <c r="I809" s="57">
        <v>73154330</v>
      </c>
      <c r="J809" s="58">
        <f t="shared" ref="J809" si="1249">IFERROR(I809/I817,"-")</f>
        <v>4.6069877841188385E-2</v>
      </c>
      <c r="K809" s="60">
        <f t="shared" ref="K809" si="1250">IFERROR(I809/E807,"-")</f>
        <v>34719.663028001902</v>
      </c>
    </row>
    <row r="810" spans="2:11" ht="13.5" customHeight="1">
      <c r="B810" s="194"/>
      <c r="C810" s="194"/>
      <c r="D810" s="185"/>
      <c r="E810" s="187"/>
      <c r="F810" s="155">
        <v>4</v>
      </c>
      <c r="G810" s="85" t="s">
        <v>73</v>
      </c>
      <c r="H810" s="56" t="s">
        <v>74</v>
      </c>
      <c r="I810" s="57">
        <v>71943155</v>
      </c>
      <c r="J810" s="58">
        <f t="shared" ref="J810" si="1251">IFERROR(I810/I817,"-")</f>
        <v>4.5307124846330787E-2</v>
      </c>
      <c r="K810" s="60">
        <f t="shared" ref="K810" si="1252">IFERROR(I810/E807,"-")</f>
        <v>34144.829140958711</v>
      </c>
    </row>
    <row r="811" spans="2:11" ht="13.5" customHeight="1">
      <c r="B811" s="194"/>
      <c r="C811" s="194"/>
      <c r="D811" s="185"/>
      <c r="E811" s="187"/>
      <c r="F811" s="155">
        <v>5</v>
      </c>
      <c r="G811" s="84" t="s">
        <v>71</v>
      </c>
      <c r="H811" s="56" t="s">
        <v>72</v>
      </c>
      <c r="I811" s="57">
        <v>68275939</v>
      </c>
      <c r="J811" s="58">
        <f t="shared" ref="J811" si="1253">IFERROR(I811/I817,"-")</f>
        <v>4.29976485222738E-2</v>
      </c>
      <c r="K811" s="60">
        <f t="shared" ref="K811" si="1254">IFERROR(I811/E807,"-")</f>
        <v>32404.337446606551</v>
      </c>
    </row>
    <row r="812" spans="2:11" ht="13.5" customHeight="1">
      <c r="B812" s="194"/>
      <c r="C812" s="194"/>
      <c r="D812" s="185"/>
      <c r="E812" s="187"/>
      <c r="F812" s="155">
        <v>6</v>
      </c>
      <c r="G812" s="84" t="s">
        <v>79</v>
      </c>
      <c r="H812" s="56" t="s">
        <v>80</v>
      </c>
      <c r="I812" s="57">
        <v>66764120</v>
      </c>
      <c r="J812" s="58">
        <f t="shared" ref="J812" si="1255">IFERROR(I812/I817,"-")</f>
        <v>4.2045561111344228E-2</v>
      </c>
      <c r="K812" s="60">
        <f t="shared" ref="K812" si="1256">IFERROR(I812/E807,"-")</f>
        <v>31686.815377313716</v>
      </c>
    </row>
    <row r="813" spans="2:11" ht="13.5" customHeight="1">
      <c r="B813" s="194"/>
      <c r="C813" s="194"/>
      <c r="D813" s="185"/>
      <c r="E813" s="187"/>
      <c r="F813" s="155">
        <v>7</v>
      </c>
      <c r="G813" s="85" t="s">
        <v>83</v>
      </c>
      <c r="H813" s="56" t="s">
        <v>84</v>
      </c>
      <c r="I813" s="57">
        <v>53249912</v>
      </c>
      <c r="J813" s="58">
        <f t="shared" ref="J813" si="1257">IFERROR(I813/I817,"-")</f>
        <v>3.3534815244620951E-2</v>
      </c>
      <c r="K813" s="60">
        <f t="shared" ref="K813" si="1258">IFERROR(I813/E807,"-")</f>
        <v>25272.858092074039</v>
      </c>
    </row>
    <row r="814" spans="2:11" ht="13.5" customHeight="1">
      <c r="B814" s="194"/>
      <c r="C814" s="194"/>
      <c r="D814" s="185"/>
      <c r="E814" s="187"/>
      <c r="F814" s="155">
        <v>8</v>
      </c>
      <c r="G814" s="85" t="s">
        <v>85</v>
      </c>
      <c r="H814" s="56" t="s">
        <v>86</v>
      </c>
      <c r="I814" s="57">
        <v>52525892</v>
      </c>
      <c r="J814" s="58">
        <f t="shared" ref="J814" si="1259">IFERROR(I814/I817,"-")</f>
        <v>3.3078854360903236E-2</v>
      </c>
      <c r="K814" s="60">
        <f t="shared" ref="K814" si="1260">IFERROR(I814/E807,"-")</f>
        <v>24929.232083531086</v>
      </c>
    </row>
    <row r="815" spans="2:11" ht="13.5" customHeight="1">
      <c r="B815" s="194"/>
      <c r="C815" s="194"/>
      <c r="D815" s="185"/>
      <c r="E815" s="187"/>
      <c r="F815" s="155">
        <v>9</v>
      </c>
      <c r="G815" s="85" t="s">
        <v>90</v>
      </c>
      <c r="H815" s="56" t="s">
        <v>91</v>
      </c>
      <c r="I815" s="57">
        <v>51017420</v>
      </c>
      <c r="J815" s="58">
        <f t="shared" ref="J815" si="1261">IFERROR(I815/I817,"-")</f>
        <v>3.2128874766163551E-2</v>
      </c>
      <c r="K815" s="60">
        <f t="shared" ref="K815" si="1262">IFERROR(I815/E807,"-")</f>
        <v>24213.298528713811</v>
      </c>
    </row>
    <row r="816" spans="2:11" ht="13.5" customHeight="1">
      <c r="B816" s="194"/>
      <c r="C816" s="194"/>
      <c r="D816" s="185"/>
      <c r="E816" s="187"/>
      <c r="F816" s="156">
        <v>10</v>
      </c>
      <c r="G816" s="86" t="s">
        <v>81</v>
      </c>
      <c r="H816" s="61" t="s">
        <v>82</v>
      </c>
      <c r="I816" s="62">
        <v>47537769</v>
      </c>
      <c r="J816" s="63">
        <f t="shared" ref="J816" si="1263">IFERROR(I816/I817,"-")</f>
        <v>2.9937519907196636E-2</v>
      </c>
      <c r="K816" s="64">
        <f t="shared" ref="K816" si="1264">IFERROR(I816/E807,"-")</f>
        <v>22561.826767916467</v>
      </c>
    </row>
    <row r="817" spans="2:11" ht="13.5" customHeight="1">
      <c r="B817" s="194"/>
      <c r="C817" s="194"/>
      <c r="D817" s="164"/>
      <c r="E817" s="188"/>
      <c r="F817" s="109" t="s">
        <v>156</v>
      </c>
      <c r="G817" s="87"/>
      <c r="H817" s="110"/>
      <c r="I817" s="65">
        <v>1587899370</v>
      </c>
      <c r="J817" s="66" t="s">
        <v>92</v>
      </c>
      <c r="K817" s="137">
        <f t="shared" ref="K817" si="1265">IFERROR(I817/E807,"-")</f>
        <v>753630.45562411007</v>
      </c>
    </row>
    <row r="818" spans="2:11" ht="13.5" customHeight="1">
      <c r="B818" s="194"/>
      <c r="C818" s="194"/>
      <c r="D818" s="163" t="s">
        <v>56</v>
      </c>
      <c r="E818" s="186">
        <v>2211</v>
      </c>
      <c r="F818" s="154">
        <v>1</v>
      </c>
      <c r="G818" s="83" t="s">
        <v>69</v>
      </c>
      <c r="H818" s="52" t="s">
        <v>70</v>
      </c>
      <c r="I818" s="53">
        <v>109413744</v>
      </c>
      <c r="J818" s="54">
        <f t="shared" ref="J818" si="1266">IFERROR(I818/I828,"-")</f>
        <v>6.9388259574644923E-2</v>
      </c>
      <c r="K818" s="55">
        <f>IFERROR(I818/E818,"-")</f>
        <v>49486.089552238809</v>
      </c>
    </row>
    <row r="819" spans="2:11" ht="13.5" customHeight="1">
      <c r="B819" s="194"/>
      <c r="C819" s="194"/>
      <c r="D819" s="185"/>
      <c r="E819" s="187"/>
      <c r="F819" s="155">
        <v>2</v>
      </c>
      <c r="G819" s="84" t="s">
        <v>73</v>
      </c>
      <c r="H819" s="56" t="s">
        <v>74</v>
      </c>
      <c r="I819" s="57">
        <v>72212604</v>
      </c>
      <c r="J819" s="58">
        <f t="shared" ref="J819" si="1267">IFERROR(I819/I828,"-")</f>
        <v>4.5795955130765315E-2</v>
      </c>
      <c r="K819" s="60">
        <f t="shared" ref="K819" si="1268">IFERROR(I819/E818,"-")</f>
        <v>32660.607869742198</v>
      </c>
    </row>
    <row r="820" spans="2:11" ht="13.5" customHeight="1">
      <c r="B820" s="194"/>
      <c r="C820" s="194"/>
      <c r="D820" s="185"/>
      <c r="E820" s="187"/>
      <c r="F820" s="155">
        <v>3</v>
      </c>
      <c r="G820" s="84" t="s">
        <v>75</v>
      </c>
      <c r="H820" s="56" t="s">
        <v>76</v>
      </c>
      <c r="I820" s="57">
        <v>70778770</v>
      </c>
      <c r="J820" s="58">
        <f t="shared" ref="J820" si="1269">IFERROR(I820/I828,"-")</f>
        <v>4.4886642990062481E-2</v>
      </c>
      <c r="K820" s="60">
        <f t="shared" ref="K820" si="1270">IFERROR(I820/E818,"-")</f>
        <v>32012.107643600182</v>
      </c>
    </row>
    <row r="821" spans="2:11" ht="13.5" customHeight="1">
      <c r="B821" s="194"/>
      <c r="C821" s="194"/>
      <c r="D821" s="185"/>
      <c r="E821" s="187"/>
      <c r="F821" s="155">
        <v>4</v>
      </c>
      <c r="G821" s="85" t="s">
        <v>77</v>
      </c>
      <c r="H821" s="56" t="s">
        <v>78</v>
      </c>
      <c r="I821" s="57">
        <v>68107098</v>
      </c>
      <c r="J821" s="58">
        <f t="shared" ref="J821" si="1271">IFERROR(I821/I828,"-")</f>
        <v>4.3192315902285366E-2</v>
      </c>
      <c r="K821" s="60">
        <f t="shared" ref="K821" si="1272">IFERROR(I821/E818,"-")</f>
        <v>30803.753052917233</v>
      </c>
    </row>
    <row r="822" spans="2:11" ht="13.5" customHeight="1">
      <c r="B822" s="194"/>
      <c r="C822" s="194"/>
      <c r="D822" s="185"/>
      <c r="E822" s="187"/>
      <c r="F822" s="155">
        <v>5</v>
      </c>
      <c r="G822" s="84" t="s">
        <v>79</v>
      </c>
      <c r="H822" s="56" t="s">
        <v>80</v>
      </c>
      <c r="I822" s="57">
        <v>61891920</v>
      </c>
      <c r="J822" s="58">
        <f t="shared" ref="J822" si="1273">IFERROR(I822/I828,"-")</f>
        <v>3.9250760037360187E-2</v>
      </c>
      <c r="K822" s="60">
        <f t="shared" ref="K822" si="1274">IFERROR(I822/E818,"-")</f>
        <v>27992.727272727272</v>
      </c>
    </row>
    <row r="823" spans="2:11" ht="13.5" customHeight="1">
      <c r="B823" s="194"/>
      <c r="C823" s="194"/>
      <c r="D823" s="185"/>
      <c r="E823" s="187"/>
      <c r="F823" s="155">
        <v>6</v>
      </c>
      <c r="G823" s="85" t="s">
        <v>71</v>
      </c>
      <c r="H823" s="56" t="s">
        <v>72</v>
      </c>
      <c r="I823" s="57">
        <v>56965749</v>
      </c>
      <c r="J823" s="58">
        <f t="shared" ref="J823" si="1275">IFERROR(I823/I828,"-")</f>
        <v>3.6126669593502525E-2</v>
      </c>
      <c r="K823" s="60">
        <f t="shared" ref="K823" si="1276">IFERROR(I823/E818,"-")</f>
        <v>25764.698778833106</v>
      </c>
    </row>
    <row r="824" spans="2:11" ht="13.5" customHeight="1">
      <c r="B824" s="194"/>
      <c r="C824" s="194"/>
      <c r="D824" s="185"/>
      <c r="E824" s="187"/>
      <c r="F824" s="155">
        <v>7</v>
      </c>
      <c r="G824" s="85" t="s">
        <v>85</v>
      </c>
      <c r="H824" s="56" t="s">
        <v>86</v>
      </c>
      <c r="I824" s="57">
        <v>52915671</v>
      </c>
      <c r="J824" s="58">
        <f t="shared" ref="J824" si="1277">IFERROR(I824/I828,"-")</f>
        <v>3.3558181821421916E-2</v>
      </c>
      <c r="K824" s="60">
        <f t="shared" ref="K824" si="1278">IFERROR(I824/E818,"-")</f>
        <v>23932.9131614654</v>
      </c>
    </row>
    <row r="825" spans="2:11" ht="13.5" customHeight="1">
      <c r="B825" s="194"/>
      <c r="C825" s="194"/>
      <c r="D825" s="185"/>
      <c r="E825" s="187"/>
      <c r="F825" s="155">
        <v>8</v>
      </c>
      <c r="G825" s="85" t="s">
        <v>81</v>
      </c>
      <c r="H825" s="56" t="s">
        <v>82</v>
      </c>
      <c r="I825" s="57">
        <v>47475449</v>
      </c>
      <c r="J825" s="58">
        <f t="shared" ref="J825" si="1279">IFERROR(I825/I828,"-")</f>
        <v>3.0108089333226885E-2</v>
      </c>
      <c r="K825" s="60">
        <f t="shared" ref="K825" si="1280">IFERROR(I825/E818,"-")</f>
        <v>21472.387607417459</v>
      </c>
    </row>
    <row r="826" spans="2:11" ht="13.5" customHeight="1">
      <c r="B826" s="194"/>
      <c r="C826" s="194"/>
      <c r="D826" s="185"/>
      <c r="E826" s="187"/>
      <c r="F826" s="155">
        <v>9</v>
      </c>
      <c r="G826" s="84" t="s">
        <v>83</v>
      </c>
      <c r="H826" s="56" t="s">
        <v>84</v>
      </c>
      <c r="I826" s="57">
        <v>42905572</v>
      </c>
      <c r="J826" s="58">
        <f t="shared" ref="J826" si="1281">IFERROR(I826/I828,"-")</f>
        <v>2.7209954236961466E-2</v>
      </c>
      <c r="K826" s="60">
        <f t="shared" ref="K826" si="1282">IFERROR(I826/E818,"-")</f>
        <v>19405.505201266395</v>
      </c>
    </row>
    <row r="827" spans="2:11" ht="13.5" customHeight="1">
      <c r="B827" s="194"/>
      <c r="C827" s="194"/>
      <c r="D827" s="185"/>
      <c r="E827" s="187"/>
      <c r="F827" s="156">
        <v>10</v>
      </c>
      <c r="G827" s="86" t="s">
        <v>90</v>
      </c>
      <c r="H827" s="61" t="s">
        <v>91</v>
      </c>
      <c r="I827" s="62">
        <v>42455053</v>
      </c>
      <c r="J827" s="63">
        <f t="shared" ref="J827" si="1283">IFERROR(I827/I828,"-")</f>
        <v>2.692424306236434E-2</v>
      </c>
      <c r="K827" s="64">
        <f t="shared" ref="K827" si="1284">IFERROR(I827/E818,"-")</f>
        <v>19201.74265038444</v>
      </c>
    </row>
    <row r="828" spans="2:11" ht="13.5" customHeight="1">
      <c r="B828" s="194"/>
      <c r="C828" s="194"/>
      <c r="D828" s="164"/>
      <c r="E828" s="188"/>
      <c r="F828" s="109" t="s">
        <v>156</v>
      </c>
      <c r="G828" s="87"/>
      <c r="H828" s="110"/>
      <c r="I828" s="65">
        <v>1576833670</v>
      </c>
      <c r="J828" s="66" t="s">
        <v>92</v>
      </c>
      <c r="K828" s="137">
        <f>IFERROR(I828/E818,"-")</f>
        <v>713176.69380370877</v>
      </c>
    </row>
    <row r="829" spans="2:11" ht="13.5" customHeight="1">
      <c r="B829" s="194"/>
      <c r="C829" s="194"/>
      <c r="D829" s="163" t="s">
        <v>157</v>
      </c>
      <c r="E829" s="186">
        <v>2331</v>
      </c>
      <c r="F829" s="157">
        <v>1</v>
      </c>
      <c r="G829" s="84" t="s">
        <v>69</v>
      </c>
      <c r="H829" s="52" t="s">
        <v>70</v>
      </c>
      <c r="I829" s="53">
        <v>133627502</v>
      </c>
      <c r="J829" s="54">
        <f t="shared" ref="J829" si="1285">IFERROR(I829/I839,"-")</f>
        <v>7.6302023179997847E-2</v>
      </c>
      <c r="K829" s="55">
        <f>IFERROR(I829/E829,"-")</f>
        <v>57326.255684255688</v>
      </c>
    </row>
    <row r="830" spans="2:11" ht="13.5" customHeight="1">
      <c r="B830" s="194"/>
      <c r="C830" s="194"/>
      <c r="D830" s="185"/>
      <c r="E830" s="187"/>
      <c r="F830" s="152">
        <v>2</v>
      </c>
      <c r="G830" s="84" t="s">
        <v>75</v>
      </c>
      <c r="H830" s="56" t="s">
        <v>76</v>
      </c>
      <c r="I830" s="57">
        <v>95756075</v>
      </c>
      <c r="J830" s="58">
        <f t="shared" ref="J830" si="1286">IFERROR(I830/I839,"-")</f>
        <v>5.4677234438428791E-2</v>
      </c>
      <c r="K830" s="60">
        <f t="shared" ref="K830" si="1287">IFERROR(I830/E829,"-")</f>
        <v>41079.397254397256</v>
      </c>
    </row>
    <row r="831" spans="2:11" ht="13.5" customHeight="1">
      <c r="B831" s="194"/>
      <c r="C831" s="194"/>
      <c r="D831" s="185"/>
      <c r="E831" s="187"/>
      <c r="F831" s="152">
        <v>3</v>
      </c>
      <c r="G831" s="84" t="s">
        <v>77</v>
      </c>
      <c r="H831" s="56" t="s">
        <v>78</v>
      </c>
      <c r="I831" s="57">
        <v>79029064</v>
      </c>
      <c r="J831" s="58">
        <f t="shared" ref="J831" si="1288">IFERROR(I831/I839,"-")</f>
        <v>4.5126021088245247E-2</v>
      </c>
      <c r="K831" s="60">
        <f t="shared" ref="K831" si="1289">IFERROR(I831/E829,"-")</f>
        <v>33903.502359502359</v>
      </c>
    </row>
    <row r="832" spans="2:11" ht="13.5" customHeight="1">
      <c r="B832" s="194"/>
      <c r="C832" s="194"/>
      <c r="D832" s="185"/>
      <c r="E832" s="187"/>
      <c r="F832" s="152">
        <v>4</v>
      </c>
      <c r="G832" s="84" t="s">
        <v>73</v>
      </c>
      <c r="H832" s="56" t="s">
        <v>74</v>
      </c>
      <c r="I832" s="57">
        <v>75920328</v>
      </c>
      <c r="J832" s="58">
        <f t="shared" ref="J832" si="1290">IFERROR(I832/I839,"-")</f>
        <v>4.3350916092774375E-2</v>
      </c>
      <c r="K832" s="60">
        <f t="shared" ref="K832" si="1291">IFERROR(I832/E829,"-")</f>
        <v>32569.85328185328</v>
      </c>
    </row>
    <row r="833" spans="2:11" ht="13.5" customHeight="1">
      <c r="B833" s="194"/>
      <c r="C833" s="194"/>
      <c r="D833" s="185"/>
      <c r="E833" s="187"/>
      <c r="F833" s="152">
        <v>5</v>
      </c>
      <c r="G833" s="84" t="s">
        <v>79</v>
      </c>
      <c r="H833" s="56" t="s">
        <v>80</v>
      </c>
      <c r="I833" s="57">
        <v>61457524</v>
      </c>
      <c r="J833" s="58">
        <f t="shared" ref="J833" si="1292">IFERROR(I833/I839,"-")</f>
        <v>3.5092577131564384E-2</v>
      </c>
      <c r="K833" s="60">
        <f t="shared" ref="K833" si="1293">IFERROR(I833/E829,"-")</f>
        <v>26365.304161304161</v>
      </c>
    </row>
    <row r="834" spans="2:11" ht="13.5" customHeight="1">
      <c r="B834" s="194"/>
      <c r="C834" s="194"/>
      <c r="D834" s="185"/>
      <c r="E834" s="187"/>
      <c r="F834" s="152">
        <v>6</v>
      </c>
      <c r="G834" s="84" t="s">
        <v>85</v>
      </c>
      <c r="H834" s="56" t="s">
        <v>86</v>
      </c>
      <c r="I834" s="57">
        <v>60115126</v>
      </c>
      <c r="J834" s="58">
        <f t="shared" ref="J834" si="1294">IFERROR(I834/I839,"-")</f>
        <v>3.4326060645214269E-2</v>
      </c>
      <c r="K834" s="60">
        <f t="shared" ref="K834" si="1295">IFERROR(I834/E829,"-")</f>
        <v>25789.414843414845</v>
      </c>
    </row>
    <row r="835" spans="2:11" ht="13.5" customHeight="1">
      <c r="B835" s="194"/>
      <c r="C835" s="194"/>
      <c r="D835" s="185"/>
      <c r="E835" s="187"/>
      <c r="F835" s="152">
        <v>7</v>
      </c>
      <c r="G835" s="84" t="s">
        <v>99</v>
      </c>
      <c r="H835" s="56" t="s">
        <v>100</v>
      </c>
      <c r="I835" s="57">
        <v>52978219</v>
      </c>
      <c r="J835" s="58">
        <f t="shared" ref="J835" si="1296">IFERROR(I835/I839,"-")</f>
        <v>3.0250848318432253E-2</v>
      </c>
      <c r="K835" s="60">
        <f t="shared" ref="K835" si="1297">IFERROR(I835/E829,"-")</f>
        <v>22727.67867867868</v>
      </c>
    </row>
    <row r="836" spans="2:11" ht="13.5" customHeight="1">
      <c r="B836" s="194"/>
      <c r="C836" s="194"/>
      <c r="D836" s="185"/>
      <c r="E836" s="187"/>
      <c r="F836" s="152">
        <v>8</v>
      </c>
      <c r="G836" s="84" t="s">
        <v>81</v>
      </c>
      <c r="H836" s="56" t="s">
        <v>82</v>
      </c>
      <c r="I836" s="57">
        <v>52460565</v>
      </c>
      <c r="J836" s="58">
        <f t="shared" ref="J836" si="1298">IFERROR(I836/I839,"-")</f>
        <v>2.9955265097044048E-2</v>
      </c>
      <c r="K836" s="60">
        <f t="shared" ref="K836" si="1299">IFERROR(I836/E829,"-")</f>
        <v>22505.604890604889</v>
      </c>
    </row>
    <row r="837" spans="2:11" ht="13.5" customHeight="1">
      <c r="B837" s="194"/>
      <c r="C837" s="194"/>
      <c r="D837" s="185"/>
      <c r="E837" s="187"/>
      <c r="F837" s="152">
        <v>9</v>
      </c>
      <c r="G837" s="84" t="s">
        <v>103</v>
      </c>
      <c r="H837" s="56" t="s">
        <v>104</v>
      </c>
      <c r="I837" s="57">
        <v>46412571</v>
      </c>
      <c r="J837" s="58">
        <f t="shared" ref="J837" si="1300">IFERROR(I837/I839,"-")</f>
        <v>2.650182795668287E-2</v>
      </c>
      <c r="K837" s="60">
        <f t="shared" ref="K837" si="1301">IFERROR(I837/E829,"-")</f>
        <v>19911.01287001287</v>
      </c>
    </row>
    <row r="838" spans="2:11" ht="13.5" customHeight="1">
      <c r="B838" s="194"/>
      <c r="C838" s="194"/>
      <c r="D838" s="185"/>
      <c r="E838" s="187"/>
      <c r="F838" s="153">
        <v>10</v>
      </c>
      <c r="G838" s="84" t="s">
        <v>71</v>
      </c>
      <c r="H838" s="61" t="s">
        <v>72</v>
      </c>
      <c r="I838" s="62">
        <v>46236905</v>
      </c>
      <c r="J838" s="63">
        <f t="shared" ref="J838" si="1302">IFERROR(I838/I839,"-")</f>
        <v>2.6401521724782061E-2</v>
      </c>
      <c r="K838" s="64">
        <f t="shared" ref="K838" si="1303">IFERROR(I838/E829,"-")</f>
        <v>19835.652080652082</v>
      </c>
    </row>
    <row r="839" spans="2:11" ht="13.5" customHeight="1">
      <c r="B839" s="194"/>
      <c r="C839" s="194"/>
      <c r="D839" s="164"/>
      <c r="E839" s="188"/>
      <c r="F839" s="109" t="s">
        <v>156</v>
      </c>
      <c r="G839" s="87"/>
      <c r="H839" s="110"/>
      <c r="I839" s="65">
        <v>1751296970</v>
      </c>
      <c r="J839" s="66" t="s">
        <v>92</v>
      </c>
      <c r="K839" s="137">
        <f>IFERROR(I839/E829,"-")</f>
        <v>751307.15143715148</v>
      </c>
    </row>
    <row r="840" spans="2:11" ht="13.5" customHeight="1">
      <c r="B840" s="194"/>
      <c r="C840" s="194"/>
      <c r="D840" s="189" t="s">
        <v>158</v>
      </c>
      <c r="E840" s="186">
        <v>2477</v>
      </c>
      <c r="F840" s="157">
        <v>1</v>
      </c>
      <c r="G840" s="84" t="s">
        <v>69</v>
      </c>
      <c r="H840" s="52" t="s">
        <v>70</v>
      </c>
      <c r="I840" s="53">
        <v>129898287</v>
      </c>
      <c r="J840" s="54">
        <f t="shared" ref="J840" si="1304">IFERROR(I840/I850,"-")</f>
        <v>7.0568457171028401E-2</v>
      </c>
      <c r="K840" s="55">
        <f>IFERROR(I840/E840,"-")</f>
        <v>52441.77916834881</v>
      </c>
    </row>
    <row r="841" spans="2:11" ht="13.5" customHeight="1">
      <c r="B841" s="194"/>
      <c r="C841" s="194"/>
      <c r="D841" s="190"/>
      <c r="E841" s="187"/>
      <c r="F841" s="152">
        <v>2</v>
      </c>
      <c r="G841" s="84" t="s">
        <v>73</v>
      </c>
      <c r="H841" s="56" t="s">
        <v>74</v>
      </c>
      <c r="I841" s="57">
        <v>89289881</v>
      </c>
      <c r="J841" s="58">
        <f t="shared" ref="J841" si="1305">IFERROR(I841/I850,"-")</f>
        <v>4.8507561482737049E-2</v>
      </c>
      <c r="K841" s="60">
        <f t="shared" ref="K841" si="1306">IFERROR(I841/E840,"-")</f>
        <v>36047.590230117079</v>
      </c>
    </row>
    <row r="842" spans="2:11" ht="13.5" customHeight="1">
      <c r="B842" s="194"/>
      <c r="C842" s="194"/>
      <c r="D842" s="190"/>
      <c r="E842" s="187"/>
      <c r="F842" s="152">
        <v>3</v>
      </c>
      <c r="G842" s="84" t="s">
        <v>77</v>
      </c>
      <c r="H842" s="56" t="s">
        <v>78</v>
      </c>
      <c r="I842" s="57">
        <v>86908424</v>
      </c>
      <c r="J842" s="58">
        <f t="shared" ref="J842" si="1307">IFERROR(I842/I850,"-")</f>
        <v>4.721381273369353E-2</v>
      </c>
      <c r="K842" s="60">
        <f t="shared" ref="K842" si="1308">IFERROR(I842/E840,"-")</f>
        <v>35086.162293096488</v>
      </c>
    </row>
    <row r="843" spans="2:11" ht="13.5" customHeight="1">
      <c r="B843" s="194"/>
      <c r="C843" s="194"/>
      <c r="D843" s="190"/>
      <c r="E843" s="187"/>
      <c r="F843" s="152">
        <v>4</v>
      </c>
      <c r="G843" s="84" t="s">
        <v>75</v>
      </c>
      <c r="H843" s="56" t="s">
        <v>76</v>
      </c>
      <c r="I843" s="57">
        <v>84283932</v>
      </c>
      <c r="J843" s="58">
        <f t="shared" ref="J843" si="1309">IFERROR(I843/I850,"-")</f>
        <v>4.5788032951873107E-2</v>
      </c>
      <c r="K843" s="60">
        <f t="shared" ref="K843" si="1310">IFERROR(I843/E840,"-")</f>
        <v>34026.617682680662</v>
      </c>
    </row>
    <row r="844" spans="2:11" ht="13.5" customHeight="1">
      <c r="B844" s="194"/>
      <c r="C844" s="194"/>
      <c r="D844" s="190"/>
      <c r="E844" s="187"/>
      <c r="F844" s="152">
        <v>5</v>
      </c>
      <c r="G844" s="84" t="s">
        <v>85</v>
      </c>
      <c r="H844" s="56" t="s">
        <v>86</v>
      </c>
      <c r="I844" s="57">
        <v>66232072</v>
      </c>
      <c r="J844" s="58">
        <f t="shared" ref="J844" si="1311">IFERROR(I844/I850,"-")</f>
        <v>3.5981191470834943E-2</v>
      </c>
      <c r="K844" s="60">
        <f t="shared" ref="K844" si="1312">IFERROR(I844/E840,"-")</f>
        <v>26738.825999192573</v>
      </c>
    </row>
    <row r="845" spans="2:11" ht="13.5" customHeight="1">
      <c r="B845" s="194"/>
      <c r="C845" s="194"/>
      <c r="D845" s="190"/>
      <c r="E845" s="187"/>
      <c r="F845" s="152">
        <v>6</v>
      </c>
      <c r="G845" s="84" t="s">
        <v>81</v>
      </c>
      <c r="H845" s="56" t="s">
        <v>82</v>
      </c>
      <c r="I845" s="57">
        <v>56211106</v>
      </c>
      <c r="J845" s="58">
        <f t="shared" ref="J845" si="1313">IFERROR(I845/I850,"-")</f>
        <v>3.0537208133446268E-2</v>
      </c>
      <c r="K845" s="60">
        <f t="shared" ref="K845" si="1314">IFERROR(I845/E840,"-")</f>
        <v>22693.22002422285</v>
      </c>
    </row>
    <row r="846" spans="2:11" ht="13.5" customHeight="1">
      <c r="B846" s="194"/>
      <c r="C846" s="194"/>
      <c r="D846" s="190"/>
      <c r="E846" s="187"/>
      <c r="F846" s="152">
        <v>7</v>
      </c>
      <c r="G846" s="84" t="s">
        <v>87</v>
      </c>
      <c r="H846" s="56" t="s">
        <v>88</v>
      </c>
      <c r="I846" s="57">
        <v>53584787</v>
      </c>
      <c r="J846" s="58">
        <f t="shared" ref="J846" si="1315">IFERROR(I846/I850,"-")</f>
        <v>2.9110435816818579E-2</v>
      </c>
      <c r="K846" s="60">
        <f t="shared" ref="K846" si="1316">IFERROR(I846/E840,"-")</f>
        <v>21632.937828017763</v>
      </c>
    </row>
    <row r="847" spans="2:11" ht="13.5" customHeight="1">
      <c r="B847" s="194"/>
      <c r="C847" s="194"/>
      <c r="D847" s="190"/>
      <c r="E847" s="187"/>
      <c r="F847" s="152">
        <v>8</v>
      </c>
      <c r="G847" s="84" t="s">
        <v>90</v>
      </c>
      <c r="H847" s="56" t="s">
        <v>91</v>
      </c>
      <c r="I847" s="57">
        <v>53126437</v>
      </c>
      <c r="J847" s="58">
        <f t="shared" ref="J847" si="1317">IFERROR(I847/I850,"-")</f>
        <v>2.8861432900064637E-2</v>
      </c>
      <c r="K847" s="60">
        <f t="shared" ref="K847" si="1318">IFERROR(I847/E840,"-")</f>
        <v>21447.895438029875</v>
      </c>
    </row>
    <row r="848" spans="2:11" ht="13.5" customHeight="1">
      <c r="B848" s="194"/>
      <c r="C848" s="194"/>
      <c r="D848" s="190"/>
      <c r="E848" s="187"/>
      <c r="F848" s="152">
        <v>9</v>
      </c>
      <c r="G848" s="84" t="s">
        <v>103</v>
      </c>
      <c r="H848" s="56" t="s">
        <v>104</v>
      </c>
      <c r="I848" s="57">
        <v>50593524</v>
      </c>
      <c r="J848" s="58">
        <f t="shared" ref="J848" si="1319">IFERROR(I848/I850,"-")</f>
        <v>2.7485404264995406E-2</v>
      </c>
      <c r="K848" s="60">
        <f t="shared" ref="K848" si="1320">IFERROR(I848/E840,"-")</f>
        <v>20425.322567622123</v>
      </c>
    </row>
    <row r="849" spans="2:11" ht="13.5" customHeight="1">
      <c r="B849" s="194"/>
      <c r="C849" s="194"/>
      <c r="D849" s="190"/>
      <c r="E849" s="187"/>
      <c r="F849" s="153">
        <v>10</v>
      </c>
      <c r="G849" s="84" t="s">
        <v>79</v>
      </c>
      <c r="H849" s="61" t="s">
        <v>80</v>
      </c>
      <c r="I849" s="62">
        <v>49681300</v>
      </c>
      <c r="J849" s="63">
        <f t="shared" ref="J849" si="1321">IFERROR(I849/I850,"-")</f>
        <v>2.6989830060276415E-2</v>
      </c>
      <c r="K849" s="64">
        <f t="shared" ref="K849" si="1322">IFERROR(I849/E840,"-")</f>
        <v>20057.04481227291</v>
      </c>
    </row>
    <row r="850" spans="2:11" ht="13.5" customHeight="1">
      <c r="B850" s="194"/>
      <c r="C850" s="194"/>
      <c r="D850" s="191"/>
      <c r="E850" s="188"/>
      <c r="F850" s="109" t="s">
        <v>156</v>
      </c>
      <c r="G850" s="87"/>
      <c r="H850" s="110"/>
      <c r="I850" s="65">
        <v>1840741490</v>
      </c>
      <c r="J850" s="66" t="s">
        <v>92</v>
      </c>
      <c r="K850" s="137">
        <f>IFERROR(I850/E840,"-")</f>
        <v>743133.42349616473</v>
      </c>
    </row>
    <row r="851" spans="2:11" ht="13.5" customHeight="1">
      <c r="B851" s="194"/>
      <c r="C851" s="194"/>
      <c r="D851" s="189" t="s">
        <v>165</v>
      </c>
      <c r="E851" s="186">
        <v>2559</v>
      </c>
      <c r="F851" s="157">
        <v>1</v>
      </c>
      <c r="G851" s="84" t="s">
        <v>69</v>
      </c>
      <c r="H851" s="52" t="s">
        <v>70</v>
      </c>
      <c r="I851" s="53">
        <v>171430747</v>
      </c>
      <c r="J851" s="54">
        <f t="shared" ref="J851" si="1323">IFERROR(I851/I861,"-")</f>
        <v>8.5208986717019167E-2</v>
      </c>
      <c r="K851" s="55">
        <f>IFERROR(I851/E851,"-")</f>
        <v>66991.304025009769</v>
      </c>
    </row>
    <row r="852" spans="2:11" ht="13.5" customHeight="1">
      <c r="B852" s="194"/>
      <c r="C852" s="194"/>
      <c r="D852" s="190"/>
      <c r="E852" s="187"/>
      <c r="F852" s="152">
        <v>2</v>
      </c>
      <c r="G852" s="84" t="s">
        <v>77</v>
      </c>
      <c r="H852" s="56" t="s">
        <v>78</v>
      </c>
      <c r="I852" s="57">
        <v>120760548</v>
      </c>
      <c r="J852" s="58">
        <f t="shared" ref="J852" si="1324">IFERROR(I852/I861,"-")</f>
        <v>6.002356117874208E-2</v>
      </c>
      <c r="K852" s="60">
        <f t="shared" ref="K852" si="1325">IFERROR(I852/E851,"-")</f>
        <v>47190.522860492383</v>
      </c>
    </row>
    <row r="853" spans="2:11" ht="13.5" customHeight="1">
      <c r="B853" s="194"/>
      <c r="C853" s="194"/>
      <c r="D853" s="190"/>
      <c r="E853" s="187"/>
      <c r="F853" s="152">
        <v>3</v>
      </c>
      <c r="G853" s="84" t="s">
        <v>73</v>
      </c>
      <c r="H853" s="56" t="s">
        <v>74</v>
      </c>
      <c r="I853" s="57">
        <v>97960045</v>
      </c>
      <c r="J853" s="58">
        <f t="shared" ref="J853" si="1326">IFERROR(I853/I861,"-")</f>
        <v>4.8690659751973196E-2</v>
      </c>
      <c r="K853" s="60">
        <f t="shared" ref="K853" si="1327">IFERROR(I853/E851,"-")</f>
        <v>38280.595935912468</v>
      </c>
    </row>
    <row r="854" spans="2:11" ht="13.5" customHeight="1">
      <c r="B854" s="194"/>
      <c r="C854" s="194"/>
      <c r="D854" s="190"/>
      <c r="E854" s="187"/>
      <c r="F854" s="152">
        <v>4</v>
      </c>
      <c r="G854" s="84" t="s">
        <v>75</v>
      </c>
      <c r="H854" s="56" t="s">
        <v>76</v>
      </c>
      <c r="I854" s="57">
        <v>90787164</v>
      </c>
      <c r="J854" s="58">
        <f t="shared" ref="J854" si="1328">IFERROR(I854/I861,"-")</f>
        <v>4.5125407120531535E-2</v>
      </c>
      <c r="K854" s="60">
        <f t="shared" ref="K854" si="1329">IFERROR(I854/E851,"-")</f>
        <v>35477.594372801876</v>
      </c>
    </row>
    <row r="855" spans="2:11" ht="13.5" customHeight="1">
      <c r="B855" s="194"/>
      <c r="C855" s="194"/>
      <c r="D855" s="190"/>
      <c r="E855" s="187"/>
      <c r="F855" s="152">
        <v>5</v>
      </c>
      <c r="G855" s="84" t="s">
        <v>81</v>
      </c>
      <c r="H855" s="56" t="s">
        <v>82</v>
      </c>
      <c r="I855" s="57">
        <v>63648046</v>
      </c>
      <c r="J855" s="58">
        <f t="shared" ref="J855" si="1330">IFERROR(I855/I861,"-")</f>
        <v>3.1636013965325747E-2</v>
      </c>
      <c r="K855" s="60">
        <f t="shared" ref="K855" si="1331">IFERROR(I855/E851,"-")</f>
        <v>24872.233685033218</v>
      </c>
    </row>
    <row r="856" spans="2:11" ht="13.5" customHeight="1">
      <c r="B856" s="194"/>
      <c r="C856" s="194"/>
      <c r="D856" s="190"/>
      <c r="E856" s="187"/>
      <c r="F856" s="152">
        <v>6</v>
      </c>
      <c r="G856" s="84" t="s">
        <v>79</v>
      </c>
      <c r="H856" s="56" t="s">
        <v>80</v>
      </c>
      <c r="I856" s="57">
        <v>62599365</v>
      </c>
      <c r="J856" s="58">
        <f t="shared" ref="J856" si="1332">IFERROR(I856/I861,"-")</f>
        <v>3.111477114883501E-2</v>
      </c>
      <c r="K856" s="60">
        <f t="shared" ref="K856" si="1333">IFERROR(I856/E851,"-")</f>
        <v>24462.432590855802</v>
      </c>
    </row>
    <row r="857" spans="2:11" ht="13.5" customHeight="1">
      <c r="B857" s="194"/>
      <c r="C857" s="194"/>
      <c r="D857" s="190"/>
      <c r="E857" s="187"/>
      <c r="F857" s="152">
        <v>7</v>
      </c>
      <c r="G857" s="84" t="s">
        <v>85</v>
      </c>
      <c r="H857" s="56" t="s">
        <v>86</v>
      </c>
      <c r="I857" s="57">
        <v>62233692</v>
      </c>
      <c r="J857" s="58">
        <f t="shared" ref="J857" si="1334">IFERROR(I857/I861,"-")</f>
        <v>3.0933014804975806E-2</v>
      </c>
      <c r="K857" s="60">
        <f t="shared" ref="K857" si="1335">IFERROR(I857/E851,"-")</f>
        <v>24319.535756154746</v>
      </c>
    </row>
    <row r="858" spans="2:11" ht="13.5" customHeight="1">
      <c r="B858" s="194"/>
      <c r="C858" s="194"/>
      <c r="D858" s="190"/>
      <c r="E858" s="187"/>
      <c r="F858" s="152">
        <v>8</v>
      </c>
      <c r="G858" s="84" t="s">
        <v>97</v>
      </c>
      <c r="H858" s="56" t="s">
        <v>98</v>
      </c>
      <c r="I858" s="57">
        <v>59656085</v>
      </c>
      <c r="J858" s="58">
        <f t="shared" ref="J858" si="1336">IFERROR(I858/I861,"-")</f>
        <v>2.9651825260694722E-2</v>
      </c>
      <c r="K858" s="60">
        <f t="shared" ref="K858" si="1337">IFERROR(I858/E851,"-")</f>
        <v>23312.264556467369</v>
      </c>
    </row>
    <row r="859" spans="2:11" ht="13.5" customHeight="1">
      <c r="B859" s="194"/>
      <c r="C859" s="194"/>
      <c r="D859" s="190"/>
      <c r="E859" s="187"/>
      <c r="F859" s="152">
        <v>9</v>
      </c>
      <c r="G859" s="84" t="s">
        <v>90</v>
      </c>
      <c r="H859" s="56" t="s">
        <v>91</v>
      </c>
      <c r="I859" s="57">
        <v>59597408</v>
      </c>
      <c r="J859" s="58">
        <f t="shared" ref="J859" si="1338">IFERROR(I859/I861,"-")</f>
        <v>2.9622660085829127E-2</v>
      </c>
      <c r="K859" s="60">
        <f t="shared" ref="K859" si="1339">IFERROR(I859/E851,"-")</f>
        <v>23289.334896443925</v>
      </c>
    </row>
    <row r="860" spans="2:11" ht="13.5" customHeight="1">
      <c r="B860" s="194"/>
      <c r="C860" s="194"/>
      <c r="D860" s="190"/>
      <c r="E860" s="187"/>
      <c r="F860" s="153">
        <v>10</v>
      </c>
      <c r="G860" s="84" t="s">
        <v>87</v>
      </c>
      <c r="H860" s="61" t="s">
        <v>88</v>
      </c>
      <c r="I860" s="62">
        <v>54392240</v>
      </c>
      <c r="J860" s="63">
        <f t="shared" ref="J860" si="1340">IFERROR(I860/I861,"-")</f>
        <v>2.7035451555658906E-2</v>
      </c>
      <c r="K860" s="64">
        <f t="shared" ref="K860" si="1341">IFERROR(I860/E851,"-")</f>
        <v>21255.271590465025</v>
      </c>
    </row>
    <row r="861" spans="2:11" ht="13.5" customHeight="1">
      <c r="B861" s="195"/>
      <c r="C861" s="195"/>
      <c r="D861" s="191"/>
      <c r="E861" s="188"/>
      <c r="F861" s="109" t="s">
        <v>156</v>
      </c>
      <c r="G861" s="87"/>
      <c r="H861" s="110"/>
      <c r="I861" s="65">
        <v>2011885760</v>
      </c>
      <c r="J861" s="66" t="s">
        <v>92</v>
      </c>
      <c r="K861" s="137">
        <f>IFERROR(I861/E851,"-")</f>
        <v>786199.98436889413</v>
      </c>
    </row>
    <row r="862" spans="2:11" ht="13.5" customHeight="1">
      <c r="B862" s="193">
        <v>14</v>
      </c>
      <c r="C862" s="193" t="s">
        <v>136</v>
      </c>
      <c r="D862" s="163" t="s">
        <v>54</v>
      </c>
      <c r="E862" s="186">
        <v>2849</v>
      </c>
      <c r="F862" s="154">
        <v>1</v>
      </c>
      <c r="G862" s="83" t="s">
        <v>69</v>
      </c>
      <c r="H862" s="52" t="s">
        <v>70</v>
      </c>
      <c r="I862" s="53">
        <v>154646640</v>
      </c>
      <c r="J862" s="54">
        <f t="shared" ref="J862" si="1342">IFERROR(I862/I872,"-")</f>
        <v>6.9265211062648352E-2</v>
      </c>
      <c r="K862" s="55">
        <f>IFERROR(I862/E862,"-")</f>
        <v>54281.024921024924</v>
      </c>
    </row>
    <row r="863" spans="2:11" ht="13.5" customHeight="1">
      <c r="B863" s="194"/>
      <c r="C863" s="194"/>
      <c r="D863" s="185"/>
      <c r="E863" s="187"/>
      <c r="F863" s="155">
        <v>2</v>
      </c>
      <c r="G863" s="84" t="s">
        <v>77</v>
      </c>
      <c r="H863" s="56" t="s">
        <v>78</v>
      </c>
      <c r="I863" s="57">
        <v>121823935</v>
      </c>
      <c r="J863" s="58">
        <f t="shared" ref="J863" si="1343">IFERROR(I863/I872,"-")</f>
        <v>5.4564137767605901E-2</v>
      </c>
      <c r="K863" s="60">
        <f>IFERROR(I863/E862,"-")</f>
        <v>42760.243945243943</v>
      </c>
    </row>
    <row r="864" spans="2:11" ht="13.5" customHeight="1">
      <c r="B864" s="194"/>
      <c r="C864" s="194"/>
      <c r="D864" s="185"/>
      <c r="E864" s="187"/>
      <c r="F864" s="155">
        <v>3</v>
      </c>
      <c r="G864" s="84">
        <v>1402</v>
      </c>
      <c r="H864" s="56" t="s">
        <v>72</v>
      </c>
      <c r="I864" s="57">
        <v>104106909</v>
      </c>
      <c r="J864" s="58">
        <f t="shared" ref="J864" si="1344">IFERROR(I864/I872,"-")</f>
        <v>4.6628798562742296E-2</v>
      </c>
      <c r="K864" s="60">
        <f>IFERROR(I864/E862,"-")</f>
        <v>36541.561600561603</v>
      </c>
    </row>
    <row r="865" spans="2:11" ht="13.5" customHeight="1">
      <c r="B865" s="194"/>
      <c r="C865" s="194"/>
      <c r="D865" s="185"/>
      <c r="E865" s="187"/>
      <c r="F865" s="155">
        <v>4</v>
      </c>
      <c r="G865" s="84">
        <v>1113</v>
      </c>
      <c r="H865" s="56" t="s">
        <v>74</v>
      </c>
      <c r="I865" s="57">
        <v>102186576</v>
      </c>
      <c r="J865" s="58">
        <f t="shared" ref="J865" si="1345">IFERROR(I865/I872,"-")</f>
        <v>4.5768694065447244E-2</v>
      </c>
      <c r="K865" s="60">
        <f>IFERROR(I865/E862,"-")</f>
        <v>35867.524043524041</v>
      </c>
    </row>
    <row r="866" spans="2:11" ht="13.5" customHeight="1">
      <c r="B866" s="194"/>
      <c r="C866" s="194"/>
      <c r="D866" s="185"/>
      <c r="E866" s="187"/>
      <c r="F866" s="155">
        <v>5</v>
      </c>
      <c r="G866" s="85">
        <v>1901</v>
      </c>
      <c r="H866" s="56" t="s">
        <v>76</v>
      </c>
      <c r="I866" s="57">
        <v>102142883</v>
      </c>
      <c r="J866" s="58">
        <f t="shared" ref="J866" si="1346">IFERROR(I866/I872,"-")</f>
        <v>4.5749124258647945E-2</v>
      </c>
      <c r="K866" s="60">
        <f>IFERROR(I866/E862,"-")</f>
        <v>35852.187785187787</v>
      </c>
    </row>
    <row r="867" spans="2:11" ht="13.5" customHeight="1">
      <c r="B867" s="194"/>
      <c r="C867" s="194"/>
      <c r="D867" s="185"/>
      <c r="E867" s="187"/>
      <c r="F867" s="155">
        <v>6</v>
      </c>
      <c r="G867" s="84" t="s">
        <v>79</v>
      </c>
      <c r="H867" s="56" t="s">
        <v>80</v>
      </c>
      <c r="I867" s="57">
        <v>90987531</v>
      </c>
      <c r="J867" s="58">
        <f t="shared" ref="J867" si="1347">IFERROR(I867/I872,"-")</f>
        <v>4.0752715602383985E-2</v>
      </c>
      <c r="K867" s="60">
        <f>IFERROR(I867/E862,"-")</f>
        <v>31936.655317655317</v>
      </c>
    </row>
    <row r="868" spans="2:11" ht="13.5" customHeight="1">
      <c r="B868" s="194"/>
      <c r="C868" s="194"/>
      <c r="D868" s="185"/>
      <c r="E868" s="187"/>
      <c r="F868" s="155">
        <v>7</v>
      </c>
      <c r="G868" s="85">
        <v>1302</v>
      </c>
      <c r="H868" s="56" t="s">
        <v>104</v>
      </c>
      <c r="I868" s="57">
        <v>77319806</v>
      </c>
      <c r="J868" s="58">
        <f t="shared" ref="J868" si="1348">IFERROR(I868/I872,"-")</f>
        <v>3.4631031633878526E-2</v>
      </c>
      <c r="K868" s="60">
        <f>IFERROR(I868/E862,"-")</f>
        <v>27139.279045279047</v>
      </c>
    </row>
    <row r="869" spans="2:11" ht="13.5" customHeight="1">
      <c r="B869" s="194"/>
      <c r="C869" s="194"/>
      <c r="D869" s="185"/>
      <c r="E869" s="187"/>
      <c r="F869" s="155">
        <v>8</v>
      </c>
      <c r="G869" s="85" t="s">
        <v>81</v>
      </c>
      <c r="H869" s="56" t="s">
        <v>82</v>
      </c>
      <c r="I869" s="57">
        <v>76476601</v>
      </c>
      <c r="J869" s="58">
        <f t="shared" ref="J869" si="1349">IFERROR(I869/I872,"-")</f>
        <v>3.4253365670401527E-2</v>
      </c>
      <c r="K869" s="60">
        <f>IFERROR(I869/E862,"-")</f>
        <v>26843.313794313795</v>
      </c>
    </row>
    <row r="870" spans="2:11" ht="13.5" customHeight="1">
      <c r="B870" s="194"/>
      <c r="C870" s="194"/>
      <c r="D870" s="185"/>
      <c r="E870" s="187"/>
      <c r="F870" s="155">
        <v>9</v>
      </c>
      <c r="G870" s="85">
        <v>1011</v>
      </c>
      <c r="H870" s="56" t="s">
        <v>91</v>
      </c>
      <c r="I870" s="57">
        <v>68862824</v>
      </c>
      <c r="J870" s="58">
        <f t="shared" ref="J870" si="1350">IFERROR(I870/I872,"-")</f>
        <v>3.084320512058979E-2</v>
      </c>
      <c r="K870" s="60">
        <f>IFERROR(I870/E862,"-")</f>
        <v>24170.875394875395</v>
      </c>
    </row>
    <row r="871" spans="2:11" ht="13.5" customHeight="1">
      <c r="B871" s="194"/>
      <c r="C871" s="194"/>
      <c r="D871" s="185"/>
      <c r="E871" s="187"/>
      <c r="F871" s="156">
        <v>10</v>
      </c>
      <c r="G871" s="88" t="s">
        <v>83</v>
      </c>
      <c r="H871" s="61" t="s">
        <v>84</v>
      </c>
      <c r="I871" s="62">
        <v>61425295</v>
      </c>
      <c r="J871" s="63">
        <f t="shared" ref="J871" si="1351">IFERROR(I871/I872,"-")</f>
        <v>2.7511984888649622E-2</v>
      </c>
      <c r="K871" s="64">
        <f>IFERROR(I871/E862,"-")</f>
        <v>21560.300105300106</v>
      </c>
    </row>
    <row r="872" spans="2:11" ht="13.5" customHeight="1">
      <c r="B872" s="194"/>
      <c r="C872" s="194"/>
      <c r="D872" s="164"/>
      <c r="E872" s="188"/>
      <c r="F872" s="109" t="s">
        <v>156</v>
      </c>
      <c r="G872" s="87"/>
      <c r="H872" s="110"/>
      <c r="I872" s="65">
        <v>2232674060</v>
      </c>
      <c r="J872" s="66" t="s">
        <v>92</v>
      </c>
      <c r="K872" s="137">
        <f>IFERROR(I872/E862,"-")</f>
        <v>783669.37872937869</v>
      </c>
    </row>
    <row r="873" spans="2:11" ht="13.5" customHeight="1">
      <c r="B873" s="194"/>
      <c r="C873" s="194"/>
      <c r="D873" s="163" t="s">
        <v>55</v>
      </c>
      <c r="E873" s="186">
        <v>2906</v>
      </c>
      <c r="F873" s="154">
        <v>1</v>
      </c>
      <c r="G873" s="83" t="s">
        <v>69</v>
      </c>
      <c r="H873" s="52" t="s">
        <v>70</v>
      </c>
      <c r="I873" s="53">
        <v>150364430</v>
      </c>
      <c r="J873" s="54">
        <f t="shared" ref="J873" si="1352">IFERROR(I873/I883,"-")</f>
        <v>7.1198758049168129E-2</v>
      </c>
      <c r="K873" s="55">
        <f>IFERROR(I873/E873,"-")</f>
        <v>51742.749483826563</v>
      </c>
    </row>
    <row r="874" spans="2:11" ht="13.5" customHeight="1">
      <c r="B874" s="194"/>
      <c r="C874" s="194"/>
      <c r="D874" s="185"/>
      <c r="E874" s="187"/>
      <c r="F874" s="155">
        <v>2</v>
      </c>
      <c r="G874" s="84" t="s">
        <v>77</v>
      </c>
      <c r="H874" s="56" t="s">
        <v>78</v>
      </c>
      <c r="I874" s="57">
        <v>142284141</v>
      </c>
      <c r="J874" s="58">
        <f t="shared" ref="J874" si="1353">IFERROR(I874/I883,"-")</f>
        <v>6.7372676698157427E-2</v>
      </c>
      <c r="K874" s="60">
        <f t="shared" ref="K874" si="1354">IFERROR(I874/E873,"-")</f>
        <v>48962.195801789399</v>
      </c>
    </row>
    <row r="875" spans="2:11" ht="13.5" customHeight="1">
      <c r="B875" s="194"/>
      <c r="C875" s="194"/>
      <c r="D875" s="185"/>
      <c r="E875" s="187"/>
      <c r="F875" s="155">
        <v>3</v>
      </c>
      <c r="G875" s="84" t="s">
        <v>75</v>
      </c>
      <c r="H875" s="56" t="s">
        <v>76</v>
      </c>
      <c r="I875" s="57">
        <v>122478032</v>
      </c>
      <c r="J875" s="58">
        <f t="shared" ref="J875" si="1355">IFERROR(I875/I883,"-")</f>
        <v>5.7994325963303103E-2</v>
      </c>
      <c r="K875" s="60">
        <f t="shared" ref="K875" si="1356">IFERROR(I875/E873,"-")</f>
        <v>42146.604267033727</v>
      </c>
    </row>
    <row r="876" spans="2:11" ht="13.5" customHeight="1">
      <c r="B876" s="194"/>
      <c r="C876" s="194"/>
      <c r="D876" s="185"/>
      <c r="E876" s="187"/>
      <c r="F876" s="155">
        <v>4</v>
      </c>
      <c r="G876" s="85" t="s">
        <v>71</v>
      </c>
      <c r="H876" s="56" t="s">
        <v>72</v>
      </c>
      <c r="I876" s="57">
        <v>112244925</v>
      </c>
      <c r="J876" s="58">
        <f t="shared" ref="J876" si="1357">IFERROR(I876/I883,"-")</f>
        <v>5.3148868102130424E-2</v>
      </c>
      <c r="K876" s="60">
        <f t="shared" ref="K876" si="1358">IFERROR(I876/E873,"-")</f>
        <v>38625.23227804542</v>
      </c>
    </row>
    <row r="877" spans="2:11" ht="13.5" customHeight="1">
      <c r="B877" s="194"/>
      <c r="C877" s="194"/>
      <c r="D877" s="185"/>
      <c r="E877" s="187"/>
      <c r="F877" s="155">
        <v>5</v>
      </c>
      <c r="G877" s="84" t="s">
        <v>73</v>
      </c>
      <c r="H877" s="56" t="s">
        <v>74</v>
      </c>
      <c r="I877" s="57">
        <v>105783524</v>
      </c>
      <c r="J877" s="58">
        <f t="shared" ref="J877" si="1359">IFERROR(I877/I883,"-")</f>
        <v>5.0089343143616946E-2</v>
      </c>
      <c r="K877" s="60">
        <f t="shared" ref="K877" si="1360">IFERROR(I877/E873,"-")</f>
        <v>36401.763248451476</v>
      </c>
    </row>
    <row r="878" spans="2:11" ht="13.5" customHeight="1">
      <c r="B878" s="194"/>
      <c r="C878" s="194"/>
      <c r="D878" s="185"/>
      <c r="E878" s="187"/>
      <c r="F878" s="155">
        <v>6</v>
      </c>
      <c r="G878" s="85" t="s">
        <v>79</v>
      </c>
      <c r="H878" s="56" t="s">
        <v>80</v>
      </c>
      <c r="I878" s="57">
        <v>91042648</v>
      </c>
      <c r="J878" s="58">
        <f t="shared" ref="J878" si="1361">IFERROR(I878/I883,"-")</f>
        <v>4.3109420672878422E-2</v>
      </c>
      <c r="K878" s="60">
        <f t="shared" ref="K878" si="1362">IFERROR(I878/E873,"-")</f>
        <v>31329.197522367514</v>
      </c>
    </row>
    <row r="879" spans="2:11" ht="13.5" customHeight="1">
      <c r="B879" s="194"/>
      <c r="C879" s="194"/>
      <c r="D879" s="185"/>
      <c r="E879" s="187"/>
      <c r="F879" s="155">
        <v>7</v>
      </c>
      <c r="G879" s="85" t="s">
        <v>81</v>
      </c>
      <c r="H879" s="56" t="s">
        <v>82</v>
      </c>
      <c r="I879" s="57">
        <v>74649573</v>
      </c>
      <c r="J879" s="58">
        <f t="shared" ref="J879" si="1363">IFERROR(I879/I883,"-")</f>
        <v>3.5347168785202152E-2</v>
      </c>
      <c r="K879" s="60">
        <f t="shared" ref="K879" si="1364">IFERROR(I879/E873,"-")</f>
        <v>25688.084308327598</v>
      </c>
    </row>
    <row r="880" spans="2:11" ht="13.5" customHeight="1">
      <c r="B880" s="194"/>
      <c r="C880" s="194"/>
      <c r="D880" s="185"/>
      <c r="E880" s="187"/>
      <c r="F880" s="155">
        <v>8</v>
      </c>
      <c r="G880" s="84" t="s">
        <v>103</v>
      </c>
      <c r="H880" s="56" t="s">
        <v>104</v>
      </c>
      <c r="I880" s="57">
        <v>63614377</v>
      </c>
      <c r="J880" s="58">
        <f t="shared" ref="J880" si="1365">IFERROR(I880/I883,"-")</f>
        <v>3.012191537899998E-2</v>
      </c>
      <c r="K880" s="60">
        <f t="shared" ref="K880" si="1366">IFERROR(I880/E873,"-")</f>
        <v>21890.700963523745</v>
      </c>
    </row>
    <row r="881" spans="2:11" ht="13.5" customHeight="1">
      <c r="B881" s="194"/>
      <c r="C881" s="194"/>
      <c r="D881" s="185"/>
      <c r="E881" s="187"/>
      <c r="F881" s="155">
        <v>9</v>
      </c>
      <c r="G881" s="85" t="s">
        <v>87</v>
      </c>
      <c r="H881" s="56" t="s">
        <v>88</v>
      </c>
      <c r="I881" s="57">
        <v>60427160</v>
      </c>
      <c r="J881" s="58">
        <f t="shared" ref="J881" si="1367">IFERROR(I881/I883,"-")</f>
        <v>2.861274268414658E-2</v>
      </c>
      <c r="K881" s="60">
        <f t="shared" ref="K881" si="1368">IFERROR(I881/E873,"-")</f>
        <v>20793.929800412938</v>
      </c>
    </row>
    <row r="882" spans="2:11" ht="13.5" customHeight="1">
      <c r="B882" s="194"/>
      <c r="C882" s="194"/>
      <c r="D882" s="185"/>
      <c r="E882" s="187"/>
      <c r="F882" s="156">
        <v>10</v>
      </c>
      <c r="G882" s="86" t="s">
        <v>90</v>
      </c>
      <c r="H882" s="61" t="s">
        <v>91</v>
      </c>
      <c r="I882" s="62">
        <v>59281326</v>
      </c>
      <c r="J882" s="63">
        <f t="shared" ref="J882" si="1369">IFERROR(I882/I883,"-")</f>
        <v>2.807018113730661E-2</v>
      </c>
      <c r="K882" s="64">
        <f t="shared" ref="K882" si="1370">IFERROR(I882/E873,"-")</f>
        <v>20399.63041982106</v>
      </c>
    </row>
    <row r="883" spans="2:11" ht="13.5" customHeight="1">
      <c r="B883" s="194"/>
      <c r="C883" s="194"/>
      <c r="D883" s="164"/>
      <c r="E883" s="188"/>
      <c r="F883" s="109" t="s">
        <v>156</v>
      </c>
      <c r="G883" s="87"/>
      <c r="H883" s="110"/>
      <c r="I883" s="65">
        <v>2111896810</v>
      </c>
      <c r="J883" s="66" t="s">
        <v>92</v>
      </c>
      <c r="K883" s="137">
        <f t="shared" ref="K883" si="1371">IFERROR(I883/E873,"-")</f>
        <v>726736.68616655201</v>
      </c>
    </row>
    <row r="884" spans="2:11" ht="13.5" customHeight="1">
      <c r="B884" s="194"/>
      <c r="C884" s="194"/>
      <c r="D884" s="192" t="s">
        <v>56</v>
      </c>
      <c r="E884" s="202">
        <v>3021</v>
      </c>
      <c r="F884" s="154">
        <v>1</v>
      </c>
      <c r="G884" s="83" t="s">
        <v>69</v>
      </c>
      <c r="H884" s="52" t="s">
        <v>70</v>
      </c>
      <c r="I884" s="53">
        <v>166457985</v>
      </c>
      <c r="J884" s="54">
        <f t="shared" ref="J884" si="1372">IFERROR(I884/I894,"-")</f>
        <v>7.4460026870079882E-2</v>
      </c>
      <c r="K884" s="55">
        <f>IFERROR(I884/E884,"-")</f>
        <v>55100.292949354516</v>
      </c>
    </row>
    <row r="885" spans="2:11" ht="13.5" customHeight="1">
      <c r="B885" s="194"/>
      <c r="C885" s="194"/>
      <c r="D885" s="192"/>
      <c r="E885" s="201"/>
      <c r="F885" s="155">
        <v>2</v>
      </c>
      <c r="G885" s="84" t="s">
        <v>77</v>
      </c>
      <c r="H885" s="56" t="s">
        <v>78</v>
      </c>
      <c r="I885" s="57">
        <v>129194989</v>
      </c>
      <c r="J885" s="58">
        <f t="shared" ref="J885" si="1373">IFERROR(I885/I894,"-")</f>
        <v>5.7791534316720669E-2</v>
      </c>
      <c r="K885" s="60">
        <f t="shared" ref="K885" si="1374">IFERROR(I885/E884,"-")</f>
        <v>42765.636875206888</v>
      </c>
    </row>
    <row r="886" spans="2:11" ht="13.5" customHeight="1">
      <c r="B886" s="194"/>
      <c r="C886" s="194"/>
      <c r="D886" s="192"/>
      <c r="E886" s="201"/>
      <c r="F886" s="155">
        <v>3</v>
      </c>
      <c r="G886" s="85" t="s">
        <v>75</v>
      </c>
      <c r="H886" s="56" t="s">
        <v>76</v>
      </c>
      <c r="I886" s="57">
        <v>121158231</v>
      </c>
      <c r="J886" s="58">
        <f t="shared" ref="J886" si="1375">IFERROR(I886/I894,"-")</f>
        <v>5.4196529747679842E-2</v>
      </c>
      <c r="K886" s="60">
        <f t="shared" ref="K886" si="1376">IFERROR(I886/E884,"-")</f>
        <v>40105.339622641506</v>
      </c>
    </row>
    <row r="887" spans="2:11" ht="13.5" customHeight="1">
      <c r="B887" s="194"/>
      <c r="C887" s="194"/>
      <c r="D887" s="192"/>
      <c r="E887" s="201"/>
      <c r="F887" s="155">
        <v>4</v>
      </c>
      <c r="G887" s="84" t="s">
        <v>73</v>
      </c>
      <c r="H887" s="56" t="s">
        <v>74</v>
      </c>
      <c r="I887" s="57">
        <v>109325876</v>
      </c>
      <c r="J887" s="58">
        <f t="shared" ref="J887" si="1377">IFERROR(I887/I894,"-")</f>
        <v>4.8903677793258292E-2</v>
      </c>
      <c r="K887" s="60">
        <f t="shared" ref="K887" si="1378">IFERROR(I887/E884,"-")</f>
        <v>36188.638199271765</v>
      </c>
    </row>
    <row r="888" spans="2:11" ht="13.5" customHeight="1">
      <c r="B888" s="194"/>
      <c r="C888" s="194"/>
      <c r="D888" s="192"/>
      <c r="E888" s="201"/>
      <c r="F888" s="155">
        <v>5</v>
      </c>
      <c r="G888" s="84" t="s">
        <v>71</v>
      </c>
      <c r="H888" s="56" t="s">
        <v>72</v>
      </c>
      <c r="I888" s="57">
        <v>98455447</v>
      </c>
      <c r="J888" s="58">
        <f t="shared" ref="J888" si="1379">IFERROR(I888/I894,"-")</f>
        <v>4.4041114814202066E-2</v>
      </c>
      <c r="K888" s="60">
        <f t="shared" ref="K888" si="1380">IFERROR(I888/E884,"-")</f>
        <v>32590.349884144322</v>
      </c>
    </row>
    <row r="889" spans="2:11" ht="13.5" customHeight="1">
      <c r="B889" s="194"/>
      <c r="C889" s="194"/>
      <c r="D889" s="192"/>
      <c r="E889" s="201"/>
      <c r="F889" s="155">
        <v>6</v>
      </c>
      <c r="G889" s="85" t="s">
        <v>79</v>
      </c>
      <c r="H889" s="56" t="s">
        <v>80</v>
      </c>
      <c r="I889" s="57">
        <v>93104380</v>
      </c>
      <c r="J889" s="58">
        <f t="shared" ref="J889" si="1381">IFERROR(I889/I894,"-")</f>
        <v>4.1647474205110245E-2</v>
      </c>
      <c r="K889" s="60">
        <f t="shared" ref="K889" si="1382">IFERROR(I889/E884,"-")</f>
        <v>30819.059913935784</v>
      </c>
    </row>
    <row r="890" spans="2:11" ht="13.5" customHeight="1">
      <c r="B890" s="194"/>
      <c r="C890" s="194"/>
      <c r="D890" s="192"/>
      <c r="E890" s="201"/>
      <c r="F890" s="155">
        <v>7</v>
      </c>
      <c r="G890" s="85" t="s">
        <v>81</v>
      </c>
      <c r="H890" s="56" t="s">
        <v>82</v>
      </c>
      <c r="I890" s="57">
        <v>78585035</v>
      </c>
      <c r="J890" s="58">
        <f t="shared" ref="J890" si="1383">IFERROR(I890/I894,"-")</f>
        <v>3.5152677221739578E-2</v>
      </c>
      <c r="K890" s="60">
        <f t="shared" ref="K890" si="1384">IFERROR(I890/E884,"-")</f>
        <v>26012.921218139691</v>
      </c>
    </row>
    <row r="891" spans="2:11" ht="13.5" customHeight="1">
      <c r="B891" s="194"/>
      <c r="C891" s="194"/>
      <c r="D891" s="192"/>
      <c r="E891" s="201"/>
      <c r="F891" s="155">
        <v>8</v>
      </c>
      <c r="G891" s="85" t="s">
        <v>90</v>
      </c>
      <c r="H891" s="56" t="s">
        <v>91</v>
      </c>
      <c r="I891" s="57">
        <v>70981197</v>
      </c>
      <c r="J891" s="58">
        <f t="shared" ref="J891" si="1385">IFERROR(I891/I894,"-")</f>
        <v>3.1751326533782286E-2</v>
      </c>
      <c r="K891" s="60">
        <f t="shared" ref="K891" si="1386">IFERROR(I891/E884,"-")</f>
        <v>23495.927507447865</v>
      </c>
    </row>
    <row r="892" spans="2:11" ht="13.5" customHeight="1">
      <c r="B892" s="194"/>
      <c r="C892" s="194"/>
      <c r="D892" s="192"/>
      <c r="E892" s="201"/>
      <c r="F892" s="155">
        <v>9</v>
      </c>
      <c r="G892" s="84" t="s">
        <v>83</v>
      </c>
      <c r="H892" s="56" t="s">
        <v>84</v>
      </c>
      <c r="I892" s="57">
        <v>70867922</v>
      </c>
      <c r="J892" s="58">
        <f t="shared" ref="J892" si="1387">IFERROR(I892/I894,"-")</f>
        <v>3.1700656332868171E-2</v>
      </c>
      <c r="K892" s="60">
        <f t="shared" ref="K892" si="1388">IFERROR(I892/E884,"-")</f>
        <v>23458.431645150613</v>
      </c>
    </row>
    <row r="893" spans="2:11" ht="13.5" customHeight="1">
      <c r="B893" s="194"/>
      <c r="C893" s="194"/>
      <c r="D893" s="192"/>
      <c r="E893" s="201"/>
      <c r="F893" s="156">
        <v>10</v>
      </c>
      <c r="G893" s="86" t="s">
        <v>103</v>
      </c>
      <c r="H893" s="61" t="s">
        <v>104</v>
      </c>
      <c r="I893" s="62">
        <v>62970143</v>
      </c>
      <c r="J893" s="63">
        <f t="shared" ref="J893" si="1389">IFERROR(I893/I894,"-")</f>
        <v>2.8167819884355638E-2</v>
      </c>
      <c r="K893" s="64">
        <f t="shared" ref="K893" si="1390">IFERROR(I893/E884,"-")</f>
        <v>20844.138695796093</v>
      </c>
    </row>
    <row r="894" spans="2:11" ht="13.5" customHeight="1">
      <c r="B894" s="194"/>
      <c r="C894" s="194"/>
      <c r="D894" s="192"/>
      <c r="E894" s="201"/>
      <c r="F894" s="109" t="s">
        <v>156</v>
      </c>
      <c r="G894" s="87"/>
      <c r="H894" s="110"/>
      <c r="I894" s="65">
        <v>2235534850</v>
      </c>
      <c r="J894" s="66" t="s">
        <v>92</v>
      </c>
      <c r="K894" s="137">
        <f>IFERROR(I894/E884,"-")</f>
        <v>739998.29526646808</v>
      </c>
    </row>
    <row r="895" spans="2:11" ht="13.5" customHeight="1">
      <c r="B895" s="194"/>
      <c r="C895" s="194"/>
      <c r="D895" s="192" t="s">
        <v>157</v>
      </c>
      <c r="E895" s="186">
        <v>3173</v>
      </c>
      <c r="F895" s="157">
        <v>1</v>
      </c>
      <c r="G895" s="84" t="s">
        <v>77</v>
      </c>
      <c r="H895" s="52" t="s">
        <v>78</v>
      </c>
      <c r="I895" s="53">
        <v>160980817</v>
      </c>
      <c r="J895" s="54">
        <f t="shared" ref="J895" si="1391">IFERROR(I895/I905,"-")</f>
        <v>6.7961276825232717E-2</v>
      </c>
      <c r="K895" s="55">
        <f>IFERROR(I895/E895,"-")</f>
        <v>50734.578317050109</v>
      </c>
    </row>
    <row r="896" spans="2:11" ht="13.5" customHeight="1">
      <c r="B896" s="194"/>
      <c r="C896" s="194"/>
      <c r="D896" s="192"/>
      <c r="E896" s="187"/>
      <c r="F896" s="152">
        <v>2</v>
      </c>
      <c r="G896" s="84" t="s">
        <v>71</v>
      </c>
      <c r="H896" s="56" t="s">
        <v>72</v>
      </c>
      <c r="I896" s="57">
        <v>142699023</v>
      </c>
      <c r="J896" s="58">
        <f t="shared" ref="J896" si="1392">IFERROR(I896/I905,"-")</f>
        <v>6.024325124895627E-2</v>
      </c>
      <c r="K896" s="60">
        <f t="shared" ref="K896" si="1393">IFERROR(I896/E895,"-")</f>
        <v>44972.903561298459</v>
      </c>
    </row>
    <row r="897" spans="2:11" ht="13.5" customHeight="1">
      <c r="B897" s="194"/>
      <c r="C897" s="194"/>
      <c r="D897" s="192"/>
      <c r="E897" s="187"/>
      <c r="F897" s="152">
        <v>3</v>
      </c>
      <c r="G897" s="84" t="s">
        <v>69</v>
      </c>
      <c r="H897" s="56" t="s">
        <v>70</v>
      </c>
      <c r="I897" s="57">
        <v>137041868</v>
      </c>
      <c r="J897" s="58">
        <f t="shared" ref="J897" si="1394">IFERROR(I897/I905,"-")</f>
        <v>5.7854969935921007E-2</v>
      </c>
      <c r="K897" s="60">
        <f t="shared" ref="K897" si="1395">IFERROR(I897/E895,"-")</f>
        <v>43189.999369681689</v>
      </c>
    </row>
    <row r="898" spans="2:11" ht="13.5" customHeight="1">
      <c r="B898" s="194"/>
      <c r="C898" s="194"/>
      <c r="D898" s="192"/>
      <c r="E898" s="187"/>
      <c r="F898" s="152">
        <v>4</v>
      </c>
      <c r="G898" s="84" t="s">
        <v>73</v>
      </c>
      <c r="H898" s="56" t="s">
        <v>74</v>
      </c>
      <c r="I898" s="57">
        <v>117267231</v>
      </c>
      <c r="J898" s="58">
        <f t="shared" ref="J898" si="1396">IFERROR(I898/I905,"-")</f>
        <v>4.950671078107096E-2</v>
      </c>
      <c r="K898" s="60">
        <f t="shared" ref="K898" si="1397">IFERROR(I898/E895,"-")</f>
        <v>36957.841474944849</v>
      </c>
    </row>
    <row r="899" spans="2:11" ht="13.5" customHeight="1">
      <c r="B899" s="194"/>
      <c r="C899" s="194"/>
      <c r="D899" s="192"/>
      <c r="E899" s="187"/>
      <c r="F899" s="152">
        <v>5</v>
      </c>
      <c r="G899" s="84" t="s">
        <v>75</v>
      </c>
      <c r="H899" s="56" t="s">
        <v>76</v>
      </c>
      <c r="I899" s="57">
        <v>91404313</v>
      </c>
      <c r="J899" s="58">
        <f t="shared" ref="J899" si="1398">IFERROR(I899/I905,"-")</f>
        <v>3.8588161835538565E-2</v>
      </c>
      <c r="K899" s="60">
        <f t="shared" ref="K899" si="1399">IFERROR(I899/E895,"-")</f>
        <v>28806.906082571699</v>
      </c>
    </row>
    <row r="900" spans="2:11" ht="13.5" customHeight="1">
      <c r="B900" s="194"/>
      <c r="C900" s="194"/>
      <c r="D900" s="192"/>
      <c r="E900" s="187"/>
      <c r="F900" s="152">
        <v>6</v>
      </c>
      <c r="G900" s="84" t="s">
        <v>79</v>
      </c>
      <c r="H900" s="56" t="s">
        <v>80</v>
      </c>
      <c r="I900" s="57">
        <v>89230788</v>
      </c>
      <c r="J900" s="58">
        <f t="shared" ref="J900" si="1400">IFERROR(I900/I905,"-")</f>
        <v>3.7670564714562566E-2</v>
      </c>
      <c r="K900" s="60">
        <f t="shared" ref="K900" si="1401">IFERROR(I900/E895,"-")</f>
        <v>28121.89977938859</v>
      </c>
    </row>
    <row r="901" spans="2:11" ht="13.5" customHeight="1">
      <c r="B901" s="194"/>
      <c r="C901" s="194"/>
      <c r="D901" s="192"/>
      <c r="E901" s="187"/>
      <c r="F901" s="152">
        <v>7</v>
      </c>
      <c r="G901" s="84" t="s">
        <v>99</v>
      </c>
      <c r="H901" s="56" t="s">
        <v>100</v>
      </c>
      <c r="I901" s="57">
        <v>79791340</v>
      </c>
      <c r="J901" s="58">
        <f t="shared" ref="J901" si="1402">IFERROR(I901/I905,"-")</f>
        <v>3.3685512640902207E-2</v>
      </c>
      <c r="K901" s="60">
        <f t="shared" ref="K901" si="1403">IFERROR(I901/E895,"-")</f>
        <v>25146.971320516863</v>
      </c>
    </row>
    <row r="902" spans="2:11" ht="13.5" customHeight="1">
      <c r="B902" s="194"/>
      <c r="C902" s="194"/>
      <c r="D902" s="192"/>
      <c r="E902" s="187"/>
      <c r="F902" s="152">
        <v>8</v>
      </c>
      <c r="G902" s="84" t="s">
        <v>81</v>
      </c>
      <c r="H902" s="56" t="s">
        <v>82</v>
      </c>
      <c r="I902" s="57">
        <v>78894895</v>
      </c>
      <c r="J902" s="58">
        <f t="shared" ref="J902" si="1404">IFERROR(I902/I905,"-")</f>
        <v>3.3307060425669652E-2</v>
      </c>
      <c r="K902" s="60">
        <f t="shared" ref="K902" si="1405">IFERROR(I902/E895,"-")</f>
        <v>24864.448471478096</v>
      </c>
    </row>
    <row r="903" spans="2:11" ht="13.5" customHeight="1">
      <c r="B903" s="194"/>
      <c r="C903" s="194"/>
      <c r="D903" s="192"/>
      <c r="E903" s="187"/>
      <c r="F903" s="152">
        <v>9</v>
      </c>
      <c r="G903" s="84" t="s">
        <v>103</v>
      </c>
      <c r="H903" s="56" t="s">
        <v>104</v>
      </c>
      <c r="I903" s="57">
        <v>70248286</v>
      </c>
      <c r="J903" s="58">
        <f t="shared" ref="J903" si="1406">IFERROR(I903/I905,"-")</f>
        <v>2.9656721218802858E-2</v>
      </c>
      <c r="K903" s="60">
        <f t="shared" ref="K903" si="1407">IFERROR(I903/E895,"-")</f>
        <v>22139.390482193507</v>
      </c>
    </row>
    <row r="904" spans="2:11" ht="13.5" customHeight="1">
      <c r="B904" s="194"/>
      <c r="C904" s="194"/>
      <c r="D904" s="192"/>
      <c r="E904" s="187"/>
      <c r="F904" s="153">
        <v>10</v>
      </c>
      <c r="G904" s="84" t="s">
        <v>90</v>
      </c>
      <c r="H904" s="61" t="s">
        <v>91</v>
      </c>
      <c r="I904" s="62">
        <v>69509121</v>
      </c>
      <c r="J904" s="63">
        <f t="shared" ref="J904" si="1408">IFERROR(I904/I905,"-")</f>
        <v>2.9344667906360526E-2</v>
      </c>
      <c r="K904" s="64">
        <f t="shared" ref="K904" si="1409">IFERROR(I904/E895,"-")</f>
        <v>21906.435865111882</v>
      </c>
    </row>
    <row r="905" spans="2:11" ht="13.5" customHeight="1">
      <c r="B905" s="194"/>
      <c r="C905" s="194"/>
      <c r="D905" s="192"/>
      <c r="E905" s="188"/>
      <c r="F905" s="109" t="s">
        <v>156</v>
      </c>
      <c r="G905" s="87"/>
      <c r="H905" s="110"/>
      <c r="I905" s="65">
        <v>2368713840</v>
      </c>
      <c r="J905" s="66" t="s">
        <v>92</v>
      </c>
      <c r="K905" s="137">
        <f>IFERROR(I905/E895,"-")</f>
        <v>746521.85313583363</v>
      </c>
    </row>
    <row r="906" spans="2:11" ht="13.5" customHeight="1">
      <c r="B906" s="194"/>
      <c r="C906" s="194"/>
      <c r="D906" s="189" t="s">
        <v>158</v>
      </c>
      <c r="E906" s="186">
        <v>3332</v>
      </c>
      <c r="F906" s="157">
        <v>1</v>
      </c>
      <c r="G906" s="84" t="s">
        <v>77</v>
      </c>
      <c r="H906" s="52" t="s">
        <v>78</v>
      </c>
      <c r="I906" s="53">
        <v>223856945</v>
      </c>
      <c r="J906" s="54">
        <f t="shared" ref="J906" si="1410">IFERROR(I906/I916,"-")</f>
        <v>8.3889946250828781E-2</v>
      </c>
      <c r="K906" s="55">
        <f>IFERROR(I906/E906,"-")</f>
        <v>67183.957082833134</v>
      </c>
    </row>
    <row r="907" spans="2:11" ht="13.5" customHeight="1">
      <c r="B907" s="194"/>
      <c r="C907" s="194"/>
      <c r="D907" s="190"/>
      <c r="E907" s="187"/>
      <c r="F907" s="152">
        <v>2</v>
      </c>
      <c r="G907" s="84" t="s">
        <v>69</v>
      </c>
      <c r="H907" s="56" t="s">
        <v>70</v>
      </c>
      <c r="I907" s="57">
        <v>186049155</v>
      </c>
      <c r="J907" s="58">
        <f t="shared" ref="J907" si="1411">IFERROR(I907/I916,"-")</f>
        <v>6.9721551917730815E-2</v>
      </c>
      <c r="K907" s="60">
        <f t="shared" ref="K907" si="1412">IFERROR(I907/E906,"-")</f>
        <v>55837.081332533016</v>
      </c>
    </row>
    <row r="908" spans="2:11" ht="13.5" customHeight="1">
      <c r="B908" s="194"/>
      <c r="C908" s="194"/>
      <c r="D908" s="190"/>
      <c r="E908" s="187"/>
      <c r="F908" s="152">
        <v>3</v>
      </c>
      <c r="G908" s="84" t="s">
        <v>73</v>
      </c>
      <c r="H908" s="56" t="s">
        <v>74</v>
      </c>
      <c r="I908" s="57">
        <v>132186397</v>
      </c>
      <c r="J908" s="58">
        <f t="shared" ref="J908" si="1413">IFERROR(I908/I916,"-")</f>
        <v>4.9536590162171268E-2</v>
      </c>
      <c r="K908" s="60">
        <f t="shared" ref="K908" si="1414">IFERROR(I908/E906,"-")</f>
        <v>39671.787815126052</v>
      </c>
    </row>
    <row r="909" spans="2:11" ht="13.5" customHeight="1">
      <c r="B909" s="194"/>
      <c r="C909" s="194"/>
      <c r="D909" s="190"/>
      <c r="E909" s="187"/>
      <c r="F909" s="152">
        <v>4</v>
      </c>
      <c r="G909" s="84" t="s">
        <v>71</v>
      </c>
      <c r="H909" s="56" t="s">
        <v>72</v>
      </c>
      <c r="I909" s="57">
        <v>130267395</v>
      </c>
      <c r="J909" s="58">
        <f t="shared" ref="J909" si="1415">IFERROR(I909/I916,"-")</f>
        <v>4.8817447967877348E-2</v>
      </c>
      <c r="K909" s="60">
        <f t="shared" ref="K909" si="1416">IFERROR(I909/E906,"-")</f>
        <v>39095.856842737092</v>
      </c>
    </row>
    <row r="910" spans="2:11" ht="13.5" customHeight="1">
      <c r="B910" s="194"/>
      <c r="C910" s="194"/>
      <c r="D910" s="190"/>
      <c r="E910" s="187"/>
      <c r="F910" s="152">
        <v>5</v>
      </c>
      <c r="G910" s="84" t="s">
        <v>75</v>
      </c>
      <c r="H910" s="56" t="s">
        <v>76</v>
      </c>
      <c r="I910" s="57">
        <v>124275237</v>
      </c>
      <c r="J910" s="58">
        <f t="shared" ref="J910" si="1417">IFERROR(I910/I916,"-")</f>
        <v>4.657189863928058E-2</v>
      </c>
      <c r="K910" s="60">
        <f t="shared" ref="K910" si="1418">IFERROR(I910/E906,"-")</f>
        <v>37297.490096038418</v>
      </c>
    </row>
    <row r="911" spans="2:11" ht="13.5" customHeight="1">
      <c r="B911" s="194"/>
      <c r="C911" s="194"/>
      <c r="D911" s="190"/>
      <c r="E911" s="187"/>
      <c r="F911" s="152">
        <v>6</v>
      </c>
      <c r="G911" s="84" t="s">
        <v>103</v>
      </c>
      <c r="H911" s="56" t="s">
        <v>104</v>
      </c>
      <c r="I911" s="57">
        <v>98873112</v>
      </c>
      <c r="J911" s="58">
        <f t="shared" ref="J911" si="1419">IFERROR(I911/I916,"-")</f>
        <v>3.705250266562949E-2</v>
      </c>
      <c r="K911" s="60">
        <f t="shared" ref="K911" si="1420">IFERROR(I911/E906,"-")</f>
        <v>29673.8031212485</v>
      </c>
    </row>
    <row r="912" spans="2:11" ht="13.5" customHeight="1">
      <c r="B912" s="194"/>
      <c r="C912" s="194"/>
      <c r="D912" s="190"/>
      <c r="E912" s="187"/>
      <c r="F912" s="152">
        <v>7</v>
      </c>
      <c r="G912" s="84" t="s">
        <v>87</v>
      </c>
      <c r="H912" s="56" t="s">
        <v>88</v>
      </c>
      <c r="I912" s="57">
        <v>86613984</v>
      </c>
      <c r="J912" s="58">
        <f t="shared" ref="J912" si="1421">IFERROR(I912/I916,"-")</f>
        <v>3.2458418756363107E-2</v>
      </c>
      <c r="K912" s="60">
        <f t="shared" ref="K912" si="1422">IFERROR(I912/E906,"-")</f>
        <v>25994.593037214887</v>
      </c>
    </row>
    <row r="913" spans="2:11" ht="13.5" customHeight="1">
      <c r="B913" s="194"/>
      <c r="C913" s="194"/>
      <c r="D913" s="190"/>
      <c r="E913" s="187"/>
      <c r="F913" s="152">
        <v>8</v>
      </c>
      <c r="G913" s="84" t="s">
        <v>81</v>
      </c>
      <c r="H913" s="56" t="s">
        <v>82</v>
      </c>
      <c r="I913" s="57">
        <v>81329225</v>
      </c>
      <c r="J913" s="58">
        <f t="shared" ref="J913" si="1423">IFERROR(I913/I916,"-")</f>
        <v>3.0477965800308586E-2</v>
      </c>
      <c r="K913" s="60">
        <f t="shared" ref="K913" si="1424">IFERROR(I913/E906,"-")</f>
        <v>24408.530912364946</v>
      </c>
    </row>
    <row r="914" spans="2:11" ht="13.5" customHeight="1">
      <c r="B914" s="194"/>
      <c r="C914" s="194"/>
      <c r="D914" s="190"/>
      <c r="E914" s="187"/>
      <c r="F914" s="152">
        <v>9</v>
      </c>
      <c r="G914" s="84" t="s">
        <v>79</v>
      </c>
      <c r="H914" s="56" t="s">
        <v>80</v>
      </c>
      <c r="I914" s="57">
        <v>69653781</v>
      </c>
      <c r="J914" s="58">
        <f t="shared" ref="J914" si="1425">IFERROR(I914/I916,"-")</f>
        <v>2.6102616312650023E-2</v>
      </c>
      <c r="K914" s="60">
        <f t="shared" ref="K914" si="1426">IFERROR(I914/E906,"-")</f>
        <v>20904.496098439377</v>
      </c>
    </row>
    <row r="915" spans="2:11" ht="13.5" customHeight="1">
      <c r="B915" s="194"/>
      <c r="C915" s="194"/>
      <c r="D915" s="190"/>
      <c r="E915" s="187"/>
      <c r="F915" s="153">
        <v>10</v>
      </c>
      <c r="G915" s="84" t="s">
        <v>163</v>
      </c>
      <c r="H915" s="61" t="s">
        <v>164</v>
      </c>
      <c r="I915" s="62">
        <v>69198407</v>
      </c>
      <c r="J915" s="63">
        <f t="shared" ref="J915" si="1427">IFERROR(I915/I916,"-")</f>
        <v>2.5931965809115165E-2</v>
      </c>
      <c r="K915" s="64">
        <f t="shared" ref="K915" si="1428">IFERROR(I915/E906,"-")</f>
        <v>20767.829231692678</v>
      </c>
    </row>
    <row r="916" spans="2:11" ht="13.5" customHeight="1">
      <c r="B916" s="194"/>
      <c r="C916" s="194"/>
      <c r="D916" s="191"/>
      <c r="E916" s="188"/>
      <c r="F916" s="109" t="s">
        <v>156</v>
      </c>
      <c r="G916" s="87"/>
      <c r="H916" s="110"/>
      <c r="I916" s="65">
        <v>2668459750</v>
      </c>
      <c r="J916" s="66" t="s">
        <v>92</v>
      </c>
      <c r="K916" s="137">
        <f>IFERROR(I916/E906,"-")</f>
        <v>800858.26830732299</v>
      </c>
    </row>
    <row r="917" spans="2:11" ht="13.5" customHeight="1">
      <c r="B917" s="194"/>
      <c r="C917" s="194"/>
      <c r="D917" s="189" t="s">
        <v>165</v>
      </c>
      <c r="E917" s="186">
        <v>3428</v>
      </c>
      <c r="F917" s="157">
        <v>1</v>
      </c>
      <c r="G917" s="84" t="s">
        <v>77</v>
      </c>
      <c r="H917" s="52" t="s">
        <v>78</v>
      </c>
      <c r="I917" s="53">
        <v>253035993</v>
      </c>
      <c r="J917" s="54">
        <f t="shared" ref="J917" si="1429">IFERROR(I917/I927,"-")</f>
        <v>9.3621100902349805E-2</v>
      </c>
      <c r="K917" s="55">
        <f>IFERROR(I917/E917,"-")</f>
        <v>73814.467036172689</v>
      </c>
    </row>
    <row r="918" spans="2:11" ht="13.5" customHeight="1">
      <c r="B918" s="194"/>
      <c r="C918" s="194"/>
      <c r="D918" s="190"/>
      <c r="E918" s="187"/>
      <c r="F918" s="152">
        <v>2</v>
      </c>
      <c r="G918" s="84" t="s">
        <v>69</v>
      </c>
      <c r="H918" s="56" t="s">
        <v>70</v>
      </c>
      <c r="I918" s="57">
        <v>179162285</v>
      </c>
      <c r="J918" s="58">
        <f t="shared" ref="J918" si="1430">IFERROR(I918/I927,"-")</f>
        <v>6.6288476050442968E-2</v>
      </c>
      <c r="K918" s="60">
        <f t="shared" ref="K918" si="1431">IFERROR(I918/E917,"-")</f>
        <v>52264.377187864644</v>
      </c>
    </row>
    <row r="919" spans="2:11" ht="13.5" customHeight="1">
      <c r="B919" s="194"/>
      <c r="C919" s="194"/>
      <c r="D919" s="190"/>
      <c r="E919" s="187"/>
      <c r="F919" s="152">
        <v>3</v>
      </c>
      <c r="G919" s="84" t="s">
        <v>73</v>
      </c>
      <c r="H919" s="56" t="s">
        <v>74</v>
      </c>
      <c r="I919" s="57">
        <v>131409952</v>
      </c>
      <c r="J919" s="58">
        <f t="shared" ref="J919" si="1432">IFERROR(I919/I927,"-")</f>
        <v>4.8620531134339236E-2</v>
      </c>
      <c r="K919" s="60">
        <f t="shared" ref="K919" si="1433">IFERROR(I919/E917,"-")</f>
        <v>38334.291715285879</v>
      </c>
    </row>
    <row r="920" spans="2:11" ht="13.5" customHeight="1">
      <c r="B920" s="194"/>
      <c r="C920" s="194"/>
      <c r="D920" s="190"/>
      <c r="E920" s="187"/>
      <c r="F920" s="152">
        <v>4</v>
      </c>
      <c r="G920" s="84" t="s">
        <v>71</v>
      </c>
      <c r="H920" s="56" t="s">
        <v>72</v>
      </c>
      <c r="I920" s="57">
        <v>124504409</v>
      </c>
      <c r="J920" s="58">
        <f t="shared" ref="J920" si="1434">IFERROR(I920/I927,"-")</f>
        <v>4.6065540714503923E-2</v>
      </c>
      <c r="K920" s="60">
        <f t="shared" ref="K920" si="1435">IFERROR(I920/E917,"-")</f>
        <v>36319.839264877482</v>
      </c>
    </row>
    <row r="921" spans="2:11" ht="13.5" customHeight="1">
      <c r="B921" s="194"/>
      <c r="C921" s="194"/>
      <c r="D921" s="190"/>
      <c r="E921" s="187"/>
      <c r="F921" s="152">
        <v>5</v>
      </c>
      <c r="G921" s="84" t="s">
        <v>75</v>
      </c>
      <c r="H921" s="56" t="s">
        <v>76</v>
      </c>
      <c r="I921" s="57">
        <v>113842456</v>
      </c>
      <c r="J921" s="58">
        <f t="shared" ref="J921" si="1436">IFERROR(I921/I927,"-")</f>
        <v>4.2120711499519035E-2</v>
      </c>
      <c r="K921" s="60">
        <f t="shared" ref="K921" si="1437">IFERROR(I921/E917,"-")</f>
        <v>33209.584597432906</v>
      </c>
    </row>
    <row r="922" spans="2:11" ht="13.5" customHeight="1">
      <c r="B922" s="194"/>
      <c r="C922" s="194"/>
      <c r="D922" s="190"/>
      <c r="E922" s="187"/>
      <c r="F922" s="152">
        <v>6</v>
      </c>
      <c r="G922" s="84" t="s">
        <v>87</v>
      </c>
      <c r="H922" s="56" t="s">
        <v>88</v>
      </c>
      <c r="I922" s="57">
        <v>85898340</v>
      </c>
      <c r="J922" s="58">
        <f t="shared" ref="J922" si="1438">IFERROR(I922/I927,"-")</f>
        <v>3.1781633360295707E-2</v>
      </c>
      <c r="K922" s="60">
        <f t="shared" ref="K922" si="1439">IFERROR(I922/E917,"-")</f>
        <v>25057.858809801633</v>
      </c>
    </row>
    <row r="923" spans="2:11" ht="13.5" customHeight="1">
      <c r="B923" s="194"/>
      <c r="C923" s="194"/>
      <c r="D923" s="190"/>
      <c r="E923" s="187"/>
      <c r="F923" s="152">
        <v>7</v>
      </c>
      <c r="G923" s="84" t="s">
        <v>103</v>
      </c>
      <c r="H923" s="56" t="s">
        <v>104</v>
      </c>
      <c r="I923" s="57">
        <v>84959149</v>
      </c>
      <c r="J923" s="58">
        <f t="shared" ref="J923" si="1440">IFERROR(I923/I927,"-")</f>
        <v>3.143414091728354E-2</v>
      </c>
      <c r="K923" s="60">
        <f t="shared" ref="K923" si="1441">IFERROR(I923/E917,"-")</f>
        <v>24783.882438739791</v>
      </c>
    </row>
    <row r="924" spans="2:11" ht="13.5" customHeight="1">
      <c r="B924" s="194"/>
      <c r="C924" s="194"/>
      <c r="D924" s="190"/>
      <c r="E924" s="187"/>
      <c r="F924" s="152">
        <v>8</v>
      </c>
      <c r="G924" s="84" t="s">
        <v>90</v>
      </c>
      <c r="H924" s="56" t="s">
        <v>91</v>
      </c>
      <c r="I924" s="57">
        <v>84951092</v>
      </c>
      <c r="J924" s="58">
        <f t="shared" ref="J924" si="1442">IFERROR(I924/I927,"-")</f>
        <v>3.1431159897860071E-2</v>
      </c>
      <c r="K924" s="60">
        <f t="shared" ref="K924" si="1443">IFERROR(I924/E917,"-")</f>
        <v>24781.532088681448</v>
      </c>
    </row>
    <row r="925" spans="2:11" ht="13.5" customHeight="1">
      <c r="B925" s="194"/>
      <c r="C925" s="194"/>
      <c r="D925" s="190"/>
      <c r="E925" s="187"/>
      <c r="F925" s="152">
        <v>9</v>
      </c>
      <c r="G925" s="84" t="s">
        <v>85</v>
      </c>
      <c r="H925" s="56" t="s">
        <v>86</v>
      </c>
      <c r="I925" s="57">
        <v>83421426</v>
      </c>
      <c r="J925" s="58">
        <f t="shared" ref="J925" si="1444">IFERROR(I925/I927,"-")</f>
        <v>3.0865196877204373E-2</v>
      </c>
      <c r="K925" s="60">
        <f t="shared" ref="K925" si="1445">IFERROR(I925/E917,"-")</f>
        <v>24335.305134189031</v>
      </c>
    </row>
    <row r="926" spans="2:11" ht="13.5" customHeight="1">
      <c r="B926" s="194"/>
      <c r="C926" s="194"/>
      <c r="D926" s="190"/>
      <c r="E926" s="187"/>
      <c r="F926" s="153">
        <v>10</v>
      </c>
      <c r="G926" s="84" t="s">
        <v>79</v>
      </c>
      <c r="H926" s="61" t="s">
        <v>80</v>
      </c>
      <c r="I926" s="62">
        <v>83273057</v>
      </c>
      <c r="J926" s="63">
        <f t="shared" ref="J926" si="1446">IFERROR(I926/I927,"-")</f>
        <v>3.0810301646865421E-2</v>
      </c>
      <c r="K926" s="64">
        <f t="shared" ref="K926" si="1447">IFERROR(I926/E917,"-")</f>
        <v>24292.023628938157</v>
      </c>
    </row>
    <row r="927" spans="2:11" ht="13.5" customHeight="1">
      <c r="B927" s="195"/>
      <c r="C927" s="195"/>
      <c r="D927" s="191"/>
      <c r="E927" s="188"/>
      <c r="F927" s="109" t="s">
        <v>156</v>
      </c>
      <c r="G927" s="87"/>
      <c r="H927" s="110"/>
      <c r="I927" s="65">
        <v>2702766690</v>
      </c>
      <c r="J927" s="66" t="s">
        <v>92</v>
      </c>
      <c r="K927" s="137">
        <f>IFERROR(I927/E917,"-")</f>
        <v>788438.35764294048</v>
      </c>
    </row>
    <row r="928" spans="2:11" ht="13.5" customHeight="1">
      <c r="B928" s="198"/>
      <c r="C928" s="160" t="s">
        <v>109</v>
      </c>
      <c r="D928" s="191" t="s">
        <v>54</v>
      </c>
      <c r="E928" s="200">
        <v>1252666</v>
      </c>
      <c r="F928" s="158">
        <v>1</v>
      </c>
      <c r="G928" s="100" t="s">
        <v>69</v>
      </c>
      <c r="H928" s="111" t="s">
        <v>70</v>
      </c>
      <c r="I928" s="89">
        <v>74801163461</v>
      </c>
      <c r="J928" s="101">
        <f t="shared" ref="J928" si="1448">IFERROR(I928/I938,"-")</f>
        <v>6.7855619371012879E-2</v>
      </c>
      <c r="K928" s="102">
        <f>IFERROR(I928/E928,"-")</f>
        <v>59713.573658900299</v>
      </c>
    </row>
    <row r="929" spans="2:11" ht="13.5" customHeight="1">
      <c r="B929" s="198"/>
      <c r="C929" s="160"/>
      <c r="D929" s="199"/>
      <c r="E929" s="201"/>
      <c r="F929" s="155">
        <v>2</v>
      </c>
      <c r="G929" s="84" t="s">
        <v>71</v>
      </c>
      <c r="H929" s="56" t="s">
        <v>72</v>
      </c>
      <c r="I929" s="57">
        <v>55387210256</v>
      </c>
      <c r="J929" s="58">
        <f t="shared" ref="J929" si="1449">IFERROR(I929/I938,"-")</f>
        <v>5.0244318179795758E-2</v>
      </c>
      <c r="K929" s="60">
        <f>IFERROR(I929/E928,"-")</f>
        <v>44215.465460066771</v>
      </c>
    </row>
    <row r="930" spans="2:11" ht="13.5" customHeight="1">
      <c r="B930" s="198"/>
      <c r="C930" s="160"/>
      <c r="D930" s="199"/>
      <c r="E930" s="201"/>
      <c r="F930" s="155">
        <v>3</v>
      </c>
      <c r="G930" s="84" t="s">
        <v>75</v>
      </c>
      <c r="H930" s="56" t="s">
        <v>76</v>
      </c>
      <c r="I930" s="57">
        <v>52669580711</v>
      </c>
      <c r="J930" s="58">
        <f t="shared" ref="J930" si="1450">IFERROR(I930/I938,"-")</f>
        <v>4.7779029841158019E-2</v>
      </c>
      <c r="K930" s="60">
        <f>IFERROR(I930/E928,"-")</f>
        <v>42045.988883708829</v>
      </c>
    </row>
    <row r="931" spans="2:11" ht="13.5" customHeight="1">
      <c r="B931" s="198"/>
      <c r="C931" s="160"/>
      <c r="D931" s="199"/>
      <c r="E931" s="201"/>
      <c r="F931" s="155">
        <v>4</v>
      </c>
      <c r="G931" s="85" t="s">
        <v>77</v>
      </c>
      <c r="H931" s="56" t="s">
        <v>78</v>
      </c>
      <c r="I931" s="57">
        <v>49594997257</v>
      </c>
      <c r="J931" s="58">
        <f t="shared" ref="J931" si="1451">IFERROR(I931/I938,"-")</f>
        <v>4.4989931985911245E-2</v>
      </c>
      <c r="K931" s="60">
        <f>IFERROR(I931/E928,"-")</f>
        <v>39591.556932973355</v>
      </c>
    </row>
    <row r="932" spans="2:11" ht="13.5" customHeight="1">
      <c r="B932" s="198"/>
      <c r="C932" s="160"/>
      <c r="D932" s="199"/>
      <c r="E932" s="201"/>
      <c r="F932" s="155">
        <v>5</v>
      </c>
      <c r="G932" s="84" t="s">
        <v>73</v>
      </c>
      <c r="H932" s="56" t="s">
        <v>74</v>
      </c>
      <c r="I932" s="57">
        <v>49452637383</v>
      </c>
      <c r="J932" s="58">
        <f t="shared" ref="J932" si="1452">IFERROR(I932/I938,"-")</f>
        <v>4.4860790713544735E-2</v>
      </c>
      <c r="K932" s="60">
        <f>IFERROR(I932/E928,"-")</f>
        <v>39477.911416929972</v>
      </c>
    </row>
    <row r="933" spans="2:11" ht="13.5" customHeight="1">
      <c r="B933" s="198"/>
      <c r="C933" s="160"/>
      <c r="D933" s="199"/>
      <c r="E933" s="201"/>
      <c r="F933" s="155">
        <v>6</v>
      </c>
      <c r="G933" s="85" t="s">
        <v>79</v>
      </c>
      <c r="H933" s="56" t="s">
        <v>80</v>
      </c>
      <c r="I933" s="57">
        <v>40467457543</v>
      </c>
      <c r="J933" s="58">
        <f t="shared" ref="J933" si="1453">IFERROR(I933/I938,"-")</f>
        <v>3.6709915580151617E-2</v>
      </c>
      <c r="K933" s="60">
        <f>IFERROR(I933/E928,"-")</f>
        <v>32305.06579008291</v>
      </c>
    </row>
    <row r="934" spans="2:11" ht="13.5" customHeight="1">
      <c r="B934" s="198"/>
      <c r="C934" s="160"/>
      <c r="D934" s="199"/>
      <c r="E934" s="201"/>
      <c r="F934" s="155">
        <v>7</v>
      </c>
      <c r="G934" s="85" t="s">
        <v>83</v>
      </c>
      <c r="H934" s="56" t="s">
        <v>84</v>
      </c>
      <c r="I934" s="57">
        <v>36578797865</v>
      </c>
      <c r="J934" s="58">
        <f t="shared" ref="J934" si="1454">IFERROR(I934/I938,"-")</f>
        <v>3.318233126508479E-2</v>
      </c>
      <c r="K934" s="60">
        <f>IFERROR(I934/E928,"-")</f>
        <v>29200.758913389524</v>
      </c>
    </row>
    <row r="935" spans="2:11" ht="13.5" customHeight="1">
      <c r="B935" s="198"/>
      <c r="C935" s="160"/>
      <c r="D935" s="199"/>
      <c r="E935" s="201"/>
      <c r="F935" s="155">
        <v>8</v>
      </c>
      <c r="G935" s="84" t="s">
        <v>81</v>
      </c>
      <c r="H935" s="56" t="s">
        <v>82</v>
      </c>
      <c r="I935" s="57">
        <v>35581038750</v>
      </c>
      <c r="J935" s="58">
        <f t="shared" ref="J935" si="1455">IFERROR(I935/I938,"-")</f>
        <v>3.2277217499485436E-2</v>
      </c>
      <c r="K935" s="60">
        <f>IFERROR(I935/E928,"-")</f>
        <v>28404.250414715494</v>
      </c>
    </row>
    <row r="936" spans="2:11" ht="13.5" customHeight="1">
      <c r="B936" s="198"/>
      <c r="C936" s="160"/>
      <c r="D936" s="199"/>
      <c r="E936" s="201"/>
      <c r="F936" s="155">
        <v>9</v>
      </c>
      <c r="G936" s="85" t="s">
        <v>87</v>
      </c>
      <c r="H936" s="56" t="s">
        <v>88</v>
      </c>
      <c r="I936" s="57">
        <v>34088476573</v>
      </c>
      <c r="J936" s="58">
        <f t="shared" ref="J936" si="1456">IFERROR(I936/I938,"-")</f>
        <v>3.0923244830024389E-2</v>
      </c>
      <c r="K936" s="60">
        <f>IFERROR(I936/E928,"-")</f>
        <v>27212.741922427846</v>
      </c>
    </row>
    <row r="937" spans="2:11" ht="13.5" customHeight="1">
      <c r="B937" s="198"/>
      <c r="C937" s="160"/>
      <c r="D937" s="199"/>
      <c r="E937" s="201"/>
      <c r="F937" s="156">
        <v>10</v>
      </c>
      <c r="G937" s="86" t="s">
        <v>85</v>
      </c>
      <c r="H937" s="61" t="s">
        <v>86</v>
      </c>
      <c r="I937" s="62">
        <v>32571011664</v>
      </c>
      <c r="J937" s="63">
        <f t="shared" ref="J937" si="1457">IFERROR(I937/I938,"-")</f>
        <v>2.9546681732477667E-2</v>
      </c>
      <c r="K937" s="64">
        <f>IFERROR(I937/E928,"-")</f>
        <v>26001.353644147763</v>
      </c>
    </row>
    <row r="938" spans="2:11" ht="13.5" customHeight="1">
      <c r="B938" s="198"/>
      <c r="C938" s="160"/>
      <c r="D938" s="199"/>
      <c r="E938" s="201"/>
      <c r="F938" s="109" t="s">
        <v>156</v>
      </c>
      <c r="G938" s="87"/>
      <c r="H938" s="110"/>
      <c r="I938" s="65">
        <v>1102357684660</v>
      </c>
      <c r="J938" s="66" t="s">
        <v>92</v>
      </c>
      <c r="K938" s="137">
        <f>IFERROR(I938/E928,"-")</f>
        <v>880009.26396980521</v>
      </c>
    </row>
    <row r="939" spans="2:11" ht="13.5" customHeight="1">
      <c r="B939" s="198"/>
      <c r="C939" s="160"/>
      <c r="D939" s="189" t="s">
        <v>55</v>
      </c>
      <c r="E939" s="186">
        <v>1264913</v>
      </c>
      <c r="F939" s="154">
        <v>1</v>
      </c>
      <c r="G939" s="83" t="s">
        <v>69</v>
      </c>
      <c r="H939" s="52" t="s">
        <v>70</v>
      </c>
      <c r="I939" s="53">
        <v>74233592771</v>
      </c>
      <c r="J939" s="54">
        <f t="shared" ref="J939" si="1458">IFERROR(I939/I949,"-")</f>
        <v>6.8586033866703741E-2</v>
      </c>
      <c r="K939" s="55">
        <f>IFERROR(I939/E939,"-")</f>
        <v>58686.718194057612</v>
      </c>
    </row>
    <row r="940" spans="2:11" ht="13.5" customHeight="1">
      <c r="B940" s="198"/>
      <c r="C940" s="160"/>
      <c r="D940" s="190"/>
      <c r="E940" s="187"/>
      <c r="F940" s="155">
        <v>2</v>
      </c>
      <c r="G940" s="84" t="s">
        <v>71</v>
      </c>
      <c r="H940" s="56" t="s">
        <v>72</v>
      </c>
      <c r="I940" s="57">
        <v>54333631228</v>
      </c>
      <c r="J940" s="58">
        <f t="shared" ref="J940" si="1459">IFERROR(I940/I949,"-")</f>
        <v>5.0200025788869014E-2</v>
      </c>
      <c r="K940" s="60">
        <f t="shared" ref="K940" si="1460">IFERROR(I940/E939,"-")</f>
        <v>42954.44131572685</v>
      </c>
    </row>
    <row r="941" spans="2:11" ht="13.5" customHeight="1">
      <c r="B941" s="198"/>
      <c r="C941" s="160"/>
      <c r="D941" s="190"/>
      <c r="E941" s="187"/>
      <c r="F941" s="155">
        <v>3</v>
      </c>
      <c r="G941" s="84" t="s">
        <v>75</v>
      </c>
      <c r="H941" s="56" t="s">
        <v>76</v>
      </c>
      <c r="I941" s="57">
        <v>53382756220</v>
      </c>
      <c r="J941" s="58">
        <f t="shared" ref="J941" si="1461">IFERROR(I941/I949,"-")</f>
        <v>4.9321491649980238E-2</v>
      </c>
      <c r="K941" s="60">
        <f t="shared" ref="K941" si="1462">IFERROR(I941/E939,"-")</f>
        <v>42202.709767391119</v>
      </c>
    </row>
    <row r="942" spans="2:11" ht="13.5" customHeight="1">
      <c r="B942" s="198"/>
      <c r="C942" s="160"/>
      <c r="D942" s="190"/>
      <c r="E942" s="187"/>
      <c r="F942" s="155">
        <v>4</v>
      </c>
      <c r="G942" s="85" t="s">
        <v>73</v>
      </c>
      <c r="H942" s="56" t="s">
        <v>74</v>
      </c>
      <c r="I942" s="57">
        <v>49860588894</v>
      </c>
      <c r="J942" s="58">
        <f t="shared" ref="J942" si="1463">IFERROR(I942/I949,"-")</f>
        <v>4.6067284511569911E-2</v>
      </c>
      <c r="K942" s="60">
        <f t="shared" ref="K942" si="1464">IFERROR(I942/E939,"-")</f>
        <v>39418.196266462597</v>
      </c>
    </row>
    <row r="943" spans="2:11" ht="13.5" customHeight="1">
      <c r="B943" s="198"/>
      <c r="C943" s="160"/>
      <c r="D943" s="190"/>
      <c r="E943" s="187"/>
      <c r="F943" s="155">
        <v>5</v>
      </c>
      <c r="G943" s="84" t="s">
        <v>77</v>
      </c>
      <c r="H943" s="56" t="s">
        <v>78</v>
      </c>
      <c r="I943" s="57">
        <v>49541265749</v>
      </c>
      <c r="J943" s="58">
        <f t="shared" ref="J943" si="1465">IFERROR(I943/I949,"-")</f>
        <v>4.5772254900044114E-2</v>
      </c>
      <c r="K943" s="60">
        <f t="shared" ref="K943" si="1466">IFERROR(I943/E939,"-")</f>
        <v>39165.749540877514</v>
      </c>
    </row>
    <row r="944" spans="2:11" ht="13.5" customHeight="1">
      <c r="B944" s="198"/>
      <c r="C944" s="160"/>
      <c r="D944" s="190"/>
      <c r="E944" s="187"/>
      <c r="F944" s="155">
        <v>6</v>
      </c>
      <c r="G944" s="85" t="s">
        <v>79</v>
      </c>
      <c r="H944" s="56" t="s">
        <v>80</v>
      </c>
      <c r="I944" s="57">
        <v>39298956656</v>
      </c>
      <c r="J944" s="58">
        <f t="shared" ref="J944" si="1467">IFERROR(I944/I949,"-")</f>
        <v>3.6309162355233654E-2</v>
      </c>
      <c r="K944" s="60">
        <f t="shared" ref="K944" si="1468">IFERROR(I944/E939,"-")</f>
        <v>31068.505625288064</v>
      </c>
    </row>
    <row r="945" spans="2:11" ht="13.5" customHeight="1">
      <c r="B945" s="198"/>
      <c r="C945" s="160"/>
      <c r="D945" s="190"/>
      <c r="E945" s="187"/>
      <c r="F945" s="155">
        <v>7</v>
      </c>
      <c r="G945" s="85" t="s">
        <v>81</v>
      </c>
      <c r="H945" s="56" t="s">
        <v>82</v>
      </c>
      <c r="I945" s="57">
        <v>35836878791</v>
      </c>
      <c r="J945" s="58">
        <f t="shared" ref="J945" si="1469">IFERROR(I945/I949,"-")</f>
        <v>3.3110473179154637E-2</v>
      </c>
      <c r="K945" s="60">
        <f t="shared" ref="K945" si="1470">IFERROR(I945/E939,"-")</f>
        <v>28331.496941686899</v>
      </c>
    </row>
    <row r="946" spans="2:11" ht="13.5" customHeight="1">
      <c r="B946" s="198"/>
      <c r="C946" s="160"/>
      <c r="D946" s="190"/>
      <c r="E946" s="187"/>
      <c r="F946" s="155">
        <v>8</v>
      </c>
      <c r="G946" s="84" t="s">
        <v>83</v>
      </c>
      <c r="H946" s="56" t="s">
        <v>84</v>
      </c>
      <c r="I946" s="57">
        <v>35820768798</v>
      </c>
      <c r="J946" s="58">
        <f t="shared" ref="J946" si="1471">IFERROR(I946/I949,"-")</f>
        <v>3.3095588805594829E-2</v>
      </c>
      <c r="K946" s="60">
        <f t="shared" ref="K946" si="1472">IFERROR(I946/E939,"-")</f>
        <v>28318.760893436938</v>
      </c>
    </row>
    <row r="947" spans="2:11" ht="13.5" customHeight="1">
      <c r="B947" s="198"/>
      <c r="C947" s="160"/>
      <c r="D947" s="190"/>
      <c r="E947" s="187"/>
      <c r="F947" s="155">
        <v>9</v>
      </c>
      <c r="G947" s="84" t="s">
        <v>85</v>
      </c>
      <c r="H947" s="56" t="s">
        <v>86</v>
      </c>
      <c r="I947" s="57">
        <v>33242612906</v>
      </c>
      <c r="J947" s="58">
        <f t="shared" ref="J947" si="1473">IFERROR(I947/I949,"-")</f>
        <v>3.0713574400501504E-2</v>
      </c>
      <c r="K947" s="60">
        <f t="shared" ref="K947" si="1474">IFERROR(I947/E939,"-")</f>
        <v>26280.552817466498</v>
      </c>
    </row>
    <row r="948" spans="2:11" ht="13.5" customHeight="1">
      <c r="B948" s="198"/>
      <c r="C948" s="160"/>
      <c r="D948" s="190"/>
      <c r="E948" s="187"/>
      <c r="F948" s="156">
        <v>10</v>
      </c>
      <c r="G948" s="86" t="s">
        <v>87</v>
      </c>
      <c r="H948" s="61" t="s">
        <v>88</v>
      </c>
      <c r="I948" s="62">
        <v>32084356482</v>
      </c>
      <c r="J948" s="63">
        <f t="shared" ref="J948" si="1475">IFERROR(I948/I949,"-")</f>
        <v>2.9643436052653342E-2</v>
      </c>
      <c r="K948" s="64">
        <f t="shared" ref="K948" si="1476">IFERROR(I948/E939,"-")</f>
        <v>25364.87211531544</v>
      </c>
    </row>
    <row r="949" spans="2:11" ht="13.5" customHeight="1">
      <c r="B949" s="198"/>
      <c r="C949" s="160"/>
      <c r="D949" s="191"/>
      <c r="E949" s="188"/>
      <c r="F949" s="109" t="s">
        <v>156</v>
      </c>
      <c r="G949" s="87"/>
      <c r="H949" s="110"/>
      <c r="I949" s="65">
        <v>1082342695530</v>
      </c>
      <c r="J949" s="66" t="s">
        <v>92</v>
      </c>
      <c r="K949" s="137">
        <f t="shared" ref="K949" si="1477">IFERROR(I949/E939,"-")</f>
        <v>855665.72209314001</v>
      </c>
    </row>
    <row r="950" spans="2:11" ht="13.5" customHeight="1">
      <c r="B950" s="198"/>
      <c r="C950" s="160"/>
      <c r="D950" s="189" t="s">
        <v>56</v>
      </c>
      <c r="E950" s="186">
        <v>1303145</v>
      </c>
      <c r="F950" s="154">
        <v>1</v>
      </c>
      <c r="G950" s="83" t="s">
        <v>69</v>
      </c>
      <c r="H950" s="52" t="s">
        <v>70</v>
      </c>
      <c r="I950" s="53">
        <v>80012699899</v>
      </c>
      <c r="J950" s="54">
        <f t="shared" ref="J950" si="1478">IFERROR(I950/I960,"-")</f>
        <v>7.2559604047449072E-2</v>
      </c>
      <c r="K950" s="55">
        <f>IFERROR(I950/E950,"-")</f>
        <v>61399.690670646778</v>
      </c>
    </row>
    <row r="951" spans="2:11" ht="13.5" customHeight="1">
      <c r="B951" s="198"/>
      <c r="C951" s="160"/>
      <c r="D951" s="190"/>
      <c r="E951" s="187"/>
      <c r="F951" s="155">
        <v>2</v>
      </c>
      <c r="G951" s="84" t="s">
        <v>71</v>
      </c>
      <c r="H951" s="56" t="s">
        <v>72</v>
      </c>
      <c r="I951" s="57">
        <v>53855298985</v>
      </c>
      <c r="J951" s="58">
        <f t="shared" ref="J951" si="1479">IFERROR(I951/I960,"-")</f>
        <v>4.8838736539840534E-2</v>
      </c>
      <c r="K951" s="60">
        <f t="shared" ref="K951" si="1480">IFERROR(I951/E950,"-")</f>
        <v>41327.173096623934</v>
      </c>
    </row>
    <row r="952" spans="2:11" ht="13.5" customHeight="1">
      <c r="B952" s="198"/>
      <c r="C952" s="160"/>
      <c r="D952" s="190"/>
      <c r="E952" s="187"/>
      <c r="F952" s="155">
        <v>3</v>
      </c>
      <c r="G952" s="84" t="s">
        <v>75</v>
      </c>
      <c r="H952" s="56" t="s">
        <v>76</v>
      </c>
      <c r="I952" s="57">
        <v>53372008333</v>
      </c>
      <c r="J952" s="58">
        <f t="shared" ref="J952" si="1481">IFERROR(I952/I960,"-")</f>
        <v>4.8400463885709136E-2</v>
      </c>
      <c r="K952" s="60">
        <f t="shared" ref="K952" si="1482">IFERROR(I952/E950,"-")</f>
        <v>40956.308264237668</v>
      </c>
    </row>
    <row r="953" spans="2:11" ht="13.5" customHeight="1">
      <c r="B953" s="198"/>
      <c r="C953" s="160"/>
      <c r="D953" s="190"/>
      <c r="E953" s="187"/>
      <c r="F953" s="155">
        <v>4</v>
      </c>
      <c r="G953" s="84" t="s">
        <v>73</v>
      </c>
      <c r="H953" s="56" t="s">
        <v>74</v>
      </c>
      <c r="I953" s="57">
        <v>51146326775</v>
      </c>
      <c r="J953" s="58">
        <f t="shared" ref="J953" si="1483">IFERROR(I953/I960,"-")</f>
        <v>4.6382102140785593E-2</v>
      </c>
      <c r="K953" s="60">
        <f t="shared" ref="K953" si="1484">IFERROR(I953/E950,"-")</f>
        <v>39248.37740619808</v>
      </c>
    </row>
    <row r="954" spans="2:11" ht="13.5" customHeight="1">
      <c r="B954" s="198"/>
      <c r="C954" s="160"/>
      <c r="D954" s="190"/>
      <c r="E954" s="187"/>
      <c r="F954" s="155">
        <v>5</v>
      </c>
      <c r="G954" s="84" t="s">
        <v>77</v>
      </c>
      <c r="H954" s="56" t="s">
        <v>78</v>
      </c>
      <c r="I954" s="57">
        <v>50552511162</v>
      </c>
      <c r="J954" s="58">
        <f t="shared" ref="J954" si="1485">IFERROR(I954/I960,"-")</f>
        <v>4.5843599805395562E-2</v>
      </c>
      <c r="K954" s="60">
        <f t="shared" ref="K954" si="1486">IFERROR(I954/E950,"-")</f>
        <v>38792.698557719974</v>
      </c>
    </row>
    <row r="955" spans="2:11" ht="13.5" customHeight="1">
      <c r="B955" s="198"/>
      <c r="C955" s="160"/>
      <c r="D955" s="190"/>
      <c r="E955" s="187"/>
      <c r="F955" s="155">
        <v>6</v>
      </c>
      <c r="G955" s="85" t="s">
        <v>79</v>
      </c>
      <c r="H955" s="56" t="s">
        <v>80</v>
      </c>
      <c r="I955" s="57">
        <v>38747159048</v>
      </c>
      <c r="J955" s="58">
        <f t="shared" ref="J955" si="1487">IFERROR(I955/I960,"-")</f>
        <v>3.5137903383279684E-2</v>
      </c>
      <c r="K955" s="60">
        <f t="shared" ref="K955" si="1488">IFERROR(I955/E950,"-")</f>
        <v>29733.574581493234</v>
      </c>
    </row>
    <row r="956" spans="2:11" ht="13.5" customHeight="1">
      <c r="B956" s="198"/>
      <c r="C956" s="160"/>
      <c r="D956" s="190"/>
      <c r="E956" s="187"/>
      <c r="F956" s="155">
        <v>7</v>
      </c>
      <c r="G956" s="85" t="s">
        <v>81</v>
      </c>
      <c r="H956" s="56" t="s">
        <v>82</v>
      </c>
      <c r="I956" s="57">
        <v>36478731261</v>
      </c>
      <c r="J956" s="58">
        <f t="shared" ref="J956" si="1489">IFERROR(I956/I960,"-")</f>
        <v>3.3080777174031385E-2</v>
      </c>
      <c r="K956" s="60">
        <f t="shared" ref="K956" si="1490">IFERROR(I956/E950,"-")</f>
        <v>27992.841365312379</v>
      </c>
    </row>
    <row r="957" spans="2:11" ht="13.5" customHeight="1">
      <c r="B957" s="198"/>
      <c r="C957" s="160"/>
      <c r="D957" s="190"/>
      <c r="E957" s="187"/>
      <c r="F957" s="155">
        <v>8</v>
      </c>
      <c r="G957" s="85" t="s">
        <v>83</v>
      </c>
      <c r="H957" s="56" t="s">
        <v>84</v>
      </c>
      <c r="I957" s="57">
        <v>35561805064</v>
      </c>
      <c r="J957" s="58">
        <f t="shared" ref="J957" si="1491">IFERROR(I957/I960,"-")</f>
        <v>3.2249261653632295E-2</v>
      </c>
      <c r="K957" s="60">
        <f t="shared" ref="K957" si="1492">IFERROR(I957/E950,"-")</f>
        <v>27289.215754194658</v>
      </c>
    </row>
    <row r="958" spans="2:11" ht="13.5" customHeight="1">
      <c r="B958" s="198"/>
      <c r="C958" s="160"/>
      <c r="D958" s="190"/>
      <c r="E958" s="187"/>
      <c r="F958" s="155">
        <v>9</v>
      </c>
      <c r="G958" s="85" t="s">
        <v>85</v>
      </c>
      <c r="H958" s="56" t="s">
        <v>86</v>
      </c>
      <c r="I958" s="57">
        <v>35314494811</v>
      </c>
      <c r="J958" s="58">
        <f t="shared" ref="J958" si="1493">IFERROR(I958/I960,"-")</f>
        <v>3.2024988081346822E-2</v>
      </c>
      <c r="K958" s="60">
        <f t="shared" ref="K958" si="1494">IFERROR(I958/E950,"-")</f>
        <v>27099.436218532857</v>
      </c>
    </row>
    <row r="959" spans="2:11" ht="13.5" customHeight="1">
      <c r="B959" s="198"/>
      <c r="C959" s="160"/>
      <c r="D959" s="190"/>
      <c r="E959" s="187"/>
      <c r="F959" s="156">
        <v>10</v>
      </c>
      <c r="G959" s="86" t="s">
        <v>90</v>
      </c>
      <c r="H959" s="61" t="s">
        <v>91</v>
      </c>
      <c r="I959" s="62">
        <v>32218106869</v>
      </c>
      <c r="J959" s="63">
        <f t="shared" ref="J959" si="1495">IFERROR(I959/I960,"-")</f>
        <v>2.921702530378251E-2</v>
      </c>
      <c r="K959" s="64">
        <f t="shared" ref="K959" si="1496">IFERROR(I959/E950,"-")</f>
        <v>24723.347646654824</v>
      </c>
    </row>
    <row r="960" spans="2:11" ht="13.5" customHeight="1">
      <c r="B960" s="198"/>
      <c r="C960" s="160"/>
      <c r="D960" s="191"/>
      <c r="E960" s="188"/>
      <c r="F960" s="109" t="s">
        <v>156</v>
      </c>
      <c r="G960" s="87"/>
      <c r="H960" s="110"/>
      <c r="I960" s="65">
        <v>1102716876000</v>
      </c>
      <c r="J960" s="66" t="s">
        <v>92</v>
      </c>
      <c r="K960" s="137">
        <f>IFERROR(I960/E950,"-")</f>
        <v>846196.60590341059</v>
      </c>
    </row>
    <row r="961" spans="2:11" ht="13.5" customHeight="1">
      <c r="B961" s="198"/>
      <c r="C961" s="160"/>
      <c r="D961" s="189" t="s">
        <v>157</v>
      </c>
      <c r="E961" s="186">
        <v>1366377</v>
      </c>
      <c r="F961" s="157">
        <v>1</v>
      </c>
      <c r="G961" s="84" t="s">
        <v>69</v>
      </c>
      <c r="H961" s="52" t="s">
        <v>70</v>
      </c>
      <c r="I961" s="53">
        <v>83988030744</v>
      </c>
      <c r="J961" s="54">
        <f t="shared" ref="J961" si="1497">IFERROR(I961/I971,"-")</f>
        <v>7.2000345579929098E-2</v>
      </c>
      <c r="K961" s="55">
        <f>IFERROR(I961/E961,"-")</f>
        <v>61467.684792703621</v>
      </c>
    </row>
    <row r="962" spans="2:11" ht="13.5" customHeight="1">
      <c r="B962" s="198"/>
      <c r="C962" s="160"/>
      <c r="D962" s="190"/>
      <c r="E962" s="187"/>
      <c r="F962" s="152">
        <v>2</v>
      </c>
      <c r="G962" s="84" t="s">
        <v>77</v>
      </c>
      <c r="H962" s="56" t="s">
        <v>78</v>
      </c>
      <c r="I962" s="57">
        <v>55143139154</v>
      </c>
      <c r="J962" s="58">
        <f t="shared" ref="J962" si="1498">IFERROR(I962/I971,"-")</f>
        <v>4.7272510621803737E-2</v>
      </c>
      <c r="K962" s="60">
        <f t="shared" ref="K962" si="1499">IFERROR(I962/E961,"-")</f>
        <v>40357.19216146056</v>
      </c>
    </row>
    <row r="963" spans="2:11" ht="13.5" customHeight="1">
      <c r="B963" s="198"/>
      <c r="C963" s="160"/>
      <c r="D963" s="190"/>
      <c r="E963" s="187"/>
      <c r="F963" s="152">
        <v>3</v>
      </c>
      <c r="G963" s="84" t="s">
        <v>75</v>
      </c>
      <c r="H963" s="56" t="s">
        <v>76</v>
      </c>
      <c r="I963" s="57">
        <v>53923907996</v>
      </c>
      <c r="J963" s="58">
        <f t="shared" ref="J963" si="1500">IFERROR(I963/I971,"-")</f>
        <v>4.6227301394486685E-2</v>
      </c>
      <c r="K963" s="60">
        <f t="shared" ref="K963" si="1501">IFERROR(I963/E961,"-")</f>
        <v>39464.882675864712</v>
      </c>
    </row>
    <row r="964" spans="2:11" ht="13.5" customHeight="1">
      <c r="B964" s="198"/>
      <c r="C964" s="160"/>
      <c r="D964" s="190"/>
      <c r="E964" s="187"/>
      <c r="F964" s="152">
        <v>4</v>
      </c>
      <c r="G964" s="84" t="s">
        <v>71</v>
      </c>
      <c r="H964" s="56" t="s">
        <v>72</v>
      </c>
      <c r="I964" s="57">
        <v>53807512267</v>
      </c>
      <c r="J964" s="58">
        <f t="shared" ref="J964" si="1502">IFERROR(I964/I971,"-")</f>
        <v>4.6127518929797495E-2</v>
      </c>
      <c r="K964" s="60">
        <f t="shared" ref="K964" si="1503">IFERROR(I964/E961,"-")</f>
        <v>39379.697014074445</v>
      </c>
    </row>
    <row r="965" spans="2:11" ht="13.5" customHeight="1">
      <c r="B965" s="198"/>
      <c r="C965" s="160"/>
      <c r="D965" s="190"/>
      <c r="E965" s="187"/>
      <c r="F965" s="152">
        <v>5</v>
      </c>
      <c r="G965" s="84" t="s">
        <v>73</v>
      </c>
      <c r="H965" s="56" t="s">
        <v>74</v>
      </c>
      <c r="I965" s="57">
        <v>53602138918</v>
      </c>
      <c r="J965" s="58">
        <f t="shared" ref="J965" si="1504">IFERROR(I965/I971,"-")</f>
        <v>4.5951458698715537E-2</v>
      </c>
      <c r="K965" s="60">
        <f t="shared" ref="K965" si="1505">IFERROR(I965/E961,"-")</f>
        <v>39229.391974542894</v>
      </c>
    </row>
    <row r="966" spans="2:11" ht="13.5" customHeight="1">
      <c r="B966" s="198"/>
      <c r="C966" s="160"/>
      <c r="D966" s="190"/>
      <c r="E966" s="187"/>
      <c r="F966" s="152">
        <v>6</v>
      </c>
      <c r="G966" s="84" t="s">
        <v>99</v>
      </c>
      <c r="H966" s="56" t="s">
        <v>100</v>
      </c>
      <c r="I966" s="57">
        <v>41802998323</v>
      </c>
      <c r="J966" s="58">
        <f t="shared" ref="J966" si="1506">IFERROR(I966/I971,"-")</f>
        <v>3.5836419771613885E-2</v>
      </c>
      <c r="K966" s="60">
        <f t="shared" ref="K966" si="1507">IFERROR(I966/E961,"-")</f>
        <v>30594.044193513211</v>
      </c>
    </row>
    <row r="967" spans="2:11" ht="13.5" customHeight="1">
      <c r="B967" s="198"/>
      <c r="C967" s="160"/>
      <c r="D967" s="190"/>
      <c r="E967" s="187"/>
      <c r="F967" s="152">
        <v>7</v>
      </c>
      <c r="G967" s="84" t="s">
        <v>85</v>
      </c>
      <c r="H967" s="56" t="s">
        <v>86</v>
      </c>
      <c r="I967" s="57">
        <v>39983867879</v>
      </c>
      <c r="J967" s="58">
        <f t="shared" ref="J967" si="1508">IFERROR(I967/I971,"-")</f>
        <v>3.4276935408631283E-2</v>
      </c>
      <c r="K967" s="60">
        <f t="shared" ref="K967" si="1509">IFERROR(I967/E961,"-")</f>
        <v>29262.690954985337</v>
      </c>
    </row>
    <row r="968" spans="2:11" ht="13.5" customHeight="1">
      <c r="B968" s="198"/>
      <c r="C968" s="160"/>
      <c r="D968" s="190"/>
      <c r="E968" s="187"/>
      <c r="F968" s="152">
        <v>8</v>
      </c>
      <c r="G968" s="84" t="s">
        <v>79</v>
      </c>
      <c r="H968" s="56" t="s">
        <v>80</v>
      </c>
      <c r="I968" s="57">
        <v>39019687990</v>
      </c>
      <c r="J968" s="58">
        <f t="shared" ref="J968" si="1510">IFERROR(I968/I971,"-")</f>
        <v>3.3450373759378933E-2</v>
      </c>
      <c r="K968" s="60">
        <f t="shared" ref="K968" si="1511">IFERROR(I968/E961,"-")</f>
        <v>28557.043912478035</v>
      </c>
    </row>
    <row r="969" spans="2:11" ht="13.5" customHeight="1">
      <c r="B969" s="198"/>
      <c r="C969" s="160"/>
      <c r="D969" s="190"/>
      <c r="E969" s="187"/>
      <c r="F969" s="152">
        <v>9</v>
      </c>
      <c r="G969" s="84" t="s">
        <v>81</v>
      </c>
      <c r="H969" s="56" t="s">
        <v>82</v>
      </c>
      <c r="I969" s="57">
        <v>38362304339</v>
      </c>
      <c r="J969" s="58">
        <f t="shared" ref="J969" si="1512">IFERROR(I969/I971,"-")</f>
        <v>3.288681905246045E-2</v>
      </c>
      <c r="K969" s="60">
        <f t="shared" ref="K969" si="1513">IFERROR(I969/E961,"-")</f>
        <v>28075.929512133182</v>
      </c>
    </row>
    <row r="970" spans="2:11" ht="13.5" customHeight="1">
      <c r="B970" s="198"/>
      <c r="C970" s="160"/>
      <c r="D970" s="190"/>
      <c r="E970" s="187"/>
      <c r="F970" s="153">
        <v>10</v>
      </c>
      <c r="G970" s="84" t="s">
        <v>83</v>
      </c>
      <c r="H970" s="61" t="s">
        <v>84</v>
      </c>
      <c r="I970" s="62">
        <v>35275371570</v>
      </c>
      <c r="J970" s="63">
        <f t="shared" ref="J970" si="1514">IFERROR(I970/I971,"-")</f>
        <v>3.0240486900353344E-2</v>
      </c>
      <c r="K970" s="64">
        <f t="shared" ref="K970" si="1515">IFERROR(I970/E961,"-")</f>
        <v>25816.719375399323</v>
      </c>
    </row>
    <row r="971" spans="2:11" ht="13.5" customHeight="1">
      <c r="B971" s="198"/>
      <c r="C971" s="160"/>
      <c r="D971" s="191"/>
      <c r="E971" s="188"/>
      <c r="F971" s="109" t="s">
        <v>156</v>
      </c>
      <c r="G971" s="87"/>
      <c r="H971" s="110"/>
      <c r="I971" s="65">
        <v>1166494828150</v>
      </c>
      <c r="J971" s="66" t="s">
        <v>92</v>
      </c>
      <c r="K971" s="137">
        <f>IFERROR(I971/E961,"-")</f>
        <v>853713.74675510498</v>
      </c>
    </row>
    <row r="972" spans="2:11" ht="13.5" customHeight="1">
      <c r="B972" s="198"/>
      <c r="C972" s="160"/>
      <c r="D972" s="189" t="s">
        <v>158</v>
      </c>
      <c r="E972" s="186">
        <v>1427513</v>
      </c>
      <c r="F972" s="157">
        <v>1</v>
      </c>
      <c r="G972" s="84" t="s">
        <v>69</v>
      </c>
      <c r="H972" s="52" t="s">
        <v>70</v>
      </c>
      <c r="I972" s="53">
        <v>91812747965</v>
      </c>
      <c r="J972" s="54">
        <f t="shared" ref="J972" si="1516">IFERROR(I972/I982,"-")</f>
        <v>7.4564400954330992E-2</v>
      </c>
      <c r="K972" s="55">
        <f>IFERROR(I972/E972,"-")</f>
        <v>64316.575726455732</v>
      </c>
    </row>
    <row r="973" spans="2:11" ht="13.5" customHeight="1">
      <c r="B973" s="198"/>
      <c r="C973" s="160"/>
      <c r="D973" s="190"/>
      <c r="E973" s="187"/>
      <c r="F973" s="152">
        <v>2</v>
      </c>
      <c r="G973" s="84" t="s">
        <v>77</v>
      </c>
      <c r="H973" s="56" t="s">
        <v>78</v>
      </c>
      <c r="I973" s="57">
        <v>62888206725</v>
      </c>
      <c r="J973" s="58">
        <f t="shared" ref="J973" si="1517">IFERROR(I973/I982,"-")</f>
        <v>5.1073751363256613E-2</v>
      </c>
      <c r="K973" s="60">
        <f t="shared" ref="K973" si="1518">IFERROR(I973/E972,"-")</f>
        <v>44054.384601050915</v>
      </c>
    </row>
    <row r="974" spans="2:11" ht="13.5" customHeight="1">
      <c r="B974" s="198"/>
      <c r="C974" s="160"/>
      <c r="D974" s="190"/>
      <c r="E974" s="187"/>
      <c r="F974" s="152">
        <v>3</v>
      </c>
      <c r="G974" s="84" t="s">
        <v>75</v>
      </c>
      <c r="H974" s="56" t="s">
        <v>76</v>
      </c>
      <c r="I974" s="57">
        <v>58868991458</v>
      </c>
      <c r="J974" s="58">
        <f t="shared" ref="J974" si="1519">IFERROR(I974/I982,"-")</f>
        <v>4.7809603569699648E-2</v>
      </c>
      <c r="K974" s="60">
        <f t="shared" ref="K974" si="1520">IFERROR(I974/E972,"-")</f>
        <v>41238.84788299651</v>
      </c>
    </row>
    <row r="975" spans="2:11" ht="13.5" customHeight="1">
      <c r="B975" s="198"/>
      <c r="C975" s="160"/>
      <c r="D975" s="190"/>
      <c r="E975" s="187"/>
      <c r="F975" s="152">
        <v>4</v>
      </c>
      <c r="G975" s="84" t="s">
        <v>73</v>
      </c>
      <c r="H975" s="56" t="s">
        <v>74</v>
      </c>
      <c r="I975" s="57">
        <v>57049406802</v>
      </c>
      <c r="J975" s="58">
        <f t="shared" ref="J975" si="1521">IFERROR(I975/I982,"-")</f>
        <v>4.63318540973491E-2</v>
      </c>
      <c r="K975" s="60">
        <f t="shared" ref="K975" si="1522">IFERROR(I975/E972,"-")</f>
        <v>39964.194232907161</v>
      </c>
    </row>
    <row r="976" spans="2:11" ht="13.5" customHeight="1">
      <c r="B976" s="198"/>
      <c r="C976" s="160"/>
      <c r="D976" s="190"/>
      <c r="E976" s="187"/>
      <c r="F976" s="152">
        <v>5</v>
      </c>
      <c r="G976" s="84" t="s">
        <v>71</v>
      </c>
      <c r="H976" s="56" t="s">
        <v>72</v>
      </c>
      <c r="I976" s="57">
        <v>56408581288</v>
      </c>
      <c r="J976" s="58">
        <f t="shared" ref="J976" si="1523">IFERROR(I976/I982,"-")</f>
        <v>4.5811416885450415E-2</v>
      </c>
      <c r="K976" s="60">
        <f t="shared" ref="K976" si="1524">IFERROR(I976/E972,"-")</f>
        <v>39515.283775349155</v>
      </c>
    </row>
    <row r="977" spans="2:11" ht="13.5" customHeight="1">
      <c r="B977" s="198"/>
      <c r="C977" s="160"/>
      <c r="D977" s="190"/>
      <c r="E977" s="187"/>
      <c r="F977" s="152">
        <v>6</v>
      </c>
      <c r="G977" s="84" t="s">
        <v>85</v>
      </c>
      <c r="H977" s="56" t="s">
        <v>86</v>
      </c>
      <c r="I977" s="57">
        <v>43056966586</v>
      </c>
      <c r="J977" s="58">
        <f t="shared" ref="J977" si="1525">IFERROR(I977/I982,"-")</f>
        <v>3.4968095297829654E-2</v>
      </c>
      <c r="K977" s="60">
        <f t="shared" ref="K977" si="1526">IFERROR(I977/E972,"-")</f>
        <v>30162.223801814765</v>
      </c>
    </row>
    <row r="978" spans="2:11" ht="13.5" customHeight="1">
      <c r="B978" s="198"/>
      <c r="C978" s="160"/>
      <c r="D978" s="190"/>
      <c r="E978" s="187"/>
      <c r="F978" s="152">
        <v>7</v>
      </c>
      <c r="G978" s="84" t="s">
        <v>81</v>
      </c>
      <c r="H978" s="56" t="s">
        <v>82</v>
      </c>
      <c r="I978" s="57">
        <v>40053031099</v>
      </c>
      <c r="J978" s="58">
        <f t="shared" ref="J978" si="1527">IFERROR(I978/I982,"-")</f>
        <v>3.2528492355338515E-2</v>
      </c>
      <c r="K978" s="60">
        <f t="shared" ref="K978" si="1528">IFERROR(I978/E972,"-")</f>
        <v>28057.909874726185</v>
      </c>
    </row>
    <row r="979" spans="2:11" ht="13.5" customHeight="1">
      <c r="B979" s="198"/>
      <c r="C979" s="160"/>
      <c r="D979" s="190"/>
      <c r="E979" s="187"/>
      <c r="F979" s="152">
        <v>8</v>
      </c>
      <c r="G979" s="84" t="s">
        <v>90</v>
      </c>
      <c r="H979" s="56" t="s">
        <v>91</v>
      </c>
      <c r="I979" s="57">
        <v>39726956049</v>
      </c>
      <c r="J979" s="58">
        <f t="shared" ref="J979" si="1529">IFERROR(I979/I982,"-")</f>
        <v>3.2263675199678689E-2</v>
      </c>
      <c r="K979" s="60">
        <f t="shared" ref="K979" si="1530">IFERROR(I979/E972,"-")</f>
        <v>27829.488102034797</v>
      </c>
    </row>
    <row r="980" spans="2:11" ht="13.5" customHeight="1">
      <c r="B980" s="198"/>
      <c r="C980" s="160"/>
      <c r="D980" s="190"/>
      <c r="E980" s="187"/>
      <c r="F980" s="152">
        <v>9</v>
      </c>
      <c r="G980" s="84" t="s">
        <v>83</v>
      </c>
      <c r="H980" s="56" t="s">
        <v>84</v>
      </c>
      <c r="I980" s="57">
        <v>36677443481</v>
      </c>
      <c r="J980" s="58">
        <f t="shared" ref="J980" si="1531">IFERROR(I980/I982,"-")</f>
        <v>2.9787057487263579E-2</v>
      </c>
      <c r="K980" s="60">
        <f t="shared" ref="K980" si="1532">IFERROR(I980/E972,"-")</f>
        <v>25693.246563078585</v>
      </c>
    </row>
    <row r="981" spans="2:11" ht="13.5" customHeight="1">
      <c r="B981" s="198"/>
      <c r="C981" s="160"/>
      <c r="D981" s="190"/>
      <c r="E981" s="187"/>
      <c r="F981" s="153">
        <v>10</v>
      </c>
      <c r="G981" s="84" t="s">
        <v>87</v>
      </c>
      <c r="H981" s="61" t="s">
        <v>88</v>
      </c>
      <c r="I981" s="62">
        <v>35154290492</v>
      </c>
      <c r="J981" s="63">
        <f t="shared" ref="J981" si="1533">IFERROR(I981/I982,"-")</f>
        <v>2.8550050723999302E-2</v>
      </c>
      <c r="K981" s="64">
        <f t="shared" ref="K981" si="1534">IFERROR(I981/E972,"-")</f>
        <v>24626.248932233892</v>
      </c>
    </row>
    <row r="982" spans="2:11" ht="13.5" customHeight="1">
      <c r="B982" s="198"/>
      <c r="C982" s="160"/>
      <c r="D982" s="191"/>
      <c r="E982" s="188"/>
      <c r="F982" s="109" t="s">
        <v>156</v>
      </c>
      <c r="G982" s="87"/>
      <c r="H982" s="110"/>
      <c r="I982" s="65">
        <v>1231321472310</v>
      </c>
      <c r="J982" s="66" t="s">
        <v>92</v>
      </c>
      <c r="K982" s="137">
        <f>IFERROR(I982/E972,"-")</f>
        <v>862564.10436192178</v>
      </c>
    </row>
    <row r="983" spans="2:11" ht="13.5" customHeight="1">
      <c r="B983" s="198"/>
      <c r="C983" s="160"/>
      <c r="D983" s="189" t="s">
        <v>165</v>
      </c>
      <c r="E983" s="186">
        <v>1473357</v>
      </c>
      <c r="F983" s="157">
        <v>1</v>
      </c>
      <c r="G983" s="84" t="s">
        <v>69</v>
      </c>
      <c r="H983" s="52" t="s">
        <v>70</v>
      </c>
      <c r="I983" s="53">
        <v>98714393386</v>
      </c>
      <c r="J983" s="54">
        <f t="shared" ref="J983" si="1535">IFERROR(I983/I993,"-")</f>
        <v>7.6065068516250611E-2</v>
      </c>
      <c r="K983" s="55">
        <f>IFERROR(I983/E983,"-")</f>
        <v>66999.643254146824</v>
      </c>
    </row>
    <row r="984" spans="2:11" ht="13.5" customHeight="1">
      <c r="B984" s="198"/>
      <c r="C984" s="160"/>
      <c r="D984" s="190"/>
      <c r="E984" s="187"/>
      <c r="F984" s="152">
        <v>2</v>
      </c>
      <c r="G984" s="84" t="s">
        <v>77</v>
      </c>
      <c r="H984" s="56" t="s">
        <v>78</v>
      </c>
      <c r="I984" s="57">
        <v>66125541129</v>
      </c>
      <c r="J984" s="58">
        <f t="shared" ref="J984" si="1536">IFERROR(I984/I993,"-")</f>
        <v>5.0953499729097074E-2</v>
      </c>
      <c r="K984" s="60">
        <f t="shared" ref="K984" si="1537">IFERROR(I984/E983,"-")</f>
        <v>44880.868064562761</v>
      </c>
    </row>
    <row r="985" spans="2:11" ht="13.5" customHeight="1">
      <c r="B985" s="198"/>
      <c r="C985" s="160"/>
      <c r="D985" s="190"/>
      <c r="E985" s="187"/>
      <c r="F985" s="152">
        <v>3</v>
      </c>
      <c r="G985" s="84" t="s">
        <v>75</v>
      </c>
      <c r="H985" s="56" t="s">
        <v>76</v>
      </c>
      <c r="I985" s="57">
        <v>63611969854</v>
      </c>
      <c r="J985" s="58">
        <f t="shared" ref="J985" si="1538">IFERROR(I985/I993,"-")</f>
        <v>4.901664974506556E-2</v>
      </c>
      <c r="K985" s="60">
        <f t="shared" ref="K985" si="1539">IFERROR(I985/E983,"-")</f>
        <v>43174.851617089407</v>
      </c>
    </row>
    <row r="986" spans="2:11" ht="13.5" customHeight="1">
      <c r="B986" s="198"/>
      <c r="C986" s="160"/>
      <c r="D986" s="190"/>
      <c r="E986" s="187"/>
      <c r="F986" s="152">
        <v>4</v>
      </c>
      <c r="G986" s="84" t="s">
        <v>73</v>
      </c>
      <c r="H986" s="56" t="s">
        <v>74</v>
      </c>
      <c r="I986" s="57">
        <v>58677111476</v>
      </c>
      <c r="J986" s="58">
        <f t="shared" ref="J986" si="1540">IFERROR(I986/I993,"-")</f>
        <v>4.5214059993308048E-2</v>
      </c>
      <c r="K986" s="60">
        <f t="shared" ref="K986" si="1541">IFERROR(I986/E983,"-")</f>
        <v>39825.454031847003</v>
      </c>
    </row>
    <row r="987" spans="2:11" ht="13.5" customHeight="1">
      <c r="B987" s="198"/>
      <c r="C987" s="160"/>
      <c r="D987" s="190"/>
      <c r="E987" s="187"/>
      <c r="F987" s="152">
        <v>5</v>
      </c>
      <c r="G987" s="84" t="s">
        <v>71</v>
      </c>
      <c r="H987" s="56" t="s">
        <v>72</v>
      </c>
      <c r="I987" s="57">
        <v>58215200089</v>
      </c>
      <c r="J987" s="58">
        <f t="shared" ref="J987" si="1542">IFERROR(I987/I993,"-")</f>
        <v>4.4858130932758561E-2</v>
      </c>
      <c r="K987" s="60">
        <f t="shared" ref="K987" si="1543">IFERROR(I987/E983,"-")</f>
        <v>39511.944551795663</v>
      </c>
    </row>
    <row r="988" spans="2:11" ht="13.5" customHeight="1">
      <c r="B988" s="198"/>
      <c r="C988" s="160"/>
      <c r="D988" s="190"/>
      <c r="E988" s="187"/>
      <c r="F988" s="152">
        <v>6</v>
      </c>
      <c r="G988" s="84" t="s">
        <v>85</v>
      </c>
      <c r="H988" s="56" t="s">
        <v>86</v>
      </c>
      <c r="I988" s="57">
        <v>48559991651</v>
      </c>
      <c r="J988" s="58">
        <f t="shared" ref="J988" si="1544">IFERROR(I988/I993,"-")</f>
        <v>3.741824231891322E-2</v>
      </c>
      <c r="K988" s="60">
        <f t="shared" ref="K988" si="1545">IFERROR(I988/E983,"-")</f>
        <v>32958.74092361865</v>
      </c>
    </row>
    <row r="989" spans="2:11" ht="13.5" customHeight="1">
      <c r="B989" s="198"/>
      <c r="C989" s="160"/>
      <c r="D989" s="190"/>
      <c r="E989" s="187"/>
      <c r="F989" s="152">
        <v>7</v>
      </c>
      <c r="G989" s="84" t="s">
        <v>90</v>
      </c>
      <c r="H989" s="56" t="s">
        <v>91</v>
      </c>
      <c r="I989" s="57">
        <v>45192218406</v>
      </c>
      <c r="J989" s="58">
        <f t="shared" ref="J989" si="1546">IFERROR(I989/I993,"-")</f>
        <v>3.4823181012843832E-2</v>
      </c>
      <c r="K989" s="60">
        <f t="shared" ref="K989" si="1547">IFERROR(I989/E983,"-")</f>
        <v>30672.958696364833</v>
      </c>
    </row>
    <row r="990" spans="2:11" ht="13.5" customHeight="1">
      <c r="B990" s="198"/>
      <c r="C990" s="160"/>
      <c r="D990" s="190"/>
      <c r="E990" s="187"/>
      <c r="F990" s="152">
        <v>8</v>
      </c>
      <c r="G990" s="84" t="s">
        <v>81</v>
      </c>
      <c r="H990" s="56" t="s">
        <v>82</v>
      </c>
      <c r="I990" s="57">
        <v>42321425727</v>
      </c>
      <c r="J990" s="58">
        <f t="shared" ref="J990" si="1548">IFERROR(I990/I993,"-")</f>
        <v>3.2611071569287699E-2</v>
      </c>
      <c r="K990" s="60">
        <f t="shared" ref="K990" si="1549">IFERROR(I990/E983,"-")</f>
        <v>28724.488176999872</v>
      </c>
    </row>
    <row r="991" spans="2:11" ht="13.5" customHeight="1">
      <c r="B991" s="198"/>
      <c r="C991" s="160"/>
      <c r="D991" s="190"/>
      <c r="E991" s="187"/>
      <c r="F991" s="152">
        <v>9</v>
      </c>
      <c r="G991" s="84" t="s">
        <v>83</v>
      </c>
      <c r="H991" s="56" t="s">
        <v>84</v>
      </c>
      <c r="I991" s="57">
        <v>38921845499</v>
      </c>
      <c r="J991" s="58">
        <f t="shared" ref="J991" si="1550">IFERROR(I991/I993,"-")</f>
        <v>2.9991501169273623E-2</v>
      </c>
      <c r="K991" s="60">
        <f t="shared" ref="K991" si="1551">IFERROR(I991/E983,"-")</f>
        <v>26417.117846523281</v>
      </c>
    </row>
    <row r="992" spans="2:11" ht="13.5" customHeight="1">
      <c r="B992" s="198"/>
      <c r="C992" s="160"/>
      <c r="D992" s="190"/>
      <c r="E992" s="187"/>
      <c r="F992" s="153">
        <v>10</v>
      </c>
      <c r="G992" s="84" t="s">
        <v>79</v>
      </c>
      <c r="H992" s="61" t="s">
        <v>80</v>
      </c>
      <c r="I992" s="62">
        <v>37420167011</v>
      </c>
      <c r="J992" s="63">
        <f t="shared" ref="J992" si="1552">IFERROR(I992/I993,"-")</f>
        <v>2.8834372272857799E-2</v>
      </c>
      <c r="K992" s="64">
        <f t="shared" ref="K992" si="1553">IFERROR(I992/E983,"-")</f>
        <v>25397.895425887957</v>
      </c>
    </row>
    <row r="993" spans="2:11" ht="13.5" customHeight="1">
      <c r="B993" s="198"/>
      <c r="C993" s="160"/>
      <c r="D993" s="191"/>
      <c r="E993" s="188"/>
      <c r="F993" s="109" t="s">
        <v>156</v>
      </c>
      <c r="G993" s="87"/>
      <c r="H993" s="110"/>
      <c r="I993" s="65">
        <v>1297762498760</v>
      </c>
      <c r="J993" s="66" t="s">
        <v>92</v>
      </c>
      <c r="K993" s="137">
        <f>IFERROR(I993/E983,"-")</f>
        <v>880820.12625589047</v>
      </c>
    </row>
    <row r="994" spans="2:11">
      <c r="B994" s="9" t="s">
        <v>166</v>
      </c>
      <c r="C994" s="76"/>
    </row>
    <row r="995" spans="2:11">
      <c r="B995" s="9" t="s">
        <v>115</v>
      </c>
      <c r="C995" s="76"/>
    </row>
    <row r="996" spans="2:11">
      <c r="B996" s="77" t="s">
        <v>116</v>
      </c>
      <c r="C996" s="3"/>
    </row>
    <row r="997" spans="2:11">
      <c r="B997" s="78" t="s">
        <v>117</v>
      </c>
      <c r="C997" s="3"/>
    </row>
    <row r="998" spans="2:11">
      <c r="B998" s="79" t="s">
        <v>118</v>
      </c>
      <c r="C998" s="3"/>
    </row>
  </sheetData>
  <mergeCells count="211">
    <mergeCell ref="D972:D982"/>
    <mergeCell ref="E972:E982"/>
    <mergeCell ref="D642:D652"/>
    <mergeCell ref="E642:E652"/>
    <mergeCell ref="D708:D718"/>
    <mergeCell ref="E708:E718"/>
    <mergeCell ref="D774:D784"/>
    <mergeCell ref="E774:E784"/>
    <mergeCell ref="D840:D850"/>
    <mergeCell ref="E840:E850"/>
    <mergeCell ref="D906:D916"/>
    <mergeCell ref="E906:E916"/>
    <mergeCell ref="D928:D938"/>
    <mergeCell ref="D939:D949"/>
    <mergeCell ref="E928:E938"/>
    <mergeCell ref="E939:E949"/>
    <mergeCell ref="D950:D960"/>
    <mergeCell ref="E950:E960"/>
    <mergeCell ref="E884:E894"/>
    <mergeCell ref="E818:E828"/>
    <mergeCell ref="E862:E872"/>
    <mergeCell ref="D818:D828"/>
    <mergeCell ref="D862:D872"/>
    <mergeCell ref="D873:D883"/>
    <mergeCell ref="C928:C993"/>
    <mergeCell ref="B928:B993"/>
    <mergeCell ref="D983:D993"/>
    <mergeCell ref="E983:E993"/>
    <mergeCell ref="E785:E795"/>
    <mergeCell ref="C796:C861"/>
    <mergeCell ref="B796:B861"/>
    <mergeCell ref="D851:D861"/>
    <mergeCell ref="E851:E861"/>
    <mergeCell ref="C862:C927"/>
    <mergeCell ref="B862:B927"/>
    <mergeCell ref="D917:D927"/>
    <mergeCell ref="E917:E927"/>
    <mergeCell ref="C730:C795"/>
    <mergeCell ref="B730:B795"/>
    <mergeCell ref="D752:D762"/>
    <mergeCell ref="D829:D839"/>
    <mergeCell ref="E829:E839"/>
    <mergeCell ref="D895:D905"/>
    <mergeCell ref="E895:E905"/>
    <mergeCell ref="D961:D971"/>
    <mergeCell ref="E961:E971"/>
    <mergeCell ref="D807:D817"/>
    <mergeCell ref="E807:E817"/>
    <mergeCell ref="C532:C597"/>
    <mergeCell ref="B532:B597"/>
    <mergeCell ref="D587:D597"/>
    <mergeCell ref="E587:E597"/>
    <mergeCell ref="C598:C663"/>
    <mergeCell ref="B598:B663"/>
    <mergeCell ref="D653:D663"/>
    <mergeCell ref="E653:E663"/>
    <mergeCell ref="C664:C729"/>
    <mergeCell ref="B664:B729"/>
    <mergeCell ref="D719:D729"/>
    <mergeCell ref="E719:E729"/>
    <mergeCell ref="E598:E608"/>
    <mergeCell ref="D532:D542"/>
    <mergeCell ref="D543:D553"/>
    <mergeCell ref="E532:E542"/>
    <mergeCell ref="E543:E553"/>
    <mergeCell ref="D554:D564"/>
    <mergeCell ref="D598:D608"/>
    <mergeCell ref="D609:D619"/>
    <mergeCell ref="D620:D630"/>
    <mergeCell ref="D565:D575"/>
    <mergeCell ref="E565:E575"/>
    <mergeCell ref="D631:D641"/>
    <mergeCell ref="C400:C465"/>
    <mergeCell ref="B400:B465"/>
    <mergeCell ref="D455:D465"/>
    <mergeCell ref="E455:E465"/>
    <mergeCell ref="C466:C531"/>
    <mergeCell ref="B466:B531"/>
    <mergeCell ref="D521:D531"/>
    <mergeCell ref="E521:E531"/>
    <mergeCell ref="D367:D377"/>
    <mergeCell ref="E367:E377"/>
    <mergeCell ref="D433:D443"/>
    <mergeCell ref="E433:E443"/>
    <mergeCell ref="D499:D509"/>
    <mergeCell ref="E499:E509"/>
    <mergeCell ref="E477:E487"/>
    <mergeCell ref="E488:E498"/>
    <mergeCell ref="E422:E432"/>
    <mergeCell ref="E466:E476"/>
    <mergeCell ref="D400:D410"/>
    <mergeCell ref="D411:D421"/>
    <mergeCell ref="D378:D388"/>
    <mergeCell ref="E378:E388"/>
    <mergeCell ref="D444:D454"/>
    <mergeCell ref="E444:E454"/>
    <mergeCell ref="C4:C69"/>
    <mergeCell ref="B4:B69"/>
    <mergeCell ref="D59:D69"/>
    <mergeCell ref="E59:E69"/>
    <mergeCell ref="C70:C135"/>
    <mergeCell ref="B70:B135"/>
    <mergeCell ref="D125:D135"/>
    <mergeCell ref="E125:E135"/>
    <mergeCell ref="C136:C201"/>
    <mergeCell ref="B136:B201"/>
    <mergeCell ref="D191:D201"/>
    <mergeCell ref="E191:E201"/>
    <mergeCell ref="D37:D47"/>
    <mergeCell ref="E37:E47"/>
    <mergeCell ref="D103:D113"/>
    <mergeCell ref="E103:E113"/>
    <mergeCell ref="D169:D179"/>
    <mergeCell ref="E169:E179"/>
    <mergeCell ref="E147:E157"/>
    <mergeCell ref="E158:E168"/>
    <mergeCell ref="D147:D157"/>
    <mergeCell ref="D158:D168"/>
    <mergeCell ref="E92:E102"/>
    <mergeCell ref="E136:E146"/>
    <mergeCell ref="E631:E641"/>
    <mergeCell ref="D796:D806"/>
    <mergeCell ref="E796:E806"/>
    <mergeCell ref="E741:E751"/>
    <mergeCell ref="E752:E762"/>
    <mergeCell ref="E686:E696"/>
    <mergeCell ref="E730:E740"/>
    <mergeCell ref="D664:D674"/>
    <mergeCell ref="D675:D685"/>
    <mergeCell ref="E664:E674"/>
    <mergeCell ref="E675:E685"/>
    <mergeCell ref="D697:D707"/>
    <mergeCell ref="D70:D80"/>
    <mergeCell ref="D81:D91"/>
    <mergeCell ref="D92:D102"/>
    <mergeCell ref="D136:D146"/>
    <mergeCell ref="D202:D212"/>
    <mergeCell ref="D213:D223"/>
    <mergeCell ref="G3:H3"/>
    <mergeCell ref="E70:E80"/>
    <mergeCell ref="E81:E91"/>
    <mergeCell ref="E202:E212"/>
    <mergeCell ref="E213:E223"/>
    <mergeCell ref="D4:D14"/>
    <mergeCell ref="E4:E14"/>
    <mergeCell ref="D15:D25"/>
    <mergeCell ref="E15:E25"/>
    <mergeCell ref="D26:D36"/>
    <mergeCell ref="E26:E36"/>
    <mergeCell ref="D48:D58"/>
    <mergeCell ref="E48:E58"/>
    <mergeCell ref="D114:D124"/>
    <mergeCell ref="E114:E124"/>
    <mergeCell ref="D180:D190"/>
    <mergeCell ref="E180:E190"/>
    <mergeCell ref="C202:C267"/>
    <mergeCell ref="B202:B267"/>
    <mergeCell ref="D257:D267"/>
    <mergeCell ref="C268:C333"/>
    <mergeCell ref="B268:B333"/>
    <mergeCell ref="D323:D333"/>
    <mergeCell ref="E345:E355"/>
    <mergeCell ref="E356:E366"/>
    <mergeCell ref="E334:E344"/>
    <mergeCell ref="E279:E289"/>
    <mergeCell ref="E290:E300"/>
    <mergeCell ref="E224:E234"/>
    <mergeCell ref="E268:E278"/>
    <mergeCell ref="E257:E267"/>
    <mergeCell ref="E323:E333"/>
    <mergeCell ref="C334:C399"/>
    <mergeCell ref="B334:B399"/>
    <mergeCell ref="D389:D399"/>
    <mergeCell ref="E389:E399"/>
    <mergeCell ref="D345:D355"/>
    <mergeCell ref="D356:D366"/>
    <mergeCell ref="D224:D234"/>
    <mergeCell ref="D334:D344"/>
    <mergeCell ref="D268:D278"/>
    <mergeCell ref="D884:D894"/>
    <mergeCell ref="D686:D696"/>
    <mergeCell ref="D730:D740"/>
    <mergeCell ref="D741:D751"/>
    <mergeCell ref="E697:E707"/>
    <mergeCell ref="E763:E773"/>
    <mergeCell ref="D785:D795"/>
    <mergeCell ref="D763:D773"/>
    <mergeCell ref="E873:E883"/>
    <mergeCell ref="D279:D289"/>
    <mergeCell ref="D290:D300"/>
    <mergeCell ref="D235:D245"/>
    <mergeCell ref="E235:E245"/>
    <mergeCell ref="D301:D311"/>
    <mergeCell ref="E301:E311"/>
    <mergeCell ref="E609:E619"/>
    <mergeCell ref="E620:E630"/>
    <mergeCell ref="E554:E564"/>
    <mergeCell ref="D246:D256"/>
    <mergeCell ref="E246:E256"/>
    <mergeCell ref="D312:D322"/>
    <mergeCell ref="E312:E322"/>
    <mergeCell ref="D510:D520"/>
    <mergeCell ref="E510:E520"/>
    <mergeCell ref="D576:D586"/>
    <mergeCell ref="E576:E586"/>
    <mergeCell ref="E400:E410"/>
    <mergeCell ref="E411:E421"/>
    <mergeCell ref="D422:D432"/>
    <mergeCell ref="D466:D476"/>
    <mergeCell ref="D477:D487"/>
    <mergeCell ref="D488:D498"/>
  </mergeCells>
  <phoneticPr fontId="3"/>
  <pageMargins left="0.70866141732283472" right="0.70866141732283472" top="0.74803149606299213" bottom="0.59055118110236227" header="0.31496062992125984" footer="0.31496062992125984"/>
  <pageSetup paperSize="8" scale="75" orientation="landscape" r:id="rId1"/>
  <headerFooter>
    <oddHeader>&amp;R&amp;"ＭＳ 明朝,標準"&amp;12R1及びR2で一人当たり医療費の低い14市町の状況</oddHeader>
  </headerFooter>
  <rowBreaks count="14" manualBreakCount="14">
    <brk id="69" max="10" man="1"/>
    <brk id="135" max="10" man="1"/>
    <brk id="201" max="10" man="1"/>
    <brk id="267" max="10" man="1"/>
    <brk id="333" max="10" man="1"/>
    <brk id="399" max="10" man="1"/>
    <brk id="465" max="10" man="1"/>
    <brk id="531" max="10" man="1"/>
    <brk id="597" max="10" man="1"/>
    <brk id="663" max="10" man="1"/>
    <brk id="729" max="10" man="1"/>
    <brk id="795" max="10" man="1"/>
    <brk id="861" max="10" man="1"/>
    <brk id="927" max="10" man="1"/>
  </rowBreaks>
  <ignoredErrors>
    <ignoredError sqref="G928:G970 G4:G46 G70:G112 G202:G244 G268:G310 G334:G376 G400:G442 G466:G508 G532:G574 G598:G640 G664:G706 G730:G772 G796:G838 G862:G904 G136:G178 G48:G57 G59:G68 G114:G123 G125:G134 G180:G189 G191:G200 G246:G255 G257:G266 G312:G321 G323:G332 G378:G387 G389:G398 G444:G453 G455:G464 G510:G519 G521:G530 G576:G585 G587:G596 G642:G651 G653:G662 G708:G717 G719:G728 G774:G783 G785:G794 G840:G849 G851:G860 G906:G915 G917:G926 G972:G981 G983:G992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14819-0833-4A41-B996-F31EDA511628}">
  <dimension ref="B1:BH131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3.25" style="2" customWidth="1"/>
    <col min="3" max="3" width="11.625" style="2" customWidth="1"/>
    <col min="4" max="13" width="10.625" style="2" customWidth="1"/>
    <col min="14" max="16384" width="9" style="2"/>
  </cols>
  <sheetData>
    <row r="1" spans="2:12" ht="16.5" customHeight="1">
      <c r="B1" s="3" t="s">
        <v>146</v>
      </c>
    </row>
    <row r="2" spans="2:12" ht="16.5" customHeight="1">
      <c r="B2" s="3" t="s">
        <v>137</v>
      </c>
    </row>
    <row r="3" spans="2:12" s="7" customFormat="1" ht="18" customHeight="1"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</row>
    <row r="4" spans="2:12" s="7" customFormat="1" ht="26.25" customHeight="1"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</row>
    <row r="5" spans="2:12" s="7" customFormat="1" ht="26.25" customHeight="1"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</row>
    <row r="6" spans="2:12" s="7" customFormat="1" ht="13.5" customHeight="1"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</row>
    <row r="7" spans="2:12" s="7" customFormat="1" ht="13.5" customHeight="1"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2" s="7" customFormat="1" ht="13.5" customHeight="1"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</row>
    <row r="9" spans="2:12" s="7" customFormat="1" ht="13.5" customHeight="1"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</row>
    <row r="10" spans="2:12" s="7" customFormat="1" ht="13.5" customHeight="1"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</row>
    <row r="11" spans="2:12" s="7" customFormat="1" ht="13.5" customHeight="1"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</row>
    <row r="12" spans="2:12" s="7" customFormat="1" ht="13.5" customHeight="1"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</row>
    <row r="13" spans="2:12" s="7" customFormat="1" ht="13.5" customHeight="1"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2:12" s="7" customFormat="1" ht="13.5" customHeight="1"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</row>
    <row r="15" spans="2:12" s="7" customFormat="1" ht="13.5" customHeight="1"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</row>
    <row r="16" spans="2:12" s="7" customFormat="1" ht="13.5" customHeight="1"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</row>
    <row r="17" spans="2:12" s="7" customFormat="1" ht="13.5" customHeight="1"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</row>
    <row r="18" spans="2:12" s="7" customFormat="1" ht="13.5" customHeight="1"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</row>
    <row r="19" spans="2:12" s="7" customFormat="1" ht="13.5" customHeight="1"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</row>
    <row r="20" spans="2:12" s="7" customFormat="1" ht="13.5" customHeight="1"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</row>
    <row r="21" spans="2:12" s="7" customFormat="1" ht="13.5" customHeight="1"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</row>
    <row r="22" spans="2:12" s="7" customFormat="1" ht="13.5" customHeight="1"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</row>
    <row r="23" spans="2:12" s="7" customFormat="1" ht="13.5" customHeight="1"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</row>
    <row r="24" spans="2:12" s="7" customFormat="1" ht="13.5" customHeight="1"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</row>
    <row r="25" spans="2:12" s="7" customFormat="1" ht="13.5" customHeight="1"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</row>
    <row r="26" spans="2:12" s="7" customFormat="1" ht="13.5" customHeight="1"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</row>
    <row r="27" spans="2:12" s="7" customFormat="1" ht="13.5" customHeight="1"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</row>
    <row r="28" spans="2:12" s="7" customFormat="1" ht="13.5" customHeight="1"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</row>
    <row r="29" spans="2:12" s="7" customFormat="1" ht="13.5" customHeight="1"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</row>
    <row r="30" spans="2:12" s="7" customFormat="1" ht="13.5" customHeight="1"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</row>
    <row r="31" spans="2:12" s="7" customFormat="1" ht="13.5" customHeight="1"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</row>
    <row r="32" spans="2:12" s="7" customFormat="1" ht="13.5" customHeight="1"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</row>
    <row r="33" spans="2:12" s="7" customFormat="1" ht="13.5" customHeight="1"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</row>
    <row r="34" spans="2:12" s="7" customFormat="1" ht="13.5" customHeight="1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</row>
    <row r="35" spans="2:12" s="7" customFormat="1" ht="13.5" customHeight="1"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</row>
    <row r="36" spans="2:12" s="7" customFormat="1" ht="13.5" customHeight="1"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</row>
    <row r="37" spans="2:12" s="7" customFormat="1" ht="13.5" customHeight="1"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</row>
    <row r="38" spans="2:12" s="7" customFormat="1" ht="13.5" customHeight="1"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</row>
    <row r="39" spans="2:12" s="7" customFormat="1" ht="13.5" customHeight="1"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</row>
    <row r="40" spans="2:12" s="7" customFormat="1" ht="13.5" customHeight="1">
      <c r="B40" s="93" t="s">
        <v>141</v>
      </c>
      <c r="C40" s="91"/>
      <c r="D40" s="91"/>
      <c r="E40" s="91"/>
      <c r="F40" s="91"/>
      <c r="G40" s="91"/>
      <c r="H40" s="91"/>
      <c r="I40" s="91"/>
      <c r="J40" s="91"/>
      <c r="K40" s="91"/>
      <c r="L40" s="91"/>
    </row>
    <row r="41" spans="2:12" s="7" customFormat="1" ht="13.5" customHeight="1"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</row>
    <row r="42" spans="2:12" s="7" customFormat="1" ht="13.5" customHeight="1">
      <c r="B42" s="91" t="s">
        <v>142</v>
      </c>
      <c r="C42" s="91"/>
      <c r="D42" s="91"/>
      <c r="E42" s="91"/>
      <c r="F42" s="91"/>
      <c r="G42" s="91"/>
      <c r="H42" s="91"/>
      <c r="I42" s="91"/>
      <c r="J42" s="91"/>
      <c r="K42" s="91"/>
      <c r="L42" s="91"/>
    </row>
    <row r="43" spans="2:12" s="7" customFormat="1" ht="13.5" customHeight="1">
      <c r="B43" s="91" t="s">
        <v>143</v>
      </c>
      <c r="C43" s="91"/>
      <c r="D43" s="91"/>
      <c r="E43" s="91"/>
      <c r="F43" s="91"/>
      <c r="G43" s="91"/>
      <c r="H43" s="91"/>
      <c r="I43" s="91"/>
      <c r="J43" s="91"/>
      <c r="K43" s="91"/>
      <c r="L43" s="91"/>
    </row>
    <row r="44" spans="2:12" s="7" customFormat="1" ht="13.5" customHeight="1"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</row>
    <row r="45" spans="2:12" s="7" customFormat="1" ht="13.5" customHeight="1">
      <c r="B45" s="91" t="s">
        <v>145</v>
      </c>
      <c r="C45" s="91"/>
      <c r="D45" s="91"/>
      <c r="E45" s="91"/>
      <c r="F45" s="91"/>
      <c r="G45" s="91"/>
      <c r="H45" s="91"/>
      <c r="I45" s="91"/>
      <c r="J45" s="91"/>
      <c r="K45" s="91"/>
      <c r="L45" s="91"/>
    </row>
    <row r="46" spans="2:12" s="7" customFormat="1" ht="13.5" customHeight="1">
      <c r="B46" s="91" t="s">
        <v>144</v>
      </c>
      <c r="C46" s="91"/>
      <c r="D46" s="91"/>
      <c r="E46" s="91"/>
      <c r="F46" s="91"/>
      <c r="G46" s="91"/>
      <c r="H46" s="91"/>
      <c r="I46" s="91"/>
      <c r="J46" s="91"/>
      <c r="K46" s="91"/>
      <c r="L46" s="91"/>
    </row>
    <row r="47" spans="2:12" s="7" customFormat="1" ht="13.5" customHeight="1"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</row>
    <row r="48" spans="2:12" s="7" customFormat="1" ht="13.5" customHeight="1"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</row>
    <row r="49" spans="2:60" s="7" customFormat="1" ht="13.5" customHeight="1"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</row>
    <row r="50" spans="2:60" s="6" customFormat="1"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</row>
    <row r="51" spans="2:60"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</row>
    <row r="52" spans="2:60"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</row>
    <row r="53" spans="2:60" s="6" customFormat="1"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</row>
    <row r="54" spans="2:60" s="6" customFormat="1"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</row>
    <row r="55" spans="2:60" s="6" customFormat="1"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</row>
    <row r="56" spans="2:60" s="6" customFormat="1"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</row>
    <row r="57" spans="2:60" s="6" customFormat="1"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</row>
    <row r="58" spans="2:60" s="6" customFormat="1"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</row>
    <row r="59" spans="2:60" s="6" customFormat="1"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</row>
    <row r="60" spans="2:60" s="6" customFormat="1"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</row>
    <row r="61" spans="2:60" s="6" customFormat="1"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</row>
    <row r="62" spans="2:60" s="6" customFormat="1"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</row>
    <row r="63" spans="2:60" s="6" customFormat="1"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</row>
    <row r="64" spans="2:60" s="6" customFormat="1"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</row>
    <row r="65" spans="2:60" s="6" customFormat="1"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</row>
    <row r="66" spans="2:60" s="6" customFormat="1"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</row>
    <row r="67" spans="2:60" s="6" customFormat="1"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</row>
    <row r="68" spans="2:60" s="6" customFormat="1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</row>
    <row r="69" spans="2:60" s="6" customFormat="1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</row>
    <row r="70" spans="2:60" s="6" customFormat="1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</row>
    <row r="71" spans="2:60" s="6" customFormat="1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</row>
    <row r="72" spans="2:60" s="6" customFormat="1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</row>
    <row r="73" spans="2:60" s="6" customFormat="1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</row>
    <row r="74" spans="2:60" s="6" customFormat="1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</row>
    <row r="75" spans="2:60" s="6" customFormat="1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</row>
    <row r="76" spans="2:60" s="6" customForma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</row>
    <row r="77" spans="2:60" s="6" customFormat="1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</row>
    <row r="78" spans="2:60" s="6" customFormat="1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</row>
    <row r="79" spans="2:60" s="6" customFormat="1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</row>
    <row r="80" spans="2:60" s="6" customFormat="1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</row>
    <row r="81" spans="2:60" s="6" customFormat="1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</row>
    <row r="82" spans="2:60" s="6" customFormat="1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</row>
    <row r="83" spans="2:60" s="6" customFormat="1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</row>
    <row r="84" spans="2:60" s="6" customFormat="1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</row>
    <row r="85" spans="2:60" s="6" customFormat="1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</row>
    <row r="86" spans="2:60" s="6" customFormat="1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</row>
    <row r="87" spans="2:60" s="6" customFormat="1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</row>
    <row r="88" spans="2:60" s="6" customFormat="1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</row>
    <row r="89" spans="2:60" s="6" customFormat="1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</row>
    <row r="90" spans="2:60" s="6" customFormat="1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</row>
    <row r="91" spans="2:60" s="6" customFormat="1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</row>
    <row r="92" spans="2:60" s="6" customFormat="1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</row>
    <row r="93" spans="2:60" s="6" customFormat="1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</row>
    <row r="94" spans="2:60" s="6" customFormat="1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</row>
    <row r="95" spans="2:60" s="6" customFormat="1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</row>
    <row r="96" spans="2:60" s="6" customFormat="1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</row>
    <row r="97" spans="2:60" s="6" customFormat="1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</row>
    <row r="98" spans="2:60" s="6" customFormat="1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</row>
    <row r="99" spans="2:60" s="6" customFormat="1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</row>
    <row r="100" spans="2:60" s="6" customFormat="1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</row>
    <row r="101" spans="2:60" s="6" customFormat="1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</row>
    <row r="102" spans="2:60" s="6" customFormat="1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</row>
    <row r="103" spans="2:60" s="6" customFormat="1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</row>
    <row r="104" spans="2:60" s="6" customFormat="1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</row>
    <row r="105" spans="2:60" s="6" customFormat="1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</row>
    <row r="106" spans="2:60" s="6" customFormat="1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</row>
    <row r="107" spans="2:60" s="6" customFormat="1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</row>
    <row r="108" spans="2:60" s="6" customFormat="1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</row>
    <row r="109" spans="2:60" s="6" customFormat="1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</row>
    <row r="110" spans="2:60" s="6" customFormat="1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</row>
    <row r="111" spans="2:60" s="6" customFormat="1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</row>
    <row r="112" spans="2:60" s="6" customFormat="1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</row>
    <row r="113" spans="2:60" s="6" customFormat="1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</row>
    <row r="114" spans="2:60" s="6" customFormat="1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</row>
    <row r="115" spans="2:60" s="6" customFormat="1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</row>
    <row r="116" spans="2:60" s="6" customFormat="1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</row>
    <row r="117" spans="2:60" s="6" customFormat="1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</row>
    <row r="118" spans="2:60" s="6" customFormat="1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</row>
    <row r="119" spans="2:60" s="6" customFormat="1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</row>
    <row r="120" spans="2:60" s="6" customFormat="1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</row>
    <row r="121" spans="2:60" s="6" customFormat="1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</row>
    <row r="122" spans="2:60" s="6" customFormat="1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</row>
    <row r="123" spans="2:60" s="6" customFormat="1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</row>
    <row r="124" spans="2:60" s="6" customFormat="1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</row>
    <row r="125" spans="2:60" s="6" customFormat="1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</row>
    <row r="126" spans="2:60" s="6" customFormat="1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</row>
    <row r="127" spans="2:60" s="6" customFormat="1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</row>
    <row r="128" spans="2:60" s="6" customFormat="1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</row>
    <row r="129" spans="2:60" s="6" customFormat="1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</row>
    <row r="130" spans="2:60" s="6" customFormat="1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</row>
    <row r="131" spans="2:60" s="6" customFormat="1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</row>
  </sheetData>
  <phoneticPr fontId="3"/>
  <pageMargins left="0.70866141732283472" right="0.43307086614173229" top="0.74803149606299213" bottom="0.74803149606299213" header="0.31496062992125984" footer="0.31496062992125984"/>
  <pageSetup paperSize="8" scale="75" fitToHeight="0" orientation="landscape" r:id="rId1"/>
  <headerFooter>
    <oddHeader>&amp;R&amp;"ＭＳ 明朝,標準"&amp;12R1及びR2で一人当たり医療費の低い14市町の状況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10</vt:i4>
      </vt:variant>
    </vt:vector>
  </HeadingPairs>
  <TitlesOfParts>
    <vt:vector size="19" baseType="lpstr">
      <vt:lpstr>14市町別_医療費</vt:lpstr>
      <vt:lpstr>14市町別_被保険者一人当たりの医療費グラフ</vt:lpstr>
      <vt:lpstr>14市町別_被保険者一人当たりの医療費MAP</vt:lpstr>
      <vt:lpstr>14市町別_レセプト一件当たりの医療費グラフ</vt:lpstr>
      <vt:lpstr>14市町別_レセプト一件当たりの医療費MAP</vt:lpstr>
      <vt:lpstr>14市町別_受診率グラフ</vt:lpstr>
      <vt:lpstr>14市町別_受診率MAP</vt:lpstr>
      <vt:lpstr>14市町別_中分類医療費順位</vt:lpstr>
      <vt:lpstr>参考_一人当たり医療費の低い14市町の選定</vt:lpstr>
      <vt:lpstr>'14市町別_レセプト一件当たりの医療費MAP'!Print_Area</vt:lpstr>
      <vt:lpstr>'14市町別_レセプト一件当たりの医療費グラフ'!Print_Area</vt:lpstr>
      <vt:lpstr>'14市町別_医療費'!Print_Area</vt:lpstr>
      <vt:lpstr>'14市町別_受診率MAP'!Print_Area</vt:lpstr>
      <vt:lpstr>'14市町別_受診率グラフ'!Print_Area</vt:lpstr>
      <vt:lpstr>'14市町別_中分類医療費順位'!Print_Area</vt:lpstr>
      <vt:lpstr>'14市町別_被保険者一人当たりの医療費MAP'!Print_Area</vt:lpstr>
      <vt:lpstr>'14市町別_被保険者一人当たりの医療費グラフ'!Print_Area</vt:lpstr>
      <vt:lpstr>参考_一人当たり医療費の低い14市町の選定!Print_Area</vt:lpstr>
      <vt:lpstr>'14市町別_中分類医療費順位'!Print_Titles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　</dc:title>
  <dc:subject/>
  <dc:creator/>
  <dc:description/>
  <cp:lastModifiedBy/>
  <cp:revision/>
  <dcterms:created xsi:type="dcterms:W3CDTF">2022-08-10T04:52:10Z</dcterms:created>
  <dcterms:modified xsi:type="dcterms:W3CDTF">2025-11-05T01:33:55Z</dcterms:modified>
  <cp:category/>
  <cp:contentStatus/>
  <dc:language/>
  <cp:version/>
</cp:coreProperties>
</file>